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95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8" i="9" l="1"/>
  <c r="BG37" i="9"/>
  <c r="BG36" i="9"/>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AM38" i="9"/>
  <c r="U38" i="9"/>
  <c r="C38" i="9"/>
  <c r="CO37" i="9"/>
  <c r="BW37" i="9"/>
  <c r="AM37" i="9"/>
  <c r="C37" i="9"/>
  <c r="CO36" i="9"/>
  <c r="BW36" i="9"/>
  <c r="AM36" i="9"/>
  <c r="C36" i="9"/>
  <c r="CO35" i="9"/>
  <c r="BW35" i="9"/>
  <c r="BW34" i="9"/>
  <c r="C34" i="9"/>
  <c r="CO34" i="9" l="1"/>
  <c r="C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BE34" i="9" s="1"/>
  <c r="BE35" i="9" s="1"/>
  <c r="BE36" i="9" s="1"/>
  <c r="BE37" i="9" s="1"/>
  <c r="BE38" i="9" s="1"/>
  <c r="AM34" i="9"/>
  <c r="AM35" i="9" s="1"/>
</calcChain>
</file>

<file path=xl/sharedStrings.xml><?xml version="1.0" encoding="utf-8"?>
<sst xmlns="http://schemas.openxmlformats.org/spreadsheetml/2006/main" count="1076" uniqueCount="564">
  <si>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</si>
  <si>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</si>
  <si>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</si>
  <si>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</si>
  <si>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</si>
  <si>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</si>
  <si>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</si>
  <si>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</si>
  <si>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</si>
  <si>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</si>
  <si>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</si>
  <si>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</si>
  <si>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</si>
  <si>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</si>
  <si>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</si>
  <si>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</si>
  <si>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</si>
  <si>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</si>
  <si>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</si>
  <si>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</si>
  <si>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</si>
  <si>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</si>
  <si>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</si>
  <si>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</si>
  <si>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</si>
  <si>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</si>
  <si>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</si>
  <si>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</si>
  <si>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</si>
  <si>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</si>
  <si>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</si>
  <si>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</si>
  <si>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</si>
  <si>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</si>
  <si>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</si>
  <si>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</si>
  <si>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</si>
  <si>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</si>
  <si>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</si>
  <si>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</si>
  <si>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</si>
  <si>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</si>
  <si>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</si>
  <si>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</si>
  <si>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</si>
  <si>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</si>
  <si>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</si>
  <si>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</si>
  <si>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</si>
  <si>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</si>
  <si>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</si>
  <si>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</si>
  <si>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</si>
  <si>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</si>
  <si>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</si>
  <si>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</si>
  <si>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</si>
  <si>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</si>
  <si>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</si>
  <si>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</si>
  <si>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</si>
  <si>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</si>
  <si>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</si>
  <si>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</si>
  <si>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</si>
  <si>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</si>
  <si>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</si>
  <si>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</si>
  <si>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Ⅴ－２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</si>
  <si>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</si>
  <si>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</si>
  <si>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</si>
  <si>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</si>
  <si>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</si>
  <si>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</si>
  <si>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</si>
  <si>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</si>
  <si>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</si>
  <si>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</si>
  <si>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</si>
  <si>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</si>
  <si>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東海村</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</si>
  <si>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</si>
  <si>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</si>
  <si>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</si>
  <si>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</si>
  <si>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</si>
  <si>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</si>
  <si>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</si>
  <si>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</si>
  <si>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</si>
  <si>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</si>
  <si>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</si>
  <si>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</si>
  <si>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</si>
  <si>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</si>
  <si>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</si>
  <si>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</si>
  <si>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</si>
  <si>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</si>
  <si>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</si>
  <si>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</si>
  <si>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</si>
  <si>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</si>
  <si>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</si>
  <si>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</si>
  <si>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</si>
  <si>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</si>
  <si>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</si>
  <si>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</si>
  <si>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</si>
  <si>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</si>
  <si>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</si>
  <si>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</si>
  <si>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</si>
  <si>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</si>
  <si>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</si>
  <si>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</si>
  <si>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</si>
  <si>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</si>
  <si>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</si>
  <si>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</si>
  <si>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</si>
  <si>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</si>
  <si>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</si>
  <si>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</si>
  <si>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</si>
  <si>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</si>
  <si>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</si>
  <si>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</si>
  <si>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</si>
  <si>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</si>
  <si>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</si>
  <si>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</si>
  <si>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</si>
  <si>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</si>
  <si>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</si>
  <si>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</si>
  <si>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</si>
  <si>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</si>
  <si>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</si>
  <si>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</si>
  <si>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</si>
  <si>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</si>
  <si>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</si>
  <si>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</si>
  <si>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</si>
  <si>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</si>
  <si>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</si>
  <si>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</si>
  <si>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</si>
  <si>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</si>
  <si>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</si>
  <si>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</si>
  <si>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</si>
  <si>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</si>
  <si>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</si>
  <si>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</si>
  <si>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</si>
  <si>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</si>
  <si>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</si>
  <si>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</si>
  <si>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</si>
  <si>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</si>
  <si>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</si>
  <si>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</si>
  <si>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</si>
  <si>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</si>
  <si>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</si>
  <si>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</si>
  <si>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</si>
  <si>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</si>
  <si>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</si>
  <si>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</si>
  <si>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</si>
  <si>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</si>
  <si>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</si>
  <si>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</si>
  <si>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</si>
  <si>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</si>
  <si>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</si>
  <si>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</si>
  <si>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</si>
  <si>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</si>
  <si>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</si>
  <si>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</si>
  <si>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</si>
  <si>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</si>
  <si>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</si>
  <si>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</si>
  <si>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</si>
  <si>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</si>
  <si>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</si>
  <si>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茨城県東海村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</si>
  <si>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</si>
  <si>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</si>
  <si>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</si>
  <si>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</si>
  <si>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</si>
  <si>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</si>
  <si>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</si>
  <si>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</si>
  <si>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</si>
  <si>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</si>
  <si>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</si>
  <si>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</si>
  <si>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</si>
  <si>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</si>
  <si>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</si>
  <si>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</si>
  <si>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</si>
  <si>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</si>
  <si>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</si>
  <si>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</si>
  <si>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</si>
  <si>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</si>
  <si>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</si>
  <si>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</si>
  <si>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</si>
  <si>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</si>
  <si>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</si>
  <si>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</si>
  <si>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</si>
  <si>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</si>
  <si>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</si>
  <si>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</si>
  <si>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</si>
  <si>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</si>
  <si>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</si>
  <si>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</si>
  <si>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</si>
  <si>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</si>
  <si>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</si>
  <si>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</si>
  <si>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</si>
  <si>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</si>
  <si>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</si>
  <si>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</si>
  <si>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</si>
  <si>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</si>
  <si>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</si>
  <si>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</si>
  <si>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</si>
  <si>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</si>
  <si>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</si>
  <si>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</si>
  <si>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</si>
  <si>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</si>
  <si>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</si>
  <si>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</si>
  <si>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</si>
  <si>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</si>
  <si>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</si>
  <si>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</si>
  <si>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</si>
  <si>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</si>
  <si>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</si>
  <si>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</si>
  <si>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</si>
  <si>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</si>
  <si>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</si>
  <si>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</si>
  <si>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</si>
  <si>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</si>
  <si>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</si>
  <si>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</si>
  <si>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</si>
  <si>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</si>
  <si>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</si>
  <si>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</si>
  <si>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</si>
  <si>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</si>
  <si>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</si>
  <si>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</si>
  <si>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</si>
  <si>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</si>
  <si>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</si>
  <si>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</si>
  <si>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</si>
  <si>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</si>
  <si>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</si>
  <si>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</si>
  <si>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</si>
  <si>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</si>
  <si>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</si>
  <si>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</si>
  <si>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</si>
  <si>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</si>
  <si>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</si>
  <si>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</si>
  <si>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</si>
  <si>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</si>
  <si>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</si>
  <si>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</si>
  <si>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</si>
  <si>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</si>
  <si>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</si>
  <si>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</si>
  <si>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</si>
  <si>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</si>
  <si>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</si>
  <si>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</si>
  <si>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</si>
  <si>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</si>
  <si>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</si>
  <si>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</si>
  <si>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</si>
  <si>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</si>
  <si>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</si>
  <si>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</si>
  <si>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</si>
  <si>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</si>
  <si>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</si>
  <si>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</si>
  <si>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</si>
  <si>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病院</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</si>
  <si>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</si>
  <si>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</si>
  <si>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</si>
  <si>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</si>
  <si>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</si>
  <si>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</si>
  <si>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</si>
  <si>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</si>
  <si>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</si>
  <si>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</si>
  <si>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</si>
  <si>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</si>
  <si>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</si>
  <si>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</si>
  <si>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</si>
  <si>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</si>
  <si>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</si>
  <si>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</si>
  <si>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</si>
  <si>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</si>
  <si>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</si>
  <si>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</si>
  <si>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</si>
  <si>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</si>
  <si>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</si>
  <si>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茨城県東海村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</si>
  <si>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</si>
  <si>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</si>
  <si>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</si>
  <si>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</si>
  <si>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</si>
  <si>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</si>
  <si>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</si>
  <si>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</si>
  <si>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</si>
  <si>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</si>
  <si>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</si>
  <si>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</si>
  <si>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</si>
  <si>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</si>
  <si>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</si>
  <si>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</si>
  <si>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</si>
  <si>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</si>
  <si>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</si>
  <si>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</si>
  <si>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那珂地方公平委員会特別会計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</si>
  <si>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</si>
  <si>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</si>
  <si>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</si>
  <si>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</si>
  <si>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</si>
  <si>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</si>
  <si>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</si>
  <si>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</si>
  <si>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</si>
  <si>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</si>
  <si>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</si>
  <si>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</si>
  <si>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</si>
  <si>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東海村国民健康保険事業特別会計</t>
    <phoneticPr fontId="5"/>
  </si>
  <si>
    <t>東海村介護保険事業特別会計（保険事業勘定）</t>
    <phoneticPr fontId="5"/>
  </si>
  <si>
    <t>東海村後期高齢者医療特別会計</t>
    <phoneticPr fontId="5"/>
  </si>
  <si>
    <t>東海村介護保険事業特別会計（介護サービス事業勘定）</t>
    <phoneticPr fontId="5"/>
  </si>
  <si>
    <t>東海村水道事業会計</t>
    <phoneticPr fontId="5"/>
  </si>
  <si>
    <t>法適用企業</t>
    <phoneticPr fontId="5"/>
  </si>
  <si>
    <t>東海村病院事業会計</t>
    <phoneticPr fontId="5"/>
  </si>
  <si>
    <t>東海村公共下水道事業特別会計</t>
    <phoneticPr fontId="5"/>
  </si>
  <si>
    <t>法非適用企業</t>
    <phoneticPr fontId="5"/>
  </si>
  <si>
    <t>水戸・勝田都市計画事業東海駅西土地区画整理事業</t>
    <phoneticPr fontId="5"/>
  </si>
  <si>
    <t>水戸・勝田都市計画事業東海駅東土地区画整理事業</t>
    <phoneticPr fontId="5"/>
  </si>
  <si>
    <t>水戸・勝田都市計画事業東海駅西第二土地区画整理事業</t>
    <phoneticPr fontId="5"/>
  </si>
  <si>
    <t>水戸・勝田都市計画事業東海中央土地区画整理事業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</si>
  <si>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</si>
  <si>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</si>
  <si>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</si>
  <si>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</si>
  <si>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</si>
  <si>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</si>
  <si>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</si>
  <si>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</si>
  <si>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</si>
  <si>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</si>
  <si>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</si>
  <si>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</si>
  <si>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</si>
  <si>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</si>
  <si>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</si>
  <si>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</si>
  <si>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</si>
  <si>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</si>
  <si>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</si>
  <si>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</si>
  <si>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</si>
  <si>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</si>
  <si>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</si>
  <si>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</si>
  <si>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</si>
  <si>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</si>
  <si>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</si>
  <si>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</si>
  <si>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</si>
  <si>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</si>
  <si>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</si>
  <si>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</si>
  <si>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</si>
  <si>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</si>
  <si>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</si>
  <si>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</si>
  <si>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</si>
  <si>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</si>
  <si>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</si>
  <si>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</si>
  <si>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</si>
  <si>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</si>
  <si>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</si>
  <si>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</si>
  <si>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</si>
  <si>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</si>
  <si>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</si>
  <si>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</si>
  <si>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</si>
  <si>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</si>
  <si>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</si>
  <si>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</si>
  <si>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東海村公共下水道事業特別会計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</si>
  <si>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</si>
  <si>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</si>
  <si>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東海村病院事業会計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</si>
  <si>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</si>
  <si>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</si>
  <si>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</si>
  <si>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</si>
  <si>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</si>
  <si>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</si>
  <si>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</si>
  <si>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</si>
  <si>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</si>
  <si>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</si>
  <si>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</si>
  <si>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</si>
  <si>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</si>
  <si>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</si>
  <si>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</si>
  <si>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</si>
  <si>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</si>
  <si>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</si>
  <si>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</si>
  <si>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</si>
  <si>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</si>
  <si>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</si>
  <si>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</si>
  <si>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</si>
  <si>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</si>
  <si>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</si>
  <si>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</si>
  <si>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</si>
  <si>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</si>
  <si>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</si>
  <si>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</si>
  <si>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</si>
  <si>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</si>
  <si>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</si>
  <si>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</si>
  <si>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</si>
  <si>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</si>
  <si>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</si>
  <si>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</si>
  <si>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</si>
  <si>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</si>
  <si>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</si>
  <si>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</si>
  <si>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</si>
  <si>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</si>
  <si>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</si>
  <si>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</si>
  <si>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</si>
  <si>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</si>
  <si>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</si>
  <si>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</si>
  <si>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</si>
  <si>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</si>
  <si>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</si>
  <si>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</si>
  <si>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</si>
  <si>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</si>
  <si>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</si>
  <si>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</si>
  <si>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</si>
  <si>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</si>
  <si>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</si>
  <si>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</si>
  <si>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</si>
  <si>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</si>
  <si>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</si>
  <si>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</si>
  <si>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</si>
  <si>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</si>
  <si>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</si>
  <si>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</si>
  <si>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</si>
  <si>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</si>
  <si>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</si>
  <si>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</si>
  <si>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</si>
  <si>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</si>
  <si>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</si>
  <si>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</si>
  <si>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</si>
  <si>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</si>
  <si>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</si>
  <si>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</si>
  <si>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1.37</t>
  </si>
  <si>
    <t>東海村病院事業会計</t>
  </si>
  <si>
    <t>東海村水道事業会計</t>
  </si>
  <si>
    <t>一般会計</t>
  </si>
  <si>
    <t>東海村介護保険事業特別会計（保険事業勘定）</t>
  </si>
  <si>
    <t>水戸・勝田都市計画事業東海中央土地区画整理事業</t>
  </si>
  <si>
    <t>水戸・勝田都市計画事業東海駅西土地区画整理事業</t>
  </si>
  <si>
    <t>東海村公共下水道事業特別会計</t>
  </si>
  <si>
    <t>東海村国民健康保険事業特別会計</t>
  </si>
  <si>
    <t>その他会計（赤字）</t>
  </si>
  <si>
    <t>その他会計（黒字）</t>
  </si>
  <si>
    <t>-</t>
    <phoneticPr fontId="2"/>
  </si>
  <si>
    <t>東海村文化・スポーツ振興財団</t>
    <rPh sb="0" eb="2">
      <t>トウカイ</t>
    </rPh>
    <rPh sb="2" eb="3">
      <t>ムラ</t>
    </rPh>
    <rPh sb="3" eb="5">
      <t>ブンカ</t>
    </rPh>
    <rPh sb="10" eb="12">
      <t>シンコウ</t>
    </rPh>
    <rPh sb="12" eb="14">
      <t>ザイダン</t>
    </rPh>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</si>
  <si>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</si>
  <si>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</si>
  <si>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茨城租税債権管理機構（一般会計）</t>
    <rPh sb="0" eb="2">
      <t>イバラキ</t>
    </rPh>
    <rPh sb="2" eb="4">
      <t>ソゼイ</t>
    </rPh>
    <rPh sb="4" eb="6">
      <t>サイケン</t>
    </rPh>
    <rPh sb="6" eb="8">
      <t>カンリ</t>
    </rPh>
    <rPh sb="8" eb="10">
      <t>キコウ</t>
    </rPh>
    <rPh sb="11" eb="13">
      <t>イッパン</t>
    </rPh>
    <rPh sb="13" eb="15">
      <t>カイケイ</t>
    </rPh>
    <phoneticPr fontId="2"/>
  </si>
  <si>
    <t>茨城県後期高齢者医療広域連合（一般会計）</t>
    <rPh sb="0" eb="3">
      <t>イバラキケン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</si>
  <si>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0" eb="3">
      <t>イバラキケン</t>
    </rPh>
    <rPh sb="3" eb="5">
      <t>コウキ</t>
    </rPh>
    <rPh sb="5" eb="7">
      <t>コウレイ</t>
    </rPh>
    <rPh sb="7" eb="8">
      <t>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</si>
  <si>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ひたちなか・東海広域事務組合（一般会計）</t>
    <rPh sb="6" eb="8">
      <t>トウカイ</t>
    </rPh>
    <rPh sb="8" eb="10">
      <t>コウイキ</t>
    </rPh>
    <rPh sb="10" eb="12">
      <t>ジム</t>
    </rPh>
    <rPh sb="12" eb="14">
      <t>クミアイ</t>
    </rPh>
    <rPh sb="15" eb="17">
      <t>イッパン</t>
    </rPh>
    <rPh sb="17" eb="19">
      <t>カイケイ</t>
    </rPh>
    <phoneticPr fontId="2"/>
  </si>
  <si>
    <t>ひたちなか・東海広域事務組合（常陸那珂公共下水道事業特別会計）</t>
    <rPh sb="15" eb="19">
      <t>ヒタチナカ</t>
    </rPh>
    <rPh sb="19" eb="21">
      <t>コウキョウ</t>
    </rPh>
    <rPh sb="21" eb="24">
      <t>ゲスイドウ</t>
    </rPh>
    <rPh sb="24" eb="26">
      <t>ジギョウ</t>
    </rPh>
    <rPh sb="26" eb="28">
      <t>トクベツ</t>
    </rPh>
    <rPh sb="28" eb="30">
      <t>カイケイ</t>
    </rPh>
    <phoneticPr fontId="2"/>
  </si>
  <si>
    <t>ひたちなか・東海広域事務組合（一般廃棄物処理事業特別会計）</t>
    <rPh sb="15" eb="17">
      <t>イッパン</t>
    </rPh>
    <rPh sb="17" eb="19">
      <t>ハイキ</t>
    </rPh>
    <rPh sb="19" eb="20">
      <t>ブツ</t>
    </rPh>
    <rPh sb="20" eb="22">
      <t>ショリ</t>
    </rPh>
    <rPh sb="22" eb="24">
      <t>ジギョウ</t>
    </rPh>
    <rPh sb="24" eb="26">
      <t>トクベツ</t>
    </rPh>
    <rPh sb="26" eb="28">
      <t>カイケイ</t>
    </rPh>
    <phoneticPr fontId="2"/>
  </si>
  <si>
    <t>ひたちなか・東海広域事務組合（消防事業特別会計）</t>
    <rPh sb="15" eb="17">
      <t>ショウボウ</t>
    </rPh>
    <rPh sb="17" eb="19">
      <t>ジギョウ</t>
    </rPh>
    <rPh sb="19" eb="21">
      <t>トクベツ</t>
    </rPh>
    <rPh sb="21" eb="23">
      <t>カイケイ</t>
    </rPh>
    <phoneticPr fontId="2"/>
  </si>
  <si>
    <t>茨城北農業共済事務組合（農業共済事業会計）</t>
    <rPh sb="0" eb="2">
      <t>イバラキ</t>
    </rPh>
    <rPh sb="2" eb="3">
      <t>キタ</t>
    </rPh>
    <rPh sb="3" eb="5">
      <t>ノウギョウ</t>
    </rPh>
    <rPh sb="5" eb="7">
      <t>キョウサイ</t>
    </rPh>
    <rPh sb="7" eb="9">
      <t>ジム</t>
    </rPh>
    <rPh sb="9" eb="11">
      <t>クミアイ</t>
    </rPh>
    <rPh sb="12" eb="14">
      <t>ノウギョウ</t>
    </rPh>
    <rPh sb="14" eb="16">
      <t>キョウサイ</t>
    </rPh>
    <rPh sb="16" eb="18">
      <t>ジギョウ</t>
    </rPh>
    <rPh sb="18" eb="20">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</si>
  <si>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</si>
  <si>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</si>
  <si>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</si>
  <si>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</si>
  <si>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</si>
  <si>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</si>
  <si>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</si>
  <si>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</si>
  <si>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</si>
  <si>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</si>
  <si>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</si>
  <si>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</si>
  <si>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将来負担比率は算定されず，実質公債費比率は類似団体と比較して低い水準にある。
これは，近年，新たな借入れの抑制や計画的な基金の積み立てを行っているためであると考えられる。
今後も計画的に基金を積み立てるとともに，プライマリーバランスに考慮した地方債の発行に努め，将来世代に過度の負担を残すことのないような財政運営を進めていく。</t>
    <rPh sb="0" eb="2">
      <t>ショウライ</t>
    </rPh>
    <rPh sb="2" eb="4">
      <t>フタン</t>
    </rPh>
    <rPh sb="4" eb="6">
      <t>ヒリツ</t>
    </rPh>
    <rPh sb="7" eb="9">
      <t>サンテイ</t>
    </rPh>
    <rPh sb="13" eb="15">
      <t>ジッシツ</t>
    </rPh>
    <rPh sb="15" eb="18">
      <t>コウサイヒ</t>
    </rPh>
    <rPh sb="18" eb="20">
      <t>ヒリツ</t>
    </rPh>
    <rPh sb="21" eb="23">
      <t>ルイジ</t>
    </rPh>
    <rPh sb="23" eb="25">
      <t>ダンタイ</t>
    </rPh>
    <rPh sb="26" eb="28">
      <t>ヒカク</t>
    </rPh>
    <rPh sb="30" eb="31">
      <t>ヒク</t>
    </rPh>
    <rPh sb="32" eb="34">
      <t>スイジュン</t>
    </rPh>
    <rPh sb="43" eb="45">
      <t>キンネン</t>
    </rPh>
    <rPh sb="46" eb="47">
      <t>アラ</t>
    </rPh>
    <rPh sb="49" eb="51">
      <t>カリイ</t>
    </rPh>
    <rPh sb="53" eb="55">
      <t>ヨクセイ</t>
    </rPh>
    <rPh sb="56" eb="59">
      <t>ケイカクテキ</t>
    </rPh>
    <rPh sb="60" eb="62">
      <t>キキン</t>
    </rPh>
    <rPh sb="63" eb="64">
      <t>ツ</t>
    </rPh>
    <rPh sb="65" eb="66">
      <t>タ</t>
    </rPh>
    <rPh sb="68" eb="69">
      <t>オコナ</t>
    </rPh>
    <rPh sb="79" eb="80">
      <t>カンガ</t>
    </rPh>
    <rPh sb="86" eb="88">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</si>
</sst>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quot;¥&quot;#,##0_);[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_);[Red]\(0.0\)"/>
    <numFmt numFmtId="189" formatCode="#,##0.0;&quot;▲ &quot;#,##0.0"/>
    <numFmt numFmtId="190" formatCode="0.0;&quot;▲ &quot;0.0"/>
    <numFmt numFmtId="191" formatCode="#,##0.0_ "/>
    <numFmt numFmtId="192" formatCode="#,##0.00;&quot;▲ &quot;#,##0.00"/>
    <numFmt numFmtId="193"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7" fontId="6" fillId="0" borderId="4" xfId="1" applyNumberFormat="1" applyFont="1" applyFill="1" applyBorder="1" applyAlignment="1" applyProtection="1">
      <alignment horizontal="right" vertical="center" wrapText="1"/>
    </xf>
    <xf numFmtId="177" fontId="6" fillId="0" borderId="5" xfId="1" applyNumberFormat="1" applyFont="1" applyFill="1" applyBorder="1" applyAlignment="1" applyProtection="1">
      <alignment horizontal="right" vertical="center" wrapText="1"/>
    </xf>
    <xf numFmtId="177"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7" fontId="6" fillId="0" borderId="14" xfId="1" applyNumberFormat="1" applyFont="1" applyFill="1" applyBorder="1" applyAlignment="1" applyProtection="1">
      <alignment horizontal="right" vertical="center" wrapText="1"/>
    </xf>
    <xf numFmtId="177" fontId="6" fillId="0" borderId="15" xfId="1" applyNumberFormat="1" applyFont="1" applyFill="1" applyBorder="1" applyAlignment="1" applyProtection="1">
      <alignment horizontal="right" vertical="center" wrapText="1"/>
    </xf>
    <xf numFmtId="177"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7" fontId="6" fillId="0" borderId="20" xfId="1" applyNumberFormat="1" applyFont="1" applyFill="1" applyBorder="1" applyAlignment="1" applyProtection="1">
      <alignment horizontal="right" vertical="center" wrapText="1"/>
    </xf>
    <xf numFmtId="177" fontId="6" fillId="0" borderId="21" xfId="1" applyNumberFormat="1" applyFont="1" applyFill="1" applyBorder="1" applyAlignment="1" applyProtection="1">
      <alignment horizontal="right" vertical="center" wrapText="1"/>
    </xf>
    <xf numFmtId="177"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8" fontId="7" fillId="0" borderId="27" xfId="4" applyNumberFormat="1" applyFont="1" applyFill="1" applyBorder="1" applyAlignment="1" applyProtection="1">
      <alignment horizontal="right" vertical="center"/>
    </xf>
    <xf numFmtId="178" fontId="7" fillId="0" borderId="28" xfId="4" applyNumberFormat="1" applyFont="1" applyFill="1" applyBorder="1" applyAlignment="1" applyProtection="1">
      <alignment horizontal="right" vertical="center"/>
    </xf>
    <xf numFmtId="178"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8" fontId="7" fillId="0" borderId="33" xfId="4" applyNumberFormat="1" applyFont="1" applyFill="1" applyBorder="1" applyAlignment="1" applyProtection="1">
      <alignment horizontal="right" vertical="center"/>
    </xf>
    <xf numFmtId="178" fontId="7" fillId="0" borderId="34" xfId="4" applyNumberFormat="1" applyFont="1" applyFill="1" applyBorder="1" applyAlignment="1" applyProtection="1">
      <alignment horizontal="right" vertical="center"/>
    </xf>
    <xf numFmtId="178"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8" fontId="7" fillId="0" borderId="20" xfId="4" applyNumberFormat="1" applyFont="1" applyFill="1" applyBorder="1" applyAlignment="1" applyProtection="1">
      <alignment horizontal="right" vertical="center"/>
    </xf>
    <xf numFmtId="178" fontId="7" fillId="0" borderId="21" xfId="4" applyNumberFormat="1" applyFont="1" applyFill="1" applyBorder="1" applyAlignment="1" applyProtection="1">
      <alignment horizontal="right" vertical="center"/>
    </xf>
    <xf numFmtId="178"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5"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6"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5"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2" fontId="14" fillId="0" borderId="71" xfId="26" applyNumberFormat="1" applyFont="1" applyFill="1" applyBorder="1" applyAlignment="1">
      <alignment vertical="center"/>
    </xf>
    <xf numFmtId="182" fontId="14" fillId="0" borderId="72" xfId="26" applyNumberFormat="1" applyFont="1" applyFill="1" applyBorder="1" applyAlignment="1">
      <alignment vertical="center"/>
    </xf>
    <xf numFmtId="182"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8" fontId="26" fillId="5" borderId="0" xfId="30" applyNumberFormat="1" applyFont="1" applyFill="1" applyBorder="1" applyAlignment="1" applyProtection="1">
      <alignment horizontal="right" vertical="center" shrinkToFit="1"/>
    </xf>
    <xf numFmtId="178"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9"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9" fontId="3" fillId="5" borderId="37" xfId="34" applyNumberFormat="1" applyFont="1" applyFill="1" applyBorder="1">
      <alignment vertical="center"/>
    </xf>
    <xf numFmtId="179" fontId="3" fillId="5" borderId="49" xfId="34" applyNumberFormat="1" applyFont="1" applyFill="1" applyBorder="1">
      <alignment vertical="center"/>
    </xf>
    <xf numFmtId="179" fontId="3" fillId="5" borderId="40" xfId="34" applyNumberFormat="1" applyFont="1" applyFill="1" applyBorder="1">
      <alignment vertical="center"/>
    </xf>
    <xf numFmtId="179" fontId="3" fillId="5" borderId="34" xfId="34" applyNumberFormat="1" applyFont="1" applyFill="1" applyBorder="1" applyAlignment="1">
      <alignment horizontal="center" vertical="center"/>
    </xf>
    <xf numFmtId="179" fontId="14" fillId="5" borderId="186" xfId="34" applyNumberFormat="1" applyFont="1" applyFill="1" applyBorder="1" applyAlignment="1">
      <alignment horizontal="center" vertical="center"/>
    </xf>
    <xf numFmtId="179" fontId="3" fillId="5" borderId="47" xfId="34" applyNumberFormat="1" applyFont="1" applyFill="1" applyBorder="1" applyAlignment="1">
      <alignment horizontal="center" vertical="center"/>
    </xf>
    <xf numFmtId="178" fontId="3" fillId="5" borderId="46" xfId="35" applyNumberFormat="1" applyFont="1" applyFill="1" applyBorder="1" applyAlignment="1">
      <alignment horizontal="right" vertical="center" wrapText="1"/>
    </xf>
    <xf numFmtId="178" fontId="3" fillId="5" borderId="46" xfId="35" applyNumberFormat="1" applyFont="1" applyFill="1" applyBorder="1" applyAlignment="1">
      <alignment horizontal="right" vertical="center"/>
    </xf>
    <xf numFmtId="178" fontId="3" fillId="5" borderId="37" xfId="35" applyNumberFormat="1" applyFont="1" applyFill="1" applyBorder="1" applyAlignment="1">
      <alignment horizontal="right" vertical="center"/>
    </xf>
    <xf numFmtId="189" fontId="3" fillId="5" borderId="187" xfId="35" applyNumberFormat="1" applyFont="1" applyFill="1" applyBorder="1" applyAlignment="1">
      <alignment horizontal="right" vertical="center"/>
    </xf>
    <xf numFmtId="178" fontId="3" fillId="5" borderId="34" xfId="35" applyNumberFormat="1" applyFont="1" applyFill="1" applyBorder="1" applyAlignment="1">
      <alignment horizontal="right" vertical="center" wrapText="1"/>
    </xf>
    <xf numFmtId="178" fontId="3" fillId="5" borderId="34" xfId="35" applyNumberFormat="1" applyFont="1" applyFill="1" applyBorder="1" applyAlignment="1">
      <alignment horizontal="right" vertical="center"/>
    </xf>
    <xf numFmtId="178" fontId="3" fillId="5" borderId="39" xfId="35" applyNumberFormat="1" applyFont="1" applyFill="1" applyBorder="1" applyAlignment="1">
      <alignment horizontal="right" vertical="center"/>
    </xf>
    <xf numFmtId="189" fontId="3" fillId="5" borderId="47" xfId="35" applyNumberFormat="1" applyFont="1" applyFill="1" applyBorder="1" applyAlignment="1">
      <alignment horizontal="right" vertical="center"/>
    </xf>
    <xf numFmtId="191" fontId="3" fillId="0" borderId="0" xfId="34" applyNumberFormat="1" applyFont="1" applyFill="1" applyBorder="1">
      <alignment vertical="center"/>
    </xf>
    <xf numFmtId="179" fontId="3" fillId="0" borderId="39" xfId="34" applyNumberFormat="1" applyFont="1" applyFill="1" applyBorder="1">
      <alignment vertical="center"/>
    </xf>
    <xf numFmtId="179" fontId="3" fillId="0" borderId="31" xfId="34" applyNumberFormat="1" applyFont="1" applyFill="1" applyBorder="1">
      <alignment vertical="center"/>
    </xf>
    <xf numFmtId="179" fontId="3" fillId="0" borderId="42" xfId="34" applyNumberFormat="1" applyFont="1" applyFill="1" applyBorder="1">
      <alignment vertical="center"/>
    </xf>
    <xf numFmtId="179" fontId="3" fillId="0" borderId="34" xfId="34" applyNumberFormat="1" applyFont="1" applyFill="1" applyBorder="1" applyAlignment="1">
      <alignment horizontal="center" vertical="center"/>
    </xf>
    <xf numFmtId="179" fontId="3" fillId="0" borderId="186" xfId="34" applyNumberFormat="1" applyFont="1" applyFill="1" applyBorder="1" applyAlignment="1">
      <alignment horizontal="center" vertical="center"/>
    </xf>
    <xf numFmtId="179" fontId="3" fillId="0" borderId="47" xfId="34" applyNumberFormat="1" applyFont="1" applyFill="1" applyBorder="1" applyAlignment="1">
      <alignment horizontal="center" vertical="center"/>
    </xf>
    <xf numFmtId="179" fontId="3" fillId="0" borderId="0" xfId="34" applyNumberFormat="1" applyFont="1" applyFill="1" applyBorder="1" applyAlignment="1">
      <alignment horizontal="center" vertical="center"/>
    </xf>
    <xf numFmtId="179" fontId="3" fillId="0" borderId="60" xfId="34" applyNumberFormat="1" applyFont="1" applyFill="1" applyBorder="1">
      <alignment vertical="center"/>
    </xf>
    <xf numFmtId="192" fontId="9" fillId="0" borderId="34" xfId="34" applyNumberFormat="1" applyFont="1" applyFill="1" applyBorder="1" applyAlignment="1">
      <alignment horizontal="right" vertical="center" shrinkToFit="1"/>
    </xf>
    <xf numFmtId="192" fontId="9" fillId="0" borderId="186" xfId="34" applyNumberFormat="1" applyFont="1" applyFill="1" applyBorder="1" applyAlignment="1">
      <alignment horizontal="right" vertical="center" shrinkToFit="1"/>
    </xf>
    <xf numFmtId="192" fontId="3" fillId="0" borderId="47" xfId="34" applyNumberFormat="1" applyFont="1" applyFill="1" applyBorder="1" applyAlignment="1">
      <alignment horizontal="right" vertical="center" shrinkToFit="1"/>
    </xf>
    <xf numFmtId="179" fontId="3" fillId="0" borderId="38" xfId="34" applyNumberFormat="1" applyFont="1" applyFill="1" applyBorder="1">
      <alignment vertical="center"/>
    </xf>
    <xf numFmtId="179" fontId="3" fillId="0" borderId="0" xfId="34" applyNumberFormat="1" applyFont="1" applyFill="1">
      <alignment vertical="center"/>
    </xf>
    <xf numFmtId="189" fontId="9" fillId="0" borderId="34" xfId="34" applyNumberFormat="1" applyFont="1" applyFill="1" applyBorder="1" applyAlignment="1">
      <alignment horizontal="right" vertical="center" shrinkToFit="1"/>
    </xf>
    <xf numFmtId="189" fontId="9" fillId="0" borderId="186" xfId="34" applyNumberFormat="1" applyFont="1" applyFill="1" applyBorder="1" applyAlignment="1">
      <alignment horizontal="right" vertical="center" shrinkToFit="1"/>
    </xf>
    <xf numFmtId="189" fontId="3" fillId="0" borderId="47" xfId="34" applyNumberFormat="1" applyFont="1" applyFill="1" applyBorder="1" applyAlignment="1">
      <alignment horizontal="right" vertical="center" shrinkToFit="1"/>
    </xf>
    <xf numFmtId="179" fontId="3" fillId="0" borderId="37" xfId="34" applyNumberFormat="1" applyFont="1" applyFill="1" applyBorder="1">
      <alignment vertical="center"/>
    </xf>
    <xf numFmtId="179" fontId="3" fillId="0" borderId="49" xfId="34" applyNumberFormat="1" applyFont="1" applyFill="1" applyBorder="1">
      <alignment vertical="center"/>
    </xf>
    <xf numFmtId="191" fontId="3" fillId="0" borderId="49" xfId="34" applyNumberFormat="1" applyFont="1" applyFill="1" applyBorder="1">
      <alignment vertical="center"/>
    </xf>
    <xf numFmtId="179"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8" fontId="3" fillId="5" borderId="34" xfId="34" applyNumberFormat="1" applyFont="1" applyFill="1" applyBorder="1" applyAlignment="1">
      <alignment horizontal="right" vertical="center"/>
    </xf>
    <xf numFmtId="178" fontId="3" fillId="5" borderId="186" xfId="34" applyNumberFormat="1" applyFont="1" applyFill="1" applyBorder="1" applyAlignment="1">
      <alignment horizontal="right" vertical="center"/>
    </xf>
    <xf numFmtId="189" fontId="3" fillId="5" borderId="47" xfId="34" applyNumberFormat="1" applyFont="1" applyFill="1" applyBorder="1" applyAlignment="1">
      <alignment horizontal="right" vertical="center"/>
    </xf>
    <xf numFmtId="178" fontId="3" fillId="0" borderId="34" xfId="34" applyNumberFormat="1" applyFont="1" applyFill="1" applyBorder="1" applyAlignment="1">
      <alignment horizontal="right" vertical="center"/>
    </xf>
    <xf numFmtId="178" fontId="3" fillId="0" borderId="186" xfId="34" applyNumberFormat="1" applyFont="1" applyFill="1" applyBorder="1" applyAlignment="1">
      <alignment horizontal="right" vertical="center"/>
    </xf>
    <xf numFmtId="189" fontId="3" fillId="0" borderId="47" xfId="34" applyNumberFormat="1" applyFont="1" applyFill="1" applyBorder="1" applyAlignment="1">
      <alignment horizontal="right" vertical="center"/>
    </xf>
    <xf numFmtId="178" fontId="3" fillId="5" borderId="34" xfId="34" applyNumberFormat="1" applyFont="1" applyFill="1" applyBorder="1" applyAlignment="1">
      <alignment horizontal="right" vertical="center" wrapText="1"/>
    </xf>
    <xf numFmtId="178" fontId="3" fillId="5" borderId="186" xfId="34" applyNumberFormat="1" applyFont="1" applyFill="1" applyBorder="1" applyAlignment="1">
      <alignment horizontal="right" vertical="center" wrapText="1"/>
    </xf>
    <xf numFmtId="189"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1"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1" fontId="3" fillId="0" borderId="49" xfId="35" applyNumberFormat="1" applyFont="1" applyFill="1" applyBorder="1">
      <alignment vertical="center"/>
    </xf>
    <xf numFmtId="179" fontId="9" fillId="0" borderId="41" xfId="36" applyNumberFormat="1" applyFont="1" applyBorder="1" applyAlignment="1">
      <alignment vertical="center"/>
    </xf>
    <xf numFmtId="179" fontId="9" fillId="0" borderId="45" xfId="36" applyNumberFormat="1" applyFont="1" applyBorder="1" applyAlignment="1">
      <alignment vertical="center"/>
    </xf>
    <xf numFmtId="179" fontId="9" fillId="0" borderId="37" xfId="36" applyNumberFormat="1" applyFont="1" applyBorder="1" applyAlignment="1">
      <alignment vertical="center"/>
    </xf>
    <xf numFmtId="179" fontId="9" fillId="0" borderId="40" xfId="36" applyNumberFormat="1" applyFont="1" applyBorder="1" applyAlignment="1">
      <alignment vertical="center"/>
    </xf>
    <xf numFmtId="179" fontId="9" fillId="0" borderId="41" xfId="36" applyNumberFormat="1" applyFont="1" applyBorder="1" applyAlignment="1">
      <alignment horizontal="center" vertical="center"/>
    </xf>
    <xf numFmtId="179" fontId="9" fillId="0" borderId="47" xfId="36" applyNumberFormat="1" applyFont="1" applyBorder="1" applyAlignment="1">
      <alignment horizontal="center" vertical="center" wrapText="1"/>
    </xf>
    <xf numFmtId="179" fontId="13" fillId="0" borderId="48" xfId="36" applyNumberFormat="1" applyFont="1" applyBorder="1" applyAlignment="1">
      <alignment horizontal="center" vertical="center"/>
    </xf>
    <xf numFmtId="179" fontId="9" fillId="0" borderId="49" xfId="36" applyNumberFormat="1" applyFont="1" applyBorder="1" applyAlignment="1">
      <alignment horizontal="center" vertical="center" wrapText="1"/>
    </xf>
    <xf numFmtId="179" fontId="9" fillId="0" borderId="34" xfId="36" applyNumberFormat="1" applyFont="1" applyBorder="1" applyAlignment="1">
      <alignment horizontal="center" vertical="center"/>
    </xf>
    <xf numFmtId="178" fontId="9" fillId="0" borderId="15" xfId="37" applyNumberFormat="1" applyFont="1" applyFill="1" applyBorder="1" applyAlignment="1">
      <alignment horizontal="right" vertical="center"/>
    </xf>
    <xf numFmtId="178" fontId="9" fillId="0" borderId="41" xfId="37" applyNumberFormat="1" applyFont="1" applyFill="1" applyBorder="1" applyAlignment="1">
      <alignment horizontal="right" vertical="center"/>
    </xf>
    <xf numFmtId="189" fontId="9" fillId="0" borderId="50" xfId="37" applyNumberFormat="1" applyFont="1" applyFill="1" applyBorder="1" applyAlignment="1">
      <alignment horizontal="right" vertical="center"/>
    </xf>
    <xf numFmtId="178" fontId="9" fillId="0" borderId="48" xfId="37" applyNumberFormat="1" applyFont="1" applyFill="1" applyBorder="1" applyAlignment="1">
      <alignment horizontal="right" vertical="center"/>
    </xf>
    <xf numFmtId="189" fontId="9" fillId="0" borderId="51" xfId="37" applyNumberFormat="1" applyFont="1" applyFill="1" applyBorder="1" applyAlignment="1">
      <alignment horizontal="right" vertical="center"/>
    </xf>
    <xf numFmtId="189" fontId="9" fillId="0" borderId="15" xfId="37" applyNumberFormat="1" applyFont="1" applyBorder="1" applyAlignment="1">
      <alignment horizontal="right" vertical="center"/>
    </xf>
    <xf numFmtId="179" fontId="9" fillId="0" borderId="37" xfId="36" applyNumberFormat="1" applyFont="1" applyBorder="1" applyAlignment="1">
      <alignment horizontal="center" vertical="center"/>
    </xf>
    <xf numFmtId="179" fontId="9" fillId="0" borderId="52" xfId="36" applyNumberFormat="1" applyFont="1" applyBorder="1" applyAlignment="1">
      <alignment horizontal="center" vertical="center"/>
    </xf>
    <xf numFmtId="178" fontId="9" fillId="0" borderId="53" xfId="37" applyNumberFormat="1" applyFont="1" applyFill="1" applyBorder="1" applyAlignment="1">
      <alignment horizontal="right" vertical="center"/>
    </xf>
    <xf numFmtId="178" fontId="9" fillId="0" borderId="54" xfId="37" applyNumberFormat="1" applyFont="1" applyFill="1" applyBorder="1" applyAlignment="1">
      <alignment horizontal="right" vertical="center"/>
    </xf>
    <xf numFmtId="189" fontId="9" fillId="0" borderId="52" xfId="37" applyNumberFormat="1" applyFont="1" applyFill="1" applyBorder="1" applyAlignment="1">
      <alignment horizontal="right" vertical="center"/>
    </xf>
    <xf numFmtId="178" fontId="9" fillId="0" borderId="55" xfId="37" applyNumberFormat="1" applyFont="1" applyFill="1" applyBorder="1" applyAlignment="1">
      <alignment horizontal="right" vertical="center"/>
    </xf>
    <xf numFmtId="189" fontId="9" fillId="0" borderId="56" xfId="37" applyNumberFormat="1" applyFont="1" applyFill="1" applyBorder="1" applyAlignment="1">
      <alignment horizontal="right" vertical="center"/>
    </xf>
    <xf numFmtId="189" fontId="9" fillId="0" borderId="53" xfId="37" applyNumberFormat="1" applyFont="1" applyBorder="1" applyAlignment="1">
      <alignment horizontal="right" vertical="center"/>
    </xf>
    <xf numFmtId="178" fontId="9" fillId="0" borderId="53" xfId="37" applyNumberFormat="1" applyFont="1" applyFill="1" applyBorder="1" applyAlignment="1">
      <alignment horizontal="right" vertical="center" wrapText="1"/>
    </xf>
    <xf numFmtId="179" fontId="9" fillId="0" borderId="45" xfId="36" applyNumberFormat="1" applyFont="1" applyBorder="1" applyAlignment="1">
      <alignment horizontal="center" vertical="center"/>
    </xf>
    <xf numFmtId="178" fontId="9" fillId="0" borderId="15" xfId="37" applyNumberFormat="1" applyFont="1" applyBorder="1" applyAlignment="1">
      <alignment horizontal="right" vertical="center"/>
    </xf>
    <xf numFmtId="178" fontId="9" fillId="0" borderId="41" xfId="37" applyNumberFormat="1" applyFont="1" applyBorder="1" applyAlignment="1">
      <alignment horizontal="right" vertical="center"/>
    </xf>
    <xf numFmtId="189" fontId="9" fillId="0" borderId="50" xfId="37" applyNumberFormat="1" applyFont="1" applyBorder="1" applyAlignment="1">
      <alignment horizontal="right" vertical="center"/>
    </xf>
    <xf numFmtId="178" fontId="9" fillId="0" borderId="48" xfId="37" applyNumberFormat="1" applyFont="1" applyBorder="1" applyAlignment="1">
      <alignment horizontal="right" vertical="center"/>
    </xf>
    <xf numFmtId="189"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1"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9" fontId="31" fillId="0" borderId="0" xfId="34" applyNumberFormat="1" applyFont="1" applyFill="1" applyBorder="1">
      <alignment vertical="center"/>
    </xf>
    <xf numFmtId="179" fontId="1" fillId="0" borderId="0" xfId="34" applyNumberFormat="1" applyFont="1" applyFill="1" applyBorder="1">
      <alignment vertical="center"/>
    </xf>
    <xf numFmtId="180" fontId="1" fillId="5" borderId="0" xfId="35" applyNumberFormat="1" applyFont="1" applyFill="1" applyBorder="1" applyAlignment="1">
      <alignment vertical="center" wrapText="1"/>
    </xf>
    <xf numFmtId="180" fontId="1" fillId="5" borderId="34" xfId="35" applyNumberFormat="1" applyFont="1" applyFill="1" applyBorder="1" applyAlignment="1">
      <alignment horizontal="center" vertical="center" wrapText="1"/>
    </xf>
    <xf numFmtId="179" fontId="1" fillId="0" borderId="0" xfId="34" applyNumberFormat="1" applyFont="1" applyFill="1">
      <alignment vertical="center"/>
    </xf>
    <xf numFmtId="179" fontId="1" fillId="0" borderId="60" xfId="34" applyNumberFormat="1" applyFont="1" applyFill="1" applyBorder="1">
      <alignment vertical="center"/>
    </xf>
    <xf numFmtId="179" fontId="1" fillId="0" borderId="38" xfId="34" applyNumberFormat="1" applyFont="1" applyFill="1" applyBorder="1">
      <alignment vertical="center"/>
    </xf>
    <xf numFmtId="193" fontId="1" fillId="0" borderId="0" xfId="34" applyNumberFormat="1" applyFont="1" applyFill="1" applyBorder="1">
      <alignment vertical="center"/>
    </xf>
    <xf numFmtId="179" fontId="1" fillId="0" borderId="37" xfId="34" applyNumberFormat="1" applyFont="1" applyFill="1" applyBorder="1">
      <alignment vertical="center"/>
    </xf>
    <xf numFmtId="179" fontId="1" fillId="0" borderId="49" xfId="34" applyNumberFormat="1" applyFont="1" applyFill="1" applyBorder="1">
      <alignment vertical="center"/>
    </xf>
    <xf numFmtId="191" fontId="1" fillId="0" borderId="49" xfId="34" applyNumberFormat="1" applyFont="1" applyFill="1" applyBorder="1">
      <alignment vertical="center"/>
    </xf>
    <xf numFmtId="179" fontId="1" fillId="0" borderId="40" xfId="34" applyNumberFormat="1" applyFont="1" applyFill="1" applyBorder="1">
      <alignment vertical="center"/>
    </xf>
    <xf numFmtId="179" fontId="8" fillId="0" borderId="0" xfId="36" applyNumberFormat="1" applyFont="1" applyBorder="1" applyAlignment="1">
      <alignment vertical="center"/>
    </xf>
    <xf numFmtId="178" fontId="8" fillId="0" borderId="0" xfId="37" applyNumberFormat="1" applyFont="1" applyFill="1" applyBorder="1" applyAlignment="1">
      <alignment horizontal="right" vertical="center"/>
    </xf>
    <xf numFmtId="189" fontId="8" fillId="0" borderId="0" xfId="37" applyNumberFormat="1" applyFont="1" applyFill="1" applyBorder="1" applyAlignment="1">
      <alignment horizontal="right" vertical="center"/>
    </xf>
    <xf numFmtId="189" fontId="8" fillId="0" borderId="0" xfId="37" applyNumberFormat="1" applyFont="1" applyBorder="1" applyAlignment="1">
      <alignment horizontal="right" vertical="center"/>
    </xf>
    <xf numFmtId="179" fontId="1" fillId="5" borderId="0" xfId="34" applyNumberFormat="1" applyFont="1" applyFill="1" applyBorder="1" applyAlignment="1">
      <alignment vertical="center" wrapText="1"/>
    </xf>
    <xf numFmtId="179" fontId="8" fillId="0" borderId="0" xfId="36" applyNumberFormat="1" applyFont="1" applyBorder="1" applyAlignment="1">
      <alignment horizontal="center" vertical="center"/>
    </xf>
    <xf numFmtId="189" fontId="1" fillId="0" borderId="0" xfId="34" applyNumberFormat="1" applyFont="1" applyFill="1" applyBorder="1">
      <alignment vertical="center"/>
    </xf>
    <xf numFmtId="0" fontId="32" fillId="0" borderId="0" xfId="38" applyFont="1" applyAlignment="1">
      <alignment vertical="center"/>
    </xf>
    <xf numFmtId="181"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9" fontId="14" fillId="0" borderId="75"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182" fontId="14" fillId="0" borderId="39" xfId="26" applyNumberFormat="1" applyFont="1" applyFill="1" applyBorder="1" applyAlignment="1">
      <alignment horizontal="right" vertical="center"/>
    </xf>
    <xf numFmtId="182" fontId="14" fillId="0" borderId="31" xfId="26" applyNumberFormat="1" applyFont="1" applyFill="1" applyBorder="1" applyAlignment="1">
      <alignment horizontal="right" vertical="center"/>
    </xf>
    <xf numFmtId="182" fontId="14" fillId="0" borderId="42" xfId="26" applyNumberFormat="1" applyFont="1" applyFill="1" applyBorder="1" applyAlignment="1">
      <alignment horizontal="right" vertical="center"/>
    </xf>
    <xf numFmtId="182"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9"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2" fontId="14" fillId="0" borderId="71" xfId="26" applyNumberFormat="1" applyFont="1" applyFill="1" applyBorder="1" applyAlignment="1">
      <alignment horizontal="right" vertical="center"/>
    </xf>
    <xf numFmtId="182" fontId="14" fillId="0" borderId="72" xfId="26" applyNumberFormat="1" applyFont="1" applyFill="1" applyBorder="1" applyAlignment="1">
      <alignment horizontal="right" vertical="center"/>
    </xf>
    <xf numFmtId="182"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6" fontId="13" fillId="0" borderId="41" xfId="26" applyNumberFormat="1" applyFont="1" applyFill="1" applyBorder="1" applyAlignment="1">
      <alignment horizontal="right" vertical="center"/>
    </xf>
    <xf numFmtId="186" fontId="13" fillId="0" borderId="12" xfId="26" applyNumberFormat="1" applyFont="1" applyFill="1" applyBorder="1" applyAlignment="1">
      <alignment horizontal="right" vertical="center"/>
    </xf>
    <xf numFmtId="186"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4" fontId="14" fillId="0" borderId="78" xfId="26" applyNumberFormat="1" applyFont="1" applyFill="1" applyBorder="1" applyAlignment="1">
      <alignment horizontal="right" vertical="center"/>
    </xf>
    <xf numFmtId="184" fontId="14" fillId="0" borderId="79" xfId="26" applyNumberFormat="1" applyFont="1" applyFill="1" applyBorder="1" applyAlignment="1">
      <alignment horizontal="right" vertical="center"/>
    </xf>
    <xf numFmtId="184" fontId="14" fillId="0" borderId="6" xfId="26" applyNumberFormat="1" applyFont="1" applyFill="1" applyBorder="1" applyAlignment="1">
      <alignment horizontal="right" vertical="center"/>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43"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179" fontId="14" fillId="0" borderId="78" xfId="26" applyNumberFormat="1" applyFont="1" applyFill="1" applyBorder="1" applyAlignment="1">
      <alignment horizontal="right" vertical="center"/>
    </xf>
    <xf numFmtId="179" fontId="14" fillId="0" borderId="79" xfId="26" applyNumberFormat="1" applyFont="1" applyFill="1" applyBorder="1" applyAlignment="1">
      <alignment horizontal="right" vertical="center"/>
    </xf>
    <xf numFmtId="179"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9" fontId="14" fillId="0" borderId="44" xfId="26" applyNumberFormat="1" applyFont="1" applyFill="1" applyBorder="1" applyAlignment="1">
      <alignment horizontal="right" vertical="center"/>
    </xf>
    <xf numFmtId="179" fontId="14" fillId="0" borderId="18" xfId="26" applyNumberFormat="1" applyFont="1" applyFill="1" applyBorder="1" applyAlignment="1">
      <alignment horizontal="right" vertical="center"/>
    </xf>
    <xf numFmtId="179"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9" fontId="14" fillId="0" borderId="71" xfId="26" applyNumberFormat="1" applyFont="1" applyFill="1" applyBorder="1" applyAlignment="1">
      <alignment horizontal="right" vertical="center"/>
    </xf>
    <xf numFmtId="179" fontId="14" fillId="0" borderId="72" xfId="26" applyNumberFormat="1" applyFont="1" applyFill="1" applyBorder="1" applyAlignment="1">
      <alignment horizontal="right" vertical="center"/>
    </xf>
    <xf numFmtId="179"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7"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9" fontId="14" fillId="0" borderId="41" xfId="29" applyNumberFormat="1" applyFont="1" applyFill="1" applyBorder="1" applyAlignment="1">
      <alignment horizontal="right" vertical="center"/>
    </xf>
    <xf numFmtId="179" fontId="14" fillId="0" borderId="12" xfId="29" applyNumberFormat="1" applyFont="1" applyFill="1" applyBorder="1" applyAlignment="1">
      <alignment horizontal="right" vertical="center"/>
    </xf>
    <xf numFmtId="179" fontId="14" fillId="0" borderId="82" xfId="29" applyNumberFormat="1" applyFont="1" applyFill="1" applyBorder="1" applyAlignment="1">
      <alignment horizontal="right" vertical="center"/>
    </xf>
    <xf numFmtId="182" fontId="14" fillId="0" borderId="83" xfId="29" applyNumberFormat="1" applyFont="1" applyFill="1" applyBorder="1" applyAlignment="1">
      <alignment horizontal="right" vertical="center"/>
    </xf>
    <xf numFmtId="179" fontId="14" fillId="0" borderId="83" xfId="29" applyNumberFormat="1" applyFont="1" applyFill="1" applyBorder="1" applyAlignment="1">
      <alignment horizontal="right" vertical="center"/>
    </xf>
    <xf numFmtId="182" fontId="14" fillId="0" borderId="84" xfId="29" applyNumberFormat="1" applyFont="1" applyFill="1" applyBorder="1" applyAlignment="1">
      <alignment horizontal="right" vertical="center"/>
    </xf>
    <xf numFmtId="182" fontId="14" fillId="0" borderId="12" xfId="29" applyNumberFormat="1" applyFont="1" applyFill="1" applyBorder="1" applyAlignment="1">
      <alignment horizontal="right" vertical="center"/>
    </xf>
    <xf numFmtId="182"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9" fontId="14" fillId="0" borderId="60" xfId="29" applyNumberFormat="1" applyFont="1" applyFill="1" applyBorder="1" applyAlignment="1">
      <alignment horizontal="right" vertical="center"/>
    </xf>
    <xf numFmtId="179" fontId="14" fillId="0" borderId="0" xfId="29" applyNumberFormat="1" applyFont="1" applyFill="1" applyBorder="1" applyAlignment="1">
      <alignment horizontal="right" vertical="center"/>
    </xf>
    <xf numFmtId="179" fontId="14" fillId="0" borderId="85" xfId="29" applyNumberFormat="1" applyFont="1" applyFill="1" applyBorder="1" applyAlignment="1">
      <alignment horizontal="right" vertical="center"/>
    </xf>
    <xf numFmtId="182" fontId="14" fillId="0" borderId="86" xfId="29" applyNumberFormat="1" applyFont="1" applyFill="1" applyBorder="1" applyAlignment="1">
      <alignment horizontal="right" vertical="center"/>
    </xf>
    <xf numFmtId="179" fontId="14" fillId="0" borderId="86" xfId="29" applyNumberFormat="1" applyFont="1" applyFill="1" applyBorder="1" applyAlignment="1">
      <alignment horizontal="right" vertical="center"/>
    </xf>
    <xf numFmtId="182" fontId="14" fillId="0" borderId="88" xfId="29" applyNumberFormat="1" applyFont="1" applyFill="1" applyBorder="1" applyAlignment="1">
      <alignment horizontal="right" vertical="center"/>
    </xf>
    <xf numFmtId="182" fontId="14" fillId="0" borderId="0" xfId="29" applyNumberFormat="1" applyFont="1" applyFill="1" applyBorder="1" applyAlignment="1">
      <alignment horizontal="right" vertical="center"/>
    </xf>
    <xf numFmtId="182" fontId="14" fillId="0" borderId="38" xfId="29" applyNumberFormat="1" applyFont="1" applyFill="1" applyBorder="1" applyAlignment="1">
      <alignment horizontal="right" vertical="center"/>
    </xf>
    <xf numFmtId="179" fontId="14" fillId="0" borderId="87" xfId="29" applyNumberFormat="1" applyFont="1" applyFill="1" applyBorder="1" applyAlignment="1">
      <alignment horizontal="right" vertical="center"/>
    </xf>
    <xf numFmtId="179" fontId="14" fillId="0" borderId="88" xfId="29" applyNumberFormat="1" applyFont="1" applyFill="1" applyBorder="1" applyAlignment="1">
      <alignment horizontal="right" vertical="center"/>
    </xf>
    <xf numFmtId="179"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9" fontId="14" fillId="0" borderId="84" xfId="29" applyNumberFormat="1" applyFont="1" applyFill="1" applyBorder="1" applyAlignment="1">
      <alignment horizontal="right" vertical="center"/>
    </xf>
    <xf numFmtId="188" fontId="14" fillId="0" borderId="84" xfId="29" applyNumberFormat="1" applyFont="1" applyFill="1" applyBorder="1" applyAlignment="1">
      <alignment horizontal="right" vertical="center"/>
    </xf>
    <xf numFmtId="188" fontId="14" fillId="0" borderId="12" xfId="29" applyNumberFormat="1" applyFont="1" applyFill="1" applyBorder="1" applyAlignment="1">
      <alignment horizontal="right" vertical="center"/>
    </xf>
    <xf numFmtId="188" fontId="14" fillId="0" borderId="82" xfId="29" applyNumberFormat="1" applyFont="1" applyFill="1" applyBorder="1" applyAlignment="1">
      <alignment horizontal="right" vertical="center"/>
    </xf>
    <xf numFmtId="182" fontId="1" fillId="0" borderId="0" xfId="29" applyNumberFormat="1" applyFill="1" applyAlignment="1">
      <alignment horizontal="right" vertical="center"/>
    </xf>
    <xf numFmtId="182"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8" fontId="14" fillId="0" borderId="88" xfId="29" applyNumberFormat="1" applyFont="1" applyFill="1" applyBorder="1" applyAlignment="1">
      <alignment horizontal="right" vertical="center"/>
    </xf>
    <xf numFmtId="188" fontId="1" fillId="0" borderId="0" xfId="29" applyNumberFormat="1" applyFill="1" applyAlignment="1">
      <alignment horizontal="right" vertical="center"/>
    </xf>
    <xf numFmtId="188"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2"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2"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2"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2"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9" fontId="14" fillId="0" borderId="45" xfId="29" applyNumberFormat="1" applyFont="1" applyFill="1" applyBorder="1" applyAlignment="1">
      <alignment horizontal="right" vertical="center"/>
    </xf>
    <xf numFmtId="179" fontId="14" fillId="0" borderId="37" xfId="29" applyNumberFormat="1" applyFont="1" applyFill="1" applyBorder="1" applyAlignment="1">
      <alignment horizontal="right" vertical="center"/>
    </xf>
    <xf numFmtId="179" fontId="14" fillId="0" borderId="49" xfId="29" applyNumberFormat="1" applyFont="1" applyFill="1" applyBorder="1" applyAlignment="1">
      <alignment horizontal="right" vertical="center"/>
    </xf>
    <xf numFmtId="179" fontId="14" fillId="0" borderId="89" xfId="29" applyNumberFormat="1" applyFont="1" applyFill="1" applyBorder="1" applyAlignment="1">
      <alignment horizontal="right" vertical="center"/>
    </xf>
    <xf numFmtId="182" fontId="14" fillId="0" borderId="90" xfId="29" applyNumberFormat="1" applyFont="1" applyFill="1" applyBorder="1" applyAlignment="1">
      <alignment horizontal="right" vertical="center"/>
    </xf>
    <xf numFmtId="179" fontId="14" fillId="0" borderId="90" xfId="29" applyNumberFormat="1" applyFont="1" applyFill="1" applyBorder="1" applyAlignment="1">
      <alignment horizontal="right" vertical="center"/>
    </xf>
    <xf numFmtId="182" fontId="14" fillId="0" borderId="91" xfId="29" applyNumberFormat="1" applyFont="1" applyFill="1" applyBorder="1" applyAlignment="1">
      <alignment horizontal="right" vertical="center"/>
    </xf>
    <xf numFmtId="182"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9" fontId="14" fillId="0" borderId="40" xfId="29" applyNumberFormat="1" applyFont="1" applyFill="1" applyBorder="1" applyAlignment="1">
      <alignment horizontal="right" vertical="center"/>
    </xf>
    <xf numFmtId="188" fontId="14" fillId="0" borderId="0" xfId="29" applyNumberFormat="1" applyFont="1" applyFill="1" applyBorder="1" applyAlignment="1">
      <alignment horizontal="right" vertical="center"/>
    </xf>
    <xf numFmtId="188"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9" fontId="14" fillId="4" borderId="88" xfId="29" applyNumberFormat="1" applyFont="1" applyFill="1" applyBorder="1" applyAlignment="1">
      <alignment horizontal="right" vertical="center"/>
    </xf>
    <xf numFmtId="179" fontId="14" fillId="4" borderId="0" xfId="29" applyNumberFormat="1" applyFont="1" applyFill="1" applyBorder="1" applyAlignment="1">
      <alignment horizontal="right" vertical="center"/>
    </xf>
    <xf numFmtId="179"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8" fontId="14" fillId="0" borderId="91" xfId="29" applyNumberFormat="1" applyFont="1" applyFill="1" applyBorder="1" applyAlignment="1">
      <alignment horizontal="right" vertical="center"/>
    </xf>
    <xf numFmtId="188" fontId="1" fillId="0" borderId="49" xfId="29" applyNumberFormat="1" applyFill="1" applyBorder="1" applyAlignment="1">
      <alignment horizontal="right" vertical="center"/>
    </xf>
    <xf numFmtId="188" fontId="1" fillId="0" borderId="89" xfId="29" applyNumberFormat="1" applyFill="1" applyBorder="1" applyAlignment="1">
      <alignment horizontal="right" vertical="center"/>
    </xf>
    <xf numFmtId="179" fontId="14" fillId="0" borderId="91" xfId="29" applyNumberFormat="1" applyFont="1" applyFill="1" applyBorder="1" applyAlignment="1">
      <alignment horizontal="right" vertical="center"/>
    </xf>
    <xf numFmtId="179" fontId="14" fillId="4" borderId="91" xfId="29" applyNumberFormat="1" applyFont="1" applyFill="1" applyBorder="1" applyAlignment="1">
      <alignment horizontal="right" vertical="center"/>
    </xf>
    <xf numFmtId="179" fontId="14" fillId="4" borderId="49" xfId="29" applyNumberFormat="1" applyFont="1" applyFill="1" applyBorder="1" applyAlignment="1">
      <alignment horizontal="right" vertical="center"/>
    </xf>
    <xf numFmtId="179"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8" fontId="26" fillId="0" borderId="101" xfId="32" applyNumberFormat="1" applyFont="1" applyBorder="1" applyAlignment="1" applyProtection="1">
      <alignment horizontal="right" vertical="center" shrinkToFit="1"/>
      <protection locked="0"/>
    </xf>
    <xf numFmtId="178" fontId="26" fillId="0" borderId="102" xfId="32" applyNumberFormat="1" applyFont="1" applyBorder="1" applyAlignment="1" applyProtection="1">
      <alignment horizontal="right" vertical="center" shrinkToFit="1"/>
      <protection locked="0"/>
    </xf>
    <xf numFmtId="178" fontId="26" fillId="0" borderId="103" xfId="32" applyNumberFormat="1" applyFont="1" applyBorder="1" applyAlignment="1" applyProtection="1">
      <alignment horizontal="right" vertical="center" shrinkToFit="1"/>
      <protection locked="0"/>
    </xf>
    <xf numFmtId="178" fontId="26" fillId="0" borderId="104" xfId="32" applyNumberFormat="1" applyFont="1" applyBorder="1" applyAlignment="1" applyProtection="1">
      <alignment horizontal="right" vertical="center" shrinkToFit="1"/>
      <protection locked="0"/>
    </xf>
    <xf numFmtId="178" fontId="26" fillId="0" borderId="105" xfId="32" applyNumberFormat="1" applyFont="1" applyBorder="1" applyAlignment="1" applyProtection="1">
      <alignment horizontal="right" vertical="center" shrinkToFit="1"/>
      <protection locked="0"/>
    </xf>
    <xf numFmtId="178"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8" fontId="26" fillId="0" borderId="115" xfId="32" applyNumberFormat="1" applyFont="1" applyBorder="1" applyAlignment="1" applyProtection="1">
      <alignment horizontal="right" vertical="center" shrinkToFit="1"/>
      <protection locked="0"/>
    </xf>
    <xf numFmtId="178" fontId="26" fillId="0" borderId="116" xfId="32" applyNumberFormat="1" applyFont="1" applyBorder="1" applyAlignment="1" applyProtection="1">
      <alignment horizontal="right" vertical="center" shrinkToFit="1"/>
      <protection locked="0"/>
    </xf>
    <xf numFmtId="178" fontId="26" fillId="0" borderId="117" xfId="32" applyNumberFormat="1" applyFont="1" applyBorder="1" applyAlignment="1" applyProtection="1">
      <alignment horizontal="right" vertical="center" shrinkToFit="1"/>
      <protection locked="0"/>
    </xf>
    <xf numFmtId="178" fontId="26" fillId="0" borderId="118" xfId="32" applyNumberFormat="1" applyFont="1" applyBorder="1" applyAlignment="1" applyProtection="1">
      <alignment horizontal="right" vertical="center" shrinkToFit="1"/>
      <protection locked="0"/>
    </xf>
    <xf numFmtId="178" fontId="26" fillId="0" borderId="113" xfId="32" applyNumberFormat="1" applyFont="1" applyBorder="1" applyAlignment="1" applyProtection="1">
      <alignment horizontal="right" vertical="center" shrinkToFit="1"/>
      <protection locked="0"/>
    </xf>
    <xf numFmtId="178" fontId="26" fillId="0" borderId="119" xfId="32" applyNumberFormat="1" applyFont="1" applyBorder="1" applyAlignment="1" applyProtection="1">
      <alignment horizontal="right" vertical="center" shrinkToFit="1"/>
      <protection locked="0"/>
    </xf>
    <xf numFmtId="178" fontId="26" fillId="0" borderId="120" xfId="33" applyNumberFormat="1" applyFont="1" applyBorder="1" applyAlignment="1" applyProtection="1">
      <alignment horizontal="right" vertical="center" shrinkToFit="1"/>
      <protection locked="0"/>
    </xf>
    <xf numFmtId="178"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8" fontId="26" fillId="0" borderId="98" xfId="33" applyNumberFormat="1" applyFont="1" applyBorder="1" applyAlignment="1" applyProtection="1">
      <alignment horizontal="right" vertical="center" shrinkToFit="1"/>
      <protection locked="0"/>
    </xf>
    <xf numFmtId="178" fontId="26" fillId="0" borderId="99" xfId="33" applyNumberFormat="1" applyFont="1" applyBorder="1" applyAlignment="1" applyProtection="1">
      <alignment horizontal="right" vertical="center" shrinkToFit="1"/>
      <protection locked="0"/>
    </xf>
    <xf numFmtId="178" fontId="26" fillId="0" borderId="100" xfId="33" applyNumberFormat="1" applyFont="1" applyBorder="1" applyAlignment="1" applyProtection="1">
      <alignment horizontal="right" vertical="center" shrinkToFit="1"/>
      <protection locked="0"/>
    </xf>
    <xf numFmtId="178" fontId="26" fillId="0" borderId="107" xfId="33" applyNumberFormat="1" applyFont="1" applyBorder="1" applyAlignment="1" applyProtection="1">
      <alignment horizontal="right" vertical="center" shrinkToFit="1"/>
      <protection locked="0"/>
    </xf>
    <xf numFmtId="178"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8" fontId="26" fillId="0" borderId="112" xfId="33" applyNumberFormat="1" applyFont="1" applyBorder="1" applyAlignment="1" applyProtection="1">
      <alignment horizontal="right" vertical="center" shrinkToFit="1"/>
      <protection locked="0"/>
    </xf>
    <xf numFmtId="178" fontId="26" fillId="0" borderId="113" xfId="33" applyNumberFormat="1" applyFont="1" applyBorder="1" applyAlignment="1" applyProtection="1">
      <alignment horizontal="right" vertical="center" shrinkToFit="1"/>
      <protection locked="0"/>
    </xf>
    <xf numFmtId="178"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8" fontId="26" fillId="0" borderId="123" xfId="32" applyNumberFormat="1" applyFont="1" applyBorder="1" applyAlignment="1" applyProtection="1">
      <alignment horizontal="right" vertical="center" shrinkToFit="1"/>
      <protection locked="0"/>
    </xf>
    <xf numFmtId="178" fontId="26" fillId="0" borderId="124" xfId="32" applyNumberFormat="1" applyFont="1" applyBorder="1" applyAlignment="1" applyProtection="1">
      <alignment horizontal="right" vertical="center" shrinkToFit="1"/>
      <protection locked="0"/>
    </xf>
    <xf numFmtId="178"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8" fontId="26" fillId="7" borderId="128" xfId="33" applyNumberFormat="1" applyFont="1" applyFill="1" applyBorder="1" applyAlignment="1" applyProtection="1">
      <alignment horizontal="right" vertical="center" shrinkToFit="1"/>
      <protection locked="0"/>
    </xf>
    <xf numFmtId="178" fontId="26" fillId="7" borderId="129" xfId="33" applyNumberFormat="1" applyFont="1" applyFill="1" applyBorder="1" applyAlignment="1" applyProtection="1">
      <alignment horizontal="right" vertical="center" shrinkToFit="1"/>
      <protection locked="0"/>
    </xf>
    <xf numFmtId="178" fontId="26" fillId="7" borderId="130" xfId="33" applyNumberFormat="1" applyFont="1" applyFill="1" applyBorder="1" applyAlignment="1" applyProtection="1">
      <alignment horizontal="right" vertical="center" shrinkToFit="1"/>
      <protection locked="0"/>
    </xf>
    <xf numFmtId="178" fontId="26" fillId="7" borderId="131" xfId="33" applyNumberFormat="1" applyFont="1" applyFill="1" applyBorder="1" applyAlignment="1" applyProtection="1">
      <alignment horizontal="right" vertical="center" shrinkToFit="1"/>
      <protection locked="0"/>
    </xf>
    <xf numFmtId="178" fontId="26" fillId="7" borderId="132" xfId="33" applyNumberFormat="1" applyFont="1" applyFill="1" applyBorder="1" applyAlignment="1" applyProtection="1">
      <alignment horizontal="right" vertical="center" shrinkToFit="1"/>
      <protection locked="0"/>
    </xf>
    <xf numFmtId="178" fontId="26" fillId="7" borderId="133" xfId="33" applyNumberFormat="1" applyFont="1" applyFill="1" applyBorder="1" applyAlignment="1" applyProtection="1">
      <alignment horizontal="right" vertical="center" shrinkToFit="1"/>
      <protection locked="0"/>
    </xf>
    <xf numFmtId="178"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8" fontId="26" fillId="0" borderId="126" xfId="33" applyNumberFormat="1" applyFont="1" applyBorder="1" applyAlignment="1" applyProtection="1">
      <alignment horizontal="right" vertical="center" shrinkToFit="1"/>
      <protection locked="0"/>
    </xf>
    <xf numFmtId="178"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8" fontId="26" fillId="7" borderId="17" xfId="33" applyNumberFormat="1" applyFont="1" applyFill="1" applyBorder="1" applyAlignment="1" applyProtection="1">
      <alignment horizontal="right" vertical="center" shrinkToFit="1"/>
      <protection locked="0"/>
    </xf>
    <xf numFmtId="178" fontId="26" fillId="7" borderId="18" xfId="33" applyNumberFormat="1" applyFont="1" applyFill="1" applyBorder="1" applyAlignment="1" applyProtection="1">
      <alignment horizontal="right" vertical="center" shrinkToFit="1"/>
      <protection locked="0"/>
    </xf>
    <xf numFmtId="178"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8" fontId="26" fillId="0" borderId="137" xfId="30" applyNumberFormat="1" applyFont="1" applyBorder="1" applyAlignment="1" applyProtection="1">
      <alignment horizontal="right" vertical="center" shrinkToFit="1"/>
      <protection locked="0"/>
    </xf>
    <xf numFmtId="189"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8" fontId="26" fillId="0" borderId="136" xfId="32" applyNumberFormat="1" applyFont="1" applyBorder="1" applyAlignment="1" applyProtection="1">
      <alignment horizontal="right" vertical="center" shrinkToFit="1"/>
      <protection locked="0"/>
    </xf>
    <xf numFmtId="178" fontId="26" fillId="0" borderId="137" xfId="32" applyNumberFormat="1" applyFont="1" applyBorder="1" applyAlignment="1" applyProtection="1">
      <alignment horizontal="right" vertical="center" shrinkToFit="1"/>
      <protection locked="0"/>
    </xf>
    <xf numFmtId="178" fontId="26" fillId="0" borderId="138" xfId="32" applyNumberFormat="1" applyFont="1" applyBorder="1" applyAlignment="1" applyProtection="1">
      <alignment horizontal="right" vertical="center" shrinkToFit="1"/>
      <protection locked="0"/>
    </xf>
    <xf numFmtId="178" fontId="26" fillId="0" borderId="139" xfId="32" applyNumberFormat="1" applyFont="1" applyBorder="1" applyAlignment="1" applyProtection="1">
      <alignment horizontal="right" vertical="center" shrinkToFit="1"/>
      <protection locked="0"/>
    </xf>
    <xf numFmtId="178" fontId="26" fillId="0" borderId="140" xfId="32" applyNumberFormat="1" applyFont="1" applyBorder="1" applyAlignment="1" applyProtection="1">
      <alignment horizontal="right" vertical="center" shrinkToFit="1"/>
      <protection locked="0"/>
    </xf>
    <xf numFmtId="178"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8" fontId="26" fillId="0" borderId="120" xfId="30" applyNumberFormat="1" applyFont="1" applyBorder="1" applyAlignment="1" applyProtection="1">
      <alignment horizontal="right" vertical="center" shrinkToFit="1"/>
      <protection locked="0"/>
    </xf>
    <xf numFmtId="178" fontId="26" fillId="0" borderId="116" xfId="30" applyNumberFormat="1" applyFont="1" applyBorder="1" applyAlignment="1" applyProtection="1">
      <alignment horizontal="right" vertical="center" shrinkToFit="1"/>
      <protection locked="0"/>
    </xf>
    <xf numFmtId="189" fontId="26" fillId="0" borderId="116" xfId="30" applyNumberFormat="1" applyFont="1" applyBorder="1" applyAlignment="1" applyProtection="1">
      <alignment horizontal="right" vertical="center" shrinkToFit="1"/>
      <protection locked="0"/>
    </xf>
    <xf numFmtId="178" fontId="26" fillId="5" borderId="115" xfId="31" applyNumberFormat="1" applyFont="1" applyFill="1" applyBorder="1" applyAlignment="1" applyProtection="1">
      <alignment horizontal="right" vertical="center" shrinkToFit="1"/>
      <protection locked="0"/>
    </xf>
    <xf numFmtId="178" fontId="26" fillId="5" borderId="116" xfId="31" applyNumberFormat="1" applyFont="1" applyFill="1" applyBorder="1" applyAlignment="1" applyProtection="1">
      <alignment horizontal="right" vertical="center" shrinkToFit="1"/>
      <protection locked="0"/>
    </xf>
    <xf numFmtId="178" fontId="26" fillId="5" borderId="117" xfId="31" applyNumberFormat="1" applyFont="1" applyFill="1" applyBorder="1" applyAlignment="1" applyProtection="1">
      <alignment horizontal="right" vertical="center" shrinkToFit="1"/>
      <protection locked="0"/>
    </xf>
    <xf numFmtId="178" fontId="26" fillId="5" borderId="120" xfId="31" applyNumberFormat="1" applyFont="1" applyFill="1" applyBorder="1" applyAlignment="1" applyProtection="1">
      <alignment horizontal="right" vertical="center" shrinkToFit="1"/>
      <protection locked="0"/>
    </xf>
    <xf numFmtId="189" fontId="26" fillId="5" borderId="116" xfId="31" applyNumberFormat="1" applyFont="1" applyFill="1" applyBorder="1" applyAlignment="1" applyProtection="1">
      <alignment horizontal="right" vertical="center" shrinkToFit="1"/>
      <protection locked="0"/>
    </xf>
    <xf numFmtId="178" fontId="26" fillId="7" borderId="142" xfId="30" applyNumberFormat="1" applyFont="1" applyFill="1" applyBorder="1" applyAlignment="1" applyProtection="1">
      <alignment horizontal="right" vertical="center" shrinkToFit="1"/>
      <protection locked="0"/>
    </xf>
    <xf numFmtId="178" fontId="26" fillId="7" borderId="134" xfId="30" applyNumberFormat="1" applyFont="1" applyFill="1" applyBorder="1" applyAlignment="1" applyProtection="1">
      <alignment horizontal="right" vertical="center" shrinkToFit="1"/>
      <protection locked="0"/>
    </xf>
    <xf numFmtId="178" fontId="26" fillId="7" borderId="143" xfId="30" applyNumberFormat="1" applyFont="1" applyFill="1" applyBorder="1" applyAlignment="1" applyProtection="1">
      <alignment horizontal="right" vertical="center" shrinkToFit="1"/>
      <protection locked="0"/>
    </xf>
    <xf numFmtId="178" fontId="26" fillId="7" borderId="131" xfId="30" applyNumberFormat="1" applyFont="1" applyFill="1" applyBorder="1" applyAlignment="1" applyProtection="1">
      <alignment horizontal="right" vertical="center" shrinkToFit="1"/>
      <protection locked="0"/>
    </xf>
    <xf numFmtId="178" fontId="26" fillId="7" borderId="129" xfId="30" applyNumberFormat="1" applyFont="1" applyFill="1" applyBorder="1" applyAlignment="1" applyProtection="1">
      <alignment horizontal="right" vertical="center" shrinkToFit="1"/>
      <protection locked="0"/>
    </xf>
    <xf numFmtId="178" fontId="26" fillId="7" borderId="132" xfId="30" applyNumberFormat="1" applyFont="1" applyFill="1" applyBorder="1" applyAlignment="1" applyProtection="1">
      <alignment horizontal="right" vertical="center" shrinkToFit="1"/>
      <protection locked="0"/>
    </xf>
    <xf numFmtId="178"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9"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8" fontId="26" fillId="7" borderId="17" xfId="30" applyNumberFormat="1" applyFont="1" applyFill="1" applyBorder="1" applyAlignment="1" applyProtection="1">
      <alignment horizontal="right" vertical="center" shrinkToFit="1"/>
      <protection locked="0"/>
    </xf>
    <xf numFmtId="178" fontId="26" fillId="7" borderId="18" xfId="30" applyNumberFormat="1" applyFont="1" applyFill="1" applyBorder="1" applyAlignment="1" applyProtection="1">
      <alignment horizontal="right" vertical="center" shrinkToFit="1"/>
      <protection locked="0"/>
    </xf>
    <xf numFmtId="178"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8" fontId="26" fillId="5" borderId="112" xfId="30" applyNumberFormat="1" applyFont="1" applyFill="1" applyBorder="1" applyAlignment="1" applyProtection="1">
      <alignment horizontal="right" vertical="center" shrinkToFit="1"/>
      <protection locked="0"/>
    </xf>
    <xf numFmtId="178" fontId="26" fillId="5" borderId="113" xfId="30" applyNumberFormat="1" applyFont="1" applyFill="1" applyBorder="1" applyAlignment="1" applyProtection="1">
      <alignment horizontal="right" vertical="center" shrinkToFit="1"/>
      <protection locked="0"/>
    </xf>
    <xf numFmtId="178"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8"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8"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8"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8" fontId="26" fillId="0" borderId="112" xfId="30" applyNumberFormat="1" applyFont="1" applyBorder="1" applyAlignment="1" applyProtection="1">
      <alignment horizontal="right" vertical="center" shrinkToFit="1"/>
      <protection locked="0"/>
    </xf>
    <xf numFmtId="178" fontId="26" fillId="0" borderId="113" xfId="30" applyNumberFormat="1" applyFont="1" applyBorder="1" applyAlignment="1" applyProtection="1">
      <alignment horizontal="right" vertical="center" shrinkToFit="1"/>
      <protection locked="0"/>
    </xf>
    <xf numFmtId="178"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8" fontId="26" fillId="5" borderId="123" xfId="30" applyNumberFormat="1" applyFont="1" applyFill="1" applyBorder="1" applyAlignment="1" applyProtection="1">
      <alignment horizontal="right" vertical="center" shrinkToFit="1"/>
      <protection locked="0"/>
    </xf>
    <xf numFmtId="178"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8" fontId="26" fillId="7" borderId="148" xfId="30" applyNumberFormat="1" applyFont="1" applyFill="1" applyBorder="1" applyAlignment="1" applyProtection="1">
      <alignment horizontal="right" vertical="center" shrinkToFit="1"/>
      <protection locked="0"/>
    </xf>
    <xf numFmtId="178" fontId="26" fillId="7" borderId="149" xfId="30" applyNumberFormat="1" applyFont="1" applyFill="1" applyBorder="1" applyAlignment="1" applyProtection="1">
      <alignment horizontal="right" vertical="center" shrinkToFit="1"/>
      <protection locked="0"/>
    </xf>
    <xf numFmtId="178" fontId="26" fillId="7" borderId="150" xfId="30" applyNumberFormat="1" applyFont="1" applyFill="1" applyBorder="1" applyAlignment="1" applyProtection="1">
      <alignment horizontal="right" vertical="center" shrinkToFit="1"/>
      <protection locked="0"/>
    </xf>
    <xf numFmtId="178" fontId="26" fillId="7" borderId="44" xfId="30" applyNumberFormat="1" applyFont="1" applyFill="1" applyBorder="1" applyAlignment="1" applyProtection="1">
      <alignment horizontal="right" vertical="center" shrinkToFit="1"/>
      <protection locked="0"/>
    </xf>
    <xf numFmtId="178"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8" fontId="26" fillId="5" borderId="41" xfId="32" applyNumberFormat="1" applyFont="1" applyFill="1" applyBorder="1" applyAlignment="1" applyProtection="1">
      <alignment horizontal="right" vertical="center" shrinkToFit="1"/>
    </xf>
    <xf numFmtId="178" fontId="26" fillId="5" borderId="12" xfId="32" applyNumberFormat="1" applyFont="1" applyFill="1" applyBorder="1" applyAlignment="1" applyProtection="1">
      <alignment horizontal="right" vertical="center" shrinkToFit="1"/>
    </xf>
    <xf numFmtId="178" fontId="26" fillId="5" borderId="82" xfId="32" applyNumberFormat="1" applyFont="1" applyFill="1" applyBorder="1" applyAlignment="1" applyProtection="1">
      <alignment horizontal="right" vertical="center" shrinkToFit="1"/>
    </xf>
    <xf numFmtId="178" fontId="26" fillId="5" borderId="84" xfId="32" applyNumberFormat="1" applyFont="1" applyFill="1" applyBorder="1" applyAlignment="1" applyProtection="1">
      <alignment horizontal="right" vertical="center" shrinkToFit="1"/>
    </xf>
    <xf numFmtId="189" fontId="26" fillId="5" borderId="84" xfId="32" applyNumberFormat="1" applyFont="1" applyFill="1" applyBorder="1" applyAlignment="1" applyProtection="1">
      <alignment horizontal="right" vertical="center" shrinkToFit="1"/>
    </xf>
    <xf numFmtId="189" fontId="26" fillId="5" borderId="12" xfId="32" applyNumberFormat="1" applyFont="1" applyFill="1" applyBorder="1" applyAlignment="1" applyProtection="1">
      <alignment horizontal="right" vertical="center" shrinkToFit="1"/>
    </xf>
    <xf numFmtId="189"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9" fontId="26" fillId="5" borderId="87" xfId="32" applyNumberFormat="1" applyFont="1" applyFill="1" applyBorder="1" applyAlignment="1" applyProtection="1">
      <alignment horizontal="right" vertical="center" shrinkToFit="1"/>
    </xf>
    <xf numFmtId="189"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8" fontId="26" fillId="5" borderId="154" xfId="32" applyNumberFormat="1" applyFont="1" applyFill="1" applyBorder="1" applyAlignment="1" applyProtection="1">
      <alignment horizontal="right" vertical="center" shrinkToFit="1"/>
    </xf>
    <xf numFmtId="178" fontId="26" fillId="5" borderId="86" xfId="32" applyNumberFormat="1" applyFont="1" applyFill="1" applyBorder="1" applyAlignment="1" applyProtection="1">
      <alignment horizontal="right" vertical="center" shrinkToFit="1"/>
    </xf>
    <xf numFmtId="189" fontId="26" fillId="5" borderId="86" xfId="32" applyNumberFormat="1" applyFont="1" applyFill="1" applyBorder="1" applyAlignment="1" applyProtection="1">
      <alignment horizontal="right" vertical="center" shrinkToFit="1"/>
    </xf>
    <xf numFmtId="189"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8" fontId="26" fillId="5" borderId="151" xfId="32" applyNumberFormat="1" applyFont="1" applyFill="1" applyBorder="1" applyAlignment="1" applyProtection="1">
      <alignment horizontal="right" vertical="center" shrinkToFit="1"/>
    </xf>
    <xf numFmtId="178" fontId="26" fillId="5" borderId="83" xfId="32" applyNumberFormat="1" applyFont="1" applyFill="1" applyBorder="1" applyAlignment="1" applyProtection="1">
      <alignment horizontal="right" vertical="center" shrinkToFit="1"/>
    </xf>
    <xf numFmtId="189" fontId="26" fillId="5" borderId="83" xfId="32" applyNumberFormat="1" applyFont="1" applyFill="1" applyBorder="1" applyAlignment="1" applyProtection="1">
      <alignment horizontal="right" vertical="center" shrinkToFit="1"/>
    </xf>
    <xf numFmtId="189"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8" fontId="26" fillId="5" borderId="60" xfId="31" applyNumberFormat="1" applyFont="1" applyFill="1" applyBorder="1" applyAlignment="1" applyProtection="1">
      <alignment horizontal="right" vertical="center" shrinkToFit="1"/>
    </xf>
    <xf numFmtId="178" fontId="26" fillId="5" borderId="0" xfId="31" applyNumberFormat="1" applyFont="1" applyFill="1" applyBorder="1" applyAlignment="1" applyProtection="1">
      <alignment horizontal="right" vertical="center" shrinkToFit="1"/>
    </xf>
    <xf numFmtId="178" fontId="26" fillId="5" borderId="85" xfId="31" applyNumberFormat="1" applyFont="1" applyFill="1" applyBorder="1" applyAlignment="1" applyProtection="1">
      <alignment horizontal="right" vertical="center" shrinkToFit="1"/>
    </xf>
    <xf numFmtId="178" fontId="26" fillId="5" borderId="88" xfId="31" applyNumberFormat="1" applyFont="1" applyFill="1" applyBorder="1" applyAlignment="1" applyProtection="1">
      <alignment horizontal="right" vertical="center" shrinkToFit="1"/>
    </xf>
    <xf numFmtId="189" fontId="26" fillId="5" borderId="88" xfId="31" applyNumberFormat="1" applyFont="1" applyFill="1" applyBorder="1" applyAlignment="1" applyProtection="1">
      <alignment horizontal="right" vertical="center" shrinkToFit="1"/>
    </xf>
    <xf numFmtId="189" fontId="26" fillId="5" borderId="0" xfId="31" applyNumberFormat="1" applyFont="1" applyFill="1" applyBorder="1" applyAlignment="1" applyProtection="1">
      <alignment horizontal="right" vertical="center" shrinkToFit="1"/>
    </xf>
    <xf numFmtId="189"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9" fontId="26" fillId="5" borderId="152" xfId="32" applyNumberFormat="1" applyFont="1" applyFill="1" applyBorder="1" applyAlignment="1" applyProtection="1">
      <alignment horizontal="right" vertical="center" shrinkToFit="1"/>
    </xf>
    <xf numFmtId="189"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8" fontId="26" fillId="5" borderId="60" xfId="32" applyNumberFormat="1" applyFont="1" applyFill="1" applyBorder="1" applyAlignment="1" applyProtection="1">
      <alignment horizontal="right" vertical="center" shrinkToFit="1"/>
    </xf>
    <xf numFmtId="178" fontId="26" fillId="5" borderId="0" xfId="32" applyNumberFormat="1" applyFont="1" applyFill="1" applyBorder="1" applyAlignment="1" applyProtection="1">
      <alignment horizontal="right" vertical="center" shrinkToFit="1"/>
    </xf>
    <xf numFmtId="178" fontId="26" fillId="5" borderId="85" xfId="32" applyNumberFormat="1" applyFont="1" applyFill="1" applyBorder="1" applyAlignment="1" applyProtection="1">
      <alignment horizontal="right" vertical="center" shrinkToFit="1"/>
    </xf>
    <xf numFmtId="178" fontId="26" fillId="5" borderId="88" xfId="32" applyNumberFormat="1" applyFont="1" applyFill="1" applyBorder="1" applyAlignment="1" applyProtection="1">
      <alignment horizontal="right" vertical="center" shrinkToFit="1"/>
    </xf>
    <xf numFmtId="189" fontId="26" fillId="5" borderId="88"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178" fontId="26" fillId="5" borderId="157" xfId="32" applyNumberFormat="1" applyFont="1" applyFill="1" applyBorder="1" applyAlignment="1" applyProtection="1">
      <alignment horizontal="right" vertical="center" shrinkToFit="1"/>
    </xf>
    <xf numFmtId="178" fontId="26" fillId="5" borderId="31" xfId="32" applyNumberFormat="1" applyFont="1" applyFill="1" applyBorder="1" applyAlignment="1" applyProtection="1">
      <alignment horizontal="right" vertical="center" shrinkToFit="1"/>
    </xf>
    <xf numFmtId="178" fontId="26" fillId="5" borderId="156" xfId="32" applyNumberFormat="1" applyFont="1" applyFill="1" applyBorder="1" applyAlignment="1" applyProtection="1">
      <alignment horizontal="right" vertical="center" shrinkToFit="1"/>
    </xf>
    <xf numFmtId="178" fontId="26" fillId="5" borderId="158" xfId="32" applyNumberFormat="1" applyFont="1" applyFill="1" applyBorder="1" applyAlignment="1" applyProtection="1">
      <alignment horizontal="right" vertical="center" shrinkToFit="1"/>
    </xf>
    <xf numFmtId="178" fontId="26" fillId="5" borderId="159" xfId="32" applyNumberFormat="1" applyFont="1" applyFill="1" applyBorder="1" applyAlignment="1" applyProtection="1">
      <alignment horizontal="right" vertical="center" shrinkToFit="1"/>
    </xf>
    <xf numFmtId="178"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8" fontId="26" fillId="5" borderId="161" xfId="32" applyNumberFormat="1" applyFont="1" applyFill="1" applyBorder="1" applyAlignment="1" applyProtection="1">
      <alignment horizontal="right" vertical="center" shrinkToFit="1"/>
    </xf>
    <xf numFmtId="178" fontId="26" fillId="5" borderId="90" xfId="32" applyNumberFormat="1" applyFont="1" applyFill="1" applyBorder="1" applyAlignment="1" applyProtection="1">
      <alignment horizontal="right" vertical="center" shrinkToFit="1"/>
    </xf>
    <xf numFmtId="189" fontId="26" fillId="5" borderId="158" xfId="32" applyNumberFormat="1" applyFont="1" applyFill="1" applyBorder="1" applyAlignment="1" applyProtection="1">
      <alignment horizontal="right" vertical="center" shrinkToFit="1"/>
    </xf>
    <xf numFmtId="189" fontId="26" fillId="5" borderId="159" xfId="32" applyNumberFormat="1" applyFont="1" applyFill="1" applyBorder="1" applyAlignment="1" applyProtection="1">
      <alignment horizontal="right" vertical="center" shrinkToFit="1"/>
    </xf>
    <xf numFmtId="189"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8" fontId="26" fillId="5" borderId="39" xfId="32" applyNumberFormat="1" applyFont="1" applyFill="1" applyBorder="1" applyAlignment="1" applyProtection="1">
      <alignment horizontal="right" vertical="center" shrinkToFit="1"/>
    </xf>
    <xf numFmtId="178" fontId="26" fillId="5" borderId="37" xfId="32" applyNumberFormat="1" applyFont="1" applyFill="1" applyBorder="1" applyAlignment="1" applyProtection="1">
      <alignment horizontal="right" vertical="center" shrinkToFit="1"/>
    </xf>
    <xf numFmtId="178" fontId="26" fillId="5" borderId="49" xfId="32" applyNumberFormat="1" applyFont="1" applyFill="1" applyBorder="1" applyAlignment="1" applyProtection="1">
      <alignment horizontal="right" vertical="center" shrinkToFit="1"/>
    </xf>
    <xf numFmtId="178" fontId="26" fillId="5" borderId="89" xfId="32" applyNumberFormat="1" applyFont="1" applyFill="1" applyBorder="1" applyAlignment="1" applyProtection="1">
      <alignment horizontal="right" vertical="center" shrinkToFit="1"/>
    </xf>
    <xf numFmtId="178" fontId="26" fillId="5" borderId="91" xfId="32" applyNumberFormat="1" applyFont="1" applyFill="1" applyBorder="1" applyAlignment="1" applyProtection="1">
      <alignment horizontal="right" vertical="center" shrinkToFit="1"/>
    </xf>
    <xf numFmtId="189" fontId="26" fillId="5" borderId="91" xfId="32" applyNumberFormat="1" applyFont="1" applyFill="1" applyBorder="1" applyAlignment="1" applyProtection="1">
      <alignment horizontal="right" vertical="center" shrinkToFit="1"/>
    </xf>
    <xf numFmtId="189" fontId="26" fillId="5" borderId="49" xfId="32" applyNumberFormat="1" applyFont="1" applyFill="1" applyBorder="1" applyAlignment="1" applyProtection="1">
      <alignment horizontal="right" vertical="center" shrinkToFit="1"/>
    </xf>
    <xf numFmtId="189"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9" fontId="26" fillId="5" borderId="163" xfId="32" applyNumberFormat="1" applyFont="1" applyFill="1" applyBorder="1" applyAlignment="1" applyProtection="1">
      <alignment horizontal="right" vertical="center" shrinkToFit="1"/>
    </xf>
    <xf numFmtId="189" fontId="26" fillId="5" borderId="46" xfId="32" applyNumberFormat="1" applyFont="1" applyFill="1" applyBorder="1" applyAlignment="1" applyProtection="1">
      <alignment horizontal="right" vertical="center" shrinkToFit="1"/>
    </xf>
    <xf numFmtId="189" fontId="26" fillId="5" borderId="128" xfId="32" applyNumberFormat="1" applyFont="1" applyFill="1" applyBorder="1" applyAlignment="1" applyProtection="1">
      <alignment horizontal="right" vertical="center" shrinkToFit="1"/>
    </xf>
    <xf numFmtId="189" fontId="26" fillId="5" borderId="129" xfId="32" applyNumberFormat="1" applyFont="1" applyFill="1" applyBorder="1" applyAlignment="1" applyProtection="1">
      <alignment horizontal="right" vertical="center" shrinkToFit="1"/>
    </xf>
    <xf numFmtId="189" fontId="26" fillId="5" borderId="166" xfId="32" applyNumberFormat="1" applyFont="1" applyFill="1" applyBorder="1" applyAlignment="1" applyProtection="1">
      <alignment horizontal="right" vertical="center" shrinkToFit="1"/>
    </xf>
    <xf numFmtId="189" fontId="26" fillId="5" borderId="167" xfId="32" applyNumberFormat="1" applyFont="1" applyFill="1" applyBorder="1" applyAlignment="1" applyProtection="1">
      <alignment horizontal="right" vertical="center" shrinkToFit="1"/>
    </xf>
    <xf numFmtId="189"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8" fontId="26" fillId="5" borderId="164" xfId="32" applyNumberFormat="1" applyFont="1" applyFill="1" applyBorder="1" applyAlignment="1" applyProtection="1">
      <alignment horizontal="right" vertical="center" shrinkToFit="1"/>
    </xf>
    <xf numFmtId="178"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8" fontId="26" fillId="5" borderId="169" xfId="32" applyNumberFormat="1" applyFont="1" applyFill="1" applyBorder="1" applyAlignment="1" applyProtection="1">
      <alignment horizontal="right" vertical="center" shrinkToFit="1"/>
    </xf>
    <xf numFmtId="178" fontId="26" fillId="5" borderId="170" xfId="32" applyNumberFormat="1" applyFont="1" applyFill="1" applyBorder="1" applyAlignment="1" applyProtection="1">
      <alignment horizontal="right" vertical="center" shrinkToFit="1"/>
    </xf>
    <xf numFmtId="189" fontId="26" fillId="5" borderId="170" xfId="32" applyNumberFormat="1" applyFont="1" applyFill="1" applyBorder="1" applyAlignment="1" applyProtection="1">
      <alignment horizontal="right" vertical="center" shrinkToFit="1"/>
    </xf>
    <xf numFmtId="189" fontId="26" fillId="5" borderId="171" xfId="32" applyNumberFormat="1" applyFont="1" applyFill="1" applyBorder="1" applyAlignment="1" applyProtection="1">
      <alignment horizontal="right" vertical="center" shrinkToFit="1"/>
    </xf>
    <xf numFmtId="177"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90" fontId="26" fillId="5" borderId="60" xfId="32" applyNumberFormat="1" applyFont="1" applyFill="1" applyBorder="1" applyAlignment="1" applyProtection="1">
      <alignment horizontal="right" vertical="center" shrinkToFit="1"/>
    </xf>
    <xf numFmtId="190" fontId="26" fillId="5" borderId="0" xfId="32" applyNumberFormat="1" applyFont="1" applyFill="1" applyBorder="1" applyAlignment="1" applyProtection="1">
      <alignment horizontal="right" vertical="center" shrinkToFit="1"/>
    </xf>
    <xf numFmtId="190" fontId="26" fillId="5" borderId="38" xfId="32" applyNumberFormat="1" applyFont="1" applyFill="1" applyBorder="1" applyAlignment="1" applyProtection="1">
      <alignment horizontal="right" vertical="center" shrinkToFit="1"/>
    </xf>
    <xf numFmtId="190" fontId="26" fillId="5" borderId="0" xfId="32" applyNumberFormat="1" applyFont="1" applyFill="1" applyAlignment="1" applyProtection="1">
      <alignment horizontal="right" vertical="center" shrinkToFit="1"/>
    </xf>
    <xf numFmtId="190"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38" xfId="32" applyNumberFormat="1" applyFont="1" applyFill="1" applyBorder="1" applyAlignment="1" applyProtection="1">
      <alignment horizontal="right" vertical="center" shrinkToFit="1"/>
    </xf>
    <xf numFmtId="177" fontId="26" fillId="5" borderId="0" xfId="32" applyNumberFormat="1" applyFont="1" applyFill="1" applyAlignment="1" applyProtection="1">
      <alignment horizontal="right" vertical="center" shrinkToFit="1"/>
    </xf>
    <xf numFmtId="177"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90" fontId="26" fillId="5" borderId="69" xfId="32" applyNumberFormat="1" applyFont="1" applyFill="1" applyBorder="1" applyAlignment="1" applyProtection="1">
      <alignment horizontal="right" vertical="center" shrinkToFit="1"/>
    </xf>
    <xf numFmtId="190" fontId="26" fillId="5" borderId="72" xfId="32" applyNumberFormat="1" applyFont="1" applyFill="1" applyBorder="1" applyAlignment="1" applyProtection="1">
      <alignment horizontal="right" vertical="center" shrinkToFit="1"/>
    </xf>
    <xf numFmtId="190" fontId="26" fillId="5" borderId="67" xfId="32" applyNumberFormat="1" applyFont="1" applyFill="1" applyBorder="1" applyAlignment="1" applyProtection="1">
      <alignment horizontal="right" vertical="center" shrinkToFit="1"/>
    </xf>
    <xf numFmtId="190" fontId="26" fillId="5" borderId="178" xfId="32" applyNumberFormat="1" applyFont="1" applyFill="1" applyBorder="1" applyAlignment="1" applyProtection="1">
      <alignment horizontal="right" vertical="center" shrinkToFit="1"/>
    </xf>
    <xf numFmtId="190" fontId="26" fillId="5" borderId="179" xfId="32" applyNumberFormat="1" applyFont="1" applyFill="1" applyBorder="1" applyAlignment="1" applyProtection="1">
      <alignment horizontal="right" vertical="center" shrinkToFit="1"/>
    </xf>
    <xf numFmtId="190"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178" fontId="26" fillId="5" borderId="41" xfId="31" applyNumberFormat="1" applyFont="1" applyFill="1" applyBorder="1" applyAlignment="1" applyProtection="1">
      <alignment horizontal="right" vertical="center" shrinkToFit="1"/>
    </xf>
    <xf numFmtId="178" fontId="26" fillId="5" borderId="12" xfId="31" applyNumberFormat="1" applyFont="1" applyFill="1" applyBorder="1" applyAlignment="1" applyProtection="1">
      <alignment horizontal="right" vertical="center" shrinkToFit="1"/>
    </xf>
    <xf numFmtId="178" fontId="26" fillId="5" borderId="82" xfId="31" applyNumberFormat="1" applyFont="1" applyFill="1" applyBorder="1" applyAlignment="1" applyProtection="1">
      <alignment horizontal="right" vertical="center" shrinkToFit="1"/>
    </xf>
    <xf numFmtId="178" fontId="26" fillId="5" borderId="84" xfId="31" applyNumberFormat="1" applyFont="1" applyFill="1" applyBorder="1" applyAlignment="1" applyProtection="1">
      <alignment horizontal="right" vertical="center" shrinkToFit="1"/>
    </xf>
    <xf numFmtId="189" fontId="26" fillId="5" borderId="172" xfId="32" applyNumberFormat="1" applyFont="1" applyFill="1" applyBorder="1" applyAlignment="1" applyProtection="1">
      <alignment horizontal="right" vertical="center" shrinkToFit="1"/>
    </xf>
    <xf numFmtId="189" fontId="26" fillId="5" borderId="173"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189"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9" fontId="26" fillId="5" borderId="39" xfId="32" applyNumberFormat="1" applyFont="1" applyFill="1" applyBorder="1" applyAlignment="1" applyProtection="1">
      <alignment horizontal="right" vertical="center" shrinkToFit="1"/>
    </xf>
    <xf numFmtId="189" fontId="26" fillId="5" borderId="31" xfId="32" applyNumberFormat="1" applyFont="1" applyFill="1" applyBorder="1" applyAlignment="1" applyProtection="1">
      <alignment horizontal="right" vertical="center" shrinkToFit="1"/>
    </xf>
    <xf numFmtId="189" fontId="26" fillId="5" borderId="156" xfId="32" applyNumberFormat="1" applyFont="1" applyFill="1" applyBorder="1" applyAlignment="1" applyProtection="1">
      <alignment horizontal="right" vertical="center" shrinkToFit="1"/>
    </xf>
    <xf numFmtId="189" fontId="26" fillId="5" borderId="157" xfId="32" applyNumberFormat="1" applyFont="1" applyFill="1" applyBorder="1" applyAlignment="1" applyProtection="1">
      <alignment horizontal="right" vertical="center" shrinkToFit="1"/>
    </xf>
    <xf numFmtId="189"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9" fontId="26" fillId="5" borderId="130" xfId="32" applyNumberFormat="1" applyFont="1" applyFill="1" applyBorder="1" applyAlignment="1" applyProtection="1">
      <alignment horizontal="right" vertical="center" shrinkToFit="1"/>
    </xf>
    <xf numFmtId="189" fontId="26" fillId="5" borderId="18" xfId="32" applyNumberFormat="1" applyFont="1" applyFill="1" applyBorder="1" applyAlignment="1" applyProtection="1">
      <alignment horizontal="right" vertical="center" shrinkToFit="1"/>
    </xf>
    <xf numFmtId="189"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9" fontId="9" fillId="0" borderId="39" xfId="34" applyNumberFormat="1" applyFont="1" applyFill="1" applyBorder="1" applyAlignment="1">
      <alignment vertical="center"/>
    </xf>
    <xf numFmtId="179" fontId="9" fillId="0" borderId="31" xfId="34" applyNumberFormat="1" applyFont="1" applyFill="1" applyBorder="1" applyAlignment="1">
      <alignment vertical="center"/>
    </xf>
    <xf numFmtId="179"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80" fontId="3" fillId="5" borderId="39" xfId="35" applyNumberFormat="1" applyFont="1" applyFill="1" applyBorder="1" applyAlignment="1">
      <alignment horizontal="left" vertical="center" wrapText="1"/>
    </xf>
    <xf numFmtId="180" fontId="3" fillId="5" borderId="31" xfId="35" applyNumberFormat="1" applyFont="1" applyFill="1" applyBorder="1" applyAlignment="1">
      <alignment horizontal="left" vertical="center" wrapText="1"/>
    </xf>
    <xf numFmtId="180"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9" fontId="9" fillId="0" borderId="15" xfId="36" applyNumberFormat="1" applyFont="1" applyBorder="1" applyAlignment="1">
      <alignment horizontal="center" vertical="center" wrapText="1"/>
    </xf>
    <xf numFmtId="179" fontId="9" fillId="0" borderId="46" xfId="36" applyNumberFormat="1" applyFont="1" applyBorder="1" applyAlignment="1">
      <alignment horizontal="center" vertical="center" wrapText="1"/>
    </xf>
    <xf numFmtId="179" fontId="9" fillId="0" borderId="39" xfId="36" applyNumberFormat="1" applyFont="1" applyBorder="1" applyAlignment="1">
      <alignment horizontal="center" vertical="center"/>
    </xf>
    <xf numFmtId="179" fontId="9" fillId="0" borderId="31" xfId="36" applyNumberFormat="1" applyFont="1" applyBorder="1" applyAlignment="1">
      <alignment horizontal="center" vertical="center"/>
    </xf>
    <xf numFmtId="179" fontId="9" fillId="0" borderId="42" xfId="36" applyNumberFormat="1" applyFont="1" applyBorder="1" applyAlignment="1">
      <alignment horizontal="center" vertical="center"/>
    </xf>
    <xf numFmtId="179" fontId="3" fillId="5" borderId="39" xfId="34" applyNumberFormat="1" applyFont="1" applyFill="1" applyBorder="1" applyAlignment="1">
      <alignment vertical="center" wrapText="1"/>
    </xf>
    <xf numFmtId="179" fontId="3" fillId="5" borderId="31" xfId="34" applyNumberFormat="1" applyFont="1" applyFill="1" applyBorder="1" applyAlignment="1">
      <alignment vertical="center" wrapText="1"/>
    </xf>
    <xf numFmtId="179" fontId="3" fillId="5" borderId="42" xfId="34" applyNumberFormat="1" applyFont="1" applyFill="1" applyBorder="1" applyAlignment="1">
      <alignment vertical="center" wrapText="1"/>
    </xf>
    <xf numFmtId="179" fontId="3" fillId="0" borderId="39" xfId="34" applyNumberFormat="1" applyFont="1" applyFill="1" applyBorder="1" applyAlignment="1">
      <alignment vertical="center" wrapText="1"/>
    </xf>
    <xf numFmtId="179" fontId="3" fillId="0" borderId="31" xfId="34" applyNumberFormat="1" applyFont="1" applyFill="1" applyBorder="1" applyAlignment="1">
      <alignment vertical="center" wrapText="1"/>
    </xf>
    <xf numFmtId="179"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9" fontId="1" fillId="5" borderId="34" xfId="35" applyNumberFormat="1" applyFont="1" applyFill="1" applyBorder="1" applyAlignment="1">
      <alignment horizontal="center" vertical="center"/>
    </xf>
    <xf numFmtId="179" fontId="0" fillId="0" borderId="34" xfId="34" applyNumberFormat="1" applyFont="1" applyFill="1" applyBorder="1" applyAlignment="1">
      <alignment horizontal="center" vertical="center"/>
    </xf>
    <xf numFmtId="179" fontId="8" fillId="0" borderId="34" xfId="34" applyNumberFormat="1" applyFont="1" applyFill="1" applyBorder="1" applyAlignment="1">
      <alignment horizontal="center" vertical="center"/>
    </xf>
    <xf numFmtId="189"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9"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80" fontId="1" fillId="5" borderId="41" xfId="35" applyNumberFormat="1" applyFont="1" applyFill="1" applyBorder="1" applyAlignment="1">
      <alignment horizontal="center" vertical="center" wrapText="1"/>
    </xf>
    <xf numFmtId="180" fontId="1" fillId="5" borderId="45" xfId="35" applyNumberFormat="1" applyFont="1" applyFill="1" applyBorder="1" applyAlignment="1">
      <alignment horizontal="center" vertical="center" wrapText="1"/>
    </xf>
    <xf numFmtId="180" fontId="1" fillId="5" borderId="60" xfId="35" applyNumberFormat="1" applyFont="1" applyFill="1" applyBorder="1" applyAlignment="1">
      <alignment horizontal="center" vertical="center" wrapText="1"/>
    </xf>
    <xf numFmtId="180" fontId="1" fillId="5" borderId="38" xfId="35" applyNumberFormat="1" applyFont="1" applyFill="1" applyBorder="1" applyAlignment="1">
      <alignment horizontal="center" vertical="center" wrapText="1"/>
    </xf>
    <xf numFmtId="180" fontId="1" fillId="5" borderId="37" xfId="35" applyNumberFormat="1" applyFont="1" applyFill="1" applyBorder="1" applyAlignment="1">
      <alignment horizontal="center" vertical="center" wrapText="1"/>
    </xf>
    <xf numFmtId="180" fontId="1" fillId="5" borderId="40" xfId="35" applyNumberFormat="1" applyFont="1" applyFill="1" applyBorder="1" applyAlignment="1">
      <alignment horizontal="center" vertical="center" wrapText="1"/>
    </xf>
    <xf numFmtId="180" fontId="1" fillId="0" borderId="46" xfId="35" applyNumberFormat="1" applyFont="1" applyFill="1" applyBorder="1" applyAlignment="1">
      <alignment horizontal="center" vertical="center" wrapText="1"/>
    </xf>
    <xf numFmtId="180" fontId="1" fillId="0" borderId="34" xfId="35" applyNumberFormat="1" applyFont="1" applyFill="1" applyBorder="1" applyAlignment="1">
      <alignment horizontal="center" vertical="center" wrapText="1"/>
    </xf>
    <xf numFmtId="189" fontId="1" fillId="5" borderId="15" xfId="35" applyNumberFormat="1" applyFont="1" applyFill="1" applyBorder="1" applyAlignment="1">
      <alignment horizontal="center" vertical="center"/>
    </xf>
    <xf numFmtId="189" fontId="1" fillId="5" borderId="46" xfId="35" applyNumberFormat="1" applyFont="1" applyFill="1" applyBorder="1" applyAlignment="1">
      <alignment horizontal="center" vertical="center"/>
    </xf>
    <xf numFmtId="189" fontId="1" fillId="5" borderId="188" xfId="35" applyNumberFormat="1" applyFont="1" applyFill="1" applyBorder="1" applyAlignment="1">
      <alignment horizontal="center" vertical="center"/>
    </xf>
    <xf numFmtId="189"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49919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56531</c:v>
                </c:pt>
                <c:pt idx="1">
                  <c:v>63591</c:v>
                </c:pt>
                <c:pt idx="2">
                  <c:v>54291</c:v>
                </c:pt>
                <c:pt idx="3">
                  <c:v>156523</c:v>
                </c:pt>
                <c:pt idx="4">
                  <c:v>110755</c:v>
                </c:pt>
              </c:numCache>
            </c:numRef>
          </c:val>
          <c:smooth val="0"/>
        </c:ser>
        <c:dLbls>
          <c:showLegendKey val="0"/>
          <c:showVal val="0"/>
          <c:showCatName val="0"/>
          <c:showSerName val="0"/>
          <c:showPercent val="0"/>
          <c:showBubbleSize val="0"/>
        </c:dLbls>
        <c:marker val="1"/>
        <c:smooth val="0"/>
        <c:axId val="106012672"/>
        <c:axId val="106014592"/>
      </c:lineChart>
      <c:catAx>
        <c:axId val="1060126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014592"/>
        <c:crosses val="autoZero"/>
        <c:auto val="1"/>
        <c:lblAlgn val="ctr"/>
        <c:lblOffset val="100"/>
        <c:tickLblSkip val="1"/>
        <c:tickMarkSkip val="1"/>
        <c:noMultiLvlLbl val="0"/>
      </c:catAx>
      <c:valAx>
        <c:axId val="106014592"/>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0126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10.4</c:v>
                </c:pt>
                <c:pt idx="1">
                  <c:v>5.65</c:v>
                </c:pt>
                <c:pt idx="2">
                  <c:v>1.69</c:v>
                </c:pt>
                <c:pt idx="3">
                  <c:v>3.11</c:v>
                </c:pt>
                <c:pt idx="4">
                  <c:v>5.19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42.56</c:v>
                </c:pt>
                <c:pt idx="1">
                  <c:v>54.33</c:v>
                </c:pt>
                <c:pt idx="2">
                  <c:v>62.42</c:v>
                </c:pt>
                <c:pt idx="3">
                  <c:v>48.47</c:v>
                </c:pt>
                <c:pt idx="4">
                  <c:v>53.98</c:v>
                </c:pt>
              </c:numCache>
            </c:numRef>
          </c:val>
        </c:ser>
        <c:dLbls>
          <c:showLegendKey val="0"/>
          <c:showVal val="0"/>
          <c:showCatName val="0"/>
          <c:showSerName val="0"/>
          <c:showPercent val="0"/>
          <c:showBubbleSize val="0"/>
        </c:dLbls>
        <c:gapWidth val="250"/>
        <c:overlap val="100"/>
        <c:axId val="112134400"/>
        <c:axId val="1121365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6.7</c:v>
                </c:pt>
                <c:pt idx="1">
                  <c:v>5.18</c:v>
                </c:pt>
                <c:pt idx="2">
                  <c:v>-1.37</c:v>
                </c:pt>
                <c:pt idx="3">
                  <c:v>0.96</c:v>
                </c:pt>
                <c:pt idx="4">
                  <c:v>3.4</c:v>
                </c:pt>
              </c:numCache>
            </c:numRef>
          </c:val>
          <c:smooth val="0"/>
        </c:ser>
        <c:dLbls>
          <c:showLegendKey val="0"/>
          <c:showVal val="0"/>
          <c:showCatName val="0"/>
          <c:showSerName val="0"/>
          <c:showPercent val="0"/>
          <c:showBubbleSize val="0"/>
        </c:dLbls>
        <c:marker val="1"/>
        <c:smooth val="0"/>
        <c:axId val="112134400"/>
        <c:axId val="112136576"/>
      </c:lineChart>
      <c:catAx>
        <c:axId val="112134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2136576"/>
        <c:crosses val="autoZero"/>
        <c:auto val="1"/>
        <c:lblAlgn val="ctr"/>
        <c:lblOffset val="100"/>
        <c:tickLblSkip val="1"/>
        <c:tickMarkSkip val="1"/>
        <c:noMultiLvlLbl val="0"/>
      </c:catAx>
      <c:valAx>
        <c:axId val="112136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134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0.89</c:v>
                </c:pt>
                <c:pt idx="2">
                  <c:v>#N/A</c:v>
                </c:pt>
                <c:pt idx="3">
                  <c:v>0.43</c:v>
                </c:pt>
                <c:pt idx="4">
                  <c:v>#N/A</c:v>
                </c:pt>
                <c:pt idx="5">
                  <c:v>0.52</c:v>
                </c:pt>
                <c:pt idx="6">
                  <c:v>#N/A</c:v>
                </c:pt>
                <c:pt idx="7">
                  <c:v>0.44</c:v>
                </c:pt>
                <c:pt idx="8">
                  <c:v>#N/A</c:v>
                </c:pt>
                <c:pt idx="9">
                  <c:v>0.42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東海村国民健康保険事業特別会計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1.1399999999999999</c:v>
                </c:pt>
                <c:pt idx="2">
                  <c:v>#N/A</c:v>
                </c:pt>
                <c:pt idx="3">
                  <c:v>2.58</c:v>
                </c:pt>
                <c:pt idx="4">
                  <c:v>#N/A</c:v>
                </c:pt>
                <c:pt idx="5">
                  <c:v>2.84</c:v>
                </c:pt>
                <c:pt idx="6">
                  <c:v>#N/A</c:v>
                </c:pt>
                <c:pt idx="7">
                  <c:v>1.93</c:v>
                </c:pt>
                <c:pt idx="8">
                  <c:v>#N/A</c:v>
                </c:pt>
                <c:pt idx="9">
                  <c:v>0.37</c:v>
                </c:pt>
              </c:numCache>
            </c:numRef>
          </c:val>
        </c:ser>
        <c:ser>
          <c:idx val="3"/>
          <c:order val="3"/>
          <c:tx>
            <c:strRef>
              <c:f>データシート!$A$30</c:f>
              <c:strCache>
                <c:ptCount val="1"/>
                <c:pt idx="0">
                  <c:v>東海村公共下水道事業特別会計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0.38</c:v>
                </c:pt>
                <c:pt idx="2">
                  <c:v>#N/A</c:v>
                </c:pt>
                <c:pt idx="3">
                  <c:v>2.79</c:v>
                </c:pt>
                <c:pt idx="4">
                  <c:v>#N/A</c:v>
                </c:pt>
                <c:pt idx="5">
                  <c:v>0.01</c:v>
                </c:pt>
                <c:pt idx="6">
                  <c:v>#N/A</c:v>
                </c:pt>
                <c:pt idx="7">
                  <c:v>1.1299999999999999</c:v>
                </c:pt>
                <c:pt idx="8">
                  <c:v>#N/A</c:v>
                </c:pt>
                <c:pt idx="9">
                  <c:v>0.41</c:v>
                </c:pt>
              </c:numCache>
            </c:numRef>
          </c:val>
        </c:ser>
        <c:ser>
          <c:idx val="4"/>
          <c:order val="4"/>
          <c:tx>
            <c:strRef>
              <c:f>データシート!$A$31</c:f>
              <c:strCache>
                <c:ptCount val="1"/>
                <c:pt idx="0">
                  <c:v>水戸・勝田都市計画事業東海駅西土地区画整理事業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0.69</c:v>
                </c:pt>
                <c:pt idx="2">
                  <c:v>#N/A</c:v>
                </c:pt>
                <c:pt idx="3">
                  <c:v>0.78</c:v>
                </c:pt>
                <c:pt idx="4">
                  <c:v>#N/A</c:v>
                </c:pt>
                <c:pt idx="5">
                  <c:v>0.01</c:v>
                </c:pt>
                <c:pt idx="6">
                  <c:v>#N/A</c:v>
                </c:pt>
                <c:pt idx="7">
                  <c:v>0.57999999999999996</c:v>
                </c:pt>
                <c:pt idx="8">
                  <c:v>#N/A</c:v>
                </c:pt>
                <c:pt idx="9">
                  <c:v>0.88</c:v>
                </c:pt>
              </c:numCache>
            </c:numRef>
          </c:val>
        </c:ser>
        <c:ser>
          <c:idx val="5"/>
          <c:order val="5"/>
          <c:tx>
            <c:strRef>
              <c:f>データシート!$A$32</c:f>
              <c:strCache>
                <c:ptCount val="1"/>
                <c:pt idx="0">
                  <c:v>水戸・勝田都市計画事業東海中央土地区画整理事業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3.08</c:v>
                </c:pt>
                <c:pt idx="2">
                  <c:v>#N/A</c:v>
                </c:pt>
                <c:pt idx="3">
                  <c:v>0.27</c:v>
                </c:pt>
                <c:pt idx="4">
                  <c:v>#N/A</c:v>
                </c:pt>
                <c:pt idx="5">
                  <c:v>1</c:v>
                </c:pt>
                <c:pt idx="6">
                  <c:v>#N/A</c:v>
                </c:pt>
                <c:pt idx="7">
                  <c:v>0.67</c:v>
                </c:pt>
                <c:pt idx="8">
                  <c:v>#N/A</c:v>
                </c:pt>
                <c:pt idx="9">
                  <c:v>1.48</c:v>
                </c:pt>
              </c:numCache>
            </c:numRef>
          </c:val>
        </c:ser>
        <c:ser>
          <c:idx val="6"/>
          <c:order val="6"/>
          <c:tx>
            <c:strRef>
              <c:f>データシート!$A$33</c:f>
              <c:strCache>
                <c:ptCount val="1"/>
                <c:pt idx="0">
                  <c:v>東海村介護保険事業特別会計（保険事業勘定）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1.41</c:v>
                </c:pt>
                <c:pt idx="2">
                  <c:v>#N/A</c:v>
                </c:pt>
                <c:pt idx="3">
                  <c:v>2.12</c:v>
                </c:pt>
                <c:pt idx="4">
                  <c:v>#N/A</c:v>
                </c:pt>
                <c:pt idx="5">
                  <c:v>1.66</c:v>
                </c:pt>
                <c:pt idx="6">
                  <c:v>#N/A</c:v>
                </c:pt>
                <c:pt idx="7">
                  <c:v>1.92</c:v>
                </c:pt>
                <c:pt idx="8">
                  <c:v>#N/A</c:v>
                </c:pt>
                <c:pt idx="9">
                  <c:v>2.37</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10.39</c:v>
                </c:pt>
                <c:pt idx="2">
                  <c:v>#N/A</c:v>
                </c:pt>
                <c:pt idx="3">
                  <c:v>5.64</c:v>
                </c:pt>
                <c:pt idx="4">
                  <c:v>#N/A</c:v>
                </c:pt>
                <c:pt idx="5">
                  <c:v>1.68</c:v>
                </c:pt>
                <c:pt idx="6">
                  <c:v>#N/A</c:v>
                </c:pt>
                <c:pt idx="7">
                  <c:v>3.65</c:v>
                </c:pt>
                <c:pt idx="8">
                  <c:v>#N/A</c:v>
                </c:pt>
                <c:pt idx="9">
                  <c:v>5.19</c:v>
                </c:pt>
              </c:numCache>
            </c:numRef>
          </c:val>
        </c:ser>
        <c:ser>
          <c:idx val="8"/>
          <c:order val="8"/>
          <c:tx>
            <c:strRef>
              <c:f>データシート!$A$35</c:f>
              <c:strCache>
                <c:ptCount val="1"/>
                <c:pt idx="0">
                  <c:v>東海村水道事業会計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8.98</c:v>
                </c:pt>
                <c:pt idx="2">
                  <c:v>#N/A</c:v>
                </c:pt>
                <c:pt idx="3">
                  <c:v>9.1199999999999992</c:v>
                </c:pt>
                <c:pt idx="4">
                  <c:v>#N/A</c:v>
                </c:pt>
                <c:pt idx="5">
                  <c:v>6.59</c:v>
                </c:pt>
                <c:pt idx="6">
                  <c:v>#N/A</c:v>
                </c:pt>
                <c:pt idx="7">
                  <c:v>5.43</c:v>
                </c:pt>
                <c:pt idx="8">
                  <c:v>#N/A</c:v>
                </c:pt>
                <c:pt idx="9">
                  <c:v>6.09</c:v>
                </c:pt>
              </c:numCache>
            </c:numRef>
          </c:val>
        </c:ser>
        <c:ser>
          <c:idx val="9"/>
          <c:order val="9"/>
          <c:tx>
            <c:strRef>
              <c:f>データシート!$A$36</c:f>
              <c:strCache>
                <c:ptCount val="1"/>
                <c:pt idx="0">
                  <c:v>東海村病院事業会計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14.84</c:v>
                </c:pt>
                <c:pt idx="2">
                  <c:v>#N/A</c:v>
                </c:pt>
                <c:pt idx="3">
                  <c:v>16.48</c:v>
                </c:pt>
                <c:pt idx="4">
                  <c:v>#N/A</c:v>
                </c:pt>
                <c:pt idx="5">
                  <c:v>17.46</c:v>
                </c:pt>
                <c:pt idx="6">
                  <c:v>#N/A</c:v>
                </c:pt>
                <c:pt idx="7">
                  <c:v>14.82</c:v>
                </c:pt>
                <c:pt idx="8">
                  <c:v>#N/A</c:v>
                </c:pt>
                <c:pt idx="9">
                  <c:v>16.71</c:v>
                </c:pt>
              </c:numCache>
            </c:numRef>
          </c:val>
        </c:ser>
        <c:dLbls>
          <c:showLegendKey val="0"/>
          <c:showVal val="0"/>
          <c:showCatName val="0"/>
          <c:showSerName val="0"/>
          <c:showPercent val="0"/>
          <c:showBubbleSize val="0"/>
        </c:dLbls>
        <c:gapWidth val="150"/>
        <c:overlap val="100"/>
        <c:axId val="112889856"/>
        <c:axId val="112891392"/>
      </c:barChart>
      <c:catAx>
        <c:axId val="112889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891392"/>
        <c:crosses val="autoZero"/>
        <c:auto val="1"/>
        <c:lblAlgn val="ctr"/>
        <c:lblOffset val="100"/>
        <c:tickLblSkip val="1"/>
        <c:tickMarkSkip val="1"/>
        <c:noMultiLvlLbl val="0"/>
      </c:catAx>
      <c:valAx>
        <c:axId val="112891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8898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1200</c:v>
                </c:pt>
                <c:pt idx="5">
                  <c:v>1406</c:v>
                </c:pt>
                <c:pt idx="8">
                  <c:v>1285</c:v>
                </c:pt>
                <c:pt idx="11">
                  <c:v>1251</c:v>
                </c:pt>
                <c:pt idx="14">
                  <c:v>1154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6</c:v>
                </c:pt>
                <c:pt idx="3">
                  <c:v>6</c:v>
                </c:pt>
                <c:pt idx="6">
                  <c:v>6</c:v>
                </c:pt>
                <c:pt idx="9">
                  <c:v>4</c:v>
                </c:pt>
                <c:pt idx="12">
                  <c:v>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8</c:v>
                </c:pt>
                <c:pt idx="3">
                  <c:v>18</c:v>
                </c:pt>
                <c:pt idx="6">
                  <c:v>23</c:v>
                </c:pt>
                <c:pt idx="9">
                  <c:v>82</c:v>
                </c:pt>
                <c:pt idx="12">
                  <c:v>216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710</c:v>
                </c:pt>
                <c:pt idx="3">
                  <c:v>706</c:v>
                </c:pt>
                <c:pt idx="6">
                  <c:v>708</c:v>
                </c:pt>
                <c:pt idx="9">
                  <c:v>704</c:v>
                </c:pt>
                <c:pt idx="12">
                  <c:v>703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739</c:v>
                </c:pt>
                <c:pt idx="3">
                  <c:v>765</c:v>
                </c:pt>
                <c:pt idx="6">
                  <c:v>812</c:v>
                </c:pt>
                <c:pt idx="9">
                  <c:v>793</c:v>
                </c:pt>
                <c:pt idx="12">
                  <c:v>758</c:v>
                </c:pt>
              </c:numCache>
            </c:numRef>
          </c:val>
        </c:ser>
        <c:dLbls>
          <c:showLegendKey val="0"/>
          <c:showVal val="0"/>
          <c:showCatName val="0"/>
          <c:showSerName val="0"/>
          <c:showPercent val="0"/>
          <c:showBubbleSize val="0"/>
        </c:dLbls>
        <c:gapWidth val="100"/>
        <c:overlap val="100"/>
        <c:axId val="97627520"/>
        <c:axId val="1127889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263</c:v>
                </c:pt>
                <c:pt idx="2">
                  <c:v>#N/A</c:v>
                </c:pt>
                <c:pt idx="3">
                  <c:v>#N/A</c:v>
                </c:pt>
                <c:pt idx="4">
                  <c:v>89</c:v>
                </c:pt>
                <c:pt idx="5">
                  <c:v>#N/A</c:v>
                </c:pt>
                <c:pt idx="6">
                  <c:v>#N/A</c:v>
                </c:pt>
                <c:pt idx="7">
                  <c:v>264</c:v>
                </c:pt>
                <c:pt idx="8">
                  <c:v>#N/A</c:v>
                </c:pt>
                <c:pt idx="9">
                  <c:v>#N/A</c:v>
                </c:pt>
                <c:pt idx="10">
                  <c:v>332</c:v>
                </c:pt>
                <c:pt idx="11">
                  <c:v>#N/A</c:v>
                </c:pt>
                <c:pt idx="12">
                  <c:v>#N/A</c:v>
                </c:pt>
                <c:pt idx="13">
                  <c:v>527</c:v>
                </c:pt>
                <c:pt idx="14">
                  <c:v>#N/A</c:v>
                </c:pt>
              </c:numCache>
            </c:numRef>
          </c:val>
          <c:smooth val="0"/>
        </c:ser>
        <c:dLbls>
          <c:showLegendKey val="0"/>
          <c:showVal val="0"/>
          <c:showCatName val="0"/>
          <c:showSerName val="0"/>
          <c:showPercent val="0"/>
          <c:showBubbleSize val="0"/>
        </c:dLbls>
        <c:marker val="1"/>
        <c:smooth val="0"/>
        <c:axId val="97627520"/>
        <c:axId val="112788992"/>
      </c:lineChart>
      <c:catAx>
        <c:axId val="97627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788992"/>
        <c:crosses val="autoZero"/>
        <c:auto val="1"/>
        <c:lblAlgn val="ctr"/>
        <c:lblOffset val="100"/>
        <c:tickLblSkip val="1"/>
        <c:tickMarkSkip val="1"/>
        <c:noMultiLvlLbl val="0"/>
      </c:catAx>
      <c:valAx>
        <c:axId val="112788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627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11367</c:v>
                </c:pt>
                <c:pt idx="5">
                  <c:v>10753</c:v>
                </c:pt>
                <c:pt idx="8">
                  <c:v>10054</c:v>
                </c:pt>
                <c:pt idx="11">
                  <c:v>9225</c:v>
                </c:pt>
                <c:pt idx="14">
                  <c:v>8470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2734</c:v>
                </c:pt>
                <c:pt idx="5">
                  <c:v>2944</c:v>
                </c:pt>
                <c:pt idx="8">
                  <c:v>2681</c:v>
                </c:pt>
                <c:pt idx="11">
                  <c:v>2435</c:v>
                </c:pt>
                <c:pt idx="14">
                  <c:v>1880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11551</c:v>
                </c:pt>
                <c:pt idx="5">
                  <c:v>12772</c:v>
                </c:pt>
                <c:pt idx="8">
                  <c:v>12765</c:v>
                </c:pt>
                <c:pt idx="11">
                  <c:v>12300</c:v>
                </c:pt>
                <c:pt idx="14">
                  <c:v>12379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3</c:v>
                </c:pt>
                <c:pt idx="3">
                  <c:v>1</c:v>
                </c:pt>
                <c:pt idx="6">
                  <c:v>0</c:v>
                </c:pt>
                <c:pt idx="9">
                  <c:v>2</c:v>
                </c:pt>
                <c:pt idx="12">
                  <c:v>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2561</c:v>
                </c:pt>
                <c:pt idx="3">
                  <c:v>1906</c:v>
                </c:pt>
                <c:pt idx="6">
                  <c:v>1815</c:v>
                </c:pt>
                <c:pt idx="9">
                  <c:v>1710</c:v>
                </c:pt>
                <c:pt idx="12">
                  <c:v>1484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8</c:v>
                </c:pt>
                <c:pt idx="3">
                  <c:v>35</c:v>
                </c:pt>
                <c:pt idx="6">
                  <c:v>166</c:v>
                </c:pt>
                <c:pt idx="9">
                  <c:v>165</c:v>
                </c:pt>
                <c:pt idx="12">
                  <c:v>209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8800</c:v>
                </c:pt>
                <c:pt idx="3">
                  <c:v>8432</c:v>
                </c:pt>
                <c:pt idx="6">
                  <c:v>8065</c:v>
                </c:pt>
                <c:pt idx="9">
                  <c:v>7645</c:v>
                </c:pt>
                <c:pt idx="12">
                  <c:v>7276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45</c:v>
                </c:pt>
                <c:pt idx="3">
                  <c:v>39</c:v>
                </c:pt>
                <c:pt idx="6">
                  <c:v>35</c:v>
                </c:pt>
                <c:pt idx="9">
                  <c:v>31</c:v>
                </c:pt>
                <c:pt idx="12">
                  <c:v>28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6889</c:v>
                </c:pt>
                <c:pt idx="3">
                  <c:v>6249</c:v>
                </c:pt>
                <c:pt idx="6">
                  <c:v>5528</c:v>
                </c:pt>
                <c:pt idx="9">
                  <c:v>4824</c:v>
                </c:pt>
                <c:pt idx="12">
                  <c:v>4141</c:v>
                </c:pt>
              </c:numCache>
            </c:numRef>
          </c:val>
        </c:ser>
        <c:dLbls>
          <c:showLegendKey val="0"/>
          <c:showVal val="0"/>
          <c:showCatName val="0"/>
          <c:showSerName val="0"/>
          <c:showPercent val="0"/>
          <c:showBubbleSize val="0"/>
        </c:dLbls>
        <c:gapWidth val="100"/>
        <c:overlap val="100"/>
        <c:axId val="112559616"/>
        <c:axId val="1125615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2559616"/>
        <c:axId val="112561536"/>
      </c:lineChart>
      <c:catAx>
        <c:axId val="112559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2561536"/>
        <c:crosses val="autoZero"/>
        <c:auto val="1"/>
        <c:lblAlgn val="ctr"/>
        <c:lblOffset val="100"/>
        <c:tickLblSkip val="1"/>
        <c:tickMarkSkip val="1"/>
        <c:noMultiLvlLbl val="0"/>
      </c:catAx>
      <c:valAx>
        <c:axId val="112561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559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{7A120A6E-1378-49A0-AA2C-EC336947A9D1}</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{11982307-3CA9-4DA7-B680-0DBA3CBB0A50}</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{D32FAE9C-280A-40C0-815B-91ABFDC8E7F9}</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{02EE9E30-58CE-4513-86F4-933F96A5FAC0}</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{A41F4D26-D294-4671-B3AA-9D1921298300}</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{4111F287-C5F7-4F35-8337-2BD845FB2AAA}</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{22E5D978-A5DC-43F5-87F9-EB29855A7C0A}</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{4B65AE2B-DE51-43BF-8ACE-27D3BC0E66FD}</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{9290AFC4-8F1B-44FF-9246-61CB6785BA00}</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{DC2430E9-9760-463F-9313-36E2EBF63EF0}</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5674624"/>
        <c:axId val="105680896"/>
      </c:scatterChart>
      <c:valAx>
        <c:axId val="10567462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5680896"/>
        <c:crosses val="autoZero"/>
        <c:crossBetween val="midCat"/>
      </c:valAx>
      <c:valAx>
        <c:axId val="10568089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56746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{C585BA77-4D07-4B9C-AEB5-2D48407664C0}</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{9B77F732-7B3B-479A-9F29-A36CE156114E}</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{DEEF15D7-F31C-4F19-82E5-C7D2A433A77A}</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{2726A90F-EE05-4A39-890A-B5983B955135}</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{0699700A-6E4D-482D-900C-11FC48C4CAC0}</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2.5</c:v>
                </c:pt>
                <c:pt idx="1">
                  <c:v>1.8</c:v>
                </c:pt>
                <c:pt idx="2">
                  <c:v>2.2000000000000002</c:v>
                </c:pt>
                <c:pt idx="3">
                  <c:v>2.2999999999999998</c:v>
                </c:pt>
                <c:pt idx="4">
                  <c:v>3.4</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{B7832CC4-3768-4714-A851-BE65E40E31CF}</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{48C941F3-4D89-4E91-B95E-CA2E5F757381}</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{F893BCD9-76A8-4F3E-9A70-7F3F5CECB9AB}</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{A475CDF8-2E23-4864-A25D-18C5A69AB65B}</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{29DE7CD6-EA62-4F63-B127-7D894689825C}</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8.5</c:v>
                </c:pt>
                <c:pt idx="3">
                  <c:v>7.7</c:v>
                </c:pt>
                <c:pt idx="4">
                  <c:v>6.8</c:v>
                </c:pt>
              </c:numCache>
            </c:numRef>
          </c:xVal>
          <c:yVal>
            <c:numRef>
              <c:f>公会計指標分析・財政指標組合せ分析表!$K$77:$O$77</c:f>
              <c:numCache>
                <c:formatCode>#,##0.0;"▲ "#,##0.0</c:formatCode>
                <c:ptCount val="5"/>
                <c:pt idx="0">
                  <c:v>40.200000000000003</c:v>
                </c:pt>
                <c:pt idx="1">
                  <c:v>30.7</c:v>
                </c:pt>
                <c:pt idx="2">
                  <c:v>22.3</c:v>
                </c:pt>
                <c:pt idx="3">
                  <c:v>20.3</c:v>
                </c:pt>
                <c:pt idx="4">
                  <c:v>13</c:v>
                </c:pt>
              </c:numCache>
            </c:numRef>
          </c:yVal>
          <c:smooth val="0"/>
        </c:ser>
        <c:dLbls>
          <c:showLegendKey val="0"/>
          <c:showVal val="0"/>
          <c:showCatName val="0"/>
          <c:showSerName val="0"/>
          <c:showPercent val="0"/>
          <c:showBubbleSize val="0"/>
        </c:dLbls>
        <c:axId val="113079040"/>
        <c:axId val="113080960"/>
      </c:scatterChart>
      <c:valAx>
        <c:axId val="113079040"/>
        <c:scaling>
          <c:orientation val="minMax"/>
          <c:max val="10.4"/>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3080960"/>
        <c:crosses val="autoZero"/>
        <c:crossBetween val="midCat"/>
      </c:valAx>
      <c:valAx>
        <c:axId val="113080960"/>
        <c:scaling>
          <c:orientation val="minMax"/>
          <c:max val="45"/>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307904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茨城県東海村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プライマリーバランスを考慮した計画的な地方債の借り入れを行っていることに伴い，実質公債費比率は</a:t>
          </a:r>
          <a:r>
            <a:rPr kumimoji="1" lang="ja-JP" altLang="en-US" sz="1400">
              <a:solidFill>
                <a:schemeClr val="dk1"/>
              </a:solidFill>
              <a:effectLst/>
              <a:latin typeface="+mn-lt"/>
              <a:ea typeface="+mn-ea"/>
              <a:cs typeface="+mn-cs"/>
            </a:rPr>
            <a:t>比較的</a:t>
          </a:r>
          <a:r>
            <a:rPr kumimoji="1" lang="ja-JP" altLang="ja-JP" sz="1400">
              <a:solidFill>
                <a:schemeClr val="dk1"/>
              </a:solidFill>
              <a:effectLst/>
              <a:latin typeface="+mn-lt"/>
              <a:ea typeface="+mn-ea"/>
              <a:cs typeface="+mn-cs"/>
            </a:rPr>
            <a:t>低い水準を維持している。</a:t>
          </a:r>
          <a:endParaRPr lang="ja-JP" altLang="ja-JP" sz="1400">
            <a:effectLst/>
          </a:endParaRPr>
        </a:p>
        <a:p>
          <a:r>
            <a:rPr kumimoji="1" lang="ja-JP" altLang="ja-JP" sz="1400">
              <a:solidFill>
                <a:schemeClr val="dk1"/>
              </a:solidFill>
              <a:effectLst/>
              <a:latin typeface="+mn-lt"/>
              <a:ea typeface="+mn-ea"/>
              <a:cs typeface="+mn-cs"/>
            </a:rPr>
            <a:t>　一部事務組合に係る借入金の償還が始まったことにより，起債償還</a:t>
          </a:r>
          <a:r>
            <a:rPr kumimoji="1" lang="ja-JP" altLang="en-US" sz="1400">
              <a:solidFill>
                <a:schemeClr val="dk1"/>
              </a:solidFill>
              <a:effectLst/>
              <a:latin typeface="+mn-lt"/>
              <a:ea typeface="+mn-ea"/>
              <a:cs typeface="+mn-cs"/>
            </a:rPr>
            <a:t>に係る</a:t>
          </a:r>
          <a:r>
            <a:rPr kumimoji="1" lang="ja-JP" altLang="ja-JP" sz="1400">
              <a:solidFill>
                <a:schemeClr val="dk1"/>
              </a:solidFill>
              <a:effectLst/>
              <a:latin typeface="+mn-lt"/>
              <a:ea typeface="+mn-ea"/>
              <a:cs typeface="+mn-cs"/>
            </a:rPr>
            <a:t>負担金が増加しているが，近年，新たな借入れを抑制していることから，数値は改善していく見込みである。</a:t>
          </a:r>
          <a:endParaRPr lang="ja-JP" altLang="ja-JP" sz="1400">
            <a:effectLst/>
          </a:endParaRPr>
        </a:p>
        <a:p>
          <a:r>
            <a:rPr kumimoji="1" lang="ja-JP" altLang="ja-JP" sz="1400">
              <a:solidFill>
                <a:schemeClr val="dk1"/>
              </a:solidFill>
              <a:effectLst/>
              <a:latin typeface="+mn-lt"/>
              <a:ea typeface="+mn-ea"/>
              <a:cs typeface="+mn-cs"/>
            </a:rPr>
            <a:t>　今後も現行水準の維持</a:t>
          </a:r>
          <a:r>
            <a:rPr kumimoji="1" lang="ja-JP" altLang="en-US" sz="1400">
              <a:solidFill>
                <a:schemeClr val="dk1"/>
              </a:solidFill>
              <a:effectLst/>
              <a:latin typeface="+mn-lt"/>
              <a:ea typeface="+mn-ea"/>
              <a:cs typeface="+mn-cs"/>
            </a:rPr>
            <a:t>・逓減</a:t>
          </a:r>
          <a:r>
            <a:rPr kumimoji="1" lang="ja-JP" altLang="ja-JP" sz="1400">
              <a:solidFill>
                <a:schemeClr val="dk1"/>
              </a:solidFill>
              <a:effectLst/>
              <a:latin typeface="+mn-lt"/>
              <a:ea typeface="+mn-ea"/>
              <a:cs typeface="+mn-cs"/>
            </a:rPr>
            <a:t>に努めるとともに，地方債の発行に大きく頼ることのない財政運営を進めていく。</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茨城県東海村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将来負担比率は，その分子において，基金等の充当可能財源等が地方債現在高や公営企業債等繰入見込額等の将来負担額より多いため算定されない。</a:t>
          </a:r>
          <a:endParaRPr lang="ja-JP" altLang="ja-JP" sz="1400">
            <a:effectLst/>
          </a:endParaRPr>
        </a:p>
        <a:p>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近年，新たな借入れを抑制していることから，</a:t>
          </a:r>
          <a:r>
            <a:rPr kumimoji="1" lang="ja-JP" altLang="ja-JP" sz="1400">
              <a:solidFill>
                <a:schemeClr val="dk1"/>
              </a:solidFill>
              <a:effectLst/>
              <a:latin typeface="+mn-lt"/>
              <a:ea typeface="+mn-ea"/>
              <a:cs typeface="+mn-cs"/>
            </a:rPr>
            <a:t>地方債現在高や公営企業債等繰入見込額</a:t>
          </a:r>
          <a:r>
            <a:rPr kumimoji="1" lang="ja-JP" altLang="en-US" sz="1400">
              <a:solidFill>
                <a:schemeClr val="dk1"/>
              </a:solidFill>
              <a:effectLst/>
              <a:latin typeface="+mn-lt"/>
              <a:ea typeface="+mn-ea"/>
              <a:cs typeface="+mn-cs"/>
            </a:rPr>
            <a:t>は</a:t>
          </a:r>
          <a:r>
            <a:rPr kumimoji="1" lang="ja-JP" altLang="ja-JP" sz="1400">
              <a:solidFill>
                <a:schemeClr val="dk1"/>
              </a:solidFill>
              <a:effectLst/>
              <a:latin typeface="+mn-lt"/>
              <a:ea typeface="+mn-ea"/>
              <a:cs typeface="+mn-cs"/>
            </a:rPr>
            <a:t>年々減少しており，今後も計画的に基金を積み立てるとともに，プライマリーバランスに考慮した地方債の発行に努め，将来世代に過度の負担を残すことのないような財政運営を進めていく。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茨城県東海村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38,409
38,146
37.98
20,894,213
19,893,409
632,766
12,188,448
4,140,613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茨城県東海村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38,409
38,146
37.98
20,894,213
19,893,409
632,766
12,188,448
4,140,613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茨城県東海村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38,409
38,146
37.98
20,894,213
19,893,409
632,766
12,188,448
4,140,613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茨城県東海村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38,409
38,146
37.98
20,894,213
19,893,409
632,766
12,188,448
4,140,613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財政力指数</a:t>
          </a:r>
          <a:r>
            <a:rPr kumimoji="1" lang="en-US" altLang="ja-JP" sz="1200">
              <a:solidFill>
                <a:schemeClr val="dk1"/>
              </a:solidFill>
              <a:effectLst/>
              <a:latin typeface="+mn-lt"/>
              <a:ea typeface="+mn-ea"/>
              <a:cs typeface="+mn-cs"/>
            </a:rPr>
            <a:t>1.44</a:t>
          </a:r>
          <a:r>
            <a:rPr kumimoji="1" lang="ja-JP" altLang="ja-JP" sz="1200">
              <a:solidFill>
                <a:schemeClr val="dk1"/>
              </a:solidFill>
              <a:effectLst/>
              <a:latin typeface="+mn-lt"/>
              <a:ea typeface="+mn-ea"/>
              <a:cs typeface="+mn-cs"/>
            </a:rPr>
            <a:t>は，依然として類似団体平均を上回っており，昭和</a:t>
          </a:r>
          <a:r>
            <a:rPr kumimoji="1" lang="en-US" altLang="ja-JP" sz="1200">
              <a:solidFill>
                <a:schemeClr val="dk1"/>
              </a:solidFill>
              <a:effectLst/>
              <a:latin typeface="+mn-lt"/>
              <a:ea typeface="+mn-ea"/>
              <a:cs typeface="+mn-cs"/>
            </a:rPr>
            <a:t>54</a:t>
          </a:r>
          <a:r>
            <a:rPr kumimoji="1" lang="ja-JP" altLang="ja-JP" sz="1200">
              <a:solidFill>
                <a:schemeClr val="dk1"/>
              </a:solidFill>
              <a:effectLst/>
              <a:latin typeface="+mn-lt"/>
              <a:ea typeface="+mn-ea"/>
              <a:cs typeface="+mn-cs"/>
            </a:rPr>
            <a:t>年度以降，普通交付税の不交付団体となっている。これは電力関連の大型事業所が集中して立地していることや直近で大規模償却資産を取得したこと等により，類似団体を上回る固定資産税収入等があるためと考えられる。</a:t>
          </a:r>
          <a:endParaRPr lang="ja-JP" altLang="ja-JP" sz="1200">
            <a:effectLst/>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しかし，今後，償却資産の経年減価等による税収の逓減や，それに伴い基準財政収入額も逓減していくことが予想されるため，第４次行財政改革大綱に基づき，経常経費の抑制に努めるとともに，事業の選択と集中により，安定的な財政基盤の構築を図っていく。</a:t>
          </a:r>
          <a:endParaRPr lang="ja-JP" altLang="ja-JP" sz="12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127705</xdr:rowOff>
    </xdr:to>
    <xdr:cxnSp macro="">
      <xdr:nvCxnSpPr>
        <xdr:cNvPr id="63" name="直線コネクタ 62"/>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36</xdr:row>
      <xdr:rowOff>88900</xdr:rowOff>
    </xdr:from>
    <xdr:to>
      <xdr:col>7</xdr:col>
      <xdr:colOff>152400</xdr:colOff>
      <xdr:row>36</xdr:row>
      <xdr:rowOff>129117</xdr:rowOff>
    </xdr:to>
    <xdr:cxnSp macro="">
      <xdr:nvCxnSpPr>
        <xdr:cNvPr id="68" name="直線コネクタ 67"/>
        <xdr:cNvCxnSpPr/>
      </xdr:nvCxnSpPr>
      <xdr:spPr>
        <a:xfrm flipV="1">
          <a:off x="4114800" y="626110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27110</xdr:rowOff>
    </xdr:from>
    <xdr:ext cx="762000" cy="259045"/>
    <xdr:sp macro="" textlink="">
      <xdr:nvSpPr>
        <xdr:cNvPr id="69"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36</xdr:row>
      <xdr:rowOff>129117</xdr:rowOff>
    </xdr:from>
    <xdr:to>
      <xdr:col>6</xdr:col>
      <xdr:colOff>0</xdr:colOff>
      <xdr:row>37</xdr:row>
      <xdr:rowOff>24695</xdr:rowOff>
    </xdr:to>
    <xdr:cxnSp macro="">
      <xdr:nvCxnSpPr>
        <xdr:cNvPr id="71" name="直線コネクタ 70"/>
        <xdr:cNvCxnSpPr/>
      </xdr:nvCxnSpPr>
      <xdr:spPr>
        <a:xfrm flipV="1">
          <a:off x="3225800" y="6301317"/>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36</xdr:row>
      <xdr:rowOff>35278</xdr:rowOff>
    </xdr:from>
    <xdr:to>
      <xdr:col>4</xdr:col>
      <xdr:colOff>482600</xdr:colOff>
      <xdr:row>37</xdr:row>
      <xdr:rowOff>24695</xdr:rowOff>
    </xdr:to>
    <xdr:cxnSp macro="">
      <xdr:nvCxnSpPr>
        <xdr:cNvPr id="74" name="直線コネクタ 73"/>
        <xdr:cNvCxnSpPr/>
      </xdr:nvCxnSpPr>
      <xdr:spPr>
        <a:xfrm>
          <a:off x="2336800" y="6207478"/>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35</xdr:row>
      <xdr:rowOff>99483</xdr:rowOff>
    </xdr:from>
    <xdr:to>
      <xdr:col>3</xdr:col>
      <xdr:colOff>279400</xdr:colOff>
      <xdr:row>36</xdr:row>
      <xdr:rowOff>35278</xdr:rowOff>
    </xdr:to>
    <xdr:cxnSp macro="">
      <xdr:nvCxnSpPr>
        <xdr:cNvPr id="77" name="直線コネクタ 76"/>
        <xdr:cNvCxnSpPr/>
      </xdr:nvCxnSpPr>
      <xdr:spPr>
        <a:xfrm>
          <a:off x="1447800" y="6100233"/>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154816</xdr:rowOff>
    </xdr:from>
    <xdr:ext cx="762000" cy="259045"/>
    <xdr:sp macro="" textlink="">
      <xdr:nvSpPr>
        <xdr:cNvPr id="81" name="テキスト ボックス 80"/>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36</xdr:row>
      <xdr:rowOff>38100</xdr:rowOff>
    </xdr:from>
    <xdr:to>
      <xdr:col>7</xdr:col>
      <xdr:colOff>203200</xdr:colOff>
      <xdr:row>36</xdr:row>
      <xdr:rowOff>139700</xdr:rowOff>
    </xdr:to>
    <xdr:sp macro="" textlink="">
      <xdr:nvSpPr>
        <xdr:cNvPr id="87" name="円/楕円 86"/>
        <xdr:cNvSpPr/>
      </xdr:nvSpPr>
      <xdr:spPr>
        <a:xfrm>
          <a:off x="4902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35</xdr:row>
      <xdr:rowOff>130827</xdr:rowOff>
    </xdr:from>
    <xdr:ext cx="762000" cy="259045"/>
    <xdr:sp macro="" textlink="">
      <xdr:nvSpPr>
        <xdr:cNvPr id="88" name="財政力該当値テキスト"/>
        <xdr:cNvSpPr txBox="1"/>
      </xdr:nvSpPr>
      <xdr:spPr>
        <a:xfrm>
          <a:off x="5041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5</xdr:col>
      <xdr:colOff>635000</xdr:colOff>
      <xdr:row>36</xdr:row>
      <xdr:rowOff>78317</xdr:rowOff>
    </xdr:from>
    <xdr:to>
      <xdr:col>6</xdr:col>
      <xdr:colOff>50800</xdr:colOff>
      <xdr:row>37</xdr:row>
      <xdr:rowOff>8467</xdr:rowOff>
    </xdr:to>
    <xdr:sp macro="" textlink="">
      <xdr:nvSpPr>
        <xdr:cNvPr id="89" name="円/楕円 88"/>
        <xdr:cNvSpPr/>
      </xdr:nvSpPr>
      <xdr:spPr>
        <a:xfrm>
          <a:off x="40640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35</xdr:row>
      <xdr:rowOff>18644</xdr:rowOff>
    </xdr:from>
    <xdr:ext cx="736600" cy="259045"/>
    <xdr:sp macro="" textlink="">
      <xdr:nvSpPr>
        <xdr:cNvPr id="90" name="テキスト ボックス 89"/>
        <xdr:cNvSpPr txBox="1"/>
      </xdr:nvSpPr>
      <xdr:spPr>
        <a:xfrm>
          <a:off x="3733800" y="6019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4</xdr:col>
      <xdr:colOff>431800</xdr:colOff>
      <xdr:row>36</xdr:row>
      <xdr:rowOff>145345</xdr:rowOff>
    </xdr:from>
    <xdr:to>
      <xdr:col>4</xdr:col>
      <xdr:colOff>533400</xdr:colOff>
      <xdr:row>37</xdr:row>
      <xdr:rowOff>75495</xdr:rowOff>
    </xdr:to>
    <xdr:sp macro="" textlink="">
      <xdr:nvSpPr>
        <xdr:cNvPr id="91" name="円/楕円 90"/>
        <xdr:cNvSpPr/>
      </xdr:nvSpPr>
      <xdr:spPr>
        <a:xfrm>
          <a:off x="3175000" y="631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85672</xdr:rowOff>
    </xdr:from>
    <xdr:ext cx="762000" cy="259045"/>
    <xdr:sp macro="" textlink="">
      <xdr:nvSpPr>
        <xdr:cNvPr id="92" name="テキスト ボックス 91"/>
        <xdr:cNvSpPr txBox="1"/>
      </xdr:nvSpPr>
      <xdr:spPr>
        <a:xfrm>
          <a:off x="2844800" y="6086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3</xdr:col>
      <xdr:colOff>228600</xdr:colOff>
      <xdr:row>35</xdr:row>
      <xdr:rowOff>155928</xdr:rowOff>
    </xdr:from>
    <xdr:to>
      <xdr:col>3</xdr:col>
      <xdr:colOff>330200</xdr:colOff>
      <xdr:row>36</xdr:row>
      <xdr:rowOff>86078</xdr:rowOff>
    </xdr:to>
    <xdr:sp macro="" textlink="">
      <xdr:nvSpPr>
        <xdr:cNvPr id="93" name="円/楕円 92"/>
        <xdr:cNvSpPr/>
      </xdr:nvSpPr>
      <xdr:spPr>
        <a:xfrm>
          <a:off x="2286000" y="615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34</xdr:row>
      <xdr:rowOff>96255</xdr:rowOff>
    </xdr:from>
    <xdr:ext cx="762000" cy="259045"/>
    <xdr:sp macro="" textlink="">
      <xdr:nvSpPr>
        <xdr:cNvPr id="94" name="テキスト ボックス 93"/>
        <xdr:cNvSpPr txBox="1"/>
      </xdr:nvSpPr>
      <xdr:spPr>
        <a:xfrm>
          <a:off x="1955800" y="5925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xdr:col>
      <xdr:colOff>25400</xdr:colOff>
      <xdr:row>35</xdr:row>
      <xdr:rowOff>48683</xdr:rowOff>
    </xdr:from>
    <xdr:to>
      <xdr:col>2</xdr:col>
      <xdr:colOff>127000</xdr:colOff>
      <xdr:row>35</xdr:row>
      <xdr:rowOff>150283</xdr:rowOff>
    </xdr:to>
    <xdr:sp macro="" textlink="">
      <xdr:nvSpPr>
        <xdr:cNvPr id="95" name="円/楕円 94"/>
        <xdr:cNvSpPr/>
      </xdr:nvSpPr>
      <xdr:spPr>
        <a:xfrm>
          <a:off x="1397000" y="604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33</xdr:row>
      <xdr:rowOff>160460</xdr:rowOff>
    </xdr:from>
    <xdr:ext cx="762000" cy="259045"/>
    <xdr:sp macro="" textlink="">
      <xdr:nvSpPr>
        <xdr:cNvPr id="96" name="テキスト ボックス 95"/>
        <xdr:cNvSpPr txBox="1"/>
      </xdr:nvSpPr>
      <xdr:spPr>
        <a:xfrm>
          <a:off x="1066800" y="581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経常収支比率は，</a:t>
          </a:r>
          <a:r>
            <a:rPr kumimoji="1" lang="ja-JP" altLang="en-US" sz="1300">
              <a:solidFill>
                <a:schemeClr val="dk1"/>
              </a:solidFill>
              <a:effectLst/>
              <a:latin typeface="+mn-lt"/>
              <a:ea typeface="+mn-ea"/>
              <a:cs typeface="+mn-cs"/>
            </a:rPr>
            <a:t>前年度に引き続き，分母となる経常一般財源が，</a:t>
          </a:r>
          <a:r>
            <a:rPr kumimoji="1" lang="ja-JP" altLang="ja-JP" sz="1300">
              <a:solidFill>
                <a:schemeClr val="dk1"/>
              </a:solidFill>
              <a:effectLst/>
              <a:latin typeface="+mn-lt"/>
              <a:ea typeface="+mn-ea"/>
              <a:cs typeface="+mn-cs"/>
            </a:rPr>
            <a:t>大型事業所の大規模償却資産の取得等</a:t>
          </a:r>
          <a:r>
            <a:rPr kumimoji="1" lang="ja-JP" altLang="en-US" sz="1300">
              <a:solidFill>
                <a:schemeClr val="dk1"/>
              </a:solidFill>
              <a:effectLst/>
              <a:latin typeface="+mn-lt"/>
              <a:ea typeface="+mn-ea"/>
              <a:cs typeface="+mn-cs"/>
            </a:rPr>
            <a:t>に係る</a:t>
          </a:r>
          <a:r>
            <a:rPr kumimoji="1" lang="ja-JP" altLang="ja-JP" sz="1300">
              <a:solidFill>
                <a:schemeClr val="dk1"/>
              </a:solidFill>
              <a:effectLst/>
              <a:latin typeface="+mn-lt"/>
              <a:ea typeface="+mn-ea"/>
              <a:cs typeface="+mn-cs"/>
            </a:rPr>
            <a:t>固定資産</a:t>
          </a:r>
          <a:r>
            <a:rPr kumimoji="1" lang="ja-JP" altLang="en-US" sz="1300">
              <a:solidFill>
                <a:schemeClr val="dk1"/>
              </a:solidFill>
              <a:effectLst/>
              <a:latin typeface="+mn-lt"/>
              <a:ea typeface="+mn-ea"/>
              <a:cs typeface="+mn-cs"/>
            </a:rPr>
            <a:t>税等の影響を受けたため</a:t>
          </a:r>
          <a:r>
            <a:rPr kumimoji="1" lang="ja-JP" altLang="ja-JP" sz="1300">
              <a:solidFill>
                <a:schemeClr val="dk1"/>
              </a:solidFill>
              <a:effectLst/>
              <a:latin typeface="+mn-lt"/>
              <a:ea typeface="+mn-ea"/>
              <a:cs typeface="+mn-cs"/>
            </a:rPr>
            <a:t>，類似団体平均</a:t>
          </a:r>
          <a:r>
            <a:rPr kumimoji="1" lang="ja-JP" altLang="en-US" sz="1300">
              <a:solidFill>
                <a:schemeClr val="dk1"/>
              </a:solidFill>
              <a:effectLst/>
              <a:latin typeface="+mn-lt"/>
              <a:ea typeface="+mn-ea"/>
              <a:cs typeface="+mn-cs"/>
            </a:rPr>
            <a:t>を</a:t>
          </a:r>
          <a:r>
            <a:rPr kumimoji="1" lang="en-US" altLang="ja-JP" sz="1300">
              <a:solidFill>
                <a:schemeClr val="dk1"/>
              </a:solidFill>
              <a:effectLst/>
              <a:latin typeface="+mn-lt"/>
              <a:ea typeface="+mn-ea"/>
              <a:cs typeface="+mn-cs"/>
            </a:rPr>
            <a:t>9.6</a:t>
          </a:r>
          <a:r>
            <a:rPr kumimoji="1" lang="ja-JP" altLang="en-US" sz="1300">
              <a:solidFill>
                <a:schemeClr val="dk1"/>
              </a:solidFill>
              <a:effectLst/>
              <a:latin typeface="+mn-lt"/>
              <a:ea typeface="+mn-ea"/>
              <a:cs typeface="+mn-cs"/>
            </a:rPr>
            <a:t>ポイント</a:t>
          </a:r>
          <a:r>
            <a:rPr kumimoji="1" lang="ja-JP" altLang="ja-JP" sz="1300">
              <a:solidFill>
                <a:schemeClr val="dk1"/>
              </a:solidFill>
              <a:effectLst/>
              <a:latin typeface="+mn-lt"/>
              <a:ea typeface="+mn-ea"/>
              <a:cs typeface="+mn-cs"/>
            </a:rPr>
            <a:t>下回っている。　</a:t>
          </a:r>
          <a:endParaRPr lang="ja-JP" altLang="ja-JP" sz="1300">
            <a:effectLst/>
          </a:endParaRPr>
        </a:p>
        <a:p>
          <a:r>
            <a:rPr kumimoji="1" lang="ja-JP" altLang="ja-JP" sz="1300">
              <a:solidFill>
                <a:schemeClr val="dk1"/>
              </a:solidFill>
              <a:effectLst/>
              <a:latin typeface="+mn-lt"/>
              <a:ea typeface="+mn-ea"/>
              <a:cs typeface="+mn-cs"/>
            </a:rPr>
            <a:t>　しかし，今後，歳入においては償却資産の経年減価による固定資産税の減や</a:t>
          </a:r>
          <a:r>
            <a:rPr kumimoji="1" lang="ja-JP" altLang="en-US" sz="1300">
              <a:solidFill>
                <a:schemeClr val="dk1"/>
              </a:solidFill>
              <a:effectLst/>
              <a:latin typeface="+mn-lt"/>
              <a:ea typeface="+mn-ea"/>
              <a:cs typeface="+mn-cs"/>
            </a:rPr>
            <a:t>法人</a:t>
          </a:r>
          <a:r>
            <a:rPr kumimoji="1" lang="ja-JP" altLang="ja-JP" sz="1300">
              <a:solidFill>
                <a:schemeClr val="dk1"/>
              </a:solidFill>
              <a:effectLst/>
              <a:latin typeface="+mn-lt"/>
              <a:ea typeface="+mn-ea"/>
              <a:cs typeface="+mn-cs"/>
            </a:rPr>
            <a:t>村民税の減等に伴う経常一般財源の減少が，歳出においては扶助費の伸び等による経常経費充当一般財源の増加が考えられることから，第４次行財政改革大綱に基づく事務事業の見直し等を積極的に進め，更なる事務の効率化を図りながら経常経費の抑制に努めていく。</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66</xdr:row>
      <xdr:rowOff>111506</xdr:rowOff>
    </xdr:to>
    <xdr:cxnSp macro="">
      <xdr:nvCxnSpPr>
        <xdr:cNvPr id="124" name="直線コネクタ 123"/>
        <xdr:cNvCxnSpPr/>
      </xdr:nvCxnSpPr>
      <xdr:spPr>
        <a:xfrm flipV="1">
          <a:off x="4953000" y="10114534"/>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83583</xdr:rowOff>
    </xdr:from>
    <xdr:ext cx="762000" cy="259045"/>
    <xdr:sp macro="" textlink="">
      <xdr:nvSpPr>
        <xdr:cNvPr id="125" name="財政構造の弾力性最小値テキスト"/>
        <xdr:cNvSpPr txBox="1"/>
      </xdr:nvSpPr>
      <xdr:spPr>
        <a:xfrm>
          <a:off x="5041900" y="1139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111506</xdr:rowOff>
    </xdr:from>
    <xdr:to>
      <xdr:col>7</xdr:col>
      <xdr:colOff>241300</xdr:colOff>
      <xdr:row>66</xdr:row>
      <xdr:rowOff>111506</xdr:rowOff>
    </xdr:to>
    <xdr:cxnSp macro="">
      <xdr:nvCxnSpPr>
        <xdr:cNvPr id="126" name="直線コネクタ 125"/>
        <xdr:cNvCxnSpPr/>
      </xdr:nvCxnSpPr>
      <xdr:spPr>
        <a:xfrm>
          <a:off x="4864100" y="1142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68834</xdr:rowOff>
    </xdr:from>
    <xdr:to>
      <xdr:col>7</xdr:col>
      <xdr:colOff>152400</xdr:colOff>
      <xdr:row>60</xdr:row>
      <xdr:rowOff>150876</xdr:rowOff>
    </xdr:to>
    <xdr:cxnSp macro="">
      <xdr:nvCxnSpPr>
        <xdr:cNvPr id="129" name="直線コネクタ 128"/>
        <xdr:cNvCxnSpPr/>
      </xdr:nvCxnSpPr>
      <xdr:spPr>
        <a:xfrm>
          <a:off x="4114800" y="10355834"/>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21099</xdr:rowOff>
    </xdr:from>
    <xdr:ext cx="762000" cy="259045"/>
    <xdr:sp macro="" textlink="">
      <xdr:nvSpPr>
        <xdr:cNvPr id="130" name="財政構造の弾力性平均値テキスト"/>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68834</xdr:rowOff>
    </xdr:from>
    <xdr:to>
      <xdr:col>6</xdr:col>
      <xdr:colOff>0</xdr:colOff>
      <xdr:row>63</xdr:row>
      <xdr:rowOff>167386</xdr:rowOff>
    </xdr:to>
    <xdr:cxnSp macro="">
      <xdr:nvCxnSpPr>
        <xdr:cNvPr id="132" name="直線コネクタ 131"/>
        <xdr:cNvCxnSpPr/>
      </xdr:nvCxnSpPr>
      <xdr:spPr>
        <a:xfrm flipV="1">
          <a:off x="3225800" y="10355834"/>
          <a:ext cx="889000" cy="61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3" name="フローチャート : 判断 132"/>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21861</xdr:rowOff>
    </xdr:from>
    <xdr:ext cx="736600" cy="259045"/>
    <xdr:sp macro="" textlink="">
      <xdr:nvSpPr>
        <xdr:cNvPr id="134" name="テキスト ボックス 133"/>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51562</xdr:rowOff>
    </xdr:from>
    <xdr:to>
      <xdr:col>4</xdr:col>
      <xdr:colOff>482600</xdr:colOff>
      <xdr:row>63</xdr:row>
      <xdr:rowOff>167386</xdr:rowOff>
    </xdr:to>
    <xdr:cxnSp macro="">
      <xdr:nvCxnSpPr>
        <xdr:cNvPr id="135" name="直線コネクタ 134"/>
        <xdr:cNvCxnSpPr/>
      </xdr:nvCxnSpPr>
      <xdr:spPr>
        <a:xfrm>
          <a:off x="2336800" y="1085291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6" name="フローチャート : 判断 135"/>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7" name="テキスト ボックス 136"/>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104902</xdr:rowOff>
    </xdr:from>
    <xdr:to>
      <xdr:col>3</xdr:col>
      <xdr:colOff>279400</xdr:colOff>
      <xdr:row>63</xdr:row>
      <xdr:rowOff>51562</xdr:rowOff>
    </xdr:to>
    <xdr:cxnSp macro="">
      <xdr:nvCxnSpPr>
        <xdr:cNvPr id="138" name="直線コネクタ 137"/>
        <xdr:cNvCxnSpPr/>
      </xdr:nvCxnSpPr>
      <xdr:spPr>
        <a:xfrm>
          <a:off x="1447800" y="10563352"/>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0" name="テキスト ボックス 139"/>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1" name="フローチャート : 判断 140"/>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120921</xdr:rowOff>
    </xdr:from>
    <xdr:ext cx="762000" cy="259045"/>
    <xdr:sp macro="" textlink="">
      <xdr:nvSpPr>
        <xdr:cNvPr id="142" name="テキスト ボックス 141"/>
        <xdr:cNvSpPr txBox="1"/>
      </xdr:nvSpPr>
      <xdr:spPr>
        <a:xfrm>
          <a:off x="1066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100076</xdr:rowOff>
    </xdr:from>
    <xdr:to>
      <xdr:col>7</xdr:col>
      <xdr:colOff>203200</xdr:colOff>
      <xdr:row>61</xdr:row>
      <xdr:rowOff>30226</xdr:rowOff>
    </xdr:to>
    <xdr:sp macro="" textlink="">
      <xdr:nvSpPr>
        <xdr:cNvPr id="148" name="円/楕円 147"/>
        <xdr:cNvSpPr/>
      </xdr:nvSpPr>
      <xdr:spPr>
        <a:xfrm>
          <a:off x="49022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116603</xdr:rowOff>
    </xdr:from>
    <xdr:ext cx="762000" cy="259045"/>
    <xdr:sp macro="" textlink="">
      <xdr:nvSpPr>
        <xdr:cNvPr id="149" name="財政構造の弾力性該当値テキスト"/>
        <xdr:cNvSpPr txBox="1"/>
      </xdr:nvSpPr>
      <xdr:spPr>
        <a:xfrm>
          <a:off x="5041900" y="10232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18034</xdr:rowOff>
    </xdr:from>
    <xdr:to>
      <xdr:col>6</xdr:col>
      <xdr:colOff>50800</xdr:colOff>
      <xdr:row>60</xdr:row>
      <xdr:rowOff>119634</xdr:rowOff>
    </xdr:to>
    <xdr:sp macro="" textlink="">
      <xdr:nvSpPr>
        <xdr:cNvPr id="150" name="円/楕円 149"/>
        <xdr:cNvSpPr/>
      </xdr:nvSpPr>
      <xdr:spPr>
        <a:xfrm>
          <a:off x="4064000" y="103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129811</xdr:rowOff>
    </xdr:from>
    <xdr:ext cx="736600" cy="259045"/>
    <xdr:sp macro="" textlink="">
      <xdr:nvSpPr>
        <xdr:cNvPr id="151" name="テキスト ボックス 150"/>
        <xdr:cNvSpPr txBox="1"/>
      </xdr:nvSpPr>
      <xdr:spPr>
        <a:xfrm>
          <a:off x="3733800" y="10073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116586</xdr:rowOff>
    </xdr:from>
    <xdr:to>
      <xdr:col>4</xdr:col>
      <xdr:colOff>533400</xdr:colOff>
      <xdr:row>64</xdr:row>
      <xdr:rowOff>46736</xdr:rowOff>
    </xdr:to>
    <xdr:sp macro="" textlink="">
      <xdr:nvSpPr>
        <xdr:cNvPr id="152" name="円/楕円 151"/>
        <xdr:cNvSpPr/>
      </xdr:nvSpPr>
      <xdr:spPr>
        <a:xfrm>
          <a:off x="3175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31513</xdr:rowOff>
    </xdr:from>
    <xdr:ext cx="762000" cy="259045"/>
    <xdr:sp macro="" textlink="">
      <xdr:nvSpPr>
        <xdr:cNvPr id="153" name="テキスト ボックス 152"/>
        <xdr:cNvSpPr txBox="1"/>
      </xdr:nvSpPr>
      <xdr:spPr>
        <a:xfrm>
          <a:off x="2844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762</xdr:rowOff>
    </xdr:from>
    <xdr:to>
      <xdr:col>3</xdr:col>
      <xdr:colOff>330200</xdr:colOff>
      <xdr:row>63</xdr:row>
      <xdr:rowOff>102362</xdr:rowOff>
    </xdr:to>
    <xdr:sp macro="" textlink="">
      <xdr:nvSpPr>
        <xdr:cNvPr id="154" name="円/楕円 153"/>
        <xdr:cNvSpPr/>
      </xdr:nvSpPr>
      <xdr:spPr>
        <a:xfrm>
          <a:off x="2286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112539</xdr:rowOff>
    </xdr:from>
    <xdr:ext cx="762000" cy="259045"/>
    <xdr:sp macro="" textlink="">
      <xdr:nvSpPr>
        <xdr:cNvPr id="155" name="テキスト ボックス 154"/>
        <xdr:cNvSpPr txBox="1"/>
      </xdr:nvSpPr>
      <xdr:spPr>
        <a:xfrm>
          <a:off x="1955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54102</xdr:rowOff>
    </xdr:from>
    <xdr:to>
      <xdr:col>2</xdr:col>
      <xdr:colOff>127000</xdr:colOff>
      <xdr:row>61</xdr:row>
      <xdr:rowOff>155702</xdr:rowOff>
    </xdr:to>
    <xdr:sp macro="" textlink="">
      <xdr:nvSpPr>
        <xdr:cNvPr id="156" name="円/楕円 155"/>
        <xdr:cNvSpPr/>
      </xdr:nvSpPr>
      <xdr:spPr>
        <a:xfrm>
          <a:off x="1397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165879</xdr:rowOff>
    </xdr:from>
    <xdr:ext cx="762000" cy="259045"/>
    <xdr:sp macro="" textlink="">
      <xdr:nvSpPr>
        <xdr:cNvPr id="157" name="テキスト ボックス 156"/>
        <xdr:cNvSpPr txBox="1"/>
      </xdr:nvSpPr>
      <xdr:spPr>
        <a:xfrm>
          <a:off x="1066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[160,200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114,190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恒常的に</a:t>
          </a:r>
          <a:r>
            <a:rPr kumimoji="1" lang="ja-JP" altLang="ja-JP" sz="1300">
              <a:solidFill>
                <a:schemeClr val="dk1"/>
              </a:solidFill>
              <a:effectLst/>
              <a:latin typeface="+mn-lt"/>
              <a:ea typeface="+mn-ea"/>
              <a:cs typeface="+mn-cs"/>
            </a:rPr>
            <a:t>類似団体平均を上回っている</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これは福祉施策や教育施策の充実のため，村単独費による職員配置・業務委託などが多いことが主な要因として考えられる。今後は</a:t>
          </a:r>
          <a:r>
            <a:rPr kumimoji="1" lang="ja-JP" altLang="en-US" sz="1300">
              <a:solidFill>
                <a:schemeClr val="dk1"/>
              </a:solidFill>
              <a:effectLst/>
              <a:latin typeface="+mn-lt"/>
              <a:ea typeface="+mn-ea"/>
              <a:cs typeface="+mn-cs"/>
            </a:rPr>
            <a:t>第４次行財政改革大綱に基づき，</a:t>
          </a:r>
          <a:r>
            <a:rPr kumimoji="1" lang="ja-JP" altLang="ja-JP" sz="1300">
              <a:solidFill>
                <a:schemeClr val="dk1"/>
              </a:solidFill>
              <a:effectLst/>
              <a:latin typeface="+mn-lt"/>
              <a:ea typeface="+mn-ea"/>
              <a:cs typeface="+mn-cs"/>
            </a:rPr>
            <a:t>事業の合理化等により経費の抑制を図っていく。</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27144</xdr:rowOff>
    </xdr:from>
    <xdr:to>
      <xdr:col>7</xdr:col>
      <xdr:colOff>152400</xdr:colOff>
      <xdr:row>90</xdr:row>
      <xdr:rowOff>101115</xdr:rowOff>
    </xdr:to>
    <xdr:cxnSp macro="">
      <xdr:nvCxnSpPr>
        <xdr:cNvPr id="189" name="直線コネクタ 188"/>
        <xdr:cNvCxnSpPr/>
      </xdr:nvCxnSpPr>
      <xdr:spPr>
        <a:xfrm flipV="1">
          <a:off x="4953000" y="13914594"/>
          <a:ext cx="0" cy="1617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73192</xdr:rowOff>
    </xdr:from>
    <xdr:ext cx="762000" cy="259045"/>
    <xdr:sp macro="" textlink="">
      <xdr:nvSpPr>
        <xdr:cNvPr id="190" name="人件費・物件費等の状況最小値テキスト"/>
        <xdr:cNvSpPr txBox="1"/>
      </xdr:nvSpPr>
      <xdr:spPr>
        <a:xfrm>
          <a:off x="5041900" y="1550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215,642</a:t>
          </a:r>
          <a:endParaRPr kumimoji="1" lang="ja-JP" altLang="en-US" sz="1000" b="1">
            <a:latin typeface="ＭＳ Ｐゴシック"/>
          </a:endParaRPr>
        </a:p>
      </xdr:txBody>
    </xdr:sp>
    <xdr:clientData/>
  </xdr:oneCellAnchor>
  <xdr:twoCellAnchor>
    <xdr:from>
      <xdr:col>7</xdr:col>
      <xdr:colOff>63500</xdr:colOff>
      <xdr:row>90</xdr:row>
      <xdr:rowOff>101115</xdr:rowOff>
    </xdr:from>
    <xdr:to>
      <xdr:col>7</xdr:col>
      <xdr:colOff>241300</xdr:colOff>
      <xdr:row>90</xdr:row>
      <xdr:rowOff>101115</xdr:rowOff>
    </xdr:to>
    <xdr:cxnSp macro="">
      <xdr:nvCxnSpPr>
        <xdr:cNvPr id="191" name="直線コネクタ 190"/>
        <xdr:cNvCxnSpPr/>
      </xdr:nvCxnSpPr>
      <xdr:spPr>
        <a:xfrm>
          <a:off x="4864100" y="1553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113521</xdr:rowOff>
    </xdr:from>
    <xdr:ext cx="762000" cy="259045"/>
    <xdr:sp macro="" textlink="">
      <xdr:nvSpPr>
        <xdr:cNvPr id="192" name="人件費・物件費等の状況最大値テキスト"/>
        <xdr:cNvSpPr txBox="1"/>
      </xdr:nvSpPr>
      <xdr:spPr>
        <a:xfrm>
          <a:off x="5041900" y="1365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74,915</a:t>
          </a:r>
          <a:endParaRPr kumimoji="1" lang="ja-JP" altLang="en-US" sz="1000" b="1">
            <a:latin typeface="ＭＳ Ｐゴシック"/>
          </a:endParaRPr>
        </a:p>
      </xdr:txBody>
    </xdr:sp>
    <xdr:clientData/>
  </xdr:oneCellAnchor>
  <xdr:twoCellAnchor>
    <xdr:from>
      <xdr:col>7</xdr:col>
      <xdr:colOff>63500</xdr:colOff>
      <xdr:row>81</xdr:row>
      <xdr:rowOff>27144</xdr:rowOff>
    </xdr:from>
    <xdr:to>
      <xdr:col>7</xdr:col>
      <xdr:colOff>241300</xdr:colOff>
      <xdr:row>81</xdr:row>
      <xdr:rowOff>27144</xdr:rowOff>
    </xdr:to>
    <xdr:cxnSp macro="">
      <xdr:nvCxnSpPr>
        <xdr:cNvPr id="193" name="直線コネクタ 192"/>
        <xdr:cNvCxnSpPr/>
      </xdr:nvCxnSpPr>
      <xdr:spPr>
        <a:xfrm>
          <a:off x="4864100" y="1391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108942</xdr:rowOff>
    </xdr:from>
    <xdr:to>
      <xdr:col>7</xdr:col>
      <xdr:colOff>152400</xdr:colOff>
      <xdr:row>86</xdr:row>
      <xdr:rowOff>149861</xdr:rowOff>
    </xdr:to>
    <xdr:cxnSp macro="">
      <xdr:nvCxnSpPr>
        <xdr:cNvPr id="194" name="直線コネクタ 193"/>
        <xdr:cNvCxnSpPr/>
      </xdr:nvCxnSpPr>
      <xdr:spPr>
        <a:xfrm>
          <a:off x="4114800" y="14853642"/>
          <a:ext cx="838200" cy="4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36695</xdr:rowOff>
    </xdr:from>
    <xdr:ext cx="762000" cy="259045"/>
    <xdr:sp macro="" textlink="">
      <xdr:nvSpPr>
        <xdr:cNvPr id="195" name="人件費・物件費等の状況平均値テキスト"/>
        <xdr:cNvSpPr txBox="1"/>
      </xdr:nvSpPr>
      <xdr:spPr>
        <a:xfrm>
          <a:off x="5041900" y="14095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20168</xdr:rowOff>
    </xdr:from>
    <xdr:to>
      <xdr:col>7</xdr:col>
      <xdr:colOff>203200</xdr:colOff>
      <xdr:row>83</xdr:row>
      <xdr:rowOff>121768</xdr:rowOff>
    </xdr:to>
    <xdr:sp macro="" textlink="">
      <xdr:nvSpPr>
        <xdr:cNvPr id="196" name="フローチャート : 判断 195"/>
        <xdr:cNvSpPr/>
      </xdr:nvSpPr>
      <xdr:spPr>
        <a:xfrm>
          <a:off x="4902200" y="1425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15858</xdr:rowOff>
    </xdr:from>
    <xdr:to>
      <xdr:col>6</xdr:col>
      <xdr:colOff>0</xdr:colOff>
      <xdr:row>86</xdr:row>
      <xdr:rowOff>108942</xdr:rowOff>
    </xdr:to>
    <xdr:cxnSp macro="">
      <xdr:nvCxnSpPr>
        <xdr:cNvPr id="197" name="直線コネクタ 196"/>
        <xdr:cNvCxnSpPr/>
      </xdr:nvCxnSpPr>
      <xdr:spPr>
        <a:xfrm>
          <a:off x="3225800" y="14760558"/>
          <a:ext cx="889000" cy="9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71427</xdr:rowOff>
    </xdr:from>
    <xdr:to>
      <xdr:col>6</xdr:col>
      <xdr:colOff>50800</xdr:colOff>
      <xdr:row>84</xdr:row>
      <xdr:rowOff>1577</xdr:rowOff>
    </xdr:to>
    <xdr:sp macro="" textlink="">
      <xdr:nvSpPr>
        <xdr:cNvPr id="198" name="フローチャート : 判断 197"/>
        <xdr:cNvSpPr/>
      </xdr:nvSpPr>
      <xdr:spPr>
        <a:xfrm>
          <a:off x="4064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11754</xdr:rowOff>
    </xdr:from>
    <xdr:ext cx="736600" cy="259045"/>
    <xdr:sp macro="" textlink="">
      <xdr:nvSpPr>
        <xdr:cNvPr id="199" name="テキスト ボックス 198"/>
        <xdr:cNvSpPr txBox="1"/>
      </xdr:nvSpPr>
      <xdr:spPr>
        <a:xfrm>
          <a:off x="3733800" y="14070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15858</xdr:rowOff>
    </xdr:from>
    <xdr:to>
      <xdr:col>4</xdr:col>
      <xdr:colOff>482600</xdr:colOff>
      <xdr:row>86</xdr:row>
      <xdr:rowOff>77355</xdr:rowOff>
    </xdr:to>
    <xdr:cxnSp macro="">
      <xdr:nvCxnSpPr>
        <xdr:cNvPr id="200" name="直線コネクタ 199"/>
        <xdr:cNvCxnSpPr/>
      </xdr:nvCxnSpPr>
      <xdr:spPr>
        <a:xfrm flipV="1">
          <a:off x="2336800" y="14760558"/>
          <a:ext cx="889000" cy="6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20272</xdr:rowOff>
    </xdr:from>
    <xdr:to>
      <xdr:col>4</xdr:col>
      <xdr:colOff>533400</xdr:colOff>
      <xdr:row>83</xdr:row>
      <xdr:rowOff>121872</xdr:rowOff>
    </xdr:to>
    <xdr:sp macro="" textlink="">
      <xdr:nvSpPr>
        <xdr:cNvPr id="201" name="フローチャート : 判断 200"/>
        <xdr:cNvSpPr/>
      </xdr:nvSpPr>
      <xdr:spPr>
        <a:xfrm>
          <a:off x="3175000" y="1425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132049</xdr:rowOff>
    </xdr:from>
    <xdr:ext cx="762000" cy="259045"/>
    <xdr:sp macro="" textlink="">
      <xdr:nvSpPr>
        <xdr:cNvPr id="202" name="テキスト ボックス 201"/>
        <xdr:cNvSpPr txBox="1"/>
      </xdr:nvSpPr>
      <xdr:spPr>
        <a:xfrm>
          <a:off x="2844800" y="1401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77355</xdr:rowOff>
    </xdr:from>
    <xdr:to>
      <xdr:col>3</xdr:col>
      <xdr:colOff>279400</xdr:colOff>
      <xdr:row>87</xdr:row>
      <xdr:rowOff>39861</xdr:rowOff>
    </xdr:to>
    <xdr:cxnSp macro="">
      <xdr:nvCxnSpPr>
        <xdr:cNvPr id="203" name="直線コネクタ 202"/>
        <xdr:cNvCxnSpPr/>
      </xdr:nvCxnSpPr>
      <xdr:spPr>
        <a:xfrm flipV="1">
          <a:off x="1447800" y="14822055"/>
          <a:ext cx="889000" cy="133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25121</xdr:rowOff>
    </xdr:from>
    <xdr:to>
      <xdr:col>3</xdr:col>
      <xdr:colOff>330200</xdr:colOff>
      <xdr:row>83</xdr:row>
      <xdr:rowOff>126721</xdr:rowOff>
    </xdr:to>
    <xdr:sp macro="" textlink="">
      <xdr:nvSpPr>
        <xdr:cNvPr id="204" name="フローチャート : 判断 203"/>
        <xdr:cNvSpPr/>
      </xdr:nvSpPr>
      <xdr:spPr>
        <a:xfrm>
          <a:off x="2286000" y="142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136898</xdr:rowOff>
    </xdr:from>
    <xdr:ext cx="762000" cy="259045"/>
    <xdr:sp macro="" textlink="">
      <xdr:nvSpPr>
        <xdr:cNvPr id="205" name="テキスト ボックス 204"/>
        <xdr:cNvSpPr txBox="1"/>
      </xdr:nvSpPr>
      <xdr:spPr>
        <a:xfrm>
          <a:off x="1955800" y="140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63591</xdr:rowOff>
    </xdr:from>
    <xdr:to>
      <xdr:col>2</xdr:col>
      <xdr:colOff>127000</xdr:colOff>
      <xdr:row>83</xdr:row>
      <xdr:rowOff>165191</xdr:rowOff>
    </xdr:to>
    <xdr:sp macro="" textlink="">
      <xdr:nvSpPr>
        <xdr:cNvPr id="206" name="フローチャート : 判断 205"/>
        <xdr:cNvSpPr/>
      </xdr:nvSpPr>
      <xdr:spPr>
        <a:xfrm>
          <a:off x="1397000" y="142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3918</xdr:rowOff>
    </xdr:from>
    <xdr:ext cx="762000" cy="259045"/>
    <xdr:sp macro="" textlink="">
      <xdr:nvSpPr>
        <xdr:cNvPr id="207" name="テキスト ボックス 206"/>
        <xdr:cNvSpPr txBox="1"/>
      </xdr:nvSpPr>
      <xdr:spPr>
        <a:xfrm>
          <a:off x="1066800" y="1406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86</xdr:row>
      <xdr:rowOff>99061</xdr:rowOff>
    </xdr:from>
    <xdr:to>
      <xdr:col>7</xdr:col>
      <xdr:colOff>203200</xdr:colOff>
      <xdr:row>87</xdr:row>
      <xdr:rowOff>29211</xdr:rowOff>
    </xdr:to>
    <xdr:sp macro="" textlink="">
      <xdr:nvSpPr>
        <xdr:cNvPr id="213" name="円/楕円 212"/>
        <xdr:cNvSpPr/>
      </xdr:nvSpPr>
      <xdr:spPr>
        <a:xfrm>
          <a:off x="49022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71138</xdr:rowOff>
    </xdr:from>
    <xdr:ext cx="762000" cy="259045"/>
    <xdr:sp macro="" textlink="">
      <xdr:nvSpPr>
        <xdr:cNvPr id="214" name="人件費・物件費等の状況該当値テキスト"/>
        <xdr:cNvSpPr txBox="1"/>
      </xdr:nvSpPr>
      <xdr:spPr>
        <a:xfrm>
          <a:off x="5041900" y="1481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160,200</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58142</xdr:rowOff>
    </xdr:from>
    <xdr:to>
      <xdr:col>6</xdr:col>
      <xdr:colOff>50800</xdr:colOff>
      <xdr:row>86</xdr:row>
      <xdr:rowOff>159742</xdr:rowOff>
    </xdr:to>
    <xdr:sp macro="" textlink="">
      <xdr:nvSpPr>
        <xdr:cNvPr id="215" name="円/楕円 214"/>
        <xdr:cNvSpPr/>
      </xdr:nvSpPr>
      <xdr:spPr>
        <a:xfrm>
          <a:off x="4064000" y="1480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144519</xdr:rowOff>
    </xdr:from>
    <xdr:ext cx="736600" cy="259045"/>
    <xdr:sp macro="" textlink="">
      <xdr:nvSpPr>
        <xdr:cNvPr id="216" name="テキスト ボックス 215"/>
        <xdr:cNvSpPr txBox="1"/>
      </xdr:nvSpPr>
      <xdr:spPr>
        <a:xfrm>
          <a:off x="3733800" y="14889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156,639</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136508</xdr:rowOff>
    </xdr:from>
    <xdr:to>
      <xdr:col>4</xdr:col>
      <xdr:colOff>533400</xdr:colOff>
      <xdr:row>86</xdr:row>
      <xdr:rowOff>66658</xdr:rowOff>
    </xdr:to>
    <xdr:sp macro="" textlink="">
      <xdr:nvSpPr>
        <xdr:cNvPr id="217" name="円/楕円 216"/>
        <xdr:cNvSpPr/>
      </xdr:nvSpPr>
      <xdr:spPr>
        <a:xfrm>
          <a:off x="3175000" y="1470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51435</xdr:rowOff>
    </xdr:from>
    <xdr:ext cx="762000" cy="259045"/>
    <xdr:sp macro="" textlink="">
      <xdr:nvSpPr>
        <xdr:cNvPr id="218" name="テキスト ボックス 217"/>
        <xdr:cNvSpPr txBox="1"/>
      </xdr:nvSpPr>
      <xdr:spPr>
        <a:xfrm>
          <a:off x="2844800" y="14796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148,538</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26555</xdr:rowOff>
    </xdr:from>
    <xdr:to>
      <xdr:col>3</xdr:col>
      <xdr:colOff>330200</xdr:colOff>
      <xdr:row>86</xdr:row>
      <xdr:rowOff>128155</xdr:rowOff>
    </xdr:to>
    <xdr:sp macro="" textlink="">
      <xdr:nvSpPr>
        <xdr:cNvPr id="219" name="円/楕円 218"/>
        <xdr:cNvSpPr/>
      </xdr:nvSpPr>
      <xdr:spPr>
        <a:xfrm>
          <a:off x="2286000" y="1477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112932</xdr:rowOff>
    </xdr:from>
    <xdr:ext cx="762000" cy="259045"/>
    <xdr:sp macro="" textlink="">
      <xdr:nvSpPr>
        <xdr:cNvPr id="220" name="テキスト ボックス 219"/>
        <xdr:cNvSpPr txBox="1"/>
      </xdr:nvSpPr>
      <xdr:spPr>
        <a:xfrm>
          <a:off x="1955800" y="1485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153,890</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160511</xdr:rowOff>
    </xdr:from>
    <xdr:to>
      <xdr:col>2</xdr:col>
      <xdr:colOff>127000</xdr:colOff>
      <xdr:row>87</xdr:row>
      <xdr:rowOff>90661</xdr:rowOff>
    </xdr:to>
    <xdr:sp macro="" textlink="">
      <xdr:nvSpPr>
        <xdr:cNvPr id="221" name="円/楕円 220"/>
        <xdr:cNvSpPr/>
      </xdr:nvSpPr>
      <xdr:spPr>
        <a:xfrm>
          <a:off x="1397000" y="1490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75438</xdr:rowOff>
    </xdr:from>
    <xdr:ext cx="762000" cy="259045"/>
    <xdr:sp macro="" textlink="">
      <xdr:nvSpPr>
        <xdr:cNvPr id="222" name="テキスト ボックス 221"/>
        <xdr:cNvSpPr txBox="1"/>
      </xdr:nvSpPr>
      <xdr:spPr>
        <a:xfrm>
          <a:off x="1066800" y="1499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165,548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ラスパイレス指数は</a:t>
          </a:r>
          <a:r>
            <a:rPr kumimoji="1" lang="ja-JP" altLang="ja-JP" sz="1300">
              <a:solidFill>
                <a:schemeClr val="dk1"/>
              </a:solidFill>
              <a:effectLst/>
              <a:latin typeface="+mn-lt"/>
              <a:ea typeface="+mn-ea"/>
              <a:cs typeface="+mn-cs"/>
            </a:rPr>
            <a:t>類似団体平均を</a:t>
          </a:r>
          <a:r>
            <a:rPr kumimoji="1" lang="en-US" altLang="ja-JP" sz="1300">
              <a:solidFill>
                <a:schemeClr val="dk1"/>
              </a:solidFill>
              <a:effectLst/>
              <a:latin typeface="+mn-lt"/>
              <a:ea typeface="+mn-ea"/>
              <a:cs typeface="+mn-cs"/>
            </a:rPr>
            <a:t>4.9</a:t>
          </a:r>
          <a:r>
            <a:rPr kumimoji="1" lang="ja-JP" altLang="en-US" sz="1300">
              <a:solidFill>
                <a:schemeClr val="dk1"/>
              </a:solidFill>
              <a:effectLst/>
              <a:latin typeface="+mn-lt"/>
              <a:ea typeface="+mn-ea"/>
              <a:cs typeface="+mn-cs"/>
            </a:rPr>
            <a:t>ポイント</a:t>
          </a:r>
          <a:r>
            <a:rPr kumimoji="1" lang="ja-JP" altLang="ja-JP" sz="1300">
              <a:solidFill>
                <a:schemeClr val="dk1"/>
              </a:solidFill>
              <a:effectLst/>
              <a:latin typeface="+mn-lt"/>
              <a:ea typeface="+mn-ea"/>
              <a:cs typeface="+mn-cs"/>
            </a:rPr>
            <a:t>上回っている。これは本村の職員構成上，中高年齢層後半職員が極めて少なく，</a:t>
          </a:r>
          <a:r>
            <a:rPr kumimoji="1" lang="ja-JP" altLang="en-US" sz="1300">
              <a:solidFill>
                <a:schemeClr val="dk1"/>
              </a:solidFill>
              <a:effectLst/>
              <a:latin typeface="+mn-lt"/>
              <a:ea typeface="+mn-ea"/>
              <a:cs typeface="+mn-cs"/>
            </a:rPr>
            <a:t>学歴別の</a:t>
          </a:r>
          <a:r>
            <a:rPr kumimoji="1" lang="ja-JP" altLang="ja-JP" sz="1300">
              <a:solidFill>
                <a:schemeClr val="dk1"/>
              </a:solidFill>
              <a:effectLst/>
              <a:latin typeface="+mn-lt"/>
              <a:ea typeface="+mn-ea"/>
              <a:cs typeface="+mn-cs"/>
            </a:rPr>
            <a:t>役職登用時年齢が他と比較して低いことや</a:t>
          </a:r>
          <a:r>
            <a:rPr kumimoji="1" lang="ja-JP" altLang="en-US" sz="1300">
              <a:solidFill>
                <a:schemeClr val="dk1"/>
              </a:solidFill>
              <a:effectLst/>
              <a:latin typeface="+mn-lt"/>
              <a:ea typeface="+mn-ea"/>
              <a:cs typeface="+mn-cs"/>
            </a:rPr>
            <a:t>高年齢層職員に対する給与抑制措置が国家公務員と異なること</a:t>
          </a:r>
          <a:r>
            <a:rPr kumimoji="1" lang="ja-JP" altLang="ja-JP" sz="1300">
              <a:solidFill>
                <a:schemeClr val="dk1"/>
              </a:solidFill>
              <a:effectLst/>
              <a:latin typeface="+mn-lt"/>
              <a:ea typeface="+mn-ea"/>
              <a:cs typeface="+mn-cs"/>
            </a:rPr>
            <a:t>等が類似団体平均を上回っている要因と考えられる。</a:t>
          </a:r>
          <a:endParaRPr lang="ja-JP" altLang="ja-JP" sz="1300">
            <a:effectLst/>
          </a:endParaRPr>
        </a:p>
        <a:p>
          <a:r>
            <a:rPr kumimoji="1" lang="ja-JP" altLang="ja-JP" sz="1300">
              <a:solidFill>
                <a:schemeClr val="dk1"/>
              </a:solidFill>
              <a:effectLst/>
              <a:latin typeface="+mn-lt"/>
              <a:ea typeface="+mn-ea"/>
              <a:cs typeface="+mn-cs"/>
            </a:rPr>
            <a:t>　今後も中長期的な職員採用計画に</a:t>
          </a:r>
          <a:r>
            <a:rPr kumimoji="1" lang="ja-JP" altLang="en-US" sz="1300">
              <a:solidFill>
                <a:schemeClr val="dk1"/>
              </a:solidFill>
              <a:effectLst/>
              <a:latin typeface="+mn-lt"/>
              <a:ea typeface="+mn-ea"/>
              <a:cs typeface="+mn-cs"/>
            </a:rPr>
            <a:t>よる</a:t>
          </a:r>
          <a:r>
            <a:rPr kumimoji="1" lang="ja-JP" altLang="ja-JP" sz="1300">
              <a:solidFill>
                <a:schemeClr val="dk1"/>
              </a:solidFill>
              <a:effectLst/>
              <a:latin typeface="+mn-lt"/>
              <a:ea typeface="+mn-ea"/>
              <a:cs typeface="+mn-cs"/>
            </a:rPr>
            <a:t>職員構成の是正</a:t>
          </a:r>
          <a:r>
            <a:rPr kumimoji="1" lang="ja-JP" altLang="en-US" sz="1300">
              <a:solidFill>
                <a:schemeClr val="dk1"/>
              </a:solidFill>
              <a:effectLst/>
              <a:latin typeface="+mn-lt"/>
              <a:ea typeface="+mn-ea"/>
              <a:cs typeface="+mn-cs"/>
            </a:rPr>
            <a:t>や給与制度の見直し</a:t>
          </a:r>
          <a:r>
            <a:rPr kumimoji="1" lang="ja-JP" altLang="ja-JP" sz="1300">
              <a:solidFill>
                <a:schemeClr val="dk1"/>
              </a:solidFill>
              <a:effectLst/>
              <a:latin typeface="+mn-lt"/>
              <a:ea typeface="+mn-ea"/>
              <a:cs typeface="+mn-cs"/>
            </a:rPr>
            <a:t>を行い，適正な給与水準の確保に努めていく。</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2" name="直線コネクタ 241"/>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3" name="テキスト ボックス 242"/>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108268</xdr:rowOff>
    </xdr:from>
    <xdr:to>
      <xdr:col>24</xdr:col>
      <xdr:colOff>558800</xdr:colOff>
      <xdr:row>86</xdr:row>
      <xdr:rowOff>65405</xdr:rowOff>
    </xdr:to>
    <xdr:cxnSp macro="">
      <xdr:nvCxnSpPr>
        <xdr:cNvPr id="247" name="直線コネクタ 246"/>
        <xdr:cNvCxnSpPr/>
      </xdr:nvCxnSpPr>
      <xdr:spPr>
        <a:xfrm flipV="1">
          <a:off x="17018000" y="13995718"/>
          <a:ext cx="0" cy="814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37482</xdr:rowOff>
    </xdr:from>
    <xdr:ext cx="762000" cy="259045"/>
    <xdr:sp macro="" textlink="">
      <xdr:nvSpPr>
        <xdr:cNvPr id="248" name="給与水準   （国との比較）最小値テキスト"/>
        <xdr:cNvSpPr txBox="1"/>
      </xdr:nvSpPr>
      <xdr:spPr>
        <a:xfrm>
          <a:off x="17106900" y="14782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86</xdr:row>
      <xdr:rowOff>65405</xdr:rowOff>
    </xdr:from>
    <xdr:to>
      <xdr:col>24</xdr:col>
      <xdr:colOff>647700</xdr:colOff>
      <xdr:row>86</xdr:row>
      <xdr:rowOff>65405</xdr:rowOff>
    </xdr:to>
    <xdr:cxnSp macro="">
      <xdr:nvCxnSpPr>
        <xdr:cNvPr id="249" name="直線コネクタ 248"/>
        <xdr:cNvCxnSpPr/>
      </xdr:nvCxnSpPr>
      <xdr:spPr>
        <a:xfrm>
          <a:off x="16929100" y="14810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23195</xdr:rowOff>
    </xdr:from>
    <xdr:ext cx="762000" cy="259045"/>
    <xdr:sp macro="" textlink="">
      <xdr:nvSpPr>
        <xdr:cNvPr id="250" name="給与水準   （国との比較）最大値テキスト"/>
        <xdr:cNvSpPr txBox="1"/>
      </xdr:nvSpPr>
      <xdr:spPr>
        <a:xfrm>
          <a:off x="17106900" y="13739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81</xdr:row>
      <xdr:rowOff>108268</xdr:rowOff>
    </xdr:from>
    <xdr:to>
      <xdr:col>24</xdr:col>
      <xdr:colOff>647700</xdr:colOff>
      <xdr:row>81</xdr:row>
      <xdr:rowOff>108268</xdr:rowOff>
    </xdr:to>
    <xdr:cxnSp macro="">
      <xdr:nvCxnSpPr>
        <xdr:cNvPr id="251" name="直線コネクタ 250"/>
        <xdr:cNvCxnSpPr/>
      </xdr:nvCxnSpPr>
      <xdr:spPr>
        <a:xfrm>
          <a:off x="16929100" y="1399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116205</xdr:rowOff>
    </xdr:from>
    <xdr:to>
      <xdr:col>24</xdr:col>
      <xdr:colOff>558800</xdr:colOff>
      <xdr:row>85</xdr:row>
      <xdr:rowOff>158432</xdr:rowOff>
    </xdr:to>
    <xdr:cxnSp macro="">
      <xdr:nvCxnSpPr>
        <xdr:cNvPr id="252" name="直線コネクタ 251"/>
        <xdr:cNvCxnSpPr/>
      </xdr:nvCxnSpPr>
      <xdr:spPr>
        <a:xfrm>
          <a:off x="16179800" y="14689455"/>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xdr:rowOff>
    </xdr:from>
    <xdr:ext cx="762000" cy="259045"/>
    <xdr:sp macro="" textlink="">
      <xdr:nvSpPr>
        <xdr:cNvPr id="253" name="給与水準   （国との比較）平均値テキスト"/>
        <xdr:cNvSpPr txBox="1"/>
      </xdr:nvSpPr>
      <xdr:spPr>
        <a:xfrm>
          <a:off x="17106900" y="142303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154939</xdr:rowOff>
    </xdr:from>
    <xdr:to>
      <xdr:col>24</xdr:col>
      <xdr:colOff>609600</xdr:colOff>
      <xdr:row>84</xdr:row>
      <xdr:rowOff>85089</xdr:rowOff>
    </xdr:to>
    <xdr:sp macro="" textlink="">
      <xdr:nvSpPr>
        <xdr:cNvPr id="254" name="フローチャート : 判断 253"/>
        <xdr:cNvSpPr/>
      </xdr:nvSpPr>
      <xdr:spPr>
        <a:xfrm>
          <a:off x="169672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116205</xdr:rowOff>
    </xdr:from>
    <xdr:to>
      <xdr:col>23</xdr:col>
      <xdr:colOff>406400</xdr:colOff>
      <xdr:row>85</xdr:row>
      <xdr:rowOff>122238</xdr:rowOff>
    </xdr:to>
    <xdr:cxnSp macro="">
      <xdr:nvCxnSpPr>
        <xdr:cNvPr id="255" name="直線コネクタ 254"/>
        <xdr:cNvCxnSpPr/>
      </xdr:nvCxnSpPr>
      <xdr:spPr>
        <a:xfrm flipV="1">
          <a:off x="15290800" y="1468945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130811</xdr:rowOff>
    </xdr:from>
    <xdr:to>
      <xdr:col>23</xdr:col>
      <xdr:colOff>457200</xdr:colOff>
      <xdr:row>84</xdr:row>
      <xdr:rowOff>60961</xdr:rowOff>
    </xdr:to>
    <xdr:sp macro="" textlink="">
      <xdr:nvSpPr>
        <xdr:cNvPr id="256" name="フローチャート : 判断 255"/>
        <xdr:cNvSpPr/>
      </xdr:nvSpPr>
      <xdr:spPr>
        <a:xfrm>
          <a:off x="161290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71138</xdr:rowOff>
    </xdr:from>
    <xdr:ext cx="736600" cy="259045"/>
    <xdr:sp macro="" textlink="">
      <xdr:nvSpPr>
        <xdr:cNvPr id="257" name="テキスト ボックス 256"/>
        <xdr:cNvSpPr txBox="1"/>
      </xdr:nvSpPr>
      <xdr:spPr>
        <a:xfrm>
          <a:off x="15798800" y="14130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122238</xdr:rowOff>
    </xdr:from>
    <xdr:to>
      <xdr:col>22</xdr:col>
      <xdr:colOff>203200</xdr:colOff>
      <xdr:row>88</xdr:row>
      <xdr:rowOff>42227</xdr:rowOff>
    </xdr:to>
    <xdr:cxnSp macro="">
      <xdr:nvCxnSpPr>
        <xdr:cNvPr id="258" name="直線コネクタ 257"/>
        <xdr:cNvCxnSpPr/>
      </xdr:nvCxnSpPr>
      <xdr:spPr>
        <a:xfrm flipV="1">
          <a:off x="14401800" y="14695488"/>
          <a:ext cx="889000" cy="43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124777</xdr:rowOff>
    </xdr:from>
    <xdr:to>
      <xdr:col>22</xdr:col>
      <xdr:colOff>254000</xdr:colOff>
      <xdr:row>84</xdr:row>
      <xdr:rowOff>54927</xdr:rowOff>
    </xdr:to>
    <xdr:sp macro="" textlink="">
      <xdr:nvSpPr>
        <xdr:cNvPr id="259" name="フローチャート : 判断 258"/>
        <xdr:cNvSpPr/>
      </xdr:nvSpPr>
      <xdr:spPr>
        <a:xfrm>
          <a:off x="15240000" y="1435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65104</xdr:rowOff>
    </xdr:from>
    <xdr:ext cx="762000" cy="259045"/>
    <xdr:sp macro="" textlink="">
      <xdr:nvSpPr>
        <xdr:cNvPr id="260" name="テキスト ボックス 259"/>
        <xdr:cNvSpPr txBox="1"/>
      </xdr:nvSpPr>
      <xdr:spPr>
        <a:xfrm>
          <a:off x="14909800" y="1412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42227</xdr:rowOff>
    </xdr:from>
    <xdr:to>
      <xdr:col>21</xdr:col>
      <xdr:colOff>0</xdr:colOff>
      <xdr:row>88</xdr:row>
      <xdr:rowOff>126682</xdr:rowOff>
    </xdr:to>
    <xdr:cxnSp macro="">
      <xdr:nvCxnSpPr>
        <xdr:cNvPr id="261" name="直線コネクタ 260"/>
        <xdr:cNvCxnSpPr/>
      </xdr:nvCxnSpPr>
      <xdr:spPr>
        <a:xfrm flipV="1">
          <a:off x="13512800" y="15129827"/>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80963</xdr:rowOff>
    </xdr:from>
    <xdr:to>
      <xdr:col>21</xdr:col>
      <xdr:colOff>50800</xdr:colOff>
      <xdr:row>87</xdr:row>
      <xdr:rowOff>11113</xdr:rowOff>
    </xdr:to>
    <xdr:sp macro="" textlink="">
      <xdr:nvSpPr>
        <xdr:cNvPr id="262" name="フローチャート : 判断 261"/>
        <xdr:cNvSpPr/>
      </xdr:nvSpPr>
      <xdr:spPr>
        <a:xfrm>
          <a:off x="14351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21290</xdr:rowOff>
    </xdr:from>
    <xdr:ext cx="762000" cy="259045"/>
    <xdr:sp macro="" textlink="">
      <xdr:nvSpPr>
        <xdr:cNvPr id="263" name="テキスト ボックス 262"/>
        <xdr:cNvSpPr txBox="1"/>
      </xdr:nvSpPr>
      <xdr:spPr>
        <a:xfrm>
          <a:off x="14020800" y="145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86995</xdr:rowOff>
    </xdr:from>
    <xdr:to>
      <xdr:col>19</xdr:col>
      <xdr:colOff>533400</xdr:colOff>
      <xdr:row>87</xdr:row>
      <xdr:rowOff>17145</xdr:rowOff>
    </xdr:to>
    <xdr:sp macro="" textlink="">
      <xdr:nvSpPr>
        <xdr:cNvPr id="264" name="フローチャート : 判断 263"/>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27322</xdr:rowOff>
    </xdr:from>
    <xdr:ext cx="762000" cy="259045"/>
    <xdr:sp macro="" textlink="">
      <xdr:nvSpPr>
        <xdr:cNvPr id="265" name="テキスト ボックス 264"/>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107632</xdr:rowOff>
    </xdr:from>
    <xdr:to>
      <xdr:col>24</xdr:col>
      <xdr:colOff>609600</xdr:colOff>
      <xdr:row>86</xdr:row>
      <xdr:rowOff>37782</xdr:rowOff>
    </xdr:to>
    <xdr:sp macro="" textlink="">
      <xdr:nvSpPr>
        <xdr:cNvPr id="271" name="円/楕円 270"/>
        <xdr:cNvSpPr/>
      </xdr:nvSpPr>
      <xdr:spPr>
        <a:xfrm>
          <a:off x="16967200" y="1468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3509</xdr:rowOff>
    </xdr:from>
    <xdr:ext cx="762000" cy="259045"/>
    <xdr:sp macro="" textlink="">
      <xdr:nvSpPr>
        <xdr:cNvPr id="272" name="給与水準   （国との比較）該当値テキスト"/>
        <xdr:cNvSpPr txBox="1"/>
      </xdr:nvSpPr>
      <xdr:spPr>
        <a:xfrm>
          <a:off x="17106900" y="14576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65405</xdr:rowOff>
    </xdr:from>
    <xdr:to>
      <xdr:col>23</xdr:col>
      <xdr:colOff>457200</xdr:colOff>
      <xdr:row>85</xdr:row>
      <xdr:rowOff>167005</xdr:rowOff>
    </xdr:to>
    <xdr:sp macro="" textlink="">
      <xdr:nvSpPr>
        <xdr:cNvPr id="273" name="円/楕円 272"/>
        <xdr:cNvSpPr/>
      </xdr:nvSpPr>
      <xdr:spPr>
        <a:xfrm>
          <a:off x="16129000" y="146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151782</xdr:rowOff>
    </xdr:from>
    <xdr:ext cx="736600" cy="259045"/>
    <xdr:sp macro="" textlink="">
      <xdr:nvSpPr>
        <xdr:cNvPr id="274" name="テキスト ボックス 273"/>
        <xdr:cNvSpPr txBox="1"/>
      </xdr:nvSpPr>
      <xdr:spPr>
        <a:xfrm>
          <a:off x="15798800" y="14725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71438</xdr:rowOff>
    </xdr:from>
    <xdr:to>
      <xdr:col>22</xdr:col>
      <xdr:colOff>254000</xdr:colOff>
      <xdr:row>86</xdr:row>
      <xdr:rowOff>1588</xdr:rowOff>
    </xdr:to>
    <xdr:sp macro="" textlink="">
      <xdr:nvSpPr>
        <xdr:cNvPr id="275" name="円/楕円 274"/>
        <xdr:cNvSpPr/>
      </xdr:nvSpPr>
      <xdr:spPr>
        <a:xfrm>
          <a:off x="15240000" y="1464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157815</xdr:rowOff>
    </xdr:from>
    <xdr:ext cx="762000" cy="259045"/>
    <xdr:sp macro="" textlink="">
      <xdr:nvSpPr>
        <xdr:cNvPr id="276" name="テキスト ボックス 275"/>
        <xdr:cNvSpPr txBox="1"/>
      </xdr:nvSpPr>
      <xdr:spPr>
        <a:xfrm>
          <a:off x="14909800" y="1473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162877</xdr:rowOff>
    </xdr:from>
    <xdr:to>
      <xdr:col>21</xdr:col>
      <xdr:colOff>50800</xdr:colOff>
      <xdr:row>88</xdr:row>
      <xdr:rowOff>93027</xdr:rowOff>
    </xdr:to>
    <xdr:sp macro="" textlink="">
      <xdr:nvSpPr>
        <xdr:cNvPr id="277" name="円/楕円 276"/>
        <xdr:cNvSpPr/>
      </xdr:nvSpPr>
      <xdr:spPr>
        <a:xfrm>
          <a:off x="14351000" y="1507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77804</xdr:rowOff>
    </xdr:from>
    <xdr:ext cx="762000" cy="259045"/>
    <xdr:sp macro="" textlink="">
      <xdr:nvSpPr>
        <xdr:cNvPr id="278" name="テキスト ボックス 277"/>
        <xdr:cNvSpPr txBox="1"/>
      </xdr:nvSpPr>
      <xdr:spPr>
        <a:xfrm>
          <a:off x="14020800" y="1516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75882</xdr:rowOff>
    </xdr:from>
    <xdr:to>
      <xdr:col>19</xdr:col>
      <xdr:colOff>533400</xdr:colOff>
      <xdr:row>89</xdr:row>
      <xdr:rowOff>6032</xdr:rowOff>
    </xdr:to>
    <xdr:sp macro="" textlink="">
      <xdr:nvSpPr>
        <xdr:cNvPr id="279" name="円/楕円 278"/>
        <xdr:cNvSpPr/>
      </xdr:nvSpPr>
      <xdr:spPr>
        <a:xfrm>
          <a:off x="13462000" y="1516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162259</xdr:rowOff>
    </xdr:from>
    <xdr:ext cx="762000" cy="259045"/>
    <xdr:sp macro="" textlink="">
      <xdr:nvSpPr>
        <xdr:cNvPr id="280" name="テキスト ボックス 279"/>
        <xdr:cNvSpPr txBox="1"/>
      </xdr:nvSpPr>
      <xdr:spPr>
        <a:xfrm>
          <a:off x="13131800" y="1524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人口千人当たり職員数は</a:t>
          </a:r>
          <a:r>
            <a:rPr kumimoji="1" lang="ja-JP" altLang="ja-JP" sz="1300">
              <a:solidFill>
                <a:schemeClr val="dk1"/>
              </a:solidFill>
              <a:effectLst/>
              <a:latin typeface="+mn-lt"/>
              <a:ea typeface="+mn-ea"/>
              <a:cs typeface="+mn-cs"/>
            </a:rPr>
            <a:t>，類似団体平均</a:t>
          </a:r>
          <a:r>
            <a:rPr kumimoji="1" lang="ja-JP" altLang="en-US" sz="1300">
              <a:solidFill>
                <a:schemeClr val="dk1"/>
              </a:solidFill>
              <a:effectLst/>
              <a:latin typeface="+mn-lt"/>
              <a:ea typeface="+mn-ea"/>
              <a:cs typeface="+mn-cs"/>
            </a:rPr>
            <a:t>を</a:t>
          </a:r>
          <a:r>
            <a:rPr kumimoji="1" lang="en-US" altLang="ja-JP" sz="1300">
              <a:solidFill>
                <a:schemeClr val="dk1"/>
              </a:solidFill>
              <a:effectLst/>
              <a:latin typeface="+mn-lt"/>
              <a:ea typeface="+mn-ea"/>
              <a:cs typeface="+mn-cs"/>
            </a:rPr>
            <a:t>2.97</a:t>
          </a:r>
          <a:r>
            <a:rPr kumimoji="1" lang="ja-JP" altLang="ja-JP" sz="1300">
              <a:solidFill>
                <a:schemeClr val="dk1"/>
              </a:solidFill>
              <a:effectLst/>
              <a:latin typeface="+mn-lt"/>
              <a:ea typeface="+mn-ea"/>
              <a:cs typeface="+mn-cs"/>
            </a:rPr>
            <a:t>人上回っている。これは村単独で実施している福祉施策や教育施策等が多数あること</a:t>
          </a:r>
          <a:r>
            <a:rPr kumimoji="1" lang="ja-JP" altLang="en-US" sz="1300">
              <a:solidFill>
                <a:schemeClr val="dk1"/>
              </a:solidFill>
              <a:effectLst/>
              <a:latin typeface="+mn-lt"/>
              <a:ea typeface="+mn-ea"/>
              <a:cs typeface="+mn-cs"/>
            </a:rPr>
            <a:t>など</a:t>
          </a:r>
          <a:r>
            <a:rPr kumimoji="1" lang="ja-JP" altLang="ja-JP" sz="1300">
              <a:solidFill>
                <a:schemeClr val="dk1"/>
              </a:solidFill>
              <a:effectLst/>
              <a:latin typeface="+mn-lt"/>
              <a:ea typeface="+mn-ea"/>
              <a:cs typeface="+mn-cs"/>
            </a:rPr>
            <a:t>が類似団体と比較して職員数が多い主な要因として考えられる。</a:t>
          </a:r>
          <a:endParaRPr lang="ja-JP" altLang="ja-JP" sz="1300">
            <a:effectLst/>
          </a:endParaRPr>
        </a:p>
        <a:p>
          <a:r>
            <a:rPr kumimoji="1" lang="ja-JP" altLang="ja-JP" sz="1300">
              <a:solidFill>
                <a:schemeClr val="dk1"/>
              </a:solidFill>
              <a:effectLst/>
              <a:latin typeface="+mn-lt"/>
              <a:ea typeface="+mn-ea"/>
              <a:cs typeface="+mn-cs"/>
            </a:rPr>
            <a:t>　今後も第４次行財政改革大綱に基づき，事務事業の積極的な見直しを図るとともに，事務の効率化を図り，適切な定員管理に努めていく。</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148499</xdr:rowOff>
    </xdr:from>
    <xdr:to>
      <xdr:col>24</xdr:col>
      <xdr:colOff>558800</xdr:colOff>
      <xdr:row>67</xdr:row>
      <xdr:rowOff>104140</xdr:rowOff>
    </xdr:to>
    <xdr:cxnSp macro="">
      <xdr:nvCxnSpPr>
        <xdr:cNvPr id="312" name="直線コネクタ 311"/>
        <xdr:cNvCxnSpPr/>
      </xdr:nvCxnSpPr>
      <xdr:spPr>
        <a:xfrm flipV="1">
          <a:off x="17018000" y="9921149"/>
          <a:ext cx="0" cy="16701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76217</xdr:rowOff>
    </xdr:from>
    <xdr:ext cx="762000" cy="259045"/>
    <xdr:sp macro="" textlink="">
      <xdr:nvSpPr>
        <xdr:cNvPr id="313" name="定員管理の状況最小値テキスト"/>
        <xdr:cNvSpPr txBox="1"/>
      </xdr:nvSpPr>
      <xdr:spPr>
        <a:xfrm>
          <a:off x="17106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a:t>
          </a:r>
          <a:endParaRPr kumimoji="1" lang="ja-JP" altLang="en-US" sz="1000" b="1">
            <a:latin typeface="ＭＳ Ｐゴシック"/>
          </a:endParaRPr>
        </a:p>
      </xdr:txBody>
    </xdr:sp>
    <xdr:clientData/>
  </xdr:oneCellAnchor>
  <xdr:twoCellAnchor>
    <xdr:from>
      <xdr:col>24</xdr:col>
      <xdr:colOff>469900</xdr:colOff>
      <xdr:row>67</xdr:row>
      <xdr:rowOff>104140</xdr:rowOff>
    </xdr:from>
    <xdr:to>
      <xdr:col>24</xdr:col>
      <xdr:colOff>647700</xdr:colOff>
      <xdr:row>67</xdr:row>
      <xdr:rowOff>104140</xdr:rowOff>
    </xdr:to>
    <xdr:cxnSp macro="">
      <xdr:nvCxnSpPr>
        <xdr:cNvPr id="314" name="直線コネクタ 313"/>
        <xdr:cNvCxnSpPr/>
      </xdr:nvCxnSpPr>
      <xdr:spPr>
        <a:xfrm>
          <a:off x="16929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63426</xdr:rowOff>
    </xdr:from>
    <xdr:ext cx="762000" cy="259045"/>
    <xdr:sp macro="" textlink="">
      <xdr:nvSpPr>
        <xdr:cNvPr id="315" name="定員管理の状況最大値テキスト"/>
        <xdr:cNvSpPr txBox="1"/>
      </xdr:nvSpPr>
      <xdr:spPr>
        <a:xfrm>
          <a:off x="17106900" y="966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24</xdr:col>
      <xdr:colOff>469900</xdr:colOff>
      <xdr:row>57</xdr:row>
      <xdr:rowOff>148499</xdr:rowOff>
    </xdr:from>
    <xdr:to>
      <xdr:col>24</xdr:col>
      <xdr:colOff>647700</xdr:colOff>
      <xdr:row>57</xdr:row>
      <xdr:rowOff>148499</xdr:rowOff>
    </xdr:to>
    <xdr:cxnSp macro="">
      <xdr:nvCxnSpPr>
        <xdr:cNvPr id="316" name="直線コネクタ 315"/>
        <xdr:cNvCxnSpPr/>
      </xdr:nvCxnSpPr>
      <xdr:spPr>
        <a:xfrm>
          <a:off x="16929100" y="9921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35016</xdr:rowOff>
    </xdr:from>
    <xdr:to>
      <xdr:col>24</xdr:col>
      <xdr:colOff>558800</xdr:colOff>
      <xdr:row>63</xdr:row>
      <xdr:rowOff>41910</xdr:rowOff>
    </xdr:to>
    <xdr:cxnSp macro="">
      <xdr:nvCxnSpPr>
        <xdr:cNvPr id="317" name="直線コネクタ 316"/>
        <xdr:cNvCxnSpPr/>
      </xdr:nvCxnSpPr>
      <xdr:spPr>
        <a:xfrm flipV="1">
          <a:off x="16179800" y="10836366"/>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3192</xdr:rowOff>
    </xdr:from>
    <xdr:ext cx="762000" cy="259045"/>
    <xdr:sp macro="" textlink="">
      <xdr:nvSpPr>
        <xdr:cNvPr id="318" name="定員管理の状況平均値テキスト"/>
        <xdr:cNvSpPr txBox="1"/>
      </xdr:nvSpPr>
      <xdr:spPr>
        <a:xfrm>
          <a:off x="17106900" y="10118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158115</xdr:rowOff>
    </xdr:from>
    <xdr:to>
      <xdr:col>24</xdr:col>
      <xdr:colOff>609600</xdr:colOff>
      <xdr:row>60</xdr:row>
      <xdr:rowOff>88265</xdr:rowOff>
    </xdr:to>
    <xdr:sp macro="" textlink="">
      <xdr:nvSpPr>
        <xdr:cNvPr id="319" name="フローチャート : 判断 318"/>
        <xdr:cNvSpPr/>
      </xdr:nvSpPr>
      <xdr:spPr>
        <a:xfrm>
          <a:off x="169672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12609</xdr:rowOff>
    </xdr:from>
    <xdr:to>
      <xdr:col>23</xdr:col>
      <xdr:colOff>406400</xdr:colOff>
      <xdr:row>63</xdr:row>
      <xdr:rowOff>41910</xdr:rowOff>
    </xdr:to>
    <xdr:cxnSp macro="">
      <xdr:nvCxnSpPr>
        <xdr:cNvPr id="320" name="直線コネクタ 319"/>
        <xdr:cNvCxnSpPr/>
      </xdr:nvCxnSpPr>
      <xdr:spPr>
        <a:xfrm>
          <a:off x="15290800" y="10813959"/>
          <a:ext cx="8890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1" name="フローチャート : 判断 320"/>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6276</xdr:rowOff>
    </xdr:from>
    <xdr:ext cx="736600" cy="259045"/>
    <xdr:sp macro="" textlink="">
      <xdr:nvSpPr>
        <xdr:cNvPr id="322" name="テキスト ボックス 321"/>
        <xdr:cNvSpPr txBox="1"/>
      </xdr:nvSpPr>
      <xdr:spPr>
        <a:xfrm>
          <a:off x="15798800" y="10121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12609</xdr:rowOff>
    </xdr:from>
    <xdr:to>
      <xdr:col>22</xdr:col>
      <xdr:colOff>203200</xdr:colOff>
      <xdr:row>63</xdr:row>
      <xdr:rowOff>29845</xdr:rowOff>
    </xdr:to>
    <xdr:cxnSp macro="">
      <xdr:nvCxnSpPr>
        <xdr:cNvPr id="323" name="直線コネクタ 322"/>
        <xdr:cNvCxnSpPr/>
      </xdr:nvCxnSpPr>
      <xdr:spPr>
        <a:xfrm flipV="1">
          <a:off x="14401800" y="10813959"/>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24" name="フローチャート : 判断 323"/>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8000</xdr:rowOff>
    </xdr:from>
    <xdr:ext cx="762000" cy="259045"/>
    <xdr:sp macro="" textlink="">
      <xdr:nvSpPr>
        <xdr:cNvPr id="325" name="テキスト ボックス 324"/>
        <xdr:cNvSpPr txBox="1"/>
      </xdr:nvSpPr>
      <xdr:spPr>
        <a:xfrm>
          <a:off x="14909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28122</xdr:rowOff>
    </xdr:from>
    <xdr:to>
      <xdr:col>21</xdr:col>
      <xdr:colOff>0</xdr:colOff>
      <xdr:row>63</xdr:row>
      <xdr:rowOff>29845</xdr:rowOff>
    </xdr:to>
    <xdr:cxnSp macro="">
      <xdr:nvCxnSpPr>
        <xdr:cNvPr id="326" name="直線コネクタ 325"/>
        <xdr:cNvCxnSpPr/>
      </xdr:nvCxnSpPr>
      <xdr:spPr>
        <a:xfrm>
          <a:off x="13512800" y="10829472"/>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7" name="フローチャート : 判断 326"/>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28" name="テキスト ボックス 327"/>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29" name="フローチャート : 判断 328"/>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25236</xdr:rowOff>
    </xdr:from>
    <xdr:ext cx="762000" cy="259045"/>
    <xdr:sp macro="" textlink="">
      <xdr:nvSpPr>
        <xdr:cNvPr id="330" name="テキスト ボックス 329"/>
        <xdr:cNvSpPr txBox="1"/>
      </xdr:nvSpPr>
      <xdr:spPr>
        <a:xfrm>
          <a:off x="13131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155666</xdr:rowOff>
    </xdr:from>
    <xdr:to>
      <xdr:col>24</xdr:col>
      <xdr:colOff>609600</xdr:colOff>
      <xdr:row>63</xdr:row>
      <xdr:rowOff>85816</xdr:rowOff>
    </xdr:to>
    <xdr:sp macro="" textlink="">
      <xdr:nvSpPr>
        <xdr:cNvPr id="336" name="円/楕円 335"/>
        <xdr:cNvSpPr/>
      </xdr:nvSpPr>
      <xdr:spPr>
        <a:xfrm>
          <a:off x="16967200" y="107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127743</xdr:rowOff>
    </xdr:from>
    <xdr:ext cx="762000" cy="259045"/>
    <xdr:sp macro="" textlink="">
      <xdr:nvSpPr>
        <xdr:cNvPr id="337" name="定員管理の状況該当値テキスト"/>
        <xdr:cNvSpPr txBox="1"/>
      </xdr:nvSpPr>
      <xdr:spPr>
        <a:xfrm>
          <a:off x="17106900" y="10757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162560</xdr:rowOff>
    </xdr:from>
    <xdr:to>
      <xdr:col>23</xdr:col>
      <xdr:colOff>457200</xdr:colOff>
      <xdr:row>63</xdr:row>
      <xdr:rowOff>92710</xdr:rowOff>
    </xdr:to>
    <xdr:sp macro="" textlink="">
      <xdr:nvSpPr>
        <xdr:cNvPr id="338" name="円/楕円 337"/>
        <xdr:cNvSpPr/>
      </xdr:nvSpPr>
      <xdr:spPr>
        <a:xfrm>
          <a:off x="16129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77487</xdr:rowOff>
    </xdr:from>
    <xdr:ext cx="736600" cy="259045"/>
    <xdr:sp macro="" textlink="">
      <xdr:nvSpPr>
        <xdr:cNvPr id="339" name="テキスト ボックス 338"/>
        <xdr:cNvSpPr txBox="1"/>
      </xdr:nvSpPr>
      <xdr:spPr>
        <a:xfrm>
          <a:off x="15798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133259</xdr:rowOff>
    </xdr:from>
    <xdr:to>
      <xdr:col>22</xdr:col>
      <xdr:colOff>254000</xdr:colOff>
      <xdr:row>63</xdr:row>
      <xdr:rowOff>63409</xdr:rowOff>
    </xdr:to>
    <xdr:sp macro="" textlink="">
      <xdr:nvSpPr>
        <xdr:cNvPr id="340" name="円/楕円 339"/>
        <xdr:cNvSpPr/>
      </xdr:nvSpPr>
      <xdr:spPr>
        <a:xfrm>
          <a:off x="15240000" y="1076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48186</xdr:rowOff>
    </xdr:from>
    <xdr:ext cx="762000" cy="259045"/>
    <xdr:sp macro="" textlink="">
      <xdr:nvSpPr>
        <xdr:cNvPr id="341" name="テキスト ボックス 340"/>
        <xdr:cNvSpPr txBox="1"/>
      </xdr:nvSpPr>
      <xdr:spPr>
        <a:xfrm>
          <a:off x="14909800" y="1084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150495</xdr:rowOff>
    </xdr:from>
    <xdr:to>
      <xdr:col>21</xdr:col>
      <xdr:colOff>50800</xdr:colOff>
      <xdr:row>63</xdr:row>
      <xdr:rowOff>80645</xdr:rowOff>
    </xdr:to>
    <xdr:sp macro="" textlink="">
      <xdr:nvSpPr>
        <xdr:cNvPr id="342" name="円/楕円 341"/>
        <xdr:cNvSpPr/>
      </xdr:nvSpPr>
      <xdr:spPr>
        <a:xfrm>
          <a:off x="14351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65422</xdr:rowOff>
    </xdr:from>
    <xdr:ext cx="762000" cy="259045"/>
    <xdr:sp macro="" textlink="">
      <xdr:nvSpPr>
        <xdr:cNvPr id="343" name="テキスト ボックス 342"/>
        <xdr:cNvSpPr txBox="1"/>
      </xdr:nvSpPr>
      <xdr:spPr>
        <a:xfrm>
          <a:off x="14020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148772</xdr:rowOff>
    </xdr:from>
    <xdr:to>
      <xdr:col>19</xdr:col>
      <xdr:colOff>533400</xdr:colOff>
      <xdr:row>63</xdr:row>
      <xdr:rowOff>78922</xdr:rowOff>
    </xdr:to>
    <xdr:sp macro="" textlink="">
      <xdr:nvSpPr>
        <xdr:cNvPr id="344" name="円/楕円 343"/>
        <xdr:cNvSpPr/>
      </xdr:nvSpPr>
      <xdr:spPr>
        <a:xfrm>
          <a:off x="13462000" y="107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63699</xdr:rowOff>
    </xdr:from>
    <xdr:ext cx="762000" cy="259045"/>
    <xdr:sp macro="" textlink="">
      <xdr:nvSpPr>
        <xdr:cNvPr id="345" name="テキスト ボックス 344"/>
        <xdr:cNvSpPr txBox="1"/>
      </xdr:nvSpPr>
      <xdr:spPr>
        <a:xfrm>
          <a:off x="13131800" y="1086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実質公債費比率は，類似団体平均</a:t>
          </a:r>
          <a:r>
            <a:rPr kumimoji="1" lang="ja-JP" altLang="en-US" sz="1300">
              <a:solidFill>
                <a:schemeClr val="dk1"/>
              </a:solidFill>
              <a:effectLst/>
              <a:latin typeface="+mn-lt"/>
              <a:ea typeface="+mn-ea"/>
              <a:cs typeface="+mn-cs"/>
            </a:rPr>
            <a:t>を</a:t>
          </a:r>
          <a:r>
            <a:rPr kumimoji="1" lang="en-US" altLang="ja-JP" sz="1300">
              <a:solidFill>
                <a:schemeClr val="dk1"/>
              </a:solidFill>
              <a:effectLst/>
              <a:latin typeface="+mn-lt"/>
              <a:ea typeface="+mn-ea"/>
              <a:cs typeface="+mn-cs"/>
            </a:rPr>
            <a:t>3.4</a:t>
          </a:r>
          <a:r>
            <a:rPr kumimoji="1" lang="ja-JP" altLang="en-US" sz="1300">
              <a:solidFill>
                <a:schemeClr val="dk1"/>
              </a:solidFill>
              <a:effectLst/>
              <a:latin typeface="+mn-lt"/>
              <a:ea typeface="+mn-ea"/>
              <a:cs typeface="+mn-cs"/>
            </a:rPr>
            <a:t>ポイント</a:t>
          </a:r>
          <a:r>
            <a:rPr kumimoji="1" lang="ja-JP" altLang="ja-JP" sz="1300">
              <a:solidFill>
                <a:schemeClr val="dk1"/>
              </a:solidFill>
              <a:effectLst/>
              <a:latin typeface="+mn-lt"/>
              <a:ea typeface="+mn-ea"/>
              <a:cs typeface="+mn-cs"/>
            </a:rPr>
            <a:t>下回っており，引き続き低い水準を維持している。</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前年度と比較すると</a:t>
          </a:r>
          <a:r>
            <a:rPr kumimoji="1" lang="ja-JP" altLang="ja-JP" sz="1300">
              <a:solidFill>
                <a:schemeClr val="dk1"/>
              </a:solidFill>
              <a:effectLst/>
              <a:latin typeface="+mn-lt"/>
              <a:ea typeface="+mn-ea"/>
              <a:cs typeface="+mn-cs"/>
            </a:rPr>
            <a:t>，一部事務組合の起債償還が始まり，一時的に，一般会計負担金が増加</a:t>
          </a:r>
          <a:r>
            <a:rPr kumimoji="1" lang="ja-JP" altLang="en-US" sz="1300">
              <a:solidFill>
                <a:schemeClr val="dk1"/>
              </a:solidFill>
              <a:effectLst/>
              <a:latin typeface="+mn-lt"/>
              <a:ea typeface="+mn-ea"/>
              <a:cs typeface="+mn-cs"/>
            </a:rPr>
            <a:t>傾向となる</a:t>
          </a:r>
          <a:r>
            <a:rPr kumimoji="1" lang="ja-JP" altLang="ja-JP" sz="1300">
              <a:solidFill>
                <a:schemeClr val="dk1"/>
              </a:solidFill>
              <a:effectLst/>
              <a:latin typeface="+mn-lt"/>
              <a:ea typeface="+mn-ea"/>
              <a:cs typeface="+mn-cs"/>
            </a:rPr>
            <a:t>が，</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24</a:t>
          </a:r>
          <a:r>
            <a:rPr kumimoji="1" lang="ja-JP" altLang="en-US" sz="1300">
              <a:solidFill>
                <a:schemeClr val="dk1"/>
              </a:solidFill>
              <a:effectLst/>
              <a:latin typeface="+mn-lt"/>
              <a:ea typeface="+mn-ea"/>
              <a:cs typeface="+mn-cs"/>
            </a:rPr>
            <a:t>年度以降，</a:t>
          </a:r>
          <a:r>
            <a:rPr kumimoji="1" lang="ja-JP" altLang="ja-JP" sz="1300">
              <a:solidFill>
                <a:schemeClr val="dk1"/>
              </a:solidFill>
              <a:effectLst/>
              <a:latin typeface="+mn-lt"/>
              <a:ea typeface="+mn-ea"/>
              <a:cs typeface="+mn-cs"/>
            </a:rPr>
            <a:t>起債による新たな借入れを抑制していることから，数値は徐々に改善していく見込みである。</a:t>
          </a:r>
          <a:endParaRPr lang="ja-JP" altLang="ja-JP" sz="1300">
            <a:effectLst/>
          </a:endParaRPr>
        </a:p>
        <a:p>
          <a:r>
            <a:rPr kumimoji="1" lang="ja-JP" altLang="ja-JP" sz="1300">
              <a:solidFill>
                <a:schemeClr val="dk1"/>
              </a:solidFill>
              <a:effectLst/>
              <a:latin typeface="+mn-lt"/>
              <a:ea typeface="+mn-ea"/>
              <a:cs typeface="+mn-cs"/>
            </a:rPr>
            <a:t>　今後もプライマリーバランスに注意しながら現行水準の維持に努めるとともに，地方債の発行に大きく頼ることのない財政運営に努めていく。</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2" name="直線コネクタ 36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3" name="テキスト ボックス 36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4" name="直線コネクタ 36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5" name="テキスト ボックス 36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8" name="直線コネクタ 36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9" name="テキスト ボックス 36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0" name="直線コネクタ 36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38100</xdr:rowOff>
    </xdr:from>
    <xdr:to>
      <xdr:col>24</xdr:col>
      <xdr:colOff>558800</xdr:colOff>
      <xdr:row>45</xdr:row>
      <xdr:rowOff>66040</xdr:rowOff>
    </xdr:to>
    <xdr:cxnSp macro="">
      <xdr:nvCxnSpPr>
        <xdr:cNvPr id="373" name="直線コネクタ 372"/>
        <xdr:cNvCxnSpPr/>
      </xdr:nvCxnSpPr>
      <xdr:spPr>
        <a:xfrm flipV="1">
          <a:off x="17018000" y="638175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74"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75" name="直線コネクタ 374"/>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124477</xdr:rowOff>
    </xdr:from>
    <xdr:ext cx="762000" cy="259045"/>
    <xdr:sp macro="" textlink="">
      <xdr:nvSpPr>
        <xdr:cNvPr id="376"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37</xdr:row>
      <xdr:rowOff>38100</xdr:rowOff>
    </xdr:from>
    <xdr:to>
      <xdr:col>24</xdr:col>
      <xdr:colOff>647700</xdr:colOff>
      <xdr:row>37</xdr:row>
      <xdr:rowOff>38100</xdr:rowOff>
    </xdr:to>
    <xdr:cxnSp macro="">
      <xdr:nvCxnSpPr>
        <xdr:cNvPr id="377" name="直線コネクタ 376"/>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81280</xdr:rowOff>
    </xdr:from>
    <xdr:to>
      <xdr:col>24</xdr:col>
      <xdr:colOff>558800</xdr:colOff>
      <xdr:row>39</xdr:row>
      <xdr:rowOff>169756</xdr:rowOff>
    </xdr:to>
    <xdr:cxnSp macro="">
      <xdr:nvCxnSpPr>
        <xdr:cNvPr id="378" name="直線コネクタ 377"/>
        <xdr:cNvCxnSpPr/>
      </xdr:nvCxnSpPr>
      <xdr:spPr>
        <a:xfrm>
          <a:off x="16179800" y="6767830"/>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21607</xdr:rowOff>
    </xdr:from>
    <xdr:ext cx="762000" cy="259045"/>
    <xdr:sp macro="" textlink="">
      <xdr:nvSpPr>
        <xdr:cNvPr id="379" name="公債費負担の状況平均値テキスト"/>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80" name="フローチャート : 判断 379"/>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73237</xdr:rowOff>
    </xdr:from>
    <xdr:to>
      <xdr:col>23</xdr:col>
      <xdr:colOff>406400</xdr:colOff>
      <xdr:row>39</xdr:row>
      <xdr:rowOff>81280</xdr:rowOff>
    </xdr:to>
    <xdr:cxnSp macro="">
      <xdr:nvCxnSpPr>
        <xdr:cNvPr id="381" name="直線コネクタ 380"/>
        <xdr:cNvCxnSpPr/>
      </xdr:nvCxnSpPr>
      <xdr:spPr>
        <a:xfrm>
          <a:off x="15290800" y="67597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2" name="フローチャート : 判断 381"/>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36847</xdr:rowOff>
    </xdr:from>
    <xdr:ext cx="736600" cy="259045"/>
    <xdr:sp macro="" textlink="">
      <xdr:nvSpPr>
        <xdr:cNvPr id="383" name="テキスト ボックス 382"/>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41063</xdr:rowOff>
    </xdr:from>
    <xdr:to>
      <xdr:col>22</xdr:col>
      <xdr:colOff>203200</xdr:colOff>
      <xdr:row>39</xdr:row>
      <xdr:rowOff>73237</xdr:rowOff>
    </xdr:to>
    <xdr:cxnSp macro="">
      <xdr:nvCxnSpPr>
        <xdr:cNvPr id="384" name="直線コネクタ 383"/>
        <xdr:cNvCxnSpPr/>
      </xdr:nvCxnSpPr>
      <xdr:spPr>
        <a:xfrm>
          <a:off x="14401800" y="672761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85" name="フローチャート : 判断 384"/>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101194</xdr:rowOff>
    </xdr:from>
    <xdr:ext cx="762000" cy="259045"/>
    <xdr:sp macro="" textlink="">
      <xdr:nvSpPr>
        <xdr:cNvPr id="386" name="テキスト ボックス 385"/>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41063</xdr:rowOff>
    </xdr:from>
    <xdr:to>
      <xdr:col>21</xdr:col>
      <xdr:colOff>0</xdr:colOff>
      <xdr:row>39</xdr:row>
      <xdr:rowOff>97367</xdr:rowOff>
    </xdr:to>
    <xdr:cxnSp macro="">
      <xdr:nvCxnSpPr>
        <xdr:cNvPr id="387" name="直線コネクタ 386"/>
        <xdr:cNvCxnSpPr/>
      </xdr:nvCxnSpPr>
      <xdr:spPr>
        <a:xfrm flipV="1">
          <a:off x="13512800" y="672761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88" name="フローチャート : 判断 387"/>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157497</xdr:rowOff>
    </xdr:from>
    <xdr:ext cx="762000" cy="259045"/>
    <xdr:sp macro="" textlink="">
      <xdr:nvSpPr>
        <xdr:cNvPr id="389" name="テキスト ボックス 388"/>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0" name="フローチャート : 判断 389"/>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91" name="テキスト ボックス 390"/>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118956</xdr:rowOff>
    </xdr:from>
    <xdr:to>
      <xdr:col>24</xdr:col>
      <xdr:colOff>609600</xdr:colOff>
      <xdr:row>40</xdr:row>
      <xdr:rowOff>49106</xdr:rowOff>
    </xdr:to>
    <xdr:sp macro="" textlink="">
      <xdr:nvSpPr>
        <xdr:cNvPr id="397" name="円/楕円 396"/>
        <xdr:cNvSpPr/>
      </xdr:nvSpPr>
      <xdr:spPr>
        <a:xfrm>
          <a:off x="169672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135483</xdr:rowOff>
    </xdr:from>
    <xdr:ext cx="762000" cy="259045"/>
    <xdr:sp macro="" textlink="">
      <xdr:nvSpPr>
        <xdr:cNvPr id="398" name="公債費負担の状況該当値テキスト"/>
        <xdr:cNvSpPr txBox="1"/>
      </xdr:nvSpPr>
      <xdr:spPr>
        <a:xfrm>
          <a:off x="17106900" y="66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30480</xdr:rowOff>
    </xdr:from>
    <xdr:to>
      <xdr:col>23</xdr:col>
      <xdr:colOff>457200</xdr:colOff>
      <xdr:row>39</xdr:row>
      <xdr:rowOff>132080</xdr:rowOff>
    </xdr:to>
    <xdr:sp macro="" textlink="">
      <xdr:nvSpPr>
        <xdr:cNvPr id="399" name="円/楕円 398"/>
        <xdr:cNvSpPr/>
      </xdr:nvSpPr>
      <xdr:spPr>
        <a:xfrm>
          <a:off x="16129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142257</xdr:rowOff>
    </xdr:from>
    <xdr:ext cx="736600" cy="259045"/>
    <xdr:sp macro="" textlink="">
      <xdr:nvSpPr>
        <xdr:cNvPr id="400" name="テキスト ボックス 399"/>
        <xdr:cNvSpPr txBox="1"/>
      </xdr:nvSpPr>
      <xdr:spPr>
        <a:xfrm>
          <a:off x="15798800" y="648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22437</xdr:rowOff>
    </xdr:from>
    <xdr:to>
      <xdr:col>22</xdr:col>
      <xdr:colOff>254000</xdr:colOff>
      <xdr:row>39</xdr:row>
      <xdr:rowOff>124037</xdr:rowOff>
    </xdr:to>
    <xdr:sp macro="" textlink="">
      <xdr:nvSpPr>
        <xdr:cNvPr id="401" name="円/楕円 400"/>
        <xdr:cNvSpPr/>
      </xdr:nvSpPr>
      <xdr:spPr>
        <a:xfrm>
          <a:off x="15240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134214</xdr:rowOff>
    </xdr:from>
    <xdr:ext cx="762000" cy="259045"/>
    <xdr:sp macro="" textlink="">
      <xdr:nvSpPr>
        <xdr:cNvPr id="402" name="テキスト ボックス 401"/>
        <xdr:cNvSpPr txBox="1"/>
      </xdr:nvSpPr>
      <xdr:spPr>
        <a:xfrm>
          <a:off x="14909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161713</xdr:rowOff>
    </xdr:from>
    <xdr:to>
      <xdr:col>21</xdr:col>
      <xdr:colOff>50800</xdr:colOff>
      <xdr:row>39</xdr:row>
      <xdr:rowOff>91863</xdr:rowOff>
    </xdr:to>
    <xdr:sp macro="" textlink="">
      <xdr:nvSpPr>
        <xdr:cNvPr id="403" name="円/楕円 402"/>
        <xdr:cNvSpPr/>
      </xdr:nvSpPr>
      <xdr:spPr>
        <a:xfrm>
          <a:off x="143510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102040</xdr:rowOff>
    </xdr:from>
    <xdr:ext cx="762000" cy="259045"/>
    <xdr:sp macro="" textlink="">
      <xdr:nvSpPr>
        <xdr:cNvPr id="404" name="テキスト ボックス 403"/>
        <xdr:cNvSpPr txBox="1"/>
      </xdr:nvSpPr>
      <xdr:spPr>
        <a:xfrm>
          <a:off x="14020800" y="644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46567</xdr:rowOff>
    </xdr:from>
    <xdr:to>
      <xdr:col>19</xdr:col>
      <xdr:colOff>533400</xdr:colOff>
      <xdr:row>39</xdr:row>
      <xdr:rowOff>148167</xdr:rowOff>
    </xdr:to>
    <xdr:sp macro="" textlink="">
      <xdr:nvSpPr>
        <xdr:cNvPr id="405" name="円/楕円 404"/>
        <xdr:cNvSpPr/>
      </xdr:nvSpPr>
      <xdr:spPr>
        <a:xfrm>
          <a:off x="13462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158344</xdr:rowOff>
    </xdr:from>
    <xdr:ext cx="762000" cy="259045"/>
    <xdr:sp macro="" textlink="">
      <xdr:nvSpPr>
        <xdr:cNvPr id="406" name="テキスト ボックス 405"/>
        <xdr:cNvSpPr txBox="1"/>
      </xdr:nvSpPr>
      <xdr:spPr>
        <a:xfrm>
          <a:off x="13131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将来負担比率は，基金等の充当可能財源が負債総額より多いため算出されない。</a:t>
          </a:r>
          <a:endParaRPr lang="ja-JP" altLang="ja-JP" sz="1300">
            <a:effectLst/>
          </a:endParaRPr>
        </a:p>
        <a:p>
          <a:r>
            <a:rPr kumimoji="1" lang="ja-JP" altLang="ja-JP" sz="1300">
              <a:solidFill>
                <a:schemeClr val="dk1"/>
              </a:solidFill>
              <a:effectLst/>
              <a:latin typeface="+mn-lt"/>
              <a:ea typeface="+mn-ea"/>
              <a:cs typeface="+mn-cs"/>
            </a:rPr>
            <a:t>　今後も計画的に基金を積み立てるとともに，プライマリーバランスを考慮した地方債の発行に努め，将来の世代に過度の負担を残すことのないような財政運営を行っていく。</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98848</xdr:rowOff>
    </xdr:to>
    <xdr:cxnSp macro="">
      <xdr:nvCxnSpPr>
        <xdr:cNvPr id="435" name="直線コネクタ 434"/>
        <xdr:cNvCxnSpPr/>
      </xdr:nvCxnSpPr>
      <xdr:spPr>
        <a:xfrm flipV="1">
          <a:off x="17018000" y="2370667"/>
          <a:ext cx="0" cy="1500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70925</xdr:rowOff>
    </xdr:from>
    <xdr:ext cx="762000" cy="259045"/>
    <xdr:sp macro="" textlink="">
      <xdr:nvSpPr>
        <xdr:cNvPr id="436" name="将来負担の状況最小値テキスト"/>
        <xdr:cNvSpPr txBox="1"/>
      </xdr:nvSpPr>
      <xdr:spPr>
        <a:xfrm>
          <a:off x="17106900" y="384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186.5</a:t>
          </a:r>
          <a:endParaRPr kumimoji="1" lang="ja-JP" altLang="en-US" sz="1000" b="1">
            <a:latin typeface="ＭＳ Ｐゴシック"/>
          </a:endParaRPr>
        </a:p>
      </xdr:txBody>
    </xdr:sp>
    <xdr:clientData/>
  </xdr:oneCellAnchor>
  <xdr:twoCellAnchor>
    <xdr:from>
      <xdr:col>24</xdr:col>
      <xdr:colOff>469900</xdr:colOff>
      <xdr:row>22</xdr:row>
      <xdr:rowOff>98848</xdr:rowOff>
    </xdr:from>
    <xdr:to>
      <xdr:col>24</xdr:col>
      <xdr:colOff>647700</xdr:colOff>
      <xdr:row>22</xdr:row>
      <xdr:rowOff>98848</xdr:rowOff>
    </xdr:to>
    <xdr:cxnSp macro="">
      <xdr:nvCxnSpPr>
        <xdr:cNvPr id="437" name="直線コネクタ 436"/>
        <xdr:cNvCxnSpPr/>
      </xdr:nvCxnSpPr>
      <xdr:spPr>
        <a:xfrm>
          <a:off x="16929100" y="387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167657</xdr:rowOff>
    </xdr:from>
    <xdr:ext cx="762000" cy="259045"/>
    <xdr:sp macro="" textlink="">
      <xdr:nvSpPr>
        <xdr:cNvPr id="440" name="将来負担の状況平均値テキスト"/>
        <xdr:cNvSpPr txBox="1"/>
      </xdr:nvSpPr>
      <xdr:spPr>
        <a:xfrm>
          <a:off x="17106900" y="2396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24130</xdr:rowOff>
    </xdr:from>
    <xdr:to>
      <xdr:col>24</xdr:col>
      <xdr:colOff>609600</xdr:colOff>
      <xdr:row>14</xdr:row>
      <xdr:rowOff>125730</xdr:rowOff>
    </xdr:to>
    <xdr:sp macro="" textlink="">
      <xdr:nvSpPr>
        <xdr:cNvPr id="441" name="フローチャート : 判断 440"/>
        <xdr:cNvSpPr/>
      </xdr:nvSpPr>
      <xdr:spPr>
        <a:xfrm>
          <a:off x="16967200" y="242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82846</xdr:rowOff>
    </xdr:from>
    <xdr:to>
      <xdr:col>23</xdr:col>
      <xdr:colOff>457200</xdr:colOff>
      <xdr:row>15</xdr:row>
      <xdr:rowOff>12996</xdr:rowOff>
    </xdr:to>
    <xdr:sp macro="" textlink="">
      <xdr:nvSpPr>
        <xdr:cNvPr id="442" name="フローチャート : 判断 441"/>
        <xdr:cNvSpPr/>
      </xdr:nvSpPr>
      <xdr:spPr>
        <a:xfrm>
          <a:off x="16129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23173</xdr:rowOff>
    </xdr:from>
    <xdr:ext cx="736600" cy="259045"/>
    <xdr:sp macro="" textlink="">
      <xdr:nvSpPr>
        <xdr:cNvPr id="443" name="テキスト ボックス 442"/>
        <xdr:cNvSpPr txBox="1"/>
      </xdr:nvSpPr>
      <xdr:spPr>
        <a:xfrm>
          <a:off x="15798800" y="225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98933</xdr:rowOff>
    </xdr:from>
    <xdr:to>
      <xdr:col>22</xdr:col>
      <xdr:colOff>254000</xdr:colOff>
      <xdr:row>15</xdr:row>
      <xdr:rowOff>29083</xdr:rowOff>
    </xdr:to>
    <xdr:sp macro="" textlink="">
      <xdr:nvSpPr>
        <xdr:cNvPr id="444" name="フローチャート : 判断 443"/>
        <xdr:cNvSpPr/>
      </xdr:nvSpPr>
      <xdr:spPr>
        <a:xfrm>
          <a:off x="15240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39260</xdr:rowOff>
    </xdr:from>
    <xdr:ext cx="762000" cy="259045"/>
    <xdr:sp macro="" textlink="">
      <xdr:nvSpPr>
        <xdr:cNvPr id="445" name="テキスト ボックス 444"/>
        <xdr:cNvSpPr txBox="1"/>
      </xdr:nvSpPr>
      <xdr:spPr>
        <a:xfrm>
          <a:off x="14909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166497</xdr:rowOff>
    </xdr:from>
    <xdr:to>
      <xdr:col>21</xdr:col>
      <xdr:colOff>50800</xdr:colOff>
      <xdr:row>15</xdr:row>
      <xdr:rowOff>96647</xdr:rowOff>
    </xdr:to>
    <xdr:sp macro="" textlink="">
      <xdr:nvSpPr>
        <xdr:cNvPr id="446" name="フローチャート : 判断 445"/>
        <xdr:cNvSpPr/>
      </xdr:nvSpPr>
      <xdr:spPr>
        <a:xfrm>
          <a:off x="14351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106824</xdr:rowOff>
    </xdr:from>
    <xdr:ext cx="762000" cy="259045"/>
    <xdr:sp macro="" textlink="">
      <xdr:nvSpPr>
        <xdr:cNvPr id="447" name="テキスト ボックス 446"/>
        <xdr:cNvSpPr txBox="1"/>
      </xdr:nvSpPr>
      <xdr:spPr>
        <a:xfrm>
          <a:off x="14020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71459</xdr:rowOff>
    </xdr:from>
    <xdr:to>
      <xdr:col>19</xdr:col>
      <xdr:colOff>533400</xdr:colOff>
      <xdr:row>16</xdr:row>
      <xdr:rowOff>1609</xdr:rowOff>
    </xdr:to>
    <xdr:sp macro="" textlink="">
      <xdr:nvSpPr>
        <xdr:cNvPr id="448" name="フローチャート : 判断 447"/>
        <xdr:cNvSpPr/>
      </xdr:nvSpPr>
      <xdr:spPr>
        <a:xfrm>
          <a:off x="13462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11786</xdr:rowOff>
    </xdr:from>
    <xdr:ext cx="762000" cy="259045"/>
    <xdr:sp macro="" textlink="">
      <xdr:nvSpPr>
        <xdr:cNvPr id="449" name="テキスト ボックス 448"/>
        <xdr:cNvSpPr txBox="1"/>
      </xdr:nvSpPr>
      <xdr:spPr>
        <a:xfrm>
          <a:off x="13131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茨城県東海村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38,409
38,146
37.98
20,894,213
19,893,409
632,766
12,188,448
4,140,613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人件費は，類似団体平均を</a:t>
          </a:r>
          <a:r>
            <a:rPr kumimoji="1" lang="en-US" altLang="ja-JP" sz="1300">
              <a:solidFill>
                <a:schemeClr val="dk1"/>
              </a:solidFill>
              <a:effectLst/>
              <a:latin typeface="+mn-lt"/>
              <a:ea typeface="+mn-ea"/>
              <a:cs typeface="+mn-cs"/>
            </a:rPr>
            <a:t>0.1</a:t>
          </a:r>
          <a:r>
            <a:rPr kumimoji="1" lang="ja-JP" altLang="en-US" sz="1300">
              <a:solidFill>
                <a:schemeClr val="dk1"/>
              </a:solidFill>
              <a:effectLst/>
              <a:latin typeface="+mn-lt"/>
              <a:ea typeface="+mn-ea"/>
              <a:cs typeface="+mn-cs"/>
            </a:rPr>
            <a:t>ポイント上</a:t>
          </a:r>
          <a:r>
            <a:rPr kumimoji="1" lang="ja-JP" altLang="ja-JP" sz="1300">
              <a:solidFill>
                <a:schemeClr val="dk1"/>
              </a:solidFill>
              <a:effectLst/>
              <a:latin typeface="+mn-lt"/>
              <a:ea typeface="+mn-ea"/>
              <a:cs typeface="+mn-cs"/>
            </a:rPr>
            <a:t>回っている</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これは村単独で実施している福祉施策や教育施策等が多数あること等により，類似団体と比較して職員数が多いこと</a:t>
          </a:r>
          <a:r>
            <a:rPr kumimoji="1" lang="ja-JP" altLang="en-US" sz="1300">
              <a:solidFill>
                <a:schemeClr val="dk1"/>
              </a:solidFill>
              <a:effectLst/>
              <a:latin typeface="+mn-lt"/>
              <a:ea typeface="+mn-ea"/>
              <a:cs typeface="+mn-cs"/>
            </a:rPr>
            <a:t>が主な要因として考えられる。</a:t>
          </a:r>
          <a:r>
            <a:rPr kumimoji="1" lang="ja-JP" altLang="ja-JP" sz="1300">
              <a:solidFill>
                <a:schemeClr val="dk1"/>
              </a:solidFill>
              <a:effectLst/>
              <a:latin typeface="+mn-lt"/>
              <a:ea typeface="+mn-ea"/>
              <a:cs typeface="+mn-cs"/>
            </a:rPr>
            <a:t>今後も事業の合理化等による経費節減を図るとともに，時間外勤務の削減に取り組み，人件費の抑制に努めていく。</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41</xdr:row>
      <xdr:rowOff>1270</xdr:rowOff>
    </xdr:to>
    <xdr:cxnSp macro="">
      <xdr:nvCxnSpPr>
        <xdr:cNvPr id="59" name="直線コネクタ 58"/>
        <xdr:cNvCxnSpPr/>
      </xdr:nvCxnSpPr>
      <xdr:spPr>
        <a:xfrm flipV="1">
          <a:off x="4826000" y="597001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2"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3" name="直線コネクタ 62"/>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131572</xdr:rowOff>
    </xdr:from>
    <xdr:to>
      <xdr:col>7</xdr:col>
      <xdr:colOff>15875</xdr:colOff>
      <xdr:row>36</xdr:row>
      <xdr:rowOff>136144</xdr:rowOff>
    </xdr:to>
    <xdr:cxnSp macro="">
      <xdr:nvCxnSpPr>
        <xdr:cNvPr id="64" name="直線コネクタ 63"/>
        <xdr:cNvCxnSpPr/>
      </xdr:nvCxnSpPr>
      <xdr:spPr>
        <a:xfrm flipV="1">
          <a:off x="3987800" y="63037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92727</xdr:rowOff>
    </xdr:from>
    <xdr:ext cx="762000" cy="259045"/>
    <xdr:sp macro="" textlink="">
      <xdr:nvSpPr>
        <xdr:cNvPr id="65"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66" name="フローチャート : 判断 65"/>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136144</xdr:rowOff>
    </xdr:from>
    <xdr:to>
      <xdr:col>5</xdr:col>
      <xdr:colOff>549275</xdr:colOff>
      <xdr:row>37</xdr:row>
      <xdr:rowOff>170434</xdr:rowOff>
    </xdr:to>
    <xdr:cxnSp macro="">
      <xdr:nvCxnSpPr>
        <xdr:cNvPr id="67" name="直線コネクタ 66"/>
        <xdr:cNvCxnSpPr/>
      </xdr:nvCxnSpPr>
      <xdr:spPr>
        <a:xfrm flipV="1">
          <a:off x="3098800" y="6308344"/>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69" name="テキスト ボックス 68"/>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170434</xdr:rowOff>
    </xdr:from>
    <xdr:to>
      <xdr:col>4</xdr:col>
      <xdr:colOff>346075</xdr:colOff>
      <xdr:row>38</xdr:row>
      <xdr:rowOff>17272</xdr:rowOff>
    </xdr:to>
    <xdr:cxnSp macro="">
      <xdr:nvCxnSpPr>
        <xdr:cNvPr id="70" name="直線コネクタ 69"/>
        <xdr:cNvCxnSpPr/>
      </xdr:nvCxnSpPr>
      <xdr:spPr>
        <a:xfrm flipV="1">
          <a:off x="2209800" y="65140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17272</xdr:rowOff>
    </xdr:from>
    <xdr:to>
      <xdr:col>3</xdr:col>
      <xdr:colOff>142875</xdr:colOff>
      <xdr:row>38</xdr:row>
      <xdr:rowOff>35560</xdr:rowOff>
    </xdr:to>
    <xdr:cxnSp macro="">
      <xdr:nvCxnSpPr>
        <xdr:cNvPr id="73" name="直線コネクタ 72"/>
        <xdr:cNvCxnSpPr/>
      </xdr:nvCxnSpPr>
      <xdr:spPr>
        <a:xfrm flipV="1">
          <a:off x="1320800" y="65323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4" name="フローチャート :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112539</xdr:rowOff>
    </xdr:from>
    <xdr:ext cx="762000" cy="259045"/>
    <xdr:sp macro="" textlink="">
      <xdr:nvSpPr>
        <xdr:cNvPr id="77" name="テキスト ボックス 76"/>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80772</xdr:rowOff>
    </xdr:from>
    <xdr:to>
      <xdr:col>7</xdr:col>
      <xdr:colOff>66675</xdr:colOff>
      <xdr:row>37</xdr:row>
      <xdr:rowOff>10922</xdr:rowOff>
    </xdr:to>
    <xdr:sp macro="" textlink="">
      <xdr:nvSpPr>
        <xdr:cNvPr id="83" name="円/楕円 82"/>
        <xdr:cNvSpPr/>
      </xdr:nvSpPr>
      <xdr:spPr>
        <a:xfrm>
          <a:off x="4775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52849</xdr:rowOff>
    </xdr:from>
    <xdr:ext cx="762000" cy="259045"/>
    <xdr:sp macro="" textlink="">
      <xdr:nvSpPr>
        <xdr:cNvPr id="84" name="人件費該当値テキスト"/>
        <xdr:cNvSpPr txBox="1"/>
      </xdr:nvSpPr>
      <xdr:spPr>
        <a:xfrm>
          <a:off x="49149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85344</xdr:rowOff>
    </xdr:from>
    <xdr:to>
      <xdr:col>5</xdr:col>
      <xdr:colOff>600075</xdr:colOff>
      <xdr:row>37</xdr:row>
      <xdr:rowOff>15494</xdr:rowOff>
    </xdr:to>
    <xdr:sp macro="" textlink="">
      <xdr:nvSpPr>
        <xdr:cNvPr id="85" name="円/楕円 84"/>
        <xdr:cNvSpPr/>
      </xdr:nvSpPr>
      <xdr:spPr>
        <a:xfrm>
          <a:off x="3937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25671</xdr:rowOff>
    </xdr:from>
    <xdr:ext cx="736600" cy="259045"/>
    <xdr:sp macro="" textlink="">
      <xdr:nvSpPr>
        <xdr:cNvPr id="86" name="テキスト ボックス 85"/>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119634</xdr:rowOff>
    </xdr:from>
    <xdr:to>
      <xdr:col>4</xdr:col>
      <xdr:colOff>396875</xdr:colOff>
      <xdr:row>38</xdr:row>
      <xdr:rowOff>49785</xdr:rowOff>
    </xdr:to>
    <xdr:sp macro="" textlink="">
      <xdr:nvSpPr>
        <xdr:cNvPr id="87" name="円/楕円 86"/>
        <xdr:cNvSpPr/>
      </xdr:nvSpPr>
      <xdr:spPr>
        <a:xfrm>
          <a:off x="3048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34561</xdr:rowOff>
    </xdr:from>
    <xdr:ext cx="762000" cy="259045"/>
    <xdr:sp macro="" textlink="">
      <xdr:nvSpPr>
        <xdr:cNvPr id="88" name="テキスト ボックス 87"/>
        <xdr:cNvSpPr txBox="1"/>
      </xdr:nvSpPr>
      <xdr:spPr>
        <a:xfrm>
          <a:off x="2717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137922</xdr:rowOff>
    </xdr:from>
    <xdr:to>
      <xdr:col>3</xdr:col>
      <xdr:colOff>193675</xdr:colOff>
      <xdr:row>38</xdr:row>
      <xdr:rowOff>68072</xdr:rowOff>
    </xdr:to>
    <xdr:sp macro="" textlink="">
      <xdr:nvSpPr>
        <xdr:cNvPr id="89" name="円/楕円 88"/>
        <xdr:cNvSpPr/>
      </xdr:nvSpPr>
      <xdr:spPr>
        <a:xfrm>
          <a:off x="2159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52849</xdr:rowOff>
    </xdr:from>
    <xdr:ext cx="762000" cy="259045"/>
    <xdr:sp macro="" textlink="">
      <xdr:nvSpPr>
        <xdr:cNvPr id="90" name="テキスト ボックス 89"/>
        <xdr:cNvSpPr txBox="1"/>
      </xdr:nvSpPr>
      <xdr:spPr>
        <a:xfrm>
          <a:off x="1828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156210</xdr:rowOff>
    </xdr:from>
    <xdr:to>
      <xdr:col>1</xdr:col>
      <xdr:colOff>676275</xdr:colOff>
      <xdr:row>38</xdr:row>
      <xdr:rowOff>86360</xdr:rowOff>
    </xdr:to>
    <xdr:sp macro="" textlink="">
      <xdr:nvSpPr>
        <xdr:cNvPr id="91" name="円/楕円 90"/>
        <xdr:cNvSpPr/>
      </xdr:nvSpPr>
      <xdr:spPr>
        <a:xfrm>
          <a:off x="127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71137</xdr:rowOff>
    </xdr:from>
    <xdr:ext cx="762000" cy="259045"/>
    <xdr:sp macro="" textlink="">
      <xdr:nvSpPr>
        <xdr:cNvPr id="92" name="テキスト ボックス 91"/>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物件費は，依然として類似団体平均を</a:t>
          </a:r>
          <a:r>
            <a:rPr kumimoji="1" lang="en-US" altLang="ja-JP" sz="1300">
              <a:solidFill>
                <a:schemeClr val="dk1"/>
              </a:solidFill>
              <a:effectLst/>
              <a:latin typeface="+mn-lt"/>
              <a:ea typeface="+mn-ea"/>
              <a:cs typeface="+mn-cs"/>
            </a:rPr>
            <a:t>3.8</a:t>
          </a:r>
          <a:r>
            <a:rPr kumimoji="1" lang="ja-JP" altLang="en-US" sz="1300">
              <a:solidFill>
                <a:schemeClr val="dk1"/>
              </a:solidFill>
              <a:effectLst/>
              <a:latin typeface="+mn-lt"/>
              <a:ea typeface="+mn-ea"/>
              <a:cs typeface="+mn-cs"/>
            </a:rPr>
            <a:t>ポイント</a:t>
          </a:r>
          <a:r>
            <a:rPr kumimoji="1" lang="ja-JP" altLang="ja-JP" sz="1300">
              <a:solidFill>
                <a:schemeClr val="dk1"/>
              </a:solidFill>
              <a:effectLst/>
              <a:latin typeface="+mn-lt"/>
              <a:ea typeface="+mn-ea"/>
              <a:cs typeface="+mn-cs"/>
            </a:rPr>
            <a:t>上回っている。福祉施策や教育施策充実のための業務委託が多いことや，公共施設の維持管理業務を指定管理者に委託していること等が主な要因として考えられ，将来的にも上昇傾向であることが見込まれているため，今後も，事務の合理化をはじめ，委託料をゼロベースで見直す等，物件費の抑制に積極的に取り組んでいく。</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128633</xdr:rowOff>
    </xdr:from>
    <xdr:to>
      <xdr:col>24</xdr:col>
      <xdr:colOff>31750</xdr:colOff>
      <xdr:row>20</xdr:row>
      <xdr:rowOff>162923</xdr:rowOff>
    </xdr:to>
    <xdr:cxnSp macro="">
      <xdr:nvCxnSpPr>
        <xdr:cNvPr id="122" name="直線コネクタ 121"/>
        <xdr:cNvCxnSpPr/>
      </xdr:nvCxnSpPr>
      <xdr:spPr>
        <a:xfrm flipV="1">
          <a:off x="16510000" y="2357483"/>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135000</xdr:rowOff>
    </xdr:from>
    <xdr:ext cx="762000" cy="259045"/>
    <xdr:sp macro="" textlink="">
      <xdr:nvSpPr>
        <xdr:cNvPr id="123" name="物件費最小値テキスト"/>
        <xdr:cNvSpPr txBox="1"/>
      </xdr:nvSpPr>
      <xdr:spPr>
        <a:xfrm>
          <a:off x="16598900" y="356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162923</xdr:rowOff>
    </xdr:from>
    <xdr:to>
      <xdr:col>24</xdr:col>
      <xdr:colOff>120650</xdr:colOff>
      <xdr:row>20</xdr:row>
      <xdr:rowOff>162923</xdr:rowOff>
    </xdr:to>
    <xdr:cxnSp macro="">
      <xdr:nvCxnSpPr>
        <xdr:cNvPr id="124" name="直線コネクタ 123"/>
        <xdr:cNvCxnSpPr/>
      </xdr:nvCxnSpPr>
      <xdr:spPr>
        <a:xfrm>
          <a:off x="16421100" y="359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43560</xdr:rowOff>
    </xdr:from>
    <xdr:ext cx="762000" cy="259045"/>
    <xdr:sp macro="" textlink="">
      <xdr:nvSpPr>
        <xdr:cNvPr id="125"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128633</xdr:rowOff>
    </xdr:from>
    <xdr:to>
      <xdr:col>24</xdr:col>
      <xdr:colOff>120650</xdr:colOff>
      <xdr:row>13</xdr:row>
      <xdr:rowOff>128633</xdr:rowOff>
    </xdr:to>
    <xdr:cxnSp macro="">
      <xdr:nvCxnSpPr>
        <xdr:cNvPr id="126" name="直線コネクタ 125"/>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48623</xdr:rowOff>
    </xdr:from>
    <xdr:to>
      <xdr:col>24</xdr:col>
      <xdr:colOff>31750</xdr:colOff>
      <xdr:row>18</xdr:row>
      <xdr:rowOff>61686</xdr:rowOff>
    </xdr:to>
    <xdr:cxnSp macro="">
      <xdr:nvCxnSpPr>
        <xdr:cNvPr id="127" name="直線コネクタ 126"/>
        <xdr:cNvCxnSpPr/>
      </xdr:nvCxnSpPr>
      <xdr:spPr>
        <a:xfrm>
          <a:off x="15671800" y="313472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122118</xdr:rowOff>
    </xdr:from>
    <xdr:ext cx="762000" cy="259045"/>
    <xdr:sp macro="" textlink="">
      <xdr:nvSpPr>
        <xdr:cNvPr id="128" name="物件費平均値テキスト"/>
        <xdr:cNvSpPr txBox="1"/>
      </xdr:nvSpPr>
      <xdr:spPr>
        <a:xfrm>
          <a:off x="16598900" y="2693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105591</xdr:rowOff>
    </xdr:from>
    <xdr:to>
      <xdr:col>24</xdr:col>
      <xdr:colOff>82550</xdr:colOff>
      <xdr:row>17</xdr:row>
      <xdr:rowOff>35741</xdr:rowOff>
    </xdr:to>
    <xdr:sp macro="" textlink="">
      <xdr:nvSpPr>
        <xdr:cNvPr id="129" name="フローチャート : 判断 128"/>
        <xdr:cNvSpPr/>
      </xdr:nvSpPr>
      <xdr:spPr>
        <a:xfrm>
          <a:off x="16459200" y="284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48623</xdr:rowOff>
    </xdr:from>
    <xdr:to>
      <xdr:col>22</xdr:col>
      <xdr:colOff>565150</xdr:colOff>
      <xdr:row>19</xdr:row>
      <xdr:rowOff>7801</xdr:rowOff>
    </xdr:to>
    <xdr:cxnSp macro="">
      <xdr:nvCxnSpPr>
        <xdr:cNvPr id="130" name="直線コネクタ 129"/>
        <xdr:cNvCxnSpPr/>
      </xdr:nvCxnSpPr>
      <xdr:spPr>
        <a:xfrm flipV="1">
          <a:off x="14782800" y="3134723"/>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85997</xdr:rowOff>
    </xdr:from>
    <xdr:to>
      <xdr:col>22</xdr:col>
      <xdr:colOff>615950</xdr:colOff>
      <xdr:row>17</xdr:row>
      <xdr:rowOff>16147</xdr:rowOff>
    </xdr:to>
    <xdr:sp macro="" textlink="">
      <xdr:nvSpPr>
        <xdr:cNvPr id="131" name="フローチャート : 判断 130"/>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26324</xdr:rowOff>
    </xdr:from>
    <xdr:ext cx="736600" cy="259045"/>
    <xdr:sp macro="" textlink="">
      <xdr:nvSpPr>
        <xdr:cNvPr id="132" name="テキスト ボックス 131"/>
        <xdr:cNvSpPr txBox="1"/>
      </xdr:nvSpPr>
      <xdr:spPr>
        <a:xfrm>
          <a:off x="15290800" y="259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7801</xdr:rowOff>
    </xdr:from>
    <xdr:to>
      <xdr:col>21</xdr:col>
      <xdr:colOff>361950</xdr:colOff>
      <xdr:row>19</xdr:row>
      <xdr:rowOff>7801</xdr:rowOff>
    </xdr:to>
    <xdr:cxnSp macro="">
      <xdr:nvCxnSpPr>
        <xdr:cNvPr id="133" name="直線コネクタ 132"/>
        <xdr:cNvCxnSpPr/>
      </xdr:nvCxnSpPr>
      <xdr:spPr>
        <a:xfrm>
          <a:off x="13893800" y="32653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46809</xdr:rowOff>
    </xdr:from>
    <xdr:to>
      <xdr:col>21</xdr:col>
      <xdr:colOff>412750</xdr:colOff>
      <xdr:row>16</xdr:row>
      <xdr:rowOff>148409</xdr:rowOff>
    </xdr:to>
    <xdr:sp macro="" textlink="">
      <xdr:nvSpPr>
        <xdr:cNvPr id="134" name="フローチャート : 判断 133"/>
        <xdr:cNvSpPr/>
      </xdr:nvSpPr>
      <xdr:spPr>
        <a:xfrm>
          <a:off x="14732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158586</xdr:rowOff>
    </xdr:from>
    <xdr:ext cx="762000" cy="259045"/>
    <xdr:sp macro="" textlink="">
      <xdr:nvSpPr>
        <xdr:cNvPr id="135" name="テキスト ボックス 134"/>
        <xdr:cNvSpPr txBox="1"/>
      </xdr:nvSpPr>
      <xdr:spPr>
        <a:xfrm>
          <a:off x="14401800" y="255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100874</xdr:rowOff>
    </xdr:from>
    <xdr:to>
      <xdr:col>20</xdr:col>
      <xdr:colOff>158750</xdr:colOff>
      <xdr:row>19</xdr:row>
      <xdr:rowOff>7801</xdr:rowOff>
    </xdr:to>
    <xdr:cxnSp macro="">
      <xdr:nvCxnSpPr>
        <xdr:cNvPr id="136" name="直線コネクタ 135"/>
        <xdr:cNvCxnSpPr/>
      </xdr:nvCxnSpPr>
      <xdr:spPr>
        <a:xfrm>
          <a:off x="13004800" y="3186974"/>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14151</xdr:rowOff>
    </xdr:from>
    <xdr:to>
      <xdr:col>20</xdr:col>
      <xdr:colOff>209550</xdr:colOff>
      <xdr:row>16</xdr:row>
      <xdr:rowOff>115751</xdr:rowOff>
    </xdr:to>
    <xdr:sp macro="" textlink="">
      <xdr:nvSpPr>
        <xdr:cNvPr id="137" name="フローチャート : 判断 136"/>
        <xdr:cNvSpPr/>
      </xdr:nvSpPr>
      <xdr:spPr>
        <a:xfrm>
          <a:off x="13843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125928</xdr:rowOff>
    </xdr:from>
    <xdr:ext cx="762000" cy="259045"/>
    <xdr:sp macro="" textlink="">
      <xdr:nvSpPr>
        <xdr:cNvPr id="138" name="テキスト ボックス 137"/>
        <xdr:cNvSpPr txBox="1"/>
      </xdr:nvSpPr>
      <xdr:spPr>
        <a:xfrm>
          <a:off x="13512800" y="252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39" name="フローチャート : 判断 138"/>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106334</xdr:rowOff>
    </xdr:from>
    <xdr:ext cx="762000" cy="259045"/>
    <xdr:sp macro="" textlink="">
      <xdr:nvSpPr>
        <xdr:cNvPr id="140" name="テキスト ボックス 139"/>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10886</xdr:rowOff>
    </xdr:from>
    <xdr:to>
      <xdr:col>24</xdr:col>
      <xdr:colOff>82550</xdr:colOff>
      <xdr:row>18</xdr:row>
      <xdr:rowOff>112486</xdr:rowOff>
    </xdr:to>
    <xdr:sp macro="" textlink="">
      <xdr:nvSpPr>
        <xdr:cNvPr id="146" name="円/楕円 145"/>
        <xdr:cNvSpPr/>
      </xdr:nvSpPr>
      <xdr:spPr>
        <a:xfrm>
          <a:off x="164592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154413</xdr:rowOff>
    </xdr:from>
    <xdr:ext cx="762000" cy="259045"/>
    <xdr:sp macro="" textlink="">
      <xdr:nvSpPr>
        <xdr:cNvPr id="147" name="物件費該当値テキスト"/>
        <xdr:cNvSpPr txBox="1"/>
      </xdr:nvSpPr>
      <xdr:spPr>
        <a:xfrm>
          <a:off x="16598900" y="306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169273</xdr:rowOff>
    </xdr:from>
    <xdr:to>
      <xdr:col>22</xdr:col>
      <xdr:colOff>615950</xdr:colOff>
      <xdr:row>18</xdr:row>
      <xdr:rowOff>99423</xdr:rowOff>
    </xdr:to>
    <xdr:sp macro="" textlink="">
      <xdr:nvSpPr>
        <xdr:cNvPr id="148" name="円/楕円 147"/>
        <xdr:cNvSpPr/>
      </xdr:nvSpPr>
      <xdr:spPr>
        <a:xfrm>
          <a:off x="15621000" y="308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84200</xdr:rowOff>
    </xdr:from>
    <xdr:ext cx="736600" cy="259045"/>
    <xdr:sp macro="" textlink="">
      <xdr:nvSpPr>
        <xdr:cNvPr id="149" name="テキスト ボックス 148"/>
        <xdr:cNvSpPr txBox="1"/>
      </xdr:nvSpPr>
      <xdr:spPr>
        <a:xfrm>
          <a:off x="15290800" y="3170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128451</xdr:rowOff>
    </xdr:from>
    <xdr:to>
      <xdr:col>21</xdr:col>
      <xdr:colOff>412750</xdr:colOff>
      <xdr:row>19</xdr:row>
      <xdr:rowOff>58601</xdr:rowOff>
    </xdr:to>
    <xdr:sp macro="" textlink="">
      <xdr:nvSpPr>
        <xdr:cNvPr id="150" name="円/楕円 149"/>
        <xdr:cNvSpPr/>
      </xdr:nvSpPr>
      <xdr:spPr>
        <a:xfrm>
          <a:off x="14732000" y="321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43378</xdr:rowOff>
    </xdr:from>
    <xdr:ext cx="762000" cy="259045"/>
    <xdr:sp macro="" textlink="">
      <xdr:nvSpPr>
        <xdr:cNvPr id="151" name="テキスト ボックス 150"/>
        <xdr:cNvSpPr txBox="1"/>
      </xdr:nvSpPr>
      <xdr:spPr>
        <a:xfrm>
          <a:off x="14401800" y="3300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128451</xdr:rowOff>
    </xdr:from>
    <xdr:to>
      <xdr:col>20</xdr:col>
      <xdr:colOff>209550</xdr:colOff>
      <xdr:row>19</xdr:row>
      <xdr:rowOff>58601</xdr:rowOff>
    </xdr:to>
    <xdr:sp macro="" textlink="">
      <xdr:nvSpPr>
        <xdr:cNvPr id="152" name="円/楕円 151"/>
        <xdr:cNvSpPr/>
      </xdr:nvSpPr>
      <xdr:spPr>
        <a:xfrm>
          <a:off x="13843000" y="321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43378</xdr:rowOff>
    </xdr:from>
    <xdr:ext cx="762000" cy="259045"/>
    <xdr:sp macro="" textlink="">
      <xdr:nvSpPr>
        <xdr:cNvPr id="153" name="テキスト ボックス 152"/>
        <xdr:cNvSpPr txBox="1"/>
      </xdr:nvSpPr>
      <xdr:spPr>
        <a:xfrm>
          <a:off x="13512800" y="3300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50074</xdr:rowOff>
    </xdr:from>
    <xdr:to>
      <xdr:col>19</xdr:col>
      <xdr:colOff>6350</xdr:colOff>
      <xdr:row>18</xdr:row>
      <xdr:rowOff>151674</xdr:rowOff>
    </xdr:to>
    <xdr:sp macro="" textlink="">
      <xdr:nvSpPr>
        <xdr:cNvPr id="154" name="円/楕円 153"/>
        <xdr:cNvSpPr/>
      </xdr:nvSpPr>
      <xdr:spPr>
        <a:xfrm>
          <a:off x="12954000" y="313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136451</xdr:rowOff>
    </xdr:from>
    <xdr:ext cx="762000" cy="259045"/>
    <xdr:sp macro="" textlink="">
      <xdr:nvSpPr>
        <xdr:cNvPr id="155" name="テキスト ボックス 154"/>
        <xdr:cNvSpPr txBox="1"/>
      </xdr:nvSpPr>
      <xdr:spPr>
        <a:xfrm>
          <a:off x="12623800" y="3222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扶助費は，類似団体平均を</a:t>
          </a:r>
          <a:r>
            <a:rPr kumimoji="1" lang="en-US" altLang="ja-JP" sz="1300">
              <a:solidFill>
                <a:schemeClr val="dk1"/>
              </a:solidFill>
              <a:effectLst/>
              <a:latin typeface="+mn-lt"/>
              <a:ea typeface="+mn-ea"/>
              <a:cs typeface="+mn-cs"/>
            </a:rPr>
            <a:t>0.6</a:t>
          </a:r>
          <a:r>
            <a:rPr kumimoji="1" lang="ja-JP" altLang="en-US" sz="1300">
              <a:solidFill>
                <a:schemeClr val="dk1"/>
              </a:solidFill>
              <a:effectLst/>
              <a:latin typeface="+mn-lt"/>
              <a:ea typeface="+mn-ea"/>
              <a:cs typeface="+mn-cs"/>
            </a:rPr>
            <a:t>ポイント下</a:t>
          </a:r>
          <a:r>
            <a:rPr kumimoji="1" lang="ja-JP" altLang="ja-JP" sz="1300">
              <a:solidFill>
                <a:schemeClr val="dk1"/>
              </a:solidFill>
              <a:effectLst/>
              <a:latin typeface="+mn-lt"/>
              <a:ea typeface="+mn-ea"/>
              <a:cs typeface="+mn-cs"/>
            </a:rPr>
            <a:t>回っている</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少子高齢化の進展による社会保障費の需要増や村単独の福祉施策が多数あること</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を踏まえると，将来的に上昇傾向であることが見込まれる</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今後</a:t>
          </a:r>
          <a:r>
            <a:rPr kumimoji="1" lang="ja-JP" altLang="en-US" sz="1300">
              <a:solidFill>
                <a:schemeClr val="dk1"/>
              </a:solidFill>
              <a:effectLst/>
              <a:latin typeface="+mn-lt"/>
              <a:ea typeface="+mn-ea"/>
              <a:cs typeface="+mn-cs"/>
            </a:rPr>
            <a:t>も，</a:t>
          </a:r>
          <a:r>
            <a:rPr kumimoji="1" lang="ja-JP" altLang="ja-JP" sz="1300">
              <a:solidFill>
                <a:schemeClr val="dk1"/>
              </a:solidFill>
              <a:effectLst/>
              <a:latin typeface="+mn-lt"/>
              <a:ea typeface="+mn-ea"/>
              <a:cs typeface="+mn-cs"/>
            </a:rPr>
            <a:t>事務事業の積極的な見直しのほか，受益者負担のあり方について再検討</a:t>
          </a:r>
          <a:r>
            <a:rPr kumimoji="1" lang="ja-JP" altLang="en-US" sz="1300">
              <a:solidFill>
                <a:schemeClr val="dk1"/>
              </a:solidFill>
              <a:effectLst/>
              <a:latin typeface="+mn-lt"/>
              <a:ea typeface="+mn-ea"/>
              <a:cs typeface="+mn-cs"/>
            </a:rPr>
            <a:t>を行い</a:t>
          </a:r>
          <a:r>
            <a:rPr kumimoji="1" lang="ja-JP" altLang="ja-JP" sz="1300">
              <a:solidFill>
                <a:schemeClr val="dk1"/>
              </a:solidFill>
              <a:effectLst/>
              <a:latin typeface="+mn-lt"/>
              <a:ea typeface="+mn-ea"/>
              <a:cs typeface="+mn-cs"/>
            </a:rPr>
            <a:t>，上昇傾向に歯止めをかけるよう努めていく。</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152400</xdr:rowOff>
    </xdr:to>
    <xdr:cxnSp macro="">
      <xdr:nvCxnSpPr>
        <xdr:cNvPr id="183" name="直線コネクタ 182"/>
        <xdr:cNvCxnSpPr/>
      </xdr:nvCxnSpPr>
      <xdr:spPr>
        <a:xfrm flipV="1">
          <a:off x="4826000" y="9080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4"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5" name="直線コネクタ 184"/>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38100</xdr:rowOff>
    </xdr:from>
    <xdr:to>
      <xdr:col>7</xdr:col>
      <xdr:colOff>15875</xdr:colOff>
      <xdr:row>56</xdr:row>
      <xdr:rowOff>63500</xdr:rowOff>
    </xdr:to>
    <xdr:cxnSp macro="">
      <xdr:nvCxnSpPr>
        <xdr:cNvPr id="188" name="直線コネクタ 187"/>
        <xdr:cNvCxnSpPr/>
      </xdr:nvCxnSpPr>
      <xdr:spPr>
        <a:xfrm>
          <a:off x="3987800" y="96393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89"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0" name="フローチャート : 判断 189"/>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38100</xdr:rowOff>
    </xdr:from>
    <xdr:to>
      <xdr:col>5</xdr:col>
      <xdr:colOff>549275</xdr:colOff>
      <xdr:row>57</xdr:row>
      <xdr:rowOff>6350</xdr:rowOff>
    </xdr:to>
    <xdr:cxnSp macro="">
      <xdr:nvCxnSpPr>
        <xdr:cNvPr id="191" name="直線コネクタ 190"/>
        <xdr:cNvCxnSpPr/>
      </xdr:nvCxnSpPr>
      <xdr:spPr>
        <a:xfrm flipV="1">
          <a:off x="3098800" y="96393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146050</xdr:rowOff>
    </xdr:from>
    <xdr:to>
      <xdr:col>5</xdr:col>
      <xdr:colOff>600075</xdr:colOff>
      <xdr:row>56</xdr:row>
      <xdr:rowOff>76200</xdr:rowOff>
    </xdr:to>
    <xdr:sp macro="" textlink="">
      <xdr:nvSpPr>
        <xdr:cNvPr id="192" name="フローチャート : 判断 191"/>
        <xdr:cNvSpPr/>
      </xdr:nvSpPr>
      <xdr:spPr>
        <a:xfrm>
          <a:off x="3937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86377</xdr:rowOff>
    </xdr:from>
    <xdr:ext cx="736600" cy="259045"/>
    <xdr:sp macro="" textlink="">
      <xdr:nvSpPr>
        <xdr:cNvPr id="193" name="テキスト ボックス 192"/>
        <xdr:cNvSpPr txBox="1"/>
      </xdr:nvSpPr>
      <xdr:spPr>
        <a:xfrm>
          <a:off x="3606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6350</xdr:rowOff>
    </xdr:from>
    <xdr:to>
      <xdr:col>4</xdr:col>
      <xdr:colOff>346075</xdr:colOff>
      <xdr:row>57</xdr:row>
      <xdr:rowOff>6350</xdr:rowOff>
    </xdr:to>
    <xdr:cxnSp macro="">
      <xdr:nvCxnSpPr>
        <xdr:cNvPr id="194" name="直線コネクタ 193"/>
        <xdr:cNvCxnSpPr/>
      </xdr:nvCxnSpPr>
      <xdr:spPr>
        <a:xfrm>
          <a:off x="22098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107950</xdr:rowOff>
    </xdr:from>
    <xdr:to>
      <xdr:col>4</xdr:col>
      <xdr:colOff>396875</xdr:colOff>
      <xdr:row>56</xdr:row>
      <xdr:rowOff>38100</xdr:rowOff>
    </xdr:to>
    <xdr:sp macro="" textlink="">
      <xdr:nvSpPr>
        <xdr:cNvPr id="195" name="フローチャート : 判断 194"/>
        <xdr:cNvSpPr/>
      </xdr:nvSpPr>
      <xdr:spPr>
        <a:xfrm>
          <a:off x="3048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48277</xdr:rowOff>
    </xdr:from>
    <xdr:ext cx="762000" cy="259045"/>
    <xdr:sp macro="" textlink="">
      <xdr:nvSpPr>
        <xdr:cNvPr id="196" name="テキスト ボックス 195"/>
        <xdr:cNvSpPr txBox="1"/>
      </xdr:nvSpPr>
      <xdr:spPr>
        <a:xfrm>
          <a:off x="2717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0</xdr:rowOff>
    </xdr:from>
    <xdr:to>
      <xdr:col>3</xdr:col>
      <xdr:colOff>142875</xdr:colOff>
      <xdr:row>57</xdr:row>
      <xdr:rowOff>6350</xdr:rowOff>
    </xdr:to>
    <xdr:cxnSp macro="">
      <xdr:nvCxnSpPr>
        <xdr:cNvPr id="197" name="直線コネクタ 196"/>
        <xdr:cNvCxnSpPr/>
      </xdr:nvCxnSpPr>
      <xdr:spPr>
        <a:xfrm>
          <a:off x="1320800" y="96012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82550</xdr:rowOff>
    </xdr:from>
    <xdr:to>
      <xdr:col>3</xdr:col>
      <xdr:colOff>193675</xdr:colOff>
      <xdr:row>56</xdr:row>
      <xdr:rowOff>12700</xdr:rowOff>
    </xdr:to>
    <xdr:sp macro="" textlink="">
      <xdr:nvSpPr>
        <xdr:cNvPr id="198" name="フローチャート : 判断 197"/>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22877</xdr:rowOff>
    </xdr:from>
    <xdr:ext cx="762000" cy="259045"/>
    <xdr:sp macro="" textlink="">
      <xdr:nvSpPr>
        <xdr:cNvPr id="199" name="テキスト ボックス 198"/>
        <xdr:cNvSpPr txBox="1"/>
      </xdr:nvSpPr>
      <xdr:spPr>
        <a:xfrm>
          <a:off x="1828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31750</xdr:rowOff>
    </xdr:from>
    <xdr:to>
      <xdr:col>1</xdr:col>
      <xdr:colOff>676275</xdr:colOff>
      <xdr:row>55</xdr:row>
      <xdr:rowOff>133350</xdr:rowOff>
    </xdr:to>
    <xdr:sp macro="" textlink="">
      <xdr:nvSpPr>
        <xdr:cNvPr id="200" name="フローチャート : 判断 199"/>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143527</xdr:rowOff>
    </xdr:from>
    <xdr:ext cx="762000" cy="259045"/>
    <xdr:sp macro="" textlink="">
      <xdr:nvSpPr>
        <xdr:cNvPr id="201" name="テキスト ボックス 200"/>
        <xdr:cNvSpPr txBox="1"/>
      </xdr:nvSpPr>
      <xdr:spPr>
        <a:xfrm>
          <a:off x="939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12700</xdr:rowOff>
    </xdr:from>
    <xdr:to>
      <xdr:col>7</xdr:col>
      <xdr:colOff>66675</xdr:colOff>
      <xdr:row>56</xdr:row>
      <xdr:rowOff>114300</xdr:rowOff>
    </xdr:to>
    <xdr:sp macro="" textlink="">
      <xdr:nvSpPr>
        <xdr:cNvPr id="207" name="円/楕円 206"/>
        <xdr:cNvSpPr/>
      </xdr:nvSpPr>
      <xdr:spPr>
        <a:xfrm>
          <a:off x="47752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29227</xdr:rowOff>
    </xdr:from>
    <xdr:ext cx="762000" cy="259045"/>
    <xdr:sp macro="" textlink="">
      <xdr:nvSpPr>
        <xdr:cNvPr id="208" name="扶助費該当値テキスト"/>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158750</xdr:rowOff>
    </xdr:from>
    <xdr:to>
      <xdr:col>5</xdr:col>
      <xdr:colOff>600075</xdr:colOff>
      <xdr:row>56</xdr:row>
      <xdr:rowOff>88900</xdr:rowOff>
    </xdr:to>
    <xdr:sp macro="" textlink="">
      <xdr:nvSpPr>
        <xdr:cNvPr id="209" name="円/楕円 208"/>
        <xdr:cNvSpPr/>
      </xdr:nvSpPr>
      <xdr:spPr>
        <a:xfrm>
          <a:off x="3937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73677</xdr:rowOff>
    </xdr:from>
    <xdr:ext cx="736600" cy="259045"/>
    <xdr:sp macro="" textlink="">
      <xdr:nvSpPr>
        <xdr:cNvPr id="210" name="テキスト ボックス 209"/>
        <xdr:cNvSpPr txBox="1"/>
      </xdr:nvSpPr>
      <xdr:spPr>
        <a:xfrm>
          <a:off x="3606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127000</xdr:rowOff>
    </xdr:from>
    <xdr:to>
      <xdr:col>4</xdr:col>
      <xdr:colOff>396875</xdr:colOff>
      <xdr:row>57</xdr:row>
      <xdr:rowOff>57150</xdr:rowOff>
    </xdr:to>
    <xdr:sp macro="" textlink="">
      <xdr:nvSpPr>
        <xdr:cNvPr id="211" name="円/楕円 210"/>
        <xdr:cNvSpPr/>
      </xdr:nvSpPr>
      <xdr:spPr>
        <a:xfrm>
          <a:off x="3048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41927</xdr:rowOff>
    </xdr:from>
    <xdr:ext cx="762000" cy="259045"/>
    <xdr:sp macro="" textlink="">
      <xdr:nvSpPr>
        <xdr:cNvPr id="212" name="テキスト ボックス 211"/>
        <xdr:cNvSpPr txBox="1"/>
      </xdr:nvSpPr>
      <xdr:spPr>
        <a:xfrm>
          <a:off x="2717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127000</xdr:rowOff>
    </xdr:from>
    <xdr:to>
      <xdr:col>3</xdr:col>
      <xdr:colOff>193675</xdr:colOff>
      <xdr:row>57</xdr:row>
      <xdr:rowOff>57150</xdr:rowOff>
    </xdr:to>
    <xdr:sp macro="" textlink="">
      <xdr:nvSpPr>
        <xdr:cNvPr id="213" name="円/楕円 212"/>
        <xdr:cNvSpPr/>
      </xdr:nvSpPr>
      <xdr:spPr>
        <a:xfrm>
          <a:off x="2159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41927</xdr:rowOff>
    </xdr:from>
    <xdr:ext cx="762000" cy="259045"/>
    <xdr:sp macro="" textlink="">
      <xdr:nvSpPr>
        <xdr:cNvPr id="214" name="テキスト ボックス 213"/>
        <xdr:cNvSpPr txBox="1"/>
      </xdr:nvSpPr>
      <xdr:spPr>
        <a:xfrm>
          <a:off x="1828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120650</xdr:rowOff>
    </xdr:from>
    <xdr:to>
      <xdr:col>1</xdr:col>
      <xdr:colOff>676275</xdr:colOff>
      <xdr:row>56</xdr:row>
      <xdr:rowOff>50800</xdr:rowOff>
    </xdr:to>
    <xdr:sp macro="" textlink="">
      <xdr:nvSpPr>
        <xdr:cNvPr id="215" name="円/楕円 214"/>
        <xdr:cNvSpPr/>
      </xdr:nvSpPr>
      <xdr:spPr>
        <a:xfrm>
          <a:off x="1270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35577</xdr:rowOff>
    </xdr:from>
    <xdr:ext cx="762000" cy="259045"/>
    <xdr:sp macro="" textlink="">
      <xdr:nvSpPr>
        <xdr:cNvPr id="216" name="テキスト ボックス 215"/>
        <xdr:cNvSpPr txBox="1"/>
      </xdr:nvSpPr>
      <xdr:spPr>
        <a:xfrm>
          <a:off x="939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類似団体平均を</a:t>
          </a:r>
          <a:r>
            <a:rPr kumimoji="1" lang="en-US" altLang="ja-JP" sz="1300">
              <a:solidFill>
                <a:schemeClr val="dk1"/>
              </a:solidFill>
              <a:effectLst/>
              <a:latin typeface="+mn-lt"/>
              <a:ea typeface="+mn-ea"/>
              <a:cs typeface="+mn-cs"/>
            </a:rPr>
            <a:t>4.8</a:t>
          </a:r>
          <a:r>
            <a:rPr kumimoji="1" lang="ja-JP" altLang="en-US" sz="1300">
              <a:solidFill>
                <a:schemeClr val="dk1"/>
              </a:solidFill>
              <a:effectLst/>
              <a:latin typeface="+mn-lt"/>
              <a:ea typeface="+mn-ea"/>
              <a:cs typeface="+mn-cs"/>
            </a:rPr>
            <a:t>ポイント</a:t>
          </a:r>
          <a:r>
            <a:rPr kumimoji="1" lang="ja-JP" altLang="ja-JP" sz="1300">
              <a:solidFill>
                <a:schemeClr val="dk1"/>
              </a:solidFill>
              <a:effectLst/>
              <a:latin typeface="+mn-lt"/>
              <a:ea typeface="+mn-ea"/>
              <a:cs typeface="+mn-cs"/>
            </a:rPr>
            <a:t>下回っている</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介護保険事業や各公営企業会計への繰出金の比率は微増しており，今後，介護予防の推進や事業費の節減等により特別会計や公営企業会計の健全化を進め，繰出金等の縮減に努めるとともに，一般会計の負担軽減を図っていく。</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60</xdr:row>
      <xdr:rowOff>127000</xdr:rowOff>
    </xdr:to>
    <xdr:cxnSp macro="">
      <xdr:nvCxnSpPr>
        <xdr:cNvPr id="244" name="直線コネクタ 243"/>
        <xdr:cNvCxnSpPr/>
      </xdr:nvCxnSpPr>
      <xdr:spPr>
        <a:xfrm flipV="1">
          <a:off x="16510000" y="91795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5"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6" name="直線コネクタ 245"/>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7"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48" name="直線コネクタ 247"/>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96520</xdr:rowOff>
    </xdr:from>
    <xdr:to>
      <xdr:col>24</xdr:col>
      <xdr:colOff>31750</xdr:colOff>
      <xdr:row>54</xdr:row>
      <xdr:rowOff>165100</xdr:rowOff>
    </xdr:to>
    <xdr:cxnSp macro="">
      <xdr:nvCxnSpPr>
        <xdr:cNvPr id="249" name="直線コネクタ 248"/>
        <xdr:cNvCxnSpPr/>
      </xdr:nvCxnSpPr>
      <xdr:spPr>
        <a:xfrm>
          <a:off x="15671800" y="93548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109237</xdr:rowOff>
    </xdr:from>
    <xdr:ext cx="762000" cy="259045"/>
    <xdr:sp macro="" textlink="">
      <xdr:nvSpPr>
        <xdr:cNvPr id="250"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1" name="フローチャート : 判断 250"/>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96520</xdr:rowOff>
    </xdr:from>
    <xdr:to>
      <xdr:col>22</xdr:col>
      <xdr:colOff>565150</xdr:colOff>
      <xdr:row>55</xdr:row>
      <xdr:rowOff>138430</xdr:rowOff>
    </xdr:to>
    <xdr:cxnSp macro="">
      <xdr:nvCxnSpPr>
        <xdr:cNvPr id="252" name="直線コネクタ 251"/>
        <xdr:cNvCxnSpPr/>
      </xdr:nvCxnSpPr>
      <xdr:spPr>
        <a:xfrm flipV="1">
          <a:off x="14782800" y="935482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3" name="フローチャート : 判断 25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4" name="テキスト ボックス 253"/>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8890</xdr:rowOff>
    </xdr:from>
    <xdr:to>
      <xdr:col>21</xdr:col>
      <xdr:colOff>361950</xdr:colOff>
      <xdr:row>55</xdr:row>
      <xdr:rowOff>138430</xdr:rowOff>
    </xdr:to>
    <xdr:cxnSp macro="">
      <xdr:nvCxnSpPr>
        <xdr:cNvPr id="255" name="直線コネクタ 254"/>
        <xdr:cNvCxnSpPr/>
      </xdr:nvCxnSpPr>
      <xdr:spPr>
        <a:xfrm>
          <a:off x="13893800" y="94386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6" name="フローチャート : 判断 255"/>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7" name="テキスト ボックス 256"/>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8890</xdr:rowOff>
    </xdr:from>
    <xdr:to>
      <xdr:col>20</xdr:col>
      <xdr:colOff>158750</xdr:colOff>
      <xdr:row>56</xdr:row>
      <xdr:rowOff>12700</xdr:rowOff>
    </xdr:to>
    <xdr:cxnSp macro="">
      <xdr:nvCxnSpPr>
        <xdr:cNvPr id="258" name="直線コネクタ 257"/>
        <xdr:cNvCxnSpPr/>
      </xdr:nvCxnSpPr>
      <xdr:spPr>
        <a:xfrm flipV="1">
          <a:off x="13004800" y="943864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9" name="フローチャート : 判断 258"/>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60" name="テキスト ボックス 259"/>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1" name="フローチャート : 判断 260"/>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154957</xdr:rowOff>
    </xdr:from>
    <xdr:ext cx="762000" cy="259045"/>
    <xdr:sp macro="" textlink="">
      <xdr:nvSpPr>
        <xdr:cNvPr id="262" name="テキスト ボックス 261"/>
        <xdr:cNvSpPr txBox="1"/>
      </xdr:nvSpPr>
      <xdr:spPr>
        <a:xfrm>
          <a:off x="12623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114300</xdr:rowOff>
    </xdr:from>
    <xdr:to>
      <xdr:col>24</xdr:col>
      <xdr:colOff>82550</xdr:colOff>
      <xdr:row>55</xdr:row>
      <xdr:rowOff>44450</xdr:rowOff>
    </xdr:to>
    <xdr:sp macro="" textlink="">
      <xdr:nvSpPr>
        <xdr:cNvPr id="268" name="円/楕円 267"/>
        <xdr:cNvSpPr/>
      </xdr:nvSpPr>
      <xdr:spPr>
        <a:xfrm>
          <a:off x="16459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130827</xdr:rowOff>
    </xdr:from>
    <xdr:ext cx="762000" cy="259045"/>
    <xdr:sp macro="" textlink="">
      <xdr:nvSpPr>
        <xdr:cNvPr id="269" name="その他該当値テキスト"/>
        <xdr:cNvSpPr txBox="1"/>
      </xdr:nvSpPr>
      <xdr:spPr>
        <a:xfrm>
          <a:off x="16598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45720</xdr:rowOff>
    </xdr:from>
    <xdr:to>
      <xdr:col>22</xdr:col>
      <xdr:colOff>615950</xdr:colOff>
      <xdr:row>54</xdr:row>
      <xdr:rowOff>147320</xdr:rowOff>
    </xdr:to>
    <xdr:sp macro="" textlink="">
      <xdr:nvSpPr>
        <xdr:cNvPr id="270" name="円/楕円 269"/>
        <xdr:cNvSpPr/>
      </xdr:nvSpPr>
      <xdr:spPr>
        <a:xfrm>
          <a:off x="15621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157497</xdr:rowOff>
    </xdr:from>
    <xdr:ext cx="736600" cy="259045"/>
    <xdr:sp macro="" textlink="">
      <xdr:nvSpPr>
        <xdr:cNvPr id="271" name="テキスト ボックス 270"/>
        <xdr:cNvSpPr txBox="1"/>
      </xdr:nvSpPr>
      <xdr:spPr>
        <a:xfrm>
          <a:off x="15290800" y="907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87630</xdr:rowOff>
    </xdr:from>
    <xdr:to>
      <xdr:col>21</xdr:col>
      <xdr:colOff>412750</xdr:colOff>
      <xdr:row>56</xdr:row>
      <xdr:rowOff>17780</xdr:rowOff>
    </xdr:to>
    <xdr:sp macro="" textlink="">
      <xdr:nvSpPr>
        <xdr:cNvPr id="272" name="円/楕円 271"/>
        <xdr:cNvSpPr/>
      </xdr:nvSpPr>
      <xdr:spPr>
        <a:xfrm>
          <a:off x="14732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27957</xdr:rowOff>
    </xdr:from>
    <xdr:ext cx="762000" cy="259045"/>
    <xdr:sp macro="" textlink="">
      <xdr:nvSpPr>
        <xdr:cNvPr id="273" name="テキスト ボックス 272"/>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129540</xdr:rowOff>
    </xdr:from>
    <xdr:to>
      <xdr:col>20</xdr:col>
      <xdr:colOff>209550</xdr:colOff>
      <xdr:row>55</xdr:row>
      <xdr:rowOff>59690</xdr:rowOff>
    </xdr:to>
    <xdr:sp macro="" textlink="">
      <xdr:nvSpPr>
        <xdr:cNvPr id="274" name="円/楕円 273"/>
        <xdr:cNvSpPr/>
      </xdr:nvSpPr>
      <xdr:spPr>
        <a:xfrm>
          <a:off x="13843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69867</xdr:rowOff>
    </xdr:from>
    <xdr:ext cx="762000" cy="259045"/>
    <xdr:sp macro="" textlink="">
      <xdr:nvSpPr>
        <xdr:cNvPr id="275" name="テキスト ボックス 274"/>
        <xdr:cNvSpPr txBox="1"/>
      </xdr:nvSpPr>
      <xdr:spPr>
        <a:xfrm>
          <a:off x="13512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76" name="円/楕円 275"/>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73677</xdr:rowOff>
    </xdr:from>
    <xdr:ext cx="762000" cy="259045"/>
    <xdr:sp macro="" textlink="">
      <xdr:nvSpPr>
        <xdr:cNvPr id="277" name="テキスト ボックス 276"/>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補助費等は，類似団体平均を</a:t>
          </a:r>
          <a:r>
            <a:rPr kumimoji="1" lang="en-US" altLang="ja-JP" sz="1300">
              <a:solidFill>
                <a:schemeClr val="dk1"/>
              </a:solidFill>
              <a:effectLst/>
              <a:latin typeface="+mn-lt"/>
              <a:ea typeface="+mn-ea"/>
              <a:cs typeface="+mn-cs"/>
            </a:rPr>
            <a:t>1.1</a:t>
          </a:r>
          <a:r>
            <a:rPr kumimoji="1" lang="ja-JP" altLang="en-US" sz="1300">
              <a:solidFill>
                <a:schemeClr val="dk1"/>
              </a:solidFill>
              <a:effectLst/>
              <a:latin typeface="+mn-lt"/>
              <a:ea typeface="+mn-ea"/>
              <a:cs typeface="+mn-cs"/>
            </a:rPr>
            <a:t>ポイント</a:t>
          </a:r>
          <a:r>
            <a:rPr kumimoji="1" lang="ja-JP" altLang="ja-JP" sz="1300">
              <a:solidFill>
                <a:schemeClr val="dk1"/>
              </a:solidFill>
              <a:effectLst/>
              <a:latin typeface="+mn-lt"/>
              <a:ea typeface="+mn-ea"/>
              <a:cs typeface="+mn-cs"/>
            </a:rPr>
            <a:t>下回っている</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今後，消防及び可燃性廃棄物処理の広域化に係る一部事務組合への負担金の増加が見込まれて</a:t>
          </a:r>
          <a:r>
            <a:rPr kumimoji="1" lang="ja-JP" altLang="en-US" sz="1300">
              <a:solidFill>
                <a:schemeClr val="dk1"/>
              </a:solidFill>
              <a:effectLst/>
              <a:latin typeface="+mn-lt"/>
              <a:ea typeface="+mn-ea"/>
              <a:cs typeface="+mn-cs"/>
            </a:rPr>
            <a:t>いるため</a:t>
          </a:r>
          <a:r>
            <a:rPr kumimoji="1" lang="ja-JP" altLang="ja-JP" sz="1300">
              <a:solidFill>
                <a:schemeClr val="dk1"/>
              </a:solidFill>
              <a:effectLst/>
              <a:latin typeface="+mn-lt"/>
              <a:ea typeface="+mn-ea"/>
              <a:cs typeface="+mn-cs"/>
            </a:rPr>
            <a:t>，その他</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定例化している各種補助金の事務事業評価による積極的な見直しと合わせて，適正水準の維持に努めていく。</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17272</xdr:rowOff>
    </xdr:to>
    <xdr:cxnSp macro="">
      <xdr:nvCxnSpPr>
        <xdr:cNvPr id="302" name="直線コネクタ 301"/>
        <xdr:cNvCxnSpPr/>
      </xdr:nvCxnSpPr>
      <xdr:spPr>
        <a:xfrm flipV="1">
          <a:off x="16510000" y="588772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3"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4" name="直線コネクタ 303"/>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72136</xdr:rowOff>
    </xdr:from>
    <xdr:to>
      <xdr:col>24</xdr:col>
      <xdr:colOff>31750</xdr:colOff>
      <xdr:row>36</xdr:row>
      <xdr:rowOff>104140</xdr:rowOff>
    </xdr:to>
    <xdr:cxnSp macro="">
      <xdr:nvCxnSpPr>
        <xdr:cNvPr id="307" name="直線コネクタ 306"/>
        <xdr:cNvCxnSpPr/>
      </xdr:nvCxnSpPr>
      <xdr:spPr>
        <a:xfrm>
          <a:off x="15671800" y="624433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75709</xdr:rowOff>
    </xdr:from>
    <xdr:ext cx="762000" cy="259045"/>
    <xdr:sp macro="" textlink="">
      <xdr:nvSpPr>
        <xdr:cNvPr id="308"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09" name="フローチャート :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72136</xdr:rowOff>
    </xdr:from>
    <xdr:to>
      <xdr:col>22</xdr:col>
      <xdr:colOff>565150</xdr:colOff>
      <xdr:row>36</xdr:row>
      <xdr:rowOff>117856</xdr:rowOff>
    </xdr:to>
    <xdr:cxnSp macro="">
      <xdr:nvCxnSpPr>
        <xdr:cNvPr id="310" name="直線コネクタ 309"/>
        <xdr:cNvCxnSpPr/>
      </xdr:nvCxnSpPr>
      <xdr:spPr>
        <a:xfrm flipV="1">
          <a:off x="14782800" y="62443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1" name="フローチャート :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12" name="テキスト ボックス 311"/>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90424</xdr:rowOff>
    </xdr:from>
    <xdr:to>
      <xdr:col>21</xdr:col>
      <xdr:colOff>361950</xdr:colOff>
      <xdr:row>36</xdr:row>
      <xdr:rowOff>117856</xdr:rowOff>
    </xdr:to>
    <xdr:cxnSp macro="">
      <xdr:nvCxnSpPr>
        <xdr:cNvPr id="313" name="直線コネクタ 312"/>
        <xdr:cNvCxnSpPr/>
      </xdr:nvCxnSpPr>
      <xdr:spPr>
        <a:xfrm>
          <a:off x="13893800" y="62626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85344</xdr:rowOff>
    </xdr:from>
    <xdr:to>
      <xdr:col>21</xdr:col>
      <xdr:colOff>412750</xdr:colOff>
      <xdr:row>37</xdr:row>
      <xdr:rowOff>15494</xdr:rowOff>
    </xdr:to>
    <xdr:sp macro="" textlink="">
      <xdr:nvSpPr>
        <xdr:cNvPr id="314" name="フローチャート :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271</xdr:rowOff>
    </xdr:from>
    <xdr:ext cx="762000" cy="259045"/>
    <xdr:sp macro="" textlink="">
      <xdr:nvSpPr>
        <xdr:cNvPr id="315" name="テキスト ボックス 314"/>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19558</xdr:rowOff>
    </xdr:from>
    <xdr:to>
      <xdr:col>20</xdr:col>
      <xdr:colOff>158750</xdr:colOff>
      <xdr:row>36</xdr:row>
      <xdr:rowOff>90424</xdr:rowOff>
    </xdr:to>
    <xdr:cxnSp macro="">
      <xdr:nvCxnSpPr>
        <xdr:cNvPr id="316" name="直線コネクタ 315"/>
        <xdr:cNvCxnSpPr/>
      </xdr:nvCxnSpPr>
      <xdr:spPr>
        <a:xfrm>
          <a:off x="13004800" y="6020308"/>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7" name="フローチャート : 判断 31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18" name="テキスト ボックス 31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9" name="フローチャート : 判断 318"/>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20" name="テキスト ボックス 319"/>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326" name="円/楕円 325"/>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69867</xdr:rowOff>
    </xdr:from>
    <xdr:ext cx="762000" cy="259045"/>
    <xdr:sp macro="" textlink="">
      <xdr:nvSpPr>
        <xdr:cNvPr id="327" name="補助費等該当値テキスト"/>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21336</xdr:rowOff>
    </xdr:from>
    <xdr:to>
      <xdr:col>22</xdr:col>
      <xdr:colOff>615950</xdr:colOff>
      <xdr:row>36</xdr:row>
      <xdr:rowOff>122936</xdr:rowOff>
    </xdr:to>
    <xdr:sp macro="" textlink="">
      <xdr:nvSpPr>
        <xdr:cNvPr id="328" name="円/楕円 327"/>
        <xdr:cNvSpPr/>
      </xdr:nvSpPr>
      <xdr:spPr>
        <a:xfrm>
          <a:off x="15621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133113</xdr:rowOff>
    </xdr:from>
    <xdr:ext cx="736600" cy="259045"/>
    <xdr:sp macro="" textlink="">
      <xdr:nvSpPr>
        <xdr:cNvPr id="329" name="テキスト ボックス 328"/>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67056</xdr:rowOff>
    </xdr:from>
    <xdr:to>
      <xdr:col>21</xdr:col>
      <xdr:colOff>412750</xdr:colOff>
      <xdr:row>36</xdr:row>
      <xdr:rowOff>168656</xdr:rowOff>
    </xdr:to>
    <xdr:sp macro="" textlink="">
      <xdr:nvSpPr>
        <xdr:cNvPr id="330" name="円/楕円 329"/>
        <xdr:cNvSpPr/>
      </xdr:nvSpPr>
      <xdr:spPr>
        <a:xfrm>
          <a:off x="14732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7383</xdr:rowOff>
    </xdr:from>
    <xdr:ext cx="762000" cy="259045"/>
    <xdr:sp macro="" textlink="">
      <xdr:nvSpPr>
        <xdr:cNvPr id="331" name="テキスト ボックス 330"/>
        <xdr:cNvSpPr txBox="1"/>
      </xdr:nvSpPr>
      <xdr:spPr>
        <a:xfrm>
          <a:off x="14401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39624</xdr:rowOff>
    </xdr:from>
    <xdr:to>
      <xdr:col>20</xdr:col>
      <xdr:colOff>209550</xdr:colOff>
      <xdr:row>36</xdr:row>
      <xdr:rowOff>141224</xdr:rowOff>
    </xdr:to>
    <xdr:sp macro="" textlink="">
      <xdr:nvSpPr>
        <xdr:cNvPr id="332" name="円/楕円 331"/>
        <xdr:cNvSpPr/>
      </xdr:nvSpPr>
      <xdr:spPr>
        <a:xfrm>
          <a:off x="13843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151401</xdr:rowOff>
    </xdr:from>
    <xdr:ext cx="762000" cy="259045"/>
    <xdr:sp macro="" textlink="">
      <xdr:nvSpPr>
        <xdr:cNvPr id="333" name="テキスト ボックス 332"/>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140208</xdr:rowOff>
    </xdr:from>
    <xdr:to>
      <xdr:col>19</xdr:col>
      <xdr:colOff>6350</xdr:colOff>
      <xdr:row>35</xdr:row>
      <xdr:rowOff>70358</xdr:rowOff>
    </xdr:to>
    <xdr:sp macro="" textlink="">
      <xdr:nvSpPr>
        <xdr:cNvPr id="334" name="円/楕円 333"/>
        <xdr:cNvSpPr/>
      </xdr:nvSpPr>
      <xdr:spPr>
        <a:xfrm>
          <a:off x="12954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80535</xdr:rowOff>
    </xdr:from>
    <xdr:ext cx="762000" cy="259045"/>
    <xdr:sp macro="" textlink="">
      <xdr:nvSpPr>
        <xdr:cNvPr id="335" name="テキスト ボックス 334"/>
        <xdr:cNvSpPr txBox="1"/>
      </xdr:nvSpPr>
      <xdr:spPr>
        <a:xfrm>
          <a:off x="12623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公債費は，類似団体平均を</a:t>
          </a:r>
          <a:r>
            <a:rPr kumimoji="1" lang="en-US" altLang="ja-JP" sz="1300">
              <a:solidFill>
                <a:schemeClr val="dk1"/>
              </a:solidFill>
              <a:effectLst/>
              <a:latin typeface="+mn-lt"/>
              <a:ea typeface="+mn-ea"/>
              <a:cs typeface="+mn-cs"/>
            </a:rPr>
            <a:t>7.0</a:t>
          </a:r>
          <a:r>
            <a:rPr kumimoji="1" lang="ja-JP" altLang="en-US" sz="1300">
              <a:solidFill>
                <a:schemeClr val="dk1"/>
              </a:solidFill>
              <a:effectLst/>
              <a:latin typeface="+mn-lt"/>
              <a:ea typeface="+mn-ea"/>
              <a:cs typeface="+mn-cs"/>
            </a:rPr>
            <a:t>ポイント</a:t>
          </a:r>
          <a:r>
            <a:rPr kumimoji="1" lang="ja-JP" altLang="ja-JP" sz="1300">
              <a:solidFill>
                <a:schemeClr val="dk1"/>
              </a:solidFill>
              <a:effectLst/>
              <a:latin typeface="+mn-lt"/>
              <a:ea typeface="+mn-ea"/>
              <a:cs typeface="+mn-cs"/>
            </a:rPr>
            <a:t>下回っている</a:t>
          </a:r>
          <a:r>
            <a:rPr kumimoji="1" lang="ja-JP" altLang="en-US" sz="1300">
              <a:solidFill>
                <a:schemeClr val="dk1"/>
              </a:solidFill>
              <a:effectLst/>
              <a:latin typeface="+mn-lt"/>
              <a:ea typeface="+mn-ea"/>
              <a:cs typeface="+mn-cs"/>
            </a:rPr>
            <a:t>。特に</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年度以降</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，起債による新たな借入れを抑制している</a:t>
          </a:r>
          <a:r>
            <a:rPr kumimoji="1" lang="ja-JP" altLang="en-US" sz="1300">
              <a:solidFill>
                <a:schemeClr val="dk1"/>
              </a:solidFill>
              <a:effectLst/>
              <a:latin typeface="+mn-lt"/>
              <a:ea typeface="+mn-ea"/>
              <a:cs typeface="+mn-cs"/>
            </a:rPr>
            <a:t>ことから，引き続き逓減傾向が見込まれる。</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今後も</a:t>
          </a:r>
          <a:r>
            <a:rPr kumimoji="1" lang="ja-JP" altLang="ja-JP" sz="1300">
              <a:solidFill>
                <a:schemeClr val="dk1"/>
              </a:solidFill>
              <a:effectLst/>
              <a:latin typeface="+mn-lt"/>
              <a:ea typeface="+mn-ea"/>
              <a:cs typeface="+mn-cs"/>
            </a:rPr>
            <a:t>プライマリーバランスを考慮しつつ現行水準の維持</a:t>
          </a:r>
          <a:r>
            <a:rPr kumimoji="1" lang="ja-JP" altLang="en-US" sz="1300">
              <a:solidFill>
                <a:schemeClr val="dk1"/>
              </a:solidFill>
              <a:effectLst/>
              <a:latin typeface="+mn-lt"/>
              <a:ea typeface="+mn-ea"/>
              <a:cs typeface="+mn-cs"/>
            </a:rPr>
            <a:t>・逓減</a:t>
          </a:r>
          <a:r>
            <a:rPr kumimoji="1" lang="ja-JP" altLang="ja-JP" sz="1300">
              <a:solidFill>
                <a:schemeClr val="dk1"/>
              </a:solidFill>
              <a:effectLst/>
              <a:latin typeface="+mn-lt"/>
              <a:ea typeface="+mn-ea"/>
              <a:cs typeface="+mn-cs"/>
            </a:rPr>
            <a:t>に努めるとともに，地方債の発行に大きく頼ることのない財政運営を行っていく。</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81</xdr:row>
      <xdr:rowOff>46989</xdr:rowOff>
    </xdr:to>
    <xdr:cxnSp macro="">
      <xdr:nvCxnSpPr>
        <xdr:cNvPr id="363" name="直線コネクタ 362"/>
        <xdr:cNvCxnSpPr/>
      </xdr:nvCxnSpPr>
      <xdr:spPr>
        <a:xfrm flipV="1">
          <a:off x="4826000" y="124942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6"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7" name="直線コネクタ 366"/>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62230</xdr:rowOff>
    </xdr:from>
    <xdr:to>
      <xdr:col>7</xdr:col>
      <xdr:colOff>15875</xdr:colOff>
      <xdr:row>73</xdr:row>
      <xdr:rowOff>77470</xdr:rowOff>
    </xdr:to>
    <xdr:cxnSp macro="">
      <xdr:nvCxnSpPr>
        <xdr:cNvPr id="368" name="直線コネクタ 367"/>
        <xdr:cNvCxnSpPr/>
      </xdr:nvCxnSpPr>
      <xdr:spPr>
        <a:xfrm flipV="1">
          <a:off x="3987800" y="125780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2557</xdr:rowOff>
    </xdr:from>
    <xdr:ext cx="762000" cy="259045"/>
    <xdr:sp macro="" textlink="">
      <xdr:nvSpPr>
        <xdr:cNvPr id="369" name="公債費平均値テキスト"/>
        <xdr:cNvSpPr txBox="1"/>
      </xdr:nvSpPr>
      <xdr:spPr>
        <a:xfrm>
          <a:off x="4914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70" name="フローチャート : 判断 369"/>
        <xdr:cNvSpPr/>
      </xdr:nvSpPr>
      <xdr:spPr>
        <a:xfrm>
          <a:off x="4775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77470</xdr:rowOff>
    </xdr:from>
    <xdr:to>
      <xdr:col>5</xdr:col>
      <xdr:colOff>549275</xdr:colOff>
      <xdr:row>74</xdr:row>
      <xdr:rowOff>5080</xdr:rowOff>
    </xdr:to>
    <xdr:cxnSp macro="">
      <xdr:nvCxnSpPr>
        <xdr:cNvPr id="371" name="直線コネクタ 370"/>
        <xdr:cNvCxnSpPr/>
      </xdr:nvCxnSpPr>
      <xdr:spPr>
        <a:xfrm flipV="1">
          <a:off x="3098800" y="125933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2" name="フローチャート : 判断 371"/>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73" name="テキスト ボックス 372"/>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138430</xdr:rowOff>
    </xdr:from>
    <xdr:to>
      <xdr:col>4</xdr:col>
      <xdr:colOff>346075</xdr:colOff>
      <xdr:row>74</xdr:row>
      <xdr:rowOff>5080</xdr:rowOff>
    </xdr:to>
    <xdr:cxnSp macro="">
      <xdr:nvCxnSpPr>
        <xdr:cNvPr id="374" name="直線コネクタ 373"/>
        <xdr:cNvCxnSpPr/>
      </xdr:nvCxnSpPr>
      <xdr:spPr>
        <a:xfrm>
          <a:off x="2209800" y="12654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5" name="フローチャート : 判断 374"/>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74947</xdr:rowOff>
    </xdr:from>
    <xdr:ext cx="762000" cy="259045"/>
    <xdr:sp macro="" textlink="">
      <xdr:nvSpPr>
        <xdr:cNvPr id="376" name="テキスト ボックス 375"/>
        <xdr:cNvSpPr txBox="1"/>
      </xdr:nvSpPr>
      <xdr:spPr>
        <a:xfrm>
          <a:off x="2717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77470</xdr:rowOff>
    </xdr:from>
    <xdr:to>
      <xdr:col>3</xdr:col>
      <xdr:colOff>142875</xdr:colOff>
      <xdr:row>73</xdr:row>
      <xdr:rowOff>138430</xdr:rowOff>
    </xdr:to>
    <xdr:cxnSp macro="">
      <xdr:nvCxnSpPr>
        <xdr:cNvPr id="377" name="直線コネクタ 376"/>
        <xdr:cNvCxnSpPr/>
      </xdr:nvCxnSpPr>
      <xdr:spPr>
        <a:xfrm>
          <a:off x="1320800" y="125933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8" name="フローチャート : 判断 377"/>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105427</xdr:rowOff>
    </xdr:from>
    <xdr:ext cx="762000" cy="259045"/>
    <xdr:sp macro="" textlink="">
      <xdr:nvSpPr>
        <xdr:cNvPr id="379" name="テキスト ボックス 378"/>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0" name="フローチャート : 判断 379"/>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135907</xdr:rowOff>
    </xdr:from>
    <xdr:ext cx="762000" cy="259045"/>
    <xdr:sp macro="" textlink="">
      <xdr:nvSpPr>
        <xdr:cNvPr id="381" name="テキスト ボックス 380"/>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73</xdr:row>
      <xdr:rowOff>11430</xdr:rowOff>
    </xdr:from>
    <xdr:to>
      <xdr:col>7</xdr:col>
      <xdr:colOff>66675</xdr:colOff>
      <xdr:row>73</xdr:row>
      <xdr:rowOff>113030</xdr:rowOff>
    </xdr:to>
    <xdr:sp macro="" textlink="">
      <xdr:nvSpPr>
        <xdr:cNvPr id="387" name="円/楕円 386"/>
        <xdr:cNvSpPr/>
      </xdr:nvSpPr>
      <xdr:spPr>
        <a:xfrm>
          <a:off x="4775200" y="1252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91457</xdr:rowOff>
    </xdr:from>
    <xdr:ext cx="762000" cy="259045"/>
    <xdr:sp macro="" textlink="">
      <xdr:nvSpPr>
        <xdr:cNvPr id="388" name="公債費該当値テキスト"/>
        <xdr:cNvSpPr txBox="1"/>
      </xdr:nvSpPr>
      <xdr:spPr>
        <a:xfrm>
          <a:off x="4914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26670</xdr:rowOff>
    </xdr:from>
    <xdr:to>
      <xdr:col>5</xdr:col>
      <xdr:colOff>600075</xdr:colOff>
      <xdr:row>73</xdr:row>
      <xdr:rowOff>128270</xdr:rowOff>
    </xdr:to>
    <xdr:sp macro="" textlink="">
      <xdr:nvSpPr>
        <xdr:cNvPr id="389" name="円/楕円 388"/>
        <xdr:cNvSpPr/>
      </xdr:nvSpPr>
      <xdr:spPr>
        <a:xfrm>
          <a:off x="3937000" y="1254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71</xdr:row>
      <xdr:rowOff>138447</xdr:rowOff>
    </xdr:from>
    <xdr:ext cx="736600" cy="259045"/>
    <xdr:sp macro="" textlink="">
      <xdr:nvSpPr>
        <xdr:cNvPr id="390" name="テキスト ボックス 389"/>
        <xdr:cNvSpPr txBox="1"/>
      </xdr:nvSpPr>
      <xdr:spPr>
        <a:xfrm>
          <a:off x="3606800" y="1231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125730</xdr:rowOff>
    </xdr:from>
    <xdr:to>
      <xdr:col>4</xdr:col>
      <xdr:colOff>396875</xdr:colOff>
      <xdr:row>74</xdr:row>
      <xdr:rowOff>55880</xdr:rowOff>
    </xdr:to>
    <xdr:sp macro="" textlink="">
      <xdr:nvSpPr>
        <xdr:cNvPr id="391" name="円/楕円 390"/>
        <xdr:cNvSpPr/>
      </xdr:nvSpPr>
      <xdr:spPr>
        <a:xfrm>
          <a:off x="3048000" y="1264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66057</xdr:rowOff>
    </xdr:from>
    <xdr:ext cx="762000" cy="259045"/>
    <xdr:sp macro="" textlink="">
      <xdr:nvSpPr>
        <xdr:cNvPr id="392" name="テキスト ボックス 391"/>
        <xdr:cNvSpPr txBox="1"/>
      </xdr:nvSpPr>
      <xdr:spPr>
        <a:xfrm>
          <a:off x="2717800" y="1241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87630</xdr:rowOff>
    </xdr:from>
    <xdr:to>
      <xdr:col>3</xdr:col>
      <xdr:colOff>193675</xdr:colOff>
      <xdr:row>74</xdr:row>
      <xdr:rowOff>17780</xdr:rowOff>
    </xdr:to>
    <xdr:sp macro="" textlink="">
      <xdr:nvSpPr>
        <xdr:cNvPr id="393" name="円/楕円 392"/>
        <xdr:cNvSpPr/>
      </xdr:nvSpPr>
      <xdr:spPr>
        <a:xfrm>
          <a:off x="21590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27957</xdr:rowOff>
    </xdr:from>
    <xdr:ext cx="762000" cy="259045"/>
    <xdr:sp macro="" textlink="">
      <xdr:nvSpPr>
        <xdr:cNvPr id="394" name="テキスト ボックス 393"/>
        <xdr:cNvSpPr txBox="1"/>
      </xdr:nvSpPr>
      <xdr:spPr>
        <a:xfrm>
          <a:off x="1828800" y="1237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26670</xdr:rowOff>
    </xdr:from>
    <xdr:to>
      <xdr:col>1</xdr:col>
      <xdr:colOff>676275</xdr:colOff>
      <xdr:row>73</xdr:row>
      <xdr:rowOff>128270</xdr:rowOff>
    </xdr:to>
    <xdr:sp macro="" textlink="">
      <xdr:nvSpPr>
        <xdr:cNvPr id="395" name="円/楕円 394"/>
        <xdr:cNvSpPr/>
      </xdr:nvSpPr>
      <xdr:spPr>
        <a:xfrm>
          <a:off x="1270000" y="1254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71</xdr:row>
      <xdr:rowOff>138447</xdr:rowOff>
    </xdr:from>
    <xdr:ext cx="762000" cy="259045"/>
    <xdr:sp macro="" textlink="">
      <xdr:nvSpPr>
        <xdr:cNvPr id="396" name="テキスト ボックス 395"/>
        <xdr:cNvSpPr txBox="1"/>
      </xdr:nvSpPr>
      <xdr:spPr>
        <a:xfrm>
          <a:off x="939800" y="1231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類似団体平均を</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ポイント</a:t>
          </a:r>
          <a:r>
            <a:rPr kumimoji="1" lang="ja-JP" altLang="ja-JP" sz="1300">
              <a:solidFill>
                <a:schemeClr val="dk1"/>
              </a:solidFill>
              <a:effectLst/>
              <a:latin typeface="+mn-lt"/>
              <a:ea typeface="+mn-ea"/>
              <a:cs typeface="+mn-cs"/>
            </a:rPr>
            <a:t>下回っている</a:t>
          </a:r>
          <a:r>
            <a:rPr kumimoji="1" lang="ja-JP" altLang="en-US" sz="1300">
              <a:solidFill>
                <a:schemeClr val="dk1"/>
              </a:solidFill>
              <a:effectLst/>
              <a:latin typeface="+mn-lt"/>
              <a:ea typeface="+mn-ea"/>
              <a:cs typeface="+mn-cs"/>
            </a:rPr>
            <a:t>が，主に人件費，物件費において村単独の</a:t>
          </a:r>
          <a:r>
            <a:rPr kumimoji="1" lang="ja-JP" altLang="ja-JP" sz="1300">
              <a:solidFill>
                <a:schemeClr val="dk1"/>
              </a:solidFill>
              <a:effectLst/>
              <a:latin typeface="+mn-lt"/>
              <a:ea typeface="+mn-ea"/>
              <a:cs typeface="+mn-cs"/>
            </a:rPr>
            <a:t>福祉施策や教育施策充実のための</a:t>
          </a:r>
          <a:r>
            <a:rPr kumimoji="1" lang="ja-JP" altLang="en-US" sz="1300">
              <a:solidFill>
                <a:schemeClr val="dk1"/>
              </a:solidFill>
              <a:effectLst/>
              <a:latin typeface="+mn-lt"/>
              <a:ea typeface="+mn-ea"/>
              <a:cs typeface="+mn-cs"/>
            </a:rPr>
            <a:t>職員配置や</a:t>
          </a:r>
          <a:r>
            <a:rPr kumimoji="1" lang="ja-JP" altLang="ja-JP" sz="1300">
              <a:solidFill>
                <a:schemeClr val="dk1"/>
              </a:solidFill>
              <a:effectLst/>
              <a:latin typeface="+mn-lt"/>
              <a:ea typeface="+mn-ea"/>
              <a:cs typeface="+mn-cs"/>
            </a:rPr>
            <a:t>業務委託</a:t>
          </a:r>
          <a:r>
            <a:rPr kumimoji="1" lang="ja-JP" altLang="en-US" sz="1300">
              <a:solidFill>
                <a:schemeClr val="dk1"/>
              </a:solidFill>
              <a:effectLst/>
              <a:latin typeface="+mn-lt"/>
              <a:ea typeface="+mn-ea"/>
              <a:cs typeface="+mn-cs"/>
            </a:rPr>
            <a:t>及び</a:t>
          </a:r>
          <a:r>
            <a:rPr kumimoji="1" lang="ja-JP" altLang="ja-JP" sz="1300">
              <a:solidFill>
                <a:schemeClr val="dk1"/>
              </a:solidFill>
              <a:effectLst/>
              <a:latin typeface="+mn-lt"/>
              <a:ea typeface="+mn-ea"/>
              <a:cs typeface="+mn-cs"/>
            </a:rPr>
            <a:t>公共施設</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指定管理委託</a:t>
          </a:r>
          <a:r>
            <a:rPr kumimoji="1" lang="ja-JP" altLang="en-US" sz="1300">
              <a:solidFill>
                <a:schemeClr val="dk1"/>
              </a:solidFill>
              <a:effectLst/>
              <a:latin typeface="+mn-lt"/>
              <a:ea typeface="+mn-ea"/>
              <a:cs typeface="+mn-cs"/>
            </a:rPr>
            <a:t>等による上昇傾向が見込まれているため，</a:t>
          </a:r>
          <a:r>
            <a:rPr kumimoji="1" lang="ja-JP" altLang="ja-JP" sz="1300">
              <a:solidFill>
                <a:schemeClr val="dk1"/>
              </a:solidFill>
              <a:effectLst/>
              <a:latin typeface="+mn-lt"/>
              <a:ea typeface="+mn-ea"/>
              <a:cs typeface="+mn-cs"/>
            </a:rPr>
            <a:t>今後</a:t>
          </a:r>
          <a:r>
            <a:rPr kumimoji="1" lang="ja-JP" altLang="en-US" sz="1300">
              <a:solidFill>
                <a:schemeClr val="dk1"/>
              </a:solidFill>
              <a:effectLst/>
              <a:latin typeface="+mn-lt"/>
              <a:ea typeface="+mn-ea"/>
              <a:cs typeface="+mn-cs"/>
            </a:rPr>
            <a:t>も</a:t>
          </a:r>
          <a:r>
            <a:rPr kumimoji="1" lang="ja-JP" altLang="ja-JP" sz="1300">
              <a:solidFill>
                <a:schemeClr val="dk1"/>
              </a:solidFill>
              <a:effectLst/>
              <a:latin typeface="+mn-lt"/>
              <a:ea typeface="+mn-ea"/>
              <a:cs typeface="+mn-cs"/>
            </a:rPr>
            <a:t>事務事業の見直しを積極的に進め，経常経費の抑制に努めていく。</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37846</xdr:rowOff>
    </xdr:from>
    <xdr:to>
      <xdr:col>24</xdr:col>
      <xdr:colOff>31750</xdr:colOff>
      <xdr:row>81</xdr:row>
      <xdr:rowOff>92711</xdr:rowOff>
    </xdr:to>
    <xdr:cxnSp macro="">
      <xdr:nvCxnSpPr>
        <xdr:cNvPr id="422" name="直線コネクタ 421"/>
        <xdr:cNvCxnSpPr/>
      </xdr:nvCxnSpPr>
      <xdr:spPr>
        <a:xfrm flipV="1">
          <a:off x="16510000" y="12553696"/>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3"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24" name="直線コネクタ 423"/>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124223</xdr:rowOff>
    </xdr:from>
    <xdr:ext cx="762000" cy="259045"/>
    <xdr:sp macro="" textlink="">
      <xdr:nvSpPr>
        <xdr:cNvPr id="425" name="公債費以外最大値テキスト"/>
        <xdr:cNvSpPr txBox="1"/>
      </xdr:nvSpPr>
      <xdr:spPr>
        <a:xfrm>
          <a:off x="16598900" y="1229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23</xdr:col>
      <xdr:colOff>628650</xdr:colOff>
      <xdr:row>73</xdr:row>
      <xdr:rowOff>37846</xdr:rowOff>
    </xdr:from>
    <xdr:to>
      <xdr:col>24</xdr:col>
      <xdr:colOff>120650</xdr:colOff>
      <xdr:row>73</xdr:row>
      <xdr:rowOff>37846</xdr:rowOff>
    </xdr:to>
    <xdr:cxnSp macro="">
      <xdr:nvCxnSpPr>
        <xdr:cNvPr id="426" name="直線コネクタ 425"/>
        <xdr:cNvCxnSpPr/>
      </xdr:nvCxnSpPr>
      <xdr:spPr>
        <a:xfrm>
          <a:off x="16421100" y="1255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3556</xdr:rowOff>
    </xdr:from>
    <xdr:to>
      <xdr:col>24</xdr:col>
      <xdr:colOff>31750</xdr:colOff>
      <xdr:row>76</xdr:row>
      <xdr:rowOff>90424</xdr:rowOff>
    </xdr:to>
    <xdr:cxnSp macro="">
      <xdr:nvCxnSpPr>
        <xdr:cNvPr id="427" name="直線コネクタ 426"/>
        <xdr:cNvCxnSpPr/>
      </xdr:nvCxnSpPr>
      <xdr:spPr>
        <a:xfrm>
          <a:off x="15671800" y="1303375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130573</xdr:rowOff>
    </xdr:from>
    <xdr:ext cx="762000" cy="259045"/>
    <xdr:sp macro="" textlink="">
      <xdr:nvSpPr>
        <xdr:cNvPr id="428" name="公債費以外平均値テキスト"/>
        <xdr:cNvSpPr txBox="1"/>
      </xdr:nvSpPr>
      <xdr:spPr>
        <a:xfrm>
          <a:off x="16598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158496</xdr:rowOff>
    </xdr:from>
    <xdr:to>
      <xdr:col>24</xdr:col>
      <xdr:colOff>82550</xdr:colOff>
      <xdr:row>77</xdr:row>
      <xdr:rowOff>88646</xdr:rowOff>
    </xdr:to>
    <xdr:sp macro="" textlink="">
      <xdr:nvSpPr>
        <xdr:cNvPr id="429" name="フローチャート : 判断 428"/>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3556</xdr:rowOff>
    </xdr:from>
    <xdr:to>
      <xdr:col>22</xdr:col>
      <xdr:colOff>565150</xdr:colOff>
      <xdr:row>79</xdr:row>
      <xdr:rowOff>10413</xdr:rowOff>
    </xdr:to>
    <xdr:cxnSp macro="">
      <xdr:nvCxnSpPr>
        <xdr:cNvPr id="430" name="直線コネクタ 429"/>
        <xdr:cNvCxnSpPr/>
      </xdr:nvCxnSpPr>
      <xdr:spPr>
        <a:xfrm flipV="1">
          <a:off x="14782800" y="13033756"/>
          <a:ext cx="889000" cy="52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1" name="フローチャート : 判断 430"/>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59707</xdr:rowOff>
    </xdr:from>
    <xdr:ext cx="736600" cy="259045"/>
    <xdr:sp macro="" textlink="">
      <xdr:nvSpPr>
        <xdr:cNvPr id="432" name="テキスト ボックス 431"/>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94996</xdr:rowOff>
    </xdr:from>
    <xdr:to>
      <xdr:col>21</xdr:col>
      <xdr:colOff>361950</xdr:colOff>
      <xdr:row>79</xdr:row>
      <xdr:rowOff>10413</xdr:rowOff>
    </xdr:to>
    <xdr:cxnSp macro="">
      <xdr:nvCxnSpPr>
        <xdr:cNvPr id="433" name="直線コネクタ 432"/>
        <xdr:cNvCxnSpPr/>
      </xdr:nvCxnSpPr>
      <xdr:spPr>
        <a:xfrm>
          <a:off x="13893800" y="13468096"/>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4" name="フローチャート : 判断 433"/>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35" name="テキスト ボックス 434"/>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28702</xdr:rowOff>
    </xdr:from>
    <xdr:to>
      <xdr:col>20</xdr:col>
      <xdr:colOff>158750</xdr:colOff>
      <xdr:row>78</xdr:row>
      <xdr:rowOff>94996</xdr:rowOff>
    </xdr:to>
    <xdr:cxnSp macro="">
      <xdr:nvCxnSpPr>
        <xdr:cNvPr id="436" name="直線コネクタ 435"/>
        <xdr:cNvCxnSpPr/>
      </xdr:nvCxnSpPr>
      <xdr:spPr>
        <a:xfrm>
          <a:off x="13004800" y="13230352"/>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7" name="フローチャート : 判断 436"/>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2811</xdr:rowOff>
    </xdr:from>
    <xdr:ext cx="762000" cy="259045"/>
    <xdr:sp macro="" textlink="">
      <xdr:nvSpPr>
        <xdr:cNvPr id="438" name="テキスト ボックス 437"/>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9" name="フローチャート : 判断 438"/>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0" name="テキスト ボックス 439"/>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39624</xdr:rowOff>
    </xdr:from>
    <xdr:to>
      <xdr:col>24</xdr:col>
      <xdr:colOff>82550</xdr:colOff>
      <xdr:row>76</xdr:row>
      <xdr:rowOff>141224</xdr:rowOff>
    </xdr:to>
    <xdr:sp macro="" textlink="">
      <xdr:nvSpPr>
        <xdr:cNvPr id="446" name="円/楕円 445"/>
        <xdr:cNvSpPr/>
      </xdr:nvSpPr>
      <xdr:spPr>
        <a:xfrm>
          <a:off x="164592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56151</xdr:rowOff>
    </xdr:from>
    <xdr:ext cx="762000" cy="259045"/>
    <xdr:sp macro="" textlink="">
      <xdr:nvSpPr>
        <xdr:cNvPr id="447" name="公債費以外該当値テキスト"/>
        <xdr:cNvSpPr txBox="1"/>
      </xdr:nvSpPr>
      <xdr:spPr>
        <a:xfrm>
          <a:off x="16598900" y="1291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124206</xdr:rowOff>
    </xdr:from>
    <xdr:to>
      <xdr:col>22</xdr:col>
      <xdr:colOff>615950</xdr:colOff>
      <xdr:row>76</xdr:row>
      <xdr:rowOff>54356</xdr:rowOff>
    </xdr:to>
    <xdr:sp macro="" textlink="">
      <xdr:nvSpPr>
        <xdr:cNvPr id="448" name="円/楕円 447"/>
        <xdr:cNvSpPr/>
      </xdr:nvSpPr>
      <xdr:spPr>
        <a:xfrm>
          <a:off x="15621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64533</xdr:rowOff>
    </xdr:from>
    <xdr:ext cx="736600" cy="259045"/>
    <xdr:sp macro="" textlink="">
      <xdr:nvSpPr>
        <xdr:cNvPr id="449" name="テキスト ボックス 448"/>
        <xdr:cNvSpPr txBox="1"/>
      </xdr:nvSpPr>
      <xdr:spPr>
        <a:xfrm>
          <a:off x="15290800" y="12751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131063</xdr:rowOff>
    </xdr:from>
    <xdr:to>
      <xdr:col>21</xdr:col>
      <xdr:colOff>412750</xdr:colOff>
      <xdr:row>79</xdr:row>
      <xdr:rowOff>61213</xdr:rowOff>
    </xdr:to>
    <xdr:sp macro="" textlink="">
      <xdr:nvSpPr>
        <xdr:cNvPr id="450" name="円/楕円 449"/>
        <xdr:cNvSpPr/>
      </xdr:nvSpPr>
      <xdr:spPr>
        <a:xfrm>
          <a:off x="14732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45990</xdr:rowOff>
    </xdr:from>
    <xdr:ext cx="762000" cy="259045"/>
    <xdr:sp macro="" textlink="">
      <xdr:nvSpPr>
        <xdr:cNvPr id="451" name="テキスト ボックス 450"/>
        <xdr:cNvSpPr txBox="1"/>
      </xdr:nvSpPr>
      <xdr:spPr>
        <a:xfrm>
          <a:off x="14401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44196</xdr:rowOff>
    </xdr:from>
    <xdr:to>
      <xdr:col>20</xdr:col>
      <xdr:colOff>209550</xdr:colOff>
      <xdr:row>78</xdr:row>
      <xdr:rowOff>145796</xdr:rowOff>
    </xdr:to>
    <xdr:sp macro="" textlink="">
      <xdr:nvSpPr>
        <xdr:cNvPr id="452" name="円/楕円 451"/>
        <xdr:cNvSpPr/>
      </xdr:nvSpPr>
      <xdr:spPr>
        <a:xfrm>
          <a:off x="13843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130573</xdr:rowOff>
    </xdr:from>
    <xdr:ext cx="762000" cy="259045"/>
    <xdr:sp macro="" textlink="">
      <xdr:nvSpPr>
        <xdr:cNvPr id="453" name="テキスト ボックス 452"/>
        <xdr:cNvSpPr txBox="1"/>
      </xdr:nvSpPr>
      <xdr:spPr>
        <a:xfrm>
          <a:off x="13512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149352</xdr:rowOff>
    </xdr:from>
    <xdr:to>
      <xdr:col>19</xdr:col>
      <xdr:colOff>6350</xdr:colOff>
      <xdr:row>77</xdr:row>
      <xdr:rowOff>79502</xdr:rowOff>
    </xdr:to>
    <xdr:sp macro="" textlink="">
      <xdr:nvSpPr>
        <xdr:cNvPr id="454" name="円/楕円 453"/>
        <xdr:cNvSpPr/>
      </xdr:nvSpPr>
      <xdr:spPr>
        <a:xfrm>
          <a:off x="12954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64279</xdr:rowOff>
    </xdr:from>
    <xdr:ext cx="762000" cy="259045"/>
    <xdr:sp macro="" textlink="">
      <xdr:nvSpPr>
        <xdr:cNvPr id="455" name="テキスト ボックス 454"/>
        <xdr:cNvSpPr txBox="1"/>
      </xdr:nvSpPr>
      <xdr:spPr>
        <a:xfrm>
          <a:off x="12623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茨城県東海村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63803</xdr:rowOff>
    </xdr:from>
    <xdr:to>
      <xdr:col>4</xdr:col>
      <xdr:colOff>1117600</xdr:colOff>
      <xdr:row>20</xdr:row>
      <xdr:rowOff>120104</xdr:rowOff>
    </xdr:to>
    <xdr:cxnSp macro="">
      <xdr:nvCxnSpPr>
        <xdr:cNvPr id="47" name="直線コネクタ 46"/>
        <xdr:cNvCxnSpPr/>
      </xdr:nvCxnSpPr>
      <xdr:spPr bwMode="auto">
        <a:xfrm flipV="1">
          <a:off x="5651500" y="2168828"/>
          <a:ext cx="0" cy="1427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92181</xdr:rowOff>
    </xdr:from>
    <xdr:ext cx="762000" cy="259045"/>
    <xdr:sp macro="" textlink="">
      <xdr:nvSpPr>
        <xdr:cNvPr id="48" name="人口1人当たり決算額の推移最小値テキスト130"/>
        <xdr:cNvSpPr txBox="1"/>
      </xdr:nvSpPr>
      <xdr:spPr>
        <a:xfrm>
          <a:off x="5740400" y="356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40,839</a:t>
          </a:r>
          <a:endParaRPr kumimoji="1" lang="ja-JP" altLang="en-US" sz="1000" b="1">
            <a:latin typeface="ＭＳ Ｐゴシック"/>
          </a:endParaRPr>
        </a:p>
      </xdr:txBody>
    </xdr:sp>
    <xdr:clientData/>
  </xdr:oneCellAnchor>
  <xdr:twoCellAnchor>
    <xdr:from>
      <xdr:col>4</xdr:col>
      <xdr:colOff>1028700</xdr:colOff>
      <xdr:row>20</xdr:row>
      <xdr:rowOff>120104</xdr:rowOff>
    </xdr:from>
    <xdr:to>
      <xdr:col>5</xdr:col>
      <xdr:colOff>73025</xdr:colOff>
      <xdr:row>20</xdr:row>
      <xdr:rowOff>120104</xdr:rowOff>
    </xdr:to>
    <xdr:cxnSp macro="">
      <xdr:nvCxnSpPr>
        <xdr:cNvPr id="49" name="直線コネクタ 48"/>
        <xdr:cNvCxnSpPr/>
      </xdr:nvCxnSpPr>
      <xdr:spPr bwMode="auto">
        <a:xfrm>
          <a:off x="5562600" y="3596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150180</xdr:rowOff>
    </xdr:from>
    <xdr:ext cx="762000" cy="259045"/>
    <xdr:sp macro="" textlink="">
      <xdr:nvSpPr>
        <xdr:cNvPr id="50" name="人口1人当たり決算額の推移最大値テキスト130"/>
        <xdr:cNvSpPr txBox="1"/>
      </xdr:nvSpPr>
      <xdr:spPr>
        <a:xfrm>
          <a:off x="5740400" y="191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128,287</a:t>
          </a:r>
          <a:endParaRPr kumimoji="1" lang="ja-JP" altLang="en-US" sz="1000" b="1">
            <a:latin typeface="ＭＳ Ｐゴシック"/>
          </a:endParaRPr>
        </a:p>
      </xdr:txBody>
    </xdr:sp>
    <xdr:clientData/>
  </xdr:oneCellAnchor>
  <xdr:twoCellAnchor>
    <xdr:from>
      <xdr:col>4</xdr:col>
      <xdr:colOff>1028700</xdr:colOff>
      <xdr:row>12</xdr:row>
      <xdr:rowOff>63803</xdr:rowOff>
    </xdr:from>
    <xdr:to>
      <xdr:col>5</xdr:col>
      <xdr:colOff>73025</xdr:colOff>
      <xdr:row>12</xdr:row>
      <xdr:rowOff>63803</xdr:rowOff>
    </xdr:to>
    <xdr:cxnSp macro="">
      <xdr:nvCxnSpPr>
        <xdr:cNvPr id="51" name="直線コネクタ 50"/>
        <xdr:cNvCxnSpPr/>
      </xdr:nvCxnSpPr>
      <xdr:spPr bwMode="auto">
        <a:xfrm>
          <a:off x="5562600" y="2168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43017</xdr:rowOff>
    </xdr:from>
    <xdr:to>
      <xdr:col>4</xdr:col>
      <xdr:colOff>1117600</xdr:colOff>
      <xdr:row>15</xdr:row>
      <xdr:rowOff>44454</xdr:rowOff>
    </xdr:to>
    <xdr:cxnSp macro="">
      <xdr:nvCxnSpPr>
        <xdr:cNvPr id="52" name="直線コネクタ 51"/>
        <xdr:cNvCxnSpPr/>
      </xdr:nvCxnSpPr>
      <xdr:spPr bwMode="auto">
        <a:xfrm>
          <a:off x="5003800" y="2662392"/>
          <a:ext cx="647700" cy="1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123579</xdr:rowOff>
    </xdr:from>
    <xdr:ext cx="762000" cy="259045"/>
    <xdr:sp macro="" textlink="">
      <xdr:nvSpPr>
        <xdr:cNvPr id="53" name="人口1人当たり決算額の推移平均値テキスト130"/>
        <xdr:cNvSpPr txBox="1"/>
      </xdr:nvSpPr>
      <xdr:spPr>
        <a:xfrm>
          <a:off x="5740400" y="30858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151502</xdr:rowOff>
    </xdr:from>
    <xdr:to>
      <xdr:col>5</xdr:col>
      <xdr:colOff>34925</xdr:colOff>
      <xdr:row>18</xdr:row>
      <xdr:rowOff>81652</xdr:rowOff>
    </xdr:to>
    <xdr:sp macro="" textlink="">
      <xdr:nvSpPr>
        <xdr:cNvPr id="54" name="フローチャート : 判断 53"/>
        <xdr:cNvSpPr/>
      </xdr:nvSpPr>
      <xdr:spPr bwMode="auto">
        <a:xfrm>
          <a:off x="56007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43017</xdr:rowOff>
    </xdr:from>
    <xdr:to>
      <xdr:col>4</xdr:col>
      <xdr:colOff>469900</xdr:colOff>
      <xdr:row>15</xdr:row>
      <xdr:rowOff>66742</xdr:rowOff>
    </xdr:to>
    <xdr:cxnSp macro="">
      <xdr:nvCxnSpPr>
        <xdr:cNvPr id="55" name="直線コネクタ 54"/>
        <xdr:cNvCxnSpPr/>
      </xdr:nvCxnSpPr>
      <xdr:spPr bwMode="auto">
        <a:xfrm flipV="1">
          <a:off x="4305300" y="2662392"/>
          <a:ext cx="698500" cy="23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96066</xdr:rowOff>
    </xdr:from>
    <xdr:to>
      <xdr:col>4</xdr:col>
      <xdr:colOff>520700</xdr:colOff>
      <xdr:row>18</xdr:row>
      <xdr:rowOff>26216</xdr:rowOff>
    </xdr:to>
    <xdr:sp macro="" textlink="">
      <xdr:nvSpPr>
        <xdr:cNvPr id="56" name="フローチャート : 判断 55"/>
        <xdr:cNvSpPr/>
      </xdr:nvSpPr>
      <xdr:spPr bwMode="auto">
        <a:xfrm>
          <a:off x="4953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10993</xdr:rowOff>
    </xdr:from>
    <xdr:ext cx="736600" cy="259045"/>
    <xdr:sp macro="" textlink="">
      <xdr:nvSpPr>
        <xdr:cNvPr id="57" name="テキスト ボックス 56"/>
        <xdr:cNvSpPr txBox="1"/>
      </xdr:nvSpPr>
      <xdr:spPr>
        <a:xfrm>
          <a:off x="4622800" y="3144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47883</xdr:rowOff>
    </xdr:from>
    <xdr:to>
      <xdr:col>3</xdr:col>
      <xdr:colOff>904875</xdr:colOff>
      <xdr:row>15</xdr:row>
      <xdr:rowOff>66742</xdr:rowOff>
    </xdr:to>
    <xdr:cxnSp macro="">
      <xdr:nvCxnSpPr>
        <xdr:cNvPr id="58" name="直線コネクタ 57"/>
        <xdr:cNvCxnSpPr/>
      </xdr:nvCxnSpPr>
      <xdr:spPr bwMode="auto">
        <a:xfrm>
          <a:off x="3606800" y="2667258"/>
          <a:ext cx="698500" cy="18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117032</xdr:rowOff>
    </xdr:from>
    <xdr:to>
      <xdr:col>3</xdr:col>
      <xdr:colOff>955675</xdr:colOff>
      <xdr:row>18</xdr:row>
      <xdr:rowOff>47182</xdr:rowOff>
    </xdr:to>
    <xdr:sp macro="" textlink="">
      <xdr:nvSpPr>
        <xdr:cNvPr id="59" name="フローチャート : 判断 58"/>
        <xdr:cNvSpPr/>
      </xdr:nvSpPr>
      <xdr:spPr bwMode="auto">
        <a:xfrm>
          <a:off x="4254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31959</xdr:rowOff>
    </xdr:from>
    <xdr:ext cx="762000" cy="259045"/>
    <xdr:sp macro="" textlink="">
      <xdr:nvSpPr>
        <xdr:cNvPr id="60" name="テキスト ボックス 59"/>
        <xdr:cNvSpPr txBox="1"/>
      </xdr:nvSpPr>
      <xdr:spPr>
        <a:xfrm>
          <a:off x="3924300" y="316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47883</xdr:rowOff>
    </xdr:from>
    <xdr:to>
      <xdr:col>3</xdr:col>
      <xdr:colOff>206375</xdr:colOff>
      <xdr:row>15</xdr:row>
      <xdr:rowOff>54430</xdr:rowOff>
    </xdr:to>
    <xdr:cxnSp macro="">
      <xdr:nvCxnSpPr>
        <xdr:cNvPr id="61" name="直線コネクタ 60"/>
        <xdr:cNvCxnSpPr/>
      </xdr:nvCxnSpPr>
      <xdr:spPr bwMode="auto">
        <a:xfrm flipV="1">
          <a:off x="2908300" y="2667258"/>
          <a:ext cx="698500" cy="6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100687</xdr:rowOff>
    </xdr:from>
    <xdr:to>
      <xdr:col>3</xdr:col>
      <xdr:colOff>257175</xdr:colOff>
      <xdr:row>18</xdr:row>
      <xdr:rowOff>30837</xdr:rowOff>
    </xdr:to>
    <xdr:sp macro="" textlink="">
      <xdr:nvSpPr>
        <xdr:cNvPr id="62" name="フローチャート : 判断 61"/>
        <xdr:cNvSpPr/>
      </xdr:nvSpPr>
      <xdr:spPr bwMode="auto">
        <a:xfrm>
          <a:off x="35560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15614</xdr:rowOff>
    </xdr:from>
    <xdr:ext cx="762000" cy="259045"/>
    <xdr:sp macro="" textlink="">
      <xdr:nvSpPr>
        <xdr:cNvPr id="63" name="テキスト ボックス 62"/>
        <xdr:cNvSpPr txBox="1"/>
      </xdr:nvSpPr>
      <xdr:spPr>
        <a:xfrm>
          <a:off x="3225800" y="314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74627</xdr:rowOff>
    </xdr:from>
    <xdr:to>
      <xdr:col>2</xdr:col>
      <xdr:colOff>692150</xdr:colOff>
      <xdr:row>18</xdr:row>
      <xdr:rowOff>4777</xdr:rowOff>
    </xdr:to>
    <xdr:sp macro="" textlink="">
      <xdr:nvSpPr>
        <xdr:cNvPr id="64" name="フローチャート : 判断 63"/>
        <xdr:cNvSpPr/>
      </xdr:nvSpPr>
      <xdr:spPr bwMode="auto">
        <a:xfrm>
          <a:off x="2857500" y="3036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161004</xdr:rowOff>
    </xdr:from>
    <xdr:ext cx="762000" cy="259045"/>
    <xdr:sp macro="" textlink="">
      <xdr:nvSpPr>
        <xdr:cNvPr id="65" name="テキスト ボックス 64"/>
        <xdr:cNvSpPr txBox="1"/>
      </xdr:nvSpPr>
      <xdr:spPr>
        <a:xfrm>
          <a:off x="2527300" y="3123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165104</xdr:rowOff>
    </xdr:from>
    <xdr:to>
      <xdr:col>5</xdr:col>
      <xdr:colOff>34925</xdr:colOff>
      <xdr:row>15</xdr:row>
      <xdr:rowOff>95254</xdr:rowOff>
    </xdr:to>
    <xdr:sp macro="" textlink="">
      <xdr:nvSpPr>
        <xdr:cNvPr id="71" name="円/楕円 70"/>
        <xdr:cNvSpPr/>
      </xdr:nvSpPr>
      <xdr:spPr bwMode="auto">
        <a:xfrm>
          <a:off x="5600700" y="2613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10181</xdr:rowOff>
    </xdr:from>
    <xdr:ext cx="762000" cy="259045"/>
    <xdr:sp macro="" textlink="">
      <xdr:nvSpPr>
        <xdr:cNvPr id="72" name="人口1人当たり決算額の推移該当値テキスト130"/>
        <xdr:cNvSpPr txBox="1"/>
      </xdr:nvSpPr>
      <xdr:spPr>
        <a:xfrm>
          <a:off x="5740400" y="2458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97,972</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163667</xdr:rowOff>
    </xdr:from>
    <xdr:to>
      <xdr:col>4</xdr:col>
      <xdr:colOff>520700</xdr:colOff>
      <xdr:row>15</xdr:row>
      <xdr:rowOff>93817</xdr:rowOff>
    </xdr:to>
    <xdr:sp macro="" textlink="">
      <xdr:nvSpPr>
        <xdr:cNvPr id="73" name="円/楕円 72"/>
        <xdr:cNvSpPr/>
      </xdr:nvSpPr>
      <xdr:spPr bwMode="auto">
        <a:xfrm>
          <a:off x="4953000" y="2611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103994</xdr:rowOff>
    </xdr:from>
    <xdr:ext cx="736600" cy="259045"/>
    <xdr:sp macro="" textlink="">
      <xdr:nvSpPr>
        <xdr:cNvPr id="74" name="テキスト ボックス 73"/>
        <xdr:cNvSpPr txBox="1"/>
      </xdr:nvSpPr>
      <xdr:spPr>
        <a:xfrm>
          <a:off x="4622800" y="238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98,060</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15942</xdr:rowOff>
    </xdr:from>
    <xdr:to>
      <xdr:col>3</xdr:col>
      <xdr:colOff>955675</xdr:colOff>
      <xdr:row>15</xdr:row>
      <xdr:rowOff>117542</xdr:rowOff>
    </xdr:to>
    <xdr:sp macro="" textlink="">
      <xdr:nvSpPr>
        <xdr:cNvPr id="75" name="円/楕円 74"/>
        <xdr:cNvSpPr/>
      </xdr:nvSpPr>
      <xdr:spPr bwMode="auto">
        <a:xfrm>
          <a:off x="4254500" y="2635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127719</xdr:rowOff>
    </xdr:from>
    <xdr:ext cx="762000" cy="259045"/>
    <xdr:sp macro="" textlink="">
      <xdr:nvSpPr>
        <xdr:cNvPr id="76" name="テキスト ボックス 75"/>
        <xdr:cNvSpPr txBox="1"/>
      </xdr:nvSpPr>
      <xdr:spPr>
        <a:xfrm>
          <a:off x="3924300" y="240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96,607</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168533</xdr:rowOff>
    </xdr:from>
    <xdr:to>
      <xdr:col>3</xdr:col>
      <xdr:colOff>257175</xdr:colOff>
      <xdr:row>15</xdr:row>
      <xdr:rowOff>98683</xdr:rowOff>
    </xdr:to>
    <xdr:sp macro="" textlink="">
      <xdr:nvSpPr>
        <xdr:cNvPr id="77" name="円/楕円 76"/>
        <xdr:cNvSpPr/>
      </xdr:nvSpPr>
      <xdr:spPr bwMode="auto">
        <a:xfrm>
          <a:off x="3556000" y="2616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108860</xdr:rowOff>
    </xdr:from>
    <xdr:ext cx="762000" cy="259045"/>
    <xdr:sp macro="" textlink="">
      <xdr:nvSpPr>
        <xdr:cNvPr id="78" name="テキスト ボックス 77"/>
        <xdr:cNvSpPr txBox="1"/>
      </xdr:nvSpPr>
      <xdr:spPr>
        <a:xfrm>
          <a:off x="3225800" y="238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97,762</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3630</xdr:rowOff>
    </xdr:from>
    <xdr:to>
      <xdr:col>2</xdr:col>
      <xdr:colOff>692150</xdr:colOff>
      <xdr:row>15</xdr:row>
      <xdr:rowOff>105230</xdr:rowOff>
    </xdr:to>
    <xdr:sp macro="" textlink="">
      <xdr:nvSpPr>
        <xdr:cNvPr id="79" name="円/楕円 78"/>
        <xdr:cNvSpPr/>
      </xdr:nvSpPr>
      <xdr:spPr bwMode="auto">
        <a:xfrm>
          <a:off x="2857500" y="2623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115407</xdr:rowOff>
    </xdr:from>
    <xdr:ext cx="762000" cy="259045"/>
    <xdr:sp macro="" textlink="">
      <xdr:nvSpPr>
        <xdr:cNvPr id="80" name="テキスト ボックス 79"/>
        <xdr:cNvSpPr txBox="1"/>
      </xdr:nvSpPr>
      <xdr:spPr>
        <a:xfrm>
          <a:off x="2527300" y="239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97,361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195254</xdr:rowOff>
    </xdr:from>
    <xdr:to>
      <xdr:col>4</xdr:col>
      <xdr:colOff>1117600</xdr:colOff>
      <xdr:row>37</xdr:row>
      <xdr:rowOff>268470</xdr:rowOff>
    </xdr:to>
    <xdr:cxnSp macro="">
      <xdr:nvCxnSpPr>
        <xdr:cNvPr id="110" name="直線コネクタ 109"/>
        <xdr:cNvCxnSpPr/>
      </xdr:nvCxnSpPr>
      <xdr:spPr bwMode="auto">
        <a:xfrm flipV="1">
          <a:off x="5651500" y="6119804"/>
          <a:ext cx="0" cy="1273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240547</xdr:rowOff>
    </xdr:from>
    <xdr:ext cx="762000" cy="259045"/>
    <xdr:sp macro="" textlink="">
      <xdr:nvSpPr>
        <xdr:cNvPr id="111" name="人口1人当たり決算額の推移最小値テキスト445"/>
        <xdr:cNvSpPr txBox="1"/>
      </xdr:nvSpPr>
      <xdr:spPr>
        <a:xfrm>
          <a:off x="5740400" y="736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-3,332</a:t>
          </a:r>
          <a:endParaRPr kumimoji="1" lang="ja-JP" altLang="en-US" sz="1000" b="1">
            <a:latin typeface="ＭＳ Ｐゴシック"/>
          </a:endParaRPr>
        </a:p>
      </xdr:txBody>
    </xdr:sp>
    <xdr:clientData/>
  </xdr:oneCellAnchor>
  <xdr:twoCellAnchor>
    <xdr:from>
      <xdr:col>4</xdr:col>
      <xdr:colOff>1028700</xdr:colOff>
      <xdr:row>37</xdr:row>
      <xdr:rowOff>268470</xdr:rowOff>
    </xdr:from>
    <xdr:to>
      <xdr:col>5</xdr:col>
      <xdr:colOff>73025</xdr:colOff>
      <xdr:row>37</xdr:row>
      <xdr:rowOff>268470</xdr:rowOff>
    </xdr:to>
    <xdr:cxnSp macro="">
      <xdr:nvCxnSpPr>
        <xdr:cNvPr id="112" name="直線コネクタ 111"/>
        <xdr:cNvCxnSpPr/>
      </xdr:nvCxnSpPr>
      <xdr:spPr bwMode="auto">
        <a:xfrm>
          <a:off x="5562600" y="7393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110181</xdr:rowOff>
    </xdr:from>
    <xdr:ext cx="762000" cy="259045"/>
    <xdr:sp macro="" textlink="">
      <xdr:nvSpPr>
        <xdr:cNvPr id="113" name="人口1人当たり決算額の推移最大値テキスト445"/>
        <xdr:cNvSpPr txBox="1"/>
      </xdr:nvSpPr>
      <xdr:spPr>
        <a:xfrm>
          <a:off x="5740400" y="586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35,660</a:t>
          </a:r>
          <a:endParaRPr kumimoji="1" lang="ja-JP" altLang="en-US" sz="1000" b="1">
            <a:latin typeface="ＭＳ Ｐゴシック"/>
          </a:endParaRPr>
        </a:p>
      </xdr:txBody>
    </xdr:sp>
    <xdr:clientData/>
  </xdr:oneCellAnchor>
  <xdr:twoCellAnchor>
    <xdr:from>
      <xdr:col>4</xdr:col>
      <xdr:colOff>1028700</xdr:colOff>
      <xdr:row>33</xdr:row>
      <xdr:rowOff>195254</xdr:rowOff>
    </xdr:from>
    <xdr:to>
      <xdr:col>5</xdr:col>
      <xdr:colOff>73025</xdr:colOff>
      <xdr:row>33</xdr:row>
      <xdr:rowOff>195254</xdr:rowOff>
    </xdr:to>
    <xdr:cxnSp macro="">
      <xdr:nvCxnSpPr>
        <xdr:cNvPr id="114" name="直線コネクタ 113"/>
        <xdr:cNvCxnSpPr/>
      </xdr:nvCxnSpPr>
      <xdr:spPr bwMode="auto">
        <a:xfrm>
          <a:off x="5562600" y="61198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225984</xdr:rowOff>
    </xdr:from>
    <xdr:to>
      <xdr:col>4</xdr:col>
      <xdr:colOff>1117600</xdr:colOff>
      <xdr:row>36</xdr:row>
      <xdr:rowOff>49341</xdr:rowOff>
    </xdr:to>
    <xdr:cxnSp macro="">
      <xdr:nvCxnSpPr>
        <xdr:cNvPr id="115" name="直線コネクタ 114"/>
        <xdr:cNvCxnSpPr/>
      </xdr:nvCxnSpPr>
      <xdr:spPr bwMode="auto">
        <a:xfrm flipV="1">
          <a:off x="5003800" y="6836334"/>
          <a:ext cx="647700" cy="166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210761</xdr:rowOff>
    </xdr:from>
    <xdr:ext cx="762000" cy="259045"/>
    <xdr:sp macro="" textlink="">
      <xdr:nvSpPr>
        <xdr:cNvPr id="116" name="人口1人当たり決算額の推移平均値テキスト445"/>
        <xdr:cNvSpPr txBox="1"/>
      </xdr:nvSpPr>
      <xdr:spPr>
        <a:xfrm>
          <a:off x="5740400" y="68211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236612</xdr:rowOff>
    </xdr:from>
    <xdr:to>
      <xdr:col>5</xdr:col>
      <xdr:colOff>34925</xdr:colOff>
      <xdr:row>35</xdr:row>
      <xdr:rowOff>338212</xdr:rowOff>
    </xdr:to>
    <xdr:sp macro="" textlink="">
      <xdr:nvSpPr>
        <xdr:cNvPr id="117" name="フローチャート : 判断 116"/>
        <xdr:cNvSpPr/>
      </xdr:nvSpPr>
      <xdr:spPr bwMode="auto">
        <a:xfrm>
          <a:off x="56007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49341</xdr:rowOff>
    </xdr:from>
    <xdr:to>
      <xdr:col>4</xdr:col>
      <xdr:colOff>469900</xdr:colOff>
      <xdr:row>36</xdr:row>
      <xdr:rowOff>106524</xdr:rowOff>
    </xdr:to>
    <xdr:cxnSp macro="">
      <xdr:nvCxnSpPr>
        <xdr:cNvPr id="118" name="直線コネクタ 117"/>
        <xdr:cNvCxnSpPr/>
      </xdr:nvCxnSpPr>
      <xdr:spPr bwMode="auto">
        <a:xfrm flipV="1">
          <a:off x="4305300" y="7002591"/>
          <a:ext cx="698500" cy="571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191806</xdr:rowOff>
    </xdr:from>
    <xdr:to>
      <xdr:col>4</xdr:col>
      <xdr:colOff>520700</xdr:colOff>
      <xdr:row>35</xdr:row>
      <xdr:rowOff>293406</xdr:rowOff>
    </xdr:to>
    <xdr:sp macro="" textlink="">
      <xdr:nvSpPr>
        <xdr:cNvPr id="119" name="フローチャート : 判断 118"/>
        <xdr:cNvSpPr/>
      </xdr:nvSpPr>
      <xdr:spPr bwMode="auto">
        <a:xfrm>
          <a:off x="4953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303583</xdr:rowOff>
    </xdr:from>
    <xdr:ext cx="736600" cy="259045"/>
    <xdr:sp macro="" textlink="">
      <xdr:nvSpPr>
        <xdr:cNvPr id="120" name="テキスト ボックス 119"/>
        <xdr:cNvSpPr txBox="1"/>
      </xdr:nvSpPr>
      <xdr:spPr>
        <a:xfrm>
          <a:off x="4622800" y="6571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106524</xdr:rowOff>
    </xdr:from>
    <xdr:to>
      <xdr:col>3</xdr:col>
      <xdr:colOff>904875</xdr:colOff>
      <xdr:row>37</xdr:row>
      <xdr:rowOff>82978</xdr:rowOff>
    </xdr:to>
    <xdr:cxnSp macro="">
      <xdr:nvCxnSpPr>
        <xdr:cNvPr id="121" name="直線コネクタ 120"/>
        <xdr:cNvCxnSpPr/>
      </xdr:nvCxnSpPr>
      <xdr:spPr bwMode="auto">
        <a:xfrm flipV="1">
          <a:off x="3606800" y="7059774"/>
          <a:ext cx="698500" cy="147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134558</xdr:rowOff>
    </xdr:from>
    <xdr:to>
      <xdr:col>3</xdr:col>
      <xdr:colOff>955675</xdr:colOff>
      <xdr:row>35</xdr:row>
      <xdr:rowOff>236158</xdr:rowOff>
    </xdr:to>
    <xdr:sp macro="" textlink="">
      <xdr:nvSpPr>
        <xdr:cNvPr id="122" name="フローチャート : 判断 121"/>
        <xdr:cNvSpPr/>
      </xdr:nvSpPr>
      <xdr:spPr bwMode="auto">
        <a:xfrm>
          <a:off x="4254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246335</xdr:rowOff>
    </xdr:from>
    <xdr:ext cx="762000" cy="259045"/>
    <xdr:sp macro="" textlink="">
      <xdr:nvSpPr>
        <xdr:cNvPr id="123" name="テキスト ボックス 122"/>
        <xdr:cNvSpPr txBox="1"/>
      </xdr:nvSpPr>
      <xdr:spPr>
        <a:xfrm>
          <a:off x="3924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106524</xdr:rowOff>
    </xdr:from>
    <xdr:to>
      <xdr:col>3</xdr:col>
      <xdr:colOff>206375</xdr:colOff>
      <xdr:row>37</xdr:row>
      <xdr:rowOff>82978</xdr:rowOff>
    </xdr:to>
    <xdr:cxnSp macro="">
      <xdr:nvCxnSpPr>
        <xdr:cNvPr id="124" name="直線コネクタ 123"/>
        <xdr:cNvCxnSpPr/>
      </xdr:nvCxnSpPr>
      <xdr:spPr bwMode="auto">
        <a:xfrm>
          <a:off x="2908300" y="7059774"/>
          <a:ext cx="698500" cy="147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94618</xdr:rowOff>
    </xdr:from>
    <xdr:to>
      <xdr:col>3</xdr:col>
      <xdr:colOff>257175</xdr:colOff>
      <xdr:row>35</xdr:row>
      <xdr:rowOff>196218</xdr:rowOff>
    </xdr:to>
    <xdr:sp macro="" textlink="">
      <xdr:nvSpPr>
        <xdr:cNvPr id="125" name="フローチャート : 判断 124"/>
        <xdr:cNvSpPr/>
      </xdr:nvSpPr>
      <xdr:spPr bwMode="auto">
        <a:xfrm>
          <a:off x="35560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206395</xdr:rowOff>
    </xdr:from>
    <xdr:ext cx="762000" cy="259045"/>
    <xdr:sp macro="" textlink="">
      <xdr:nvSpPr>
        <xdr:cNvPr id="126" name="テキスト ボックス 125"/>
        <xdr:cNvSpPr txBox="1"/>
      </xdr:nvSpPr>
      <xdr:spPr>
        <a:xfrm>
          <a:off x="32258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42335</xdr:rowOff>
    </xdr:from>
    <xdr:to>
      <xdr:col>2</xdr:col>
      <xdr:colOff>692150</xdr:colOff>
      <xdr:row>35</xdr:row>
      <xdr:rowOff>143935</xdr:rowOff>
    </xdr:to>
    <xdr:sp macro="" textlink="">
      <xdr:nvSpPr>
        <xdr:cNvPr id="127" name="フローチャート : 判断 126"/>
        <xdr:cNvSpPr/>
      </xdr:nvSpPr>
      <xdr:spPr bwMode="auto">
        <a:xfrm>
          <a:off x="28575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154112</xdr:rowOff>
    </xdr:from>
    <xdr:ext cx="762000" cy="259045"/>
    <xdr:sp macro="" textlink="">
      <xdr:nvSpPr>
        <xdr:cNvPr id="128" name="テキスト ボックス 127"/>
        <xdr:cNvSpPr txBox="1"/>
      </xdr:nvSpPr>
      <xdr:spPr>
        <a:xfrm>
          <a:off x="25273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175184</xdr:rowOff>
    </xdr:from>
    <xdr:to>
      <xdr:col>5</xdr:col>
      <xdr:colOff>34925</xdr:colOff>
      <xdr:row>35</xdr:row>
      <xdr:rowOff>276784</xdr:rowOff>
    </xdr:to>
    <xdr:sp macro="" textlink="">
      <xdr:nvSpPr>
        <xdr:cNvPr id="134" name="円/楕円 133"/>
        <xdr:cNvSpPr/>
      </xdr:nvSpPr>
      <xdr:spPr bwMode="auto">
        <a:xfrm>
          <a:off x="5600700" y="6785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20261</xdr:rowOff>
    </xdr:from>
    <xdr:ext cx="762000" cy="259045"/>
    <xdr:sp macro="" textlink="">
      <xdr:nvSpPr>
        <xdr:cNvPr id="135" name="人口1人当たり決算額の推移該当値テキスト445"/>
        <xdr:cNvSpPr txBox="1"/>
      </xdr:nvSpPr>
      <xdr:spPr>
        <a:xfrm>
          <a:off x="5740400" y="663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13,719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341441</xdr:rowOff>
    </xdr:from>
    <xdr:to>
      <xdr:col>4</xdr:col>
      <xdr:colOff>520700</xdr:colOff>
      <xdr:row>36</xdr:row>
      <xdr:rowOff>100141</xdr:rowOff>
    </xdr:to>
    <xdr:sp macro="" textlink="">
      <xdr:nvSpPr>
        <xdr:cNvPr id="136" name="円/楕円 135"/>
        <xdr:cNvSpPr/>
      </xdr:nvSpPr>
      <xdr:spPr bwMode="auto">
        <a:xfrm>
          <a:off x="4953000" y="6951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84918</xdr:rowOff>
    </xdr:from>
    <xdr:ext cx="736600" cy="259045"/>
    <xdr:sp macro="" textlink="">
      <xdr:nvSpPr>
        <xdr:cNvPr id="137" name="テキスト ボックス 136"/>
        <xdr:cNvSpPr txBox="1"/>
      </xdr:nvSpPr>
      <xdr:spPr>
        <a:xfrm>
          <a:off x="4622800" y="7038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55724</xdr:rowOff>
    </xdr:from>
    <xdr:to>
      <xdr:col>3</xdr:col>
      <xdr:colOff>955675</xdr:colOff>
      <xdr:row>36</xdr:row>
      <xdr:rowOff>157324</xdr:rowOff>
    </xdr:to>
    <xdr:sp macro="" textlink="">
      <xdr:nvSpPr>
        <xdr:cNvPr id="138" name="円/楕円 137"/>
        <xdr:cNvSpPr/>
      </xdr:nvSpPr>
      <xdr:spPr bwMode="auto">
        <a:xfrm>
          <a:off x="4254500" y="7008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142101</xdr:rowOff>
    </xdr:from>
    <xdr:ext cx="762000" cy="259045"/>
    <xdr:sp macro="" textlink="">
      <xdr:nvSpPr>
        <xdr:cNvPr id="139" name="テキスト ボックス 138"/>
        <xdr:cNvSpPr txBox="1"/>
      </xdr:nvSpPr>
      <xdr:spPr>
        <a:xfrm>
          <a:off x="3924300" y="7095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6,877</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32178</xdr:rowOff>
    </xdr:from>
    <xdr:to>
      <xdr:col>3</xdr:col>
      <xdr:colOff>257175</xdr:colOff>
      <xdr:row>37</xdr:row>
      <xdr:rowOff>133778</xdr:rowOff>
    </xdr:to>
    <xdr:sp macro="" textlink="">
      <xdr:nvSpPr>
        <xdr:cNvPr id="140" name="円/楕円 139"/>
        <xdr:cNvSpPr/>
      </xdr:nvSpPr>
      <xdr:spPr bwMode="auto">
        <a:xfrm>
          <a:off x="3556000" y="7156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118555</xdr:rowOff>
    </xdr:from>
    <xdr:ext cx="762000" cy="259045"/>
    <xdr:sp macro="" textlink="">
      <xdr:nvSpPr>
        <xdr:cNvPr id="141" name="テキスト ボックス 140"/>
        <xdr:cNvSpPr txBox="1"/>
      </xdr:nvSpPr>
      <xdr:spPr>
        <a:xfrm>
          <a:off x="3225800" y="7243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2,348</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55724</xdr:rowOff>
    </xdr:from>
    <xdr:to>
      <xdr:col>2</xdr:col>
      <xdr:colOff>692150</xdr:colOff>
      <xdr:row>36</xdr:row>
      <xdr:rowOff>157324</xdr:rowOff>
    </xdr:to>
    <xdr:sp macro="" textlink="">
      <xdr:nvSpPr>
        <xdr:cNvPr id="142" name="円/楕円 141"/>
        <xdr:cNvSpPr/>
      </xdr:nvSpPr>
      <xdr:spPr bwMode="auto">
        <a:xfrm>
          <a:off x="2857500" y="7008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142101</xdr:rowOff>
    </xdr:from>
    <xdr:ext cx="762000" cy="259045"/>
    <xdr:sp macro="" textlink="">
      <xdr:nvSpPr>
        <xdr:cNvPr id="143" name="テキスト ボックス 142"/>
        <xdr:cNvSpPr txBox="1"/>
      </xdr:nvSpPr>
      <xdr:spPr>
        <a:xfrm>
          <a:off x="2527300" y="7095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茨城県東海村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38,409
38,146
37.98
20,894,213
19,893,409
632,766
12,188,448
4,140,613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62,158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72015</xdr:rowOff>
    </xdr:from>
    <xdr:to>
      <xdr:col>6</xdr:col>
      <xdr:colOff>510540</xdr:colOff>
      <xdr:row>39</xdr:row>
      <xdr:rowOff>136576</xdr:rowOff>
    </xdr:to>
    <xdr:cxnSp macro="">
      <xdr:nvCxnSpPr>
        <xdr:cNvPr id="56" name="直線コネクタ 55"/>
        <xdr:cNvCxnSpPr/>
      </xdr:nvCxnSpPr>
      <xdr:spPr>
        <a:xfrm flipV="1">
          <a:off x="4633595" y="5386965"/>
          <a:ext cx="1270" cy="143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140403</xdr:rowOff>
    </xdr:from>
    <xdr:ext cx="534377" cy="259045"/>
    <xdr:sp macro="" textlink="">
      <xdr:nvSpPr>
        <xdr:cNvPr id="57" name="人件費最小値テキスト"/>
        <xdr:cNvSpPr txBox="1"/>
      </xdr:nvSpPr>
      <xdr:spPr>
        <a:xfrm>
          <a:off x="4686300" y="68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35,164</a:t>
          </a:r>
          <a:endParaRPr kumimoji="1" lang="ja-JP" altLang="en-US" sz="1000" b="1">
            <a:latin typeface="ＭＳ Ｐゴシック"/>
          </a:endParaRPr>
        </a:p>
      </xdr:txBody>
    </xdr:sp>
    <xdr:clientData/>
  </xdr:oneCellAnchor>
  <xdr:twoCellAnchor>
    <xdr:from>
      <xdr:col>6</xdr:col>
      <xdr:colOff>422275</xdr:colOff>
      <xdr:row>39</xdr:row>
      <xdr:rowOff>136576</xdr:rowOff>
    </xdr:from>
    <xdr:to>
      <xdr:col>6</xdr:col>
      <xdr:colOff>600075</xdr:colOff>
      <xdr:row>39</xdr:row>
      <xdr:rowOff>136576</xdr:rowOff>
    </xdr:to>
    <xdr:cxnSp macro="">
      <xdr:nvCxnSpPr>
        <xdr:cNvPr id="58" name="直線コネクタ 57"/>
        <xdr:cNvCxnSpPr/>
      </xdr:nvCxnSpPr>
      <xdr:spPr>
        <a:xfrm>
          <a:off x="4546600" y="682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18692</xdr:rowOff>
    </xdr:from>
    <xdr:ext cx="599010" cy="259045"/>
    <xdr:sp macro="" textlink="">
      <xdr:nvSpPr>
        <xdr:cNvPr id="59" name="人件費最大値テキスト"/>
        <xdr:cNvSpPr txBox="1"/>
      </xdr:nvSpPr>
      <xdr:spPr>
        <a:xfrm>
          <a:off x="4686300" y="516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110,553</a:t>
          </a:r>
          <a:endParaRPr kumimoji="1" lang="ja-JP" altLang="en-US" sz="1000" b="1">
            <a:latin typeface="ＭＳ Ｐゴシック"/>
          </a:endParaRPr>
        </a:p>
      </xdr:txBody>
    </xdr:sp>
    <xdr:clientData/>
  </xdr:oneCellAnchor>
  <xdr:twoCellAnchor>
    <xdr:from>
      <xdr:col>6</xdr:col>
      <xdr:colOff>422275</xdr:colOff>
      <xdr:row>31</xdr:row>
      <xdr:rowOff>72015</xdr:rowOff>
    </xdr:from>
    <xdr:to>
      <xdr:col>6</xdr:col>
      <xdr:colOff>600075</xdr:colOff>
      <xdr:row>31</xdr:row>
      <xdr:rowOff>72015</xdr:rowOff>
    </xdr:to>
    <xdr:cxnSp macro="">
      <xdr:nvCxnSpPr>
        <xdr:cNvPr id="60" name="直線コネクタ 59"/>
        <xdr:cNvCxnSpPr/>
      </xdr:nvCxnSpPr>
      <xdr:spPr>
        <a:xfrm>
          <a:off x="4546600" y="538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114287</xdr:rowOff>
    </xdr:from>
    <xdr:to>
      <xdr:col>6</xdr:col>
      <xdr:colOff>511175</xdr:colOff>
      <xdr:row>34</xdr:row>
      <xdr:rowOff>135337</xdr:rowOff>
    </xdr:to>
    <xdr:cxnSp macro="">
      <xdr:nvCxnSpPr>
        <xdr:cNvPr id="61" name="直線コネクタ 60"/>
        <xdr:cNvCxnSpPr/>
      </xdr:nvCxnSpPr>
      <xdr:spPr>
        <a:xfrm>
          <a:off x="3797300" y="5943587"/>
          <a:ext cx="838200" cy="2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22617</xdr:rowOff>
    </xdr:from>
    <xdr:ext cx="534377" cy="259045"/>
    <xdr:sp macro="" textlink="">
      <xdr:nvSpPr>
        <xdr:cNvPr id="62" name="人件費平均値テキスト"/>
        <xdr:cNvSpPr txBox="1"/>
      </xdr:nvSpPr>
      <xdr:spPr>
        <a:xfrm>
          <a:off x="4686300" y="6366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44190</xdr:rowOff>
    </xdr:from>
    <xdr:to>
      <xdr:col>6</xdr:col>
      <xdr:colOff>561975</xdr:colOff>
      <xdr:row>37</xdr:row>
      <xdr:rowOff>145790</xdr:rowOff>
    </xdr:to>
    <xdr:sp macro="" textlink="">
      <xdr:nvSpPr>
        <xdr:cNvPr id="63" name="フローチャート : 判断 62"/>
        <xdr:cNvSpPr/>
      </xdr:nvSpPr>
      <xdr:spPr>
        <a:xfrm>
          <a:off x="45847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104534</xdr:rowOff>
    </xdr:from>
    <xdr:to>
      <xdr:col>5</xdr:col>
      <xdr:colOff>358775</xdr:colOff>
      <xdr:row>34</xdr:row>
      <xdr:rowOff>114287</xdr:rowOff>
    </xdr:to>
    <xdr:cxnSp macro="">
      <xdr:nvCxnSpPr>
        <xdr:cNvPr id="64" name="直線コネクタ 63"/>
        <xdr:cNvCxnSpPr/>
      </xdr:nvCxnSpPr>
      <xdr:spPr>
        <a:xfrm>
          <a:off x="2908300" y="5933834"/>
          <a:ext cx="889000" cy="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140087</xdr:rowOff>
    </xdr:from>
    <xdr:to>
      <xdr:col>5</xdr:col>
      <xdr:colOff>409575</xdr:colOff>
      <xdr:row>37</xdr:row>
      <xdr:rowOff>70237</xdr:rowOff>
    </xdr:to>
    <xdr:sp macro="" textlink="">
      <xdr:nvSpPr>
        <xdr:cNvPr id="65" name="フローチャート : 判断 64"/>
        <xdr:cNvSpPr/>
      </xdr:nvSpPr>
      <xdr:spPr>
        <a:xfrm>
          <a:off x="3746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61364</xdr:rowOff>
    </xdr:from>
    <xdr:ext cx="534377" cy="259045"/>
    <xdr:sp macro="" textlink="">
      <xdr:nvSpPr>
        <xdr:cNvPr id="66" name="テキスト ボックス 65"/>
        <xdr:cNvSpPr txBox="1"/>
      </xdr:nvSpPr>
      <xdr:spPr>
        <a:xfrm>
          <a:off x="3530111" y="64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76968</xdr:rowOff>
    </xdr:from>
    <xdr:to>
      <xdr:col>4</xdr:col>
      <xdr:colOff>155575</xdr:colOff>
      <xdr:row>34</xdr:row>
      <xdr:rowOff>104534</xdr:rowOff>
    </xdr:to>
    <xdr:cxnSp macro="">
      <xdr:nvCxnSpPr>
        <xdr:cNvPr id="67" name="直線コネクタ 66"/>
        <xdr:cNvCxnSpPr/>
      </xdr:nvCxnSpPr>
      <xdr:spPr>
        <a:xfrm>
          <a:off x="2019300" y="5906268"/>
          <a:ext cx="889000" cy="2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151022</xdr:rowOff>
    </xdr:from>
    <xdr:to>
      <xdr:col>4</xdr:col>
      <xdr:colOff>206375</xdr:colOff>
      <xdr:row>37</xdr:row>
      <xdr:rowOff>81172</xdr:rowOff>
    </xdr:to>
    <xdr:sp macro="" textlink="">
      <xdr:nvSpPr>
        <xdr:cNvPr id="68" name="フローチャート : 判断 67"/>
        <xdr:cNvSpPr/>
      </xdr:nvSpPr>
      <xdr:spPr>
        <a:xfrm>
          <a:off x="2857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72299</xdr:rowOff>
    </xdr:from>
    <xdr:ext cx="534377" cy="259045"/>
    <xdr:sp macro="" textlink="">
      <xdr:nvSpPr>
        <xdr:cNvPr id="69" name="テキスト ボックス 68"/>
        <xdr:cNvSpPr txBox="1"/>
      </xdr:nvSpPr>
      <xdr:spPr>
        <a:xfrm>
          <a:off x="2641111" y="64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40449</xdr:rowOff>
    </xdr:from>
    <xdr:to>
      <xdr:col>2</xdr:col>
      <xdr:colOff>638175</xdr:colOff>
      <xdr:row>34</xdr:row>
      <xdr:rowOff>76968</xdr:rowOff>
    </xdr:to>
    <xdr:cxnSp macro="">
      <xdr:nvCxnSpPr>
        <xdr:cNvPr id="70" name="直線コネクタ 69"/>
        <xdr:cNvCxnSpPr/>
      </xdr:nvCxnSpPr>
      <xdr:spPr>
        <a:xfrm>
          <a:off x="1130300" y="5698299"/>
          <a:ext cx="889000" cy="20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132067</xdr:rowOff>
    </xdr:from>
    <xdr:to>
      <xdr:col>3</xdr:col>
      <xdr:colOff>3175</xdr:colOff>
      <xdr:row>37</xdr:row>
      <xdr:rowOff>62217</xdr:rowOff>
    </xdr:to>
    <xdr:sp macro="" textlink="">
      <xdr:nvSpPr>
        <xdr:cNvPr id="71" name="フローチャート : 判断 70"/>
        <xdr:cNvSpPr/>
      </xdr:nvSpPr>
      <xdr:spPr>
        <a:xfrm>
          <a:off x="1968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53344</xdr:rowOff>
    </xdr:from>
    <xdr:ext cx="534377" cy="259045"/>
    <xdr:sp macro="" textlink="">
      <xdr:nvSpPr>
        <xdr:cNvPr id="72" name="テキスト ボックス 71"/>
        <xdr:cNvSpPr txBox="1"/>
      </xdr:nvSpPr>
      <xdr:spPr>
        <a:xfrm>
          <a:off x="1752111" y="63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107112</xdr:rowOff>
    </xdr:from>
    <xdr:to>
      <xdr:col>1</xdr:col>
      <xdr:colOff>485775</xdr:colOff>
      <xdr:row>37</xdr:row>
      <xdr:rowOff>37262</xdr:rowOff>
    </xdr:to>
    <xdr:sp macro="" textlink="">
      <xdr:nvSpPr>
        <xdr:cNvPr id="73" name="フローチャート : 判断 72"/>
        <xdr:cNvSpPr/>
      </xdr:nvSpPr>
      <xdr:spPr>
        <a:xfrm>
          <a:off x="1079500" y="62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28389</xdr:rowOff>
    </xdr:from>
    <xdr:ext cx="534377" cy="259045"/>
    <xdr:sp macro="" textlink="">
      <xdr:nvSpPr>
        <xdr:cNvPr id="74" name="テキスト ボックス 73"/>
        <xdr:cNvSpPr txBox="1"/>
      </xdr:nvSpPr>
      <xdr:spPr>
        <a:xfrm>
          <a:off x="863111" y="637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84537</xdr:rowOff>
    </xdr:from>
    <xdr:to>
      <xdr:col>6</xdr:col>
      <xdr:colOff>561975</xdr:colOff>
      <xdr:row>35</xdr:row>
      <xdr:rowOff>14687</xdr:rowOff>
    </xdr:to>
    <xdr:sp macro="" textlink="">
      <xdr:nvSpPr>
        <xdr:cNvPr id="80" name="円/楕円 79"/>
        <xdr:cNvSpPr/>
      </xdr:nvSpPr>
      <xdr:spPr>
        <a:xfrm>
          <a:off x="4584700" y="591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107414</xdr:rowOff>
    </xdr:from>
    <xdr:ext cx="534377" cy="259045"/>
    <xdr:sp macro="" textlink="">
      <xdr:nvSpPr>
        <xdr:cNvPr id="81" name="人件費該当値テキスト"/>
        <xdr:cNvSpPr txBox="1"/>
      </xdr:nvSpPr>
      <xdr:spPr>
        <a:xfrm>
          <a:off x="4686300" y="576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80,229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63487</xdr:rowOff>
    </xdr:from>
    <xdr:to>
      <xdr:col>5</xdr:col>
      <xdr:colOff>409575</xdr:colOff>
      <xdr:row>34</xdr:row>
      <xdr:rowOff>165087</xdr:rowOff>
    </xdr:to>
    <xdr:sp macro="" textlink="">
      <xdr:nvSpPr>
        <xdr:cNvPr id="82" name="円/楕円 81"/>
        <xdr:cNvSpPr/>
      </xdr:nvSpPr>
      <xdr:spPr>
        <a:xfrm>
          <a:off x="3746500" y="589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10164</xdr:rowOff>
    </xdr:from>
    <xdr:ext cx="534377" cy="259045"/>
    <xdr:sp macro="" textlink="">
      <xdr:nvSpPr>
        <xdr:cNvPr id="83" name="テキスト ボックス 82"/>
        <xdr:cNvSpPr txBox="1"/>
      </xdr:nvSpPr>
      <xdr:spPr>
        <a:xfrm>
          <a:off x="3530111" y="566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81,334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53734</xdr:rowOff>
    </xdr:from>
    <xdr:to>
      <xdr:col>4</xdr:col>
      <xdr:colOff>206375</xdr:colOff>
      <xdr:row>34</xdr:row>
      <xdr:rowOff>155334</xdr:rowOff>
    </xdr:to>
    <xdr:sp macro="" textlink="">
      <xdr:nvSpPr>
        <xdr:cNvPr id="84" name="円/楕円 83"/>
        <xdr:cNvSpPr/>
      </xdr:nvSpPr>
      <xdr:spPr>
        <a:xfrm>
          <a:off x="2857500" y="588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411</xdr:rowOff>
    </xdr:from>
    <xdr:ext cx="534377" cy="259045"/>
    <xdr:sp macro="" textlink="">
      <xdr:nvSpPr>
        <xdr:cNvPr id="85" name="テキスト ボックス 84"/>
        <xdr:cNvSpPr txBox="1"/>
      </xdr:nvSpPr>
      <xdr:spPr>
        <a:xfrm>
          <a:off x="2641111" y="565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81,846</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26168</xdr:rowOff>
    </xdr:from>
    <xdr:to>
      <xdr:col>3</xdr:col>
      <xdr:colOff>3175</xdr:colOff>
      <xdr:row>34</xdr:row>
      <xdr:rowOff>127768</xdr:rowOff>
    </xdr:to>
    <xdr:sp macro="" textlink="">
      <xdr:nvSpPr>
        <xdr:cNvPr id="86" name="円/楕円 85"/>
        <xdr:cNvSpPr/>
      </xdr:nvSpPr>
      <xdr:spPr>
        <a:xfrm>
          <a:off x="1968500" y="585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144295</xdr:rowOff>
    </xdr:from>
    <xdr:ext cx="534377" cy="259045"/>
    <xdr:sp macro="" textlink="">
      <xdr:nvSpPr>
        <xdr:cNvPr id="87" name="テキスト ボックス 86"/>
        <xdr:cNvSpPr txBox="1"/>
      </xdr:nvSpPr>
      <xdr:spPr>
        <a:xfrm>
          <a:off x="1752111" y="563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83,293</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161099</xdr:rowOff>
    </xdr:from>
    <xdr:to>
      <xdr:col>1</xdr:col>
      <xdr:colOff>485775</xdr:colOff>
      <xdr:row>33</xdr:row>
      <xdr:rowOff>91249</xdr:rowOff>
    </xdr:to>
    <xdr:sp macro="" textlink="">
      <xdr:nvSpPr>
        <xdr:cNvPr id="88" name="円/楕円 87"/>
        <xdr:cNvSpPr/>
      </xdr:nvSpPr>
      <xdr:spPr>
        <a:xfrm>
          <a:off x="1079500" y="564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107776</xdr:rowOff>
    </xdr:from>
    <xdr:ext cx="534377" cy="259045"/>
    <xdr:sp macro="" textlink="">
      <xdr:nvSpPr>
        <xdr:cNvPr id="89" name="テキスト ボックス 88"/>
        <xdr:cNvSpPr txBox="1"/>
      </xdr:nvSpPr>
      <xdr:spPr>
        <a:xfrm>
          <a:off x="863111" y="542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94,210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52,627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153236</xdr:rowOff>
    </xdr:from>
    <xdr:to>
      <xdr:col>6</xdr:col>
      <xdr:colOff>510540</xdr:colOff>
      <xdr:row>58</xdr:row>
      <xdr:rowOff>55608</xdr:rowOff>
    </xdr:to>
    <xdr:cxnSp macro="">
      <xdr:nvCxnSpPr>
        <xdr:cNvPr id="116" name="直線コネクタ 115"/>
        <xdr:cNvCxnSpPr/>
      </xdr:nvCxnSpPr>
      <xdr:spPr>
        <a:xfrm flipV="1">
          <a:off x="4633595" y="8725736"/>
          <a:ext cx="1270" cy="127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59435</xdr:rowOff>
    </xdr:from>
    <xdr:ext cx="534377" cy="259045"/>
    <xdr:sp macro="" textlink="">
      <xdr:nvSpPr>
        <xdr:cNvPr id="117" name="物件費最小値テキスト"/>
        <xdr:cNvSpPr txBox="1"/>
      </xdr:nvSpPr>
      <xdr:spPr>
        <a:xfrm>
          <a:off x="4686300" y="1000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33,150</a:t>
          </a:r>
          <a:endParaRPr kumimoji="1" lang="ja-JP" altLang="en-US" sz="1000" b="1">
            <a:latin typeface="ＭＳ Ｐゴシック"/>
          </a:endParaRPr>
        </a:p>
      </xdr:txBody>
    </xdr:sp>
    <xdr:clientData/>
  </xdr:oneCellAnchor>
  <xdr:twoCellAnchor>
    <xdr:from>
      <xdr:col>6</xdr:col>
      <xdr:colOff>422275</xdr:colOff>
      <xdr:row>58</xdr:row>
      <xdr:rowOff>55608</xdr:rowOff>
    </xdr:from>
    <xdr:to>
      <xdr:col>6</xdr:col>
      <xdr:colOff>600075</xdr:colOff>
      <xdr:row>58</xdr:row>
      <xdr:rowOff>55608</xdr:rowOff>
    </xdr:to>
    <xdr:cxnSp macro="">
      <xdr:nvCxnSpPr>
        <xdr:cNvPr id="118" name="直線コネクタ 117"/>
        <xdr:cNvCxnSpPr/>
      </xdr:nvCxnSpPr>
      <xdr:spPr>
        <a:xfrm>
          <a:off x="4546600" y="999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99913</xdr:rowOff>
    </xdr:from>
    <xdr:ext cx="599010" cy="259045"/>
    <xdr:sp macro="" textlink="">
      <xdr:nvSpPr>
        <xdr:cNvPr id="119" name="物件費最大値テキスト"/>
        <xdr:cNvSpPr txBox="1"/>
      </xdr:nvSpPr>
      <xdr:spPr>
        <a:xfrm>
          <a:off x="4686300" y="85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111,171</a:t>
          </a:r>
          <a:endParaRPr kumimoji="1" lang="ja-JP" altLang="en-US" sz="1000" b="1">
            <a:latin typeface="ＭＳ Ｐゴシック"/>
          </a:endParaRPr>
        </a:p>
      </xdr:txBody>
    </xdr:sp>
    <xdr:clientData/>
  </xdr:oneCellAnchor>
  <xdr:twoCellAnchor>
    <xdr:from>
      <xdr:col>6</xdr:col>
      <xdr:colOff>422275</xdr:colOff>
      <xdr:row>50</xdr:row>
      <xdr:rowOff>153236</xdr:rowOff>
    </xdr:from>
    <xdr:to>
      <xdr:col>6</xdr:col>
      <xdr:colOff>600075</xdr:colOff>
      <xdr:row>50</xdr:row>
      <xdr:rowOff>153236</xdr:rowOff>
    </xdr:to>
    <xdr:cxnSp macro="">
      <xdr:nvCxnSpPr>
        <xdr:cNvPr id="120" name="直線コネクタ 119"/>
        <xdr:cNvCxnSpPr/>
      </xdr:nvCxnSpPr>
      <xdr:spPr>
        <a:xfrm>
          <a:off x="4546600" y="872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165973</xdr:rowOff>
    </xdr:from>
    <xdr:to>
      <xdr:col>6</xdr:col>
      <xdr:colOff>511175</xdr:colOff>
      <xdr:row>54</xdr:row>
      <xdr:rowOff>16828</xdr:rowOff>
    </xdr:to>
    <xdr:cxnSp macro="">
      <xdr:nvCxnSpPr>
        <xdr:cNvPr id="121" name="直線コネクタ 120"/>
        <xdr:cNvCxnSpPr/>
      </xdr:nvCxnSpPr>
      <xdr:spPr>
        <a:xfrm flipV="1">
          <a:off x="3797300" y="9252823"/>
          <a:ext cx="838200" cy="2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161886</xdr:rowOff>
    </xdr:from>
    <xdr:ext cx="534377" cy="259045"/>
    <xdr:sp macro="" textlink="">
      <xdr:nvSpPr>
        <xdr:cNvPr id="122" name="物件費平均値テキスト"/>
        <xdr:cNvSpPr txBox="1"/>
      </xdr:nvSpPr>
      <xdr:spPr>
        <a:xfrm>
          <a:off x="4686300" y="9591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12009</xdr:rowOff>
    </xdr:from>
    <xdr:to>
      <xdr:col>6</xdr:col>
      <xdr:colOff>561975</xdr:colOff>
      <xdr:row>56</xdr:row>
      <xdr:rowOff>113609</xdr:rowOff>
    </xdr:to>
    <xdr:sp macro="" textlink="">
      <xdr:nvSpPr>
        <xdr:cNvPr id="123" name="フローチャート : 判断 122"/>
        <xdr:cNvSpPr/>
      </xdr:nvSpPr>
      <xdr:spPr>
        <a:xfrm>
          <a:off x="4584700" y="9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16828</xdr:rowOff>
    </xdr:from>
    <xdr:to>
      <xdr:col>5</xdr:col>
      <xdr:colOff>358775</xdr:colOff>
      <xdr:row>54</xdr:row>
      <xdr:rowOff>102814</xdr:rowOff>
    </xdr:to>
    <xdr:cxnSp macro="">
      <xdr:nvCxnSpPr>
        <xdr:cNvPr id="124" name="直線コネクタ 123"/>
        <xdr:cNvCxnSpPr/>
      </xdr:nvCxnSpPr>
      <xdr:spPr>
        <a:xfrm flipV="1">
          <a:off x="2908300" y="9275128"/>
          <a:ext cx="889000" cy="8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167816</xdr:rowOff>
    </xdr:from>
    <xdr:to>
      <xdr:col>5</xdr:col>
      <xdr:colOff>409575</xdr:colOff>
      <xdr:row>56</xdr:row>
      <xdr:rowOff>97966</xdr:rowOff>
    </xdr:to>
    <xdr:sp macro="" textlink="">
      <xdr:nvSpPr>
        <xdr:cNvPr id="125" name="フローチャート : 判断 124"/>
        <xdr:cNvSpPr/>
      </xdr:nvSpPr>
      <xdr:spPr>
        <a:xfrm>
          <a:off x="3746500" y="95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89093</xdr:rowOff>
    </xdr:from>
    <xdr:ext cx="534377" cy="259045"/>
    <xdr:sp macro="" textlink="">
      <xdr:nvSpPr>
        <xdr:cNvPr id="126" name="テキスト ボックス 125"/>
        <xdr:cNvSpPr txBox="1"/>
      </xdr:nvSpPr>
      <xdr:spPr>
        <a:xfrm>
          <a:off x="3530111" y="969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24355</xdr:rowOff>
    </xdr:from>
    <xdr:to>
      <xdr:col>4</xdr:col>
      <xdr:colOff>155575</xdr:colOff>
      <xdr:row>54</xdr:row>
      <xdr:rowOff>102814</xdr:rowOff>
    </xdr:to>
    <xdr:cxnSp macro="">
      <xdr:nvCxnSpPr>
        <xdr:cNvPr id="127" name="直線コネクタ 126"/>
        <xdr:cNvCxnSpPr/>
      </xdr:nvCxnSpPr>
      <xdr:spPr>
        <a:xfrm>
          <a:off x="2019300" y="9282655"/>
          <a:ext cx="889000" cy="7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45107</xdr:rowOff>
    </xdr:from>
    <xdr:to>
      <xdr:col>4</xdr:col>
      <xdr:colOff>206375</xdr:colOff>
      <xdr:row>56</xdr:row>
      <xdr:rowOff>146707</xdr:rowOff>
    </xdr:to>
    <xdr:sp macro="" textlink="">
      <xdr:nvSpPr>
        <xdr:cNvPr id="128" name="フローチャート : 判断 127"/>
        <xdr:cNvSpPr/>
      </xdr:nvSpPr>
      <xdr:spPr>
        <a:xfrm>
          <a:off x="2857500" y="964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137834</xdr:rowOff>
    </xdr:from>
    <xdr:ext cx="534377" cy="259045"/>
    <xdr:sp macro="" textlink="">
      <xdr:nvSpPr>
        <xdr:cNvPr id="129" name="テキスト ボックス 128"/>
        <xdr:cNvSpPr txBox="1"/>
      </xdr:nvSpPr>
      <xdr:spPr>
        <a:xfrm>
          <a:off x="2641111" y="973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10541</xdr:rowOff>
    </xdr:from>
    <xdr:to>
      <xdr:col>2</xdr:col>
      <xdr:colOff>638175</xdr:colOff>
      <xdr:row>54</xdr:row>
      <xdr:rowOff>24355</xdr:rowOff>
    </xdr:to>
    <xdr:cxnSp macro="">
      <xdr:nvCxnSpPr>
        <xdr:cNvPr id="130" name="直線コネクタ 129"/>
        <xdr:cNvCxnSpPr/>
      </xdr:nvCxnSpPr>
      <xdr:spPr>
        <a:xfrm>
          <a:off x="1130300" y="9268841"/>
          <a:ext cx="889000" cy="1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56602</xdr:rowOff>
    </xdr:from>
    <xdr:to>
      <xdr:col>3</xdr:col>
      <xdr:colOff>3175</xdr:colOff>
      <xdr:row>56</xdr:row>
      <xdr:rowOff>158202</xdr:rowOff>
    </xdr:to>
    <xdr:sp macro="" textlink="">
      <xdr:nvSpPr>
        <xdr:cNvPr id="131" name="フローチャート : 判断 130"/>
        <xdr:cNvSpPr/>
      </xdr:nvSpPr>
      <xdr:spPr>
        <a:xfrm>
          <a:off x="1968500" y="965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149329</xdr:rowOff>
    </xdr:from>
    <xdr:ext cx="534377" cy="259045"/>
    <xdr:sp macro="" textlink="">
      <xdr:nvSpPr>
        <xdr:cNvPr id="132" name="テキスト ボックス 131"/>
        <xdr:cNvSpPr txBox="1"/>
      </xdr:nvSpPr>
      <xdr:spPr>
        <a:xfrm>
          <a:off x="1752111" y="975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20696</xdr:rowOff>
    </xdr:from>
    <xdr:to>
      <xdr:col>1</xdr:col>
      <xdr:colOff>485775</xdr:colOff>
      <xdr:row>56</xdr:row>
      <xdr:rowOff>122296</xdr:rowOff>
    </xdr:to>
    <xdr:sp macro="" textlink="">
      <xdr:nvSpPr>
        <xdr:cNvPr id="133" name="フローチャート : 判断 132"/>
        <xdr:cNvSpPr/>
      </xdr:nvSpPr>
      <xdr:spPr>
        <a:xfrm>
          <a:off x="1079500" y="96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113423</xdr:rowOff>
    </xdr:from>
    <xdr:ext cx="534377" cy="259045"/>
    <xdr:sp macro="" textlink="">
      <xdr:nvSpPr>
        <xdr:cNvPr id="134" name="テキスト ボックス 133"/>
        <xdr:cNvSpPr txBox="1"/>
      </xdr:nvSpPr>
      <xdr:spPr>
        <a:xfrm>
          <a:off x="863111" y="971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53</xdr:row>
      <xdr:rowOff>115173</xdr:rowOff>
    </xdr:from>
    <xdr:to>
      <xdr:col>6</xdr:col>
      <xdr:colOff>561975</xdr:colOff>
      <xdr:row>54</xdr:row>
      <xdr:rowOff>45323</xdr:rowOff>
    </xdr:to>
    <xdr:sp macro="" textlink="">
      <xdr:nvSpPr>
        <xdr:cNvPr id="140" name="円/楕円 139"/>
        <xdr:cNvSpPr/>
      </xdr:nvSpPr>
      <xdr:spPr>
        <a:xfrm>
          <a:off x="4584700" y="920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138050</xdr:rowOff>
    </xdr:from>
    <xdr:ext cx="534377" cy="259045"/>
    <xdr:sp macro="" textlink="">
      <xdr:nvSpPr>
        <xdr:cNvPr id="141" name="物件費該当値テキスト"/>
        <xdr:cNvSpPr txBox="1"/>
      </xdr:nvSpPr>
      <xdr:spPr>
        <a:xfrm>
          <a:off x="4686300" y="905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78,891</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137478</xdr:rowOff>
    </xdr:from>
    <xdr:to>
      <xdr:col>5</xdr:col>
      <xdr:colOff>409575</xdr:colOff>
      <xdr:row>54</xdr:row>
      <xdr:rowOff>67628</xdr:rowOff>
    </xdr:to>
    <xdr:sp macro="" textlink="">
      <xdr:nvSpPr>
        <xdr:cNvPr id="142" name="円/楕円 141"/>
        <xdr:cNvSpPr/>
      </xdr:nvSpPr>
      <xdr:spPr>
        <a:xfrm>
          <a:off x="3746500" y="922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84155</xdr:rowOff>
    </xdr:from>
    <xdr:ext cx="534377" cy="259045"/>
    <xdr:sp macro="" textlink="">
      <xdr:nvSpPr>
        <xdr:cNvPr id="143" name="テキスト ボックス 142"/>
        <xdr:cNvSpPr txBox="1"/>
      </xdr:nvSpPr>
      <xdr:spPr>
        <a:xfrm>
          <a:off x="3530111" y="899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77,525</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52014</xdr:rowOff>
    </xdr:from>
    <xdr:to>
      <xdr:col>4</xdr:col>
      <xdr:colOff>206375</xdr:colOff>
      <xdr:row>54</xdr:row>
      <xdr:rowOff>153614</xdr:rowOff>
    </xdr:to>
    <xdr:sp macro="" textlink="">
      <xdr:nvSpPr>
        <xdr:cNvPr id="144" name="円/楕円 143"/>
        <xdr:cNvSpPr/>
      </xdr:nvSpPr>
      <xdr:spPr>
        <a:xfrm>
          <a:off x="2857500" y="931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170141</xdr:rowOff>
    </xdr:from>
    <xdr:ext cx="534377" cy="259045"/>
    <xdr:sp macro="" textlink="">
      <xdr:nvSpPr>
        <xdr:cNvPr id="145" name="テキスト ボックス 144"/>
        <xdr:cNvSpPr txBox="1"/>
      </xdr:nvSpPr>
      <xdr:spPr>
        <a:xfrm>
          <a:off x="2641111" y="908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72,259</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145005</xdr:rowOff>
    </xdr:from>
    <xdr:to>
      <xdr:col>3</xdr:col>
      <xdr:colOff>3175</xdr:colOff>
      <xdr:row>54</xdr:row>
      <xdr:rowOff>75155</xdr:rowOff>
    </xdr:to>
    <xdr:sp macro="" textlink="">
      <xdr:nvSpPr>
        <xdr:cNvPr id="146" name="円/楕円 145"/>
        <xdr:cNvSpPr/>
      </xdr:nvSpPr>
      <xdr:spPr>
        <a:xfrm>
          <a:off x="1968500" y="923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91682</xdr:rowOff>
    </xdr:from>
    <xdr:ext cx="534377" cy="259045"/>
    <xdr:sp macro="" textlink="">
      <xdr:nvSpPr>
        <xdr:cNvPr id="147" name="テキスト ボックス 146"/>
        <xdr:cNvSpPr txBox="1"/>
      </xdr:nvSpPr>
      <xdr:spPr>
        <a:xfrm>
          <a:off x="1752111" y="900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77,064</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131191</xdr:rowOff>
    </xdr:from>
    <xdr:to>
      <xdr:col>1</xdr:col>
      <xdr:colOff>485775</xdr:colOff>
      <xdr:row>54</xdr:row>
      <xdr:rowOff>61341</xdr:rowOff>
    </xdr:to>
    <xdr:sp macro="" textlink="">
      <xdr:nvSpPr>
        <xdr:cNvPr id="148" name="円/楕円 147"/>
        <xdr:cNvSpPr/>
      </xdr:nvSpPr>
      <xdr:spPr>
        <a:xfrm>
          <a:off x="1079500" y="921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77868</xdr:rowOff>
    </xdr:from>
    <xdr:ext cx="534377" cy="259045"/>
    <xdr:sp macro="" textlink="">
      <xdr:nvSpPr>
        <xdr:cNvPr id="149" name="テキスト ボックス 148"/>
        <xdr:cNvSpPr txBox="1"/>
      </xdr:nvSpPr>
      <xdr:spPr>
        <a:xfrm>
          <a:off x="863111" y="899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77,910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108306</xdr:rowOff>
    </xdr:from>
    <xdr:to>
      <xdr:col>6</xdr:col>
      <xdr:colOff>510540</xdr:colOff>
      <xdr:row>79</xdr:row>
      <xdr:rowOff>21513</xdr:rowOff>
    </xdr:to>
    <xdr:cxnSp macro="">
      <xdr:nvCxnSpPr>
        <xdr:cNvPr id="173" name="直線コネクタ 172"/>
        <xdr:cNvCxnSpPr/>
      </xdr:nvCxnSpPr>
      <xdr:spPr>
        <a:xfrm flipV="1">
          <a:off x="4633595" y="12109806"/>
          <a:ext cx="1270" cy="145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25340</xdr:rowOff>
    </xdr:from>
    <xdr:ext cx="378565" cy="259045"/>
    <xdr:sp macro="" textlink="">
      <xdr:nvSpPr>
        <xdr:cNvPr id="174" name="維持補修費最小値テキスト"/>
        <xdr:cNvSpPr txBox="1"/>
      </xdr:nvSpPr>
      <xdr:spPr>
        <a:xfrm>
          <a:off x="4686300" y="1356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422275</xdr:colOff>
      <xdr:row>79</xdr:row>
      <xdr:rowOff>21513</xdr:rowOff>
    </xdr:from>
    <xdr:to>
      <xdr:col>6</xdr:col>
      <xdr:colOff>600075</xdr:colOff>
      <xdr:row>79</xdr:row>
      <xdr:rowOff>21513</xdr:rowOff>
    </xdr:to>
    <xdr:cxnSp macro="">
      <xdr:nvCxnSpPr>
        <xdr:cNvPr id="175" name="直線コネクタ 174"/>
        <xdr:cNvCxnSpPr/>
      </xdr:nvCxnSpPr>
      <xdr:spPr>
        <a:xfrm>
          <a:off x="4546600" y="135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54983</xdr:rowOff>
    </xdr:from>
    <xdr:ext cx="534377" cy="259045"/>
    <xdr:sp macro="" textlink="">
      <xdr:nvSpPr>
        <xdr:cNvPr id="176" name="維持補修費最大値テキスト"/>
        <xdr:cNvSpPr txBox="1"/>
      </xdr:nvSpPr>
      <xdr:spPr>
        <a:xfrm>
          <a:off x="4686300" y="1188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19,412</a:t>
          </a:r>
          <a:endParaRPr kumimoji="1" lang="ja-JP" altLang="en-US" sz="1000" b="1">
            <a:latin typeface="ＭＳ Ｐゴシック"/>
          </a:endParaRPr>
        </a:p>
      </xdr:txBody>
    </xdr:sp>
    <xdr:clientData/>
  </xdr:oneCellAnchor>
  <xdr:twoCellAnchor>
    <xdr:from>
      <xdr:col>6</xdr:col>
      <xdr:colOff>422275</xdr:colOff>
      <xdr:row>70</xdr:row>
      <xdr:rowOff>108306</xdr:rowOff>
    </xdr:from>
    <xdr:to>
      <xdr:col>6</xdr:col>
      <xdr:colOff>600075</xdr:colOff>
      <xdr:row>70</xdr:row>
      <xdr:rowOff>108306</xdr:rowOff>
    </xdr:to>
    <xdr:cxnSp macro="">
      <xdr:nvCxnSpPr>
        <xdr:cNvPr id="177" name="直線コネクタ 176"/>
        <xdr:cNvCxnSpPr/>
      </xdr:nvCxnSpPr>
      <xdr:spPr>
        <a:xfrm>
          <a:off x="4546600" y="1210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133223</xdr:rowOff>
    </xdr:from>
    <xdr:to>
      <xdr:col>6</xdr:col>
      <xdr:colOff>511175</xdr:colOff>
      <xdr:row>77</xdr:row>
      <xdr:rowOff>119354</xdr:rowOff>
    </xdr:to>
    <xdr:cxnSp macro="">
      <xdr:nvCxnSpPr>
        <xdr:cNvPr id="178" name="直線コネクタ 177"/>
        <xdr:cNvCxnSpPr/>
      </xdr:nvCxnSpPr>
      <xdr:spPr>
        <a:xfrm flipV="1">
          <a:off x="3797300" y="13163423"/>
          <a:ext cx="838200" cy="15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48277</xdr:rowOff>
    </xdr:from>
    <xdr:ext cx="469744" cy="259045"/>
    <xdr:sp macro="" textlink="">
      <xdr:nvSpPr>
        <xdr:cNvPr id="179" name="維持補修費平均値テキスト"/>
        <xdr:cNvSpPr txBox="1"/>
      </xdr:nvSpPr>
      <xdr:spPr>
        <a:xfrm>
          <a:off x="4686300" y="13249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69850</xdr:rowOff>
    </xdr:from>
    <xdr:to>
      <xdr:col>6</xdr:col>
      <xdr:colOff>561975</xdr:colOff>
      <xdr:row>78</xdr:row>
      <xdr:rowOff>0</xdr:rowOff>
    </xdr:to>
    <xdr:sp macro="" textlink="">
      <xdr:nvSpPr>
        <xdr:cNvPr id="180" name="フローチャート : 判断 179"/>
        <xdr:cNvSpPr/>
      </xdr:nvSpPr>
      <xdr:spPr>
        <a:xfrm>
          <a:off x="4584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119354</xdr:rowOff>
    </xdr:from>
    <xdr:to>
      <xdr:col>5</xdr:col>
      <xdr:colOff>358775</xdr:colOff>
      <xdr:row>78</xdr:row>
      <xdr:rowOff>61137</xdr:rowOff>
    </xdr:to>
    <xdr:cxnSp macro="">
      <xdr:nvCxnSpPr>
        <xdr:cNvPr id="181" name="直線コネクタ 180"/>
        <xdr:cNvCxnSpPr/>
      </xdr:nvCxnSpPr>
      <xdr:spPr>
        <a:xfrm flipV="1">
          <a:off x="2908300" y="13321004"/>
          <a:ext cx="889000" cy="11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51563</xdr:rowOff>
    </xdr:from>
    <xdr:to>
      <xdr:col>5</xdr:col>
      <xdr:colOff>409575</xdr:colOff>
      <xdr:row>77</xdr:row>
      <xdr:rowOff>153163</xdr:rowOff>
    </xdr:to>
    <xdr:sp macro="" textlink="">
      <xdr:nvSpPr>
        <xdr:cNvPr id="182" name="フローチャート : 判断 181"/>
        <xdr:cNvSpPr/>
      </xdr:nvSpPr>
      <xdr:spPr>
        <a:xfrm>
          <a:off x="3746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169690</xdr:rowOff>
    </xdr:from>
    <xdr:ext cx="469744" cy="259045"/>
    <xdr:sp macro="" textlink="">
      <xdr:nvSpPr>
        <xdr:cNvPr id="183" name="テキスト ボックス 182"/>
        <xdr:cNvSpPr txBox="1"/>
      </xdr:nvSpPr>
      <xdr:spPr>
        <a:xfrm>
          <a:off x="3562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61137</xdr:rowOff>
    </xdr:from>
    <xdr:to>
      <xdr:col>4</xdr:col>
      <xdr:colOff>155575</xdr:colOff>
      <xdr:row>78</xdr:row>
      <xdr:rowOff>72568</xdr:rowOff>
    </xdr:to>
    <xdr:cxnSp macro="">
      <xdr:nvCxnSpPr>
        <xdr:cNvPr id="184" name="直線コネクタ 183"/>
        <xdr:cNvCxnSpPr/>
      </xdr:nvCxnSpPr>
      <xdr:spPr>
        <a:xfrm flipV="1">
          <a:off x="2019300" y="13434237"/>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68631</xdr:rowOff>
    </xdr:from>
    <xdr:to>
      <xdr:col>4</xdr:col>
      <xdr:colOff>206375</xdr:colOff>
      <xdr:row>77</xdr:row>
      <xdr:rowOff>170231</xdr:rowOff>
    </xdr:to>
    <xdr:sp macro="" textlink="">
      <xdr:nvSpPr>
        <xdr:cNvPr id="185" name="フローチャート : 判断 184"/>
        <xdr:cNvSpPr/>
      </xdr:nvSpPr>
      <xdr:spPr>
        <a:xfrm>
          <a:off x="2857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15308</xdr:rowOff>
    </xdr:from>
    <xdr:ext cx="469744" cy="259045"/>
    <xdr:sp macro="" textlink="">
      <xdr:nvSpPr>
        <xdr:cNvPr id="186" name="テキスト ボックス 185"/>
        <xdr:cNvSpPr txBox="1"/>
      </xdr:nvSpPr>
      <xdr:spPr>
        <a:xfrm>
          <a:off x="2673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72568</xdr:rowOff>
    </xdr:from>
    <xdr:to>
      <xdr:col>2</xdr:col>
      <xdr:colOff>638175</xdr:colOff>
      <xdr:row>78</xdr:row>
      <xdr:rowOff>105029</xdr:rowOff>
    </xdr:to>
    <xdr:cxnSp macro="">
      <xdr:nvCxnSpPr>
        <xdr:cNvPr id="187" name="直線コネクタ 186"/>
        <xdr:cNvCxnSpPr/>
      </xdr:nvCxnSpPr>
      <xdr:spPr>
        <a:xfrm flipV="1">
          <a:off x="1130300" y="13445668"/>
          <a:ext cx="8890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58496</xdr:rowOff>
    </xdr:from>
    <xdr:to>
      <xdr:col>3</xdr:col>
      <xdr:colOff>3175</xdr:colOff>
      <xdr:row>77</xdr:row>
      <xdr:rowOff>160096</xdr:rowOff>
    </xdr:to>
    <xdr:sp macro="" textlink="">
      <xdr:nvSpPr>
        <xdr:cNvPr id="188" name="フローチャート : 判断 187"/>
        <xdr:cNvSpPr/>
      </xdr:nvSpPr>
      <xdr:spPr>
        <a:xfrm>
          <a:off x="1968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5173</xdr:rowOff>
    </xdr:from>
    <xdr:ext cx="469744" cy="259045"/>
    <xdr:sp macro="" textlink="">
      <xdr:nvSpPr>
        <xdr:cNvPr id="189" name="テキスト ボックス 188"/>
        <xdr:cNvSpPr txBox="1"/>
      </xdr:nvSpPr>
      <xdr:spPr>
        <a:xfrm>
          <a:off x="1784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74270</xdr:rowOff>
    </xdr:from>
    <xdr:to>
      <xdr:col>1</xdr:col>
      <xdr:colOff>485775</xdr:colOff>
      <xdr:row>78</xdr:row>
      <xdr:rowOff>4420</xdr:rowOff>
    </xdr:to>
    <xdr:sp macro="" textlink="">
      <xdr:nvSpPr>
        <xdr:cNvPr id="190" name="フローチャート : 判断 189"/>
        <xdr:cNvSpPr/>
      </xdr:nvSpPr>
      <xdr:spPr>
        <a:xfrm>
          <a:off x="1079500" y="132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20947</xdr:rowOff>
    </xdr:from>
    <xdr:ext cx="469744" cy="259045"/>
    <xdr:sp macro="" textlink="">
      <xdr:nvSpPr>
        <xdr:cNvPr id="191" name="テキスト ボックス 190"/>
        <xdr:cNvSpPr txBox="1"/>
      </xdr:nvSpPr>
      <xdr:spPr>
        <a:xfrm>
          <a:off x="895427" y="13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82423</xdr:rowOff>
    </xdr:from>
    <xdr:to>
      <xdr:col>6</xdr:col>
      <xdr:colOff>561975</xdr:colOff>
      <xdr:row>77</xdr:row>
      <xdr:rowOff>12573</xdr:rowOff>
    </xdr:to>
    <xdr:sp macro="" textlink="">
      <xdr:nvSpPr>
        <xdr:cNvPr id="197" name="円/楕円 196"/>
        <xdr:cNvSpPr/>
      </xdr:nvSpPr>
      <xdr:spPr>
        <a:xfrm>
          <a:off x="4584700" y="1311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105300</xdr:rowOff>
    </xdr:from>
    <xdr:ext cx="469744" cy="259045"/>
    <xdr:sp macro="" textlink="">
      <xdr:nvSpPr>
        <xdr:cNvPr id="198" name="維持補修費該当値テキスト"/>
        <xdr:cNvSpPr txBox="1"/>
      </xdr:nvSpPr>
      <xdr:spPr>
        <a:xfrm>
          <a:off x="4686300" y="1296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68554</xdr:rowOff>
    </xdr:from>
    <xdr:to>
      <xdr:col>5</xdr:col>
      <xdr:colOff>409575</xdr:colOff>
      <xdr:row>77</xdr:row>
      <xdr:rowOff>170154</xdr:rowOff>
    </xdr:to>
    <xdr:sp macro="" textlink="">
      <xdr:nvSpPr>
        <xdr:cNvPr id="199" name="円/楕円 198"/>
        <xdr:cNvSpPr/>
      </xdr:nvSpPr>
      <xdr:spPr>
        <a:xfrm>
          <a:off x="3746500" y="1327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161281</xdr:rowOff>
    </xdr:from>
    <xdr:ext cx="469744" cy="259045"/>
    <xdr:sp macro="" textlink="">
      <xdr:nvSpPr>
        <xdr:cNvPr id="200" name="テキスト ボックス 199"/>
        <xdr:cNvSpPr txBox="1"/>
      </xdr:nvSpPr>
      <xdr:spPr>
        <a:xfrm>
          <a:off x="3562427" y="1336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10337</xdr:rowOff>
    </xdr:from>
    <xdr:to>
      <xdr:col>4</xdr:col>
      <xdr:colOff>206375</xdr:colOff>
      <xdr:row>78</xdr:row>
      <xdr:rowOff>111937</xdr:rowOff>
    </xdr:to>
    <xdr:sp macro="" textlink="">
      <xdr:nvSpPr>
        <xdr:cNvPr id="201" name="円/楕円 200"/>
        <xdr:cNvSpPr/>
      </xdr:nvSpPr>
      <xdr:spPr>
        <a:xfrm>
          <a:off x="2857500" y="1338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103064</xdr:rowOff>
    </xdr:from>
    <xdr:ext cx="469744" cy="259045"/>
    <xdr:sp macro="" textlink="">
      <xdr:nvSpPr>
        <xdr:cNvPr id="202" name="テキスト ボックス 201"/>
        <xdr:cNvSpPr txBox="1"/>
      </xdr:nvSpPr>
      <xdr:spPr>
        <a:xfrm>
          <a:off x="2673427" y="1347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21768</xdr:rowOff>
    </xdr:from>
    <xdr:to>
      <xdr:col>3</xdr:col>
      <xdr:colOff>3175</xdr:colOff>
      <xdr:row>78</xdr:row>
      <xdr:rowOff>123368</xdr:rowOff>
    </xdr:to>
    <xdr:sp macro="" textlink="">
      <xdr:nvSpPr>
        <xdr:cNvPr id="203" name="円/楕円 202"/>
        <xdr:cNvSpPr/>
      </xdr:nvSpPr>
      <xdr:spPr>
        <a:xfrm>
          <a:off x="1968500" y="1339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114495</xdr:rowOff>
    </xdr:from>
    <xdr:ext cx="469744" cy="259045"/>
    <xdr:sp macro="" textlink="">
      <xdr:nvSpPr>
        <xdr:cNvPr id="204" name="テキスト ボックス 203"/>
        <xdr:cNvSpPr txBox="1"/>
      </xdr:nvSpPr>
      <xdr:spPr>
        <a:xfrm>
          <a:off x="1784427" y="134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54229</xdr:rowOff>
    </xdr:from>
    <xdr:to>
      <xdr:col>1</xdr:col>
      <xdr:colOff>485775</xdr:colOff>
      <xdr:row>78</xdr:row>
      <xdr:rowOff>155829</xdr:rowOff>
    </xdr:to>
    <xdr:sp macro="" textlink="">
      <xdr:nvSpPr>
        <xdr:cNvPr id="205" name="円/楕円 204"/>
        <xdr:cNvSpPr/>
      </xdr:nvSpPr>
      <xdr:spPr>
        <a:xfrm>
          <a:off x="1079500" y="1342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146956</xdr:rowOff>
    </xdr:from>
    <xdr:ext cx="469744" cy="259045"/>
    <xdr:sp macro="" textlink="">
      <xdr:nvSpPr>
        <xdr:cNvPr id="206" name="テキスト ボックス 205"/>
        <xdr:cNvSpPr txBox="1"/>
      </xdr:nvSpPr>
      <xdr:spPr>
        <a:xfrm>
          <a:off x="895427" y="13520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72682</xdr:rowOff>
    </xdr:from>
    <xdr:to>
      <xdr:col>6</xdr:col>
      <xdr:colOff>510540</xdr:colOff>
      <xdr:row>99</xdr:row>
      <xdr:rowOff>105563</xdr:rowOff>
    </xdr:to>
    <xdr:cxnSp macro="">
      <xdr:nvCxnSpPr>
        <xdr:cNvPr id="231" name="直線コネクタ 230"/>
        <xdr:cNvCxnSpPr/>
      </xdr:nvCxnSpPr>
      <xdr:spPr>
        <a:xfrm flipV="1">
          <a:off x="4633595" y="15674632"/>
          <a:ext cx="1270" cy="140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109390</xdr:rowOff>
    </xdr:from>
    <xdr:ext cx="534377" cy="259045"/>
    <xdr:sp macro="" textlink="">
      <xdr:nvSpPr>
        <xdr:cNvPr id="232" name="扶助費最小値テキスト"/>
        <xdr:cNvSpPr txBox="1"/>
      </xdr:nvSpPr>
      <xdr:spPr>
        <a:xfrm>
          <a:off x="4686300" y="1708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36,792</a:t>
          </a:r>
          <a:endParaRPr kumimoji="1" lang="ja-JP" altLang="en-US" sz="1000" b="1">
            <a:latin typeface="ＭＳ Ｐゴシック"/>
          </a:endParaRPr>
        </a:p>
      </xdr:txBody>
    </xdr:sp>
    <xdr:clientData/>
  </xdr:oneCellAnchor>
  <xdr:twoCellAnchor>
    <xdr:from>
      <xdr:col>6</xdr:col>
      <xdr:colOff>422275</xdr:colOff>
      <xdr:row>99</xdr:row>
      <xdr:rowOff>105563</xdr:rowOff>
    </xdr:from>
    <xdr:to>
      <xdr:col>6</xdr:col>
      <xdr:colOff>600075</xdr:colOff>
      <xdr:row>99</xdr:row>
      <xdr:rowOff>105563</xdr:rowOff>
    </xdr:to>
    <xdr:cxnSp macro="">
      <xdr:nvCxnSpPr>
        <xdr:cNvPr id="233" name="直線コネクタ 232"/>
        <xdr:cNvCxnSpPr/>
      </xdr:nvCxnSpPr>
      <xdr:spPr>
        <a:xfrm>
          <a:off x="4546600" y="1707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19359</xdr:rowOff>
    </xdr:from>
    <xdr:ext cx="599010" cy="259045"/>
    <xdr:sp macro="" textlink="">
      <xdr:nvSpPr>
        <xdr:cNvPr id="234" name="扶助費最大値テキスト"/>
        <xdr:cNvSpPr txBox="1"/>
      </xdr:nvSpPr>
      <xdr:spPr>
        <a:xfrm>
          <a:off x="4686300" y="1544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110,518</a:t>
          </a:r>
          <a:endParaRPr kumimoji="1" lang="ja-JP" altLang="en-US" sz="1000" b="1">
            <a:latin typeface="ＭＳ Ｐゴシック"/>
          </a:endParaRPr>
        </a:p>
      </xdr:txBody>
    </xdr:sp>
    <xdr:clientData/>
  </xdr:oneCellAnchor>
  <xdr:twoCellAnchor>
    <xdr:from>
      <xdr:col>6</xdr:col>
      <xdr:colOff>422275</xdr:colOff>
      <xdr:row>91</xdr:row>
      <xdr:rowOff>72682</xdr:rowOff>
    </xdr:from>
    <xdr:to>
      <xdr:col>6</xdr:col>
      <xdr:colOff>600075</xdr:colOff>
      <xdr:row>91</xdr:row>
      <xdr:rowOff>72682</xdr:rowOff>
    </xdr:to>
    <xdr:cxnSp macro="">
      <xdr:nvCxnSpPr>
        <xdr:cNvPr id="235" name="直線コネクタ 234"/>
        <xdr:cNvCxnSpPr/>
      </xdr:nvCxnSpPr>
      <xdr:spPr>
        <a:xfrm>
          <a:off x="4546600" y="1567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117774</xdr:rowOff>
    </xdr:from>
    <xdr:to>
      <xdr:col>6</xdr:col>
      <xdr:colOff>511175</xdr:colOff>
      <xdr:row>96</xdr:row>
      <xdr:rowOff>127184</xdr:rowOff>
    </xdr:to>
    <xdr:cxnSp macro="">
      <xdr:nvCxnSpPr>
        <xdr:cNvPr id="236" name="直線コネクタ 235"/>
        <xdr:cNvCxnSpPr/>
      </xdr:nvCxnSpPr>
      <xdr:spPr>
        <a:xfrm>
          <a:off x="3797300" y="16576974"/>
          <a:ext cx="838200" cy="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110971</xdr:rowOff>
    </xdr:from>
    <xdr:ext cx="534377" cy="259045"/>
    <xdr:sp macro="" textlink="">
      <xdr:nvSpPr>
        <xdr:cNvPr id="237" name="扶助費平均値テキスト"/>
        <xdr:cNvSpPr txBox="1"/>
      </xdr:nvSpPr>
      <xdr:spPr>
        <a:xfrm>
          <a:off x="4686300" y="1657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132544</xdr:rowOff>
    </xdr:from>
    <xdr:to>
      <xdr:col>6</xdr:col>
      <xdr:colOff>561975</xdr:colOff>
      <xdr:row>97</xdr:row>
      <xdr:rowOff>62694</xdr:rowOff>
    </xdr:to>
    <xdr:sp macro="" textlink="">
      <xdr:nvSpPr>
        <xdr:cNvPr id="238" name="フローチャート : 判断 237"/>
        <xdr:cNvSpPr/>
      </xdr:nvSpPr>
      <xdr:spPr>
        <a:xfrm>
          <a:off x="45847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117774</xdr:rowOff>
    </xdr:from>
    <xdr:to>
      <xdr:col>5</xdr:col>
      <xdr:colOff>358775</xdr:colOff>
      <xdr:row>97</xdr:row>
      <xdr:rowOff>20656</xdr:rowOff>
    </xdr:to>
    <xdr:cxnSp macro="">
      <xdr:nvCxnSpPr>
        <xdr:cNvPr id="239" name="直線コネクタ 238"/>
        <xdr:cNvCxnSpPr/>
      </xdr:nvCxnSpPr>
      <xdr:spPr>
        <a:xfrm flipV="1">
          <a:off x="2908300" y="16576974"/>
          <a:ext cx="889000" cy="7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23121</xdr:rowOff>
    </xdr:from>
    <xdr:to>
      <xdr:col>5</xdr:col>
      <xdr:colOff>409575</xdr:colOff>
      <xdr:row>97</xdr:row>
      <xdr:rowOff>124721</xdr:rowOff>
    </xdr:to>
    <xdr:sp macro="" textlink="">
      <xdr:nvSpPr>
        <xdr:cNvPr id="240" name="フローチャート : 判断 239"/>
        <xdr:cNvSpPr/>
      </xdr:nvSpPr>
      <xdr:spPr>
        <a:xfrm>
          <a:off x="3746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115848</xdr:rowOff>
    </xdr:from>
    <xdr:ext cx="534377" cy="259045"/>
    <xdr:sp macro="" textlink="">
      <xdr:nvSpPr>
        <xdr:cNvPr id="241" name="テキスト ボックス 240"/>
        <xdr:cNvSpPr txBox="1"/>
      </xdr:nvSpPr>
      <xdr:spPr>
        <a:xfrm>
          <a:off x="3530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20656</xdr:rowOff>
    </xdr:from>
    <xdr:to>
      <xdr:col>4</xdr:col>
      <xdr:colOff>155575</xdr:colOff>
      <xdr:row>97</xdr:row>
      <xdr:rowOff>29629</xdr:rowOff>
    </xdr:to>
    <xdr:cxnSp macro="">
      <xdr:nvCxnSpPr>
        <xdr:cNvPr id="242" name="直線コネクタ 241"/>
        <xdr:cNvCxnSpPr/>
      </xdr:nvCxnSpPr>
      <xdr:spPr>
        <a:xfrm flipV="1">
          <a:off x="2019300" y="16651306"/>
          <a:ext cx="889000" cy="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130772</xdr:rowOff>
    </xdr:from>
    <xdr:to>
      <xdr:col>4</xdr:col>
      <xdr:colOff>206375</xdr:colOff>
      <xdr:row>98</xdr:row>
      <xdr:rowOff>60922</xdr:rowOff>
    </xdr:to>
    <xdr:sp macro="" textlink="">
      <xdr:nvSpPr>
        <xdr:cNvPr id="243" name="フローチャート : 判断 242"/>
        <xdr:cNvSpPr/>
      </xdr:nvSpPr>
      <xdr:spPr>
        <a:xfrm>
          <a:off x="2857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52049</xdr:rowOff>
    </xdr:from>
    <xdr:ext cx="534377" cy="259045"/>
    <xdr:sp macro="" textlink="">
      <xdr:nvSpPr>
        <xdr:cNvPr id="244" name="テキスト ボックス 243"/>
        <xdr:cNvSpPr txBox="1"/>
      </xdr:nvSpPr>
      <xdr:spPr>
        <a:xfrm>
          <a:off x="2641111" y="168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7113</xdr:rowOff>
    </xdr:from>
    <xdr:to>
      <xdr:col>2</xdr:col>
      <xdr:colOff>638175</xdr:colOff>
      <xdr:row>97</xdr:row>
      <xdr:rowOff>29629</xdr:rowOff>
    </xdr:to>
    <xdr:cxnSp macro="">
      <xdr:nvCxnSpPr>
        <xdr:cNvPr id="245" name="直線コネクタ 244"/>
        <xdr:cNvCxnSpPr/>
      </xdr:nvCxnSpPr>
      <xdr:spPr>
        <a:xfrm>
          <a:off x="1130300" y="16637763"/>
          <a:ext cx="889000" cy="2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145535</xdr:rowOff>
    </xdr:from>
    <xdr:to>
      <xdr:col>3</xdr:col>
      <xdr:colOff>3175</xdr:colOff>
      <xdr:row>98</xdr:row>
      <xdr:rowOff>75685</xdr:rowOff>
    </xdr:to>
    <xdr:sp macro="" textlink="">
      <xdr:nvSpPr>
        <xdr:cNvPr id="246" name="フローチャート : 判断 245"/>
        <xdr:cNvSpPr/>
      </xdr:nvSpPr>
      <xdr:spPr>
        <a:xfrm>
          <a:off x="1968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66812</xdr:rowOff>
    </xdr:from>
    <xdr:ext cx="534377" cy="259045"/>
    <xdr:sp macro="" textlink="">
      <xdr:nvSpPr>
        <xdr:cNvPr id="247" name="テキスト ボックス 246"/>
        <xdr:cNvSpPr txBox="1"/>
      </xdr:nvSpPr>
      <xdr:spPr>
        <a:xfrm>
          <a:off x="1752111" y="1686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155023</xdr:rowOff>
    </xdr:from>
    <xdr:to>
      <xdr:col>1</xdr:col>
      <xdr:colOff>485775</xdr:colOff>
      <xdr:row>98</xdr:row>
      <xdr:rowOff>85173</xdr:rowOff>
    </xdr:to>
    <xdr:sp macro="" textlink="">
      <xdr:nvSpPr>
        <xdr:cNvPr id="248" name="フローチャート : 判断 247"/>
        <xdr:cNvSpPr/>
      </xdr:nvSpPr>
      <xdr:spPr>
        <a:xfrm>
          <a:off x="1079500" y="1678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76300</xdr:rowOff>
    </xdr:from>
    <xdr:ext cx="534377" cy="259045"/>
    <xdr:sp macro="" textlink="">
      <xdr:nvSpPr>
        <xdr:cNvPr id="249" name="テキスト ボックス 248"/>
        <xdr:cNvSpPr txBox="1"/>
      </xdr:nvSpPr>
      <xdr:spPr>
        <a:xfrm>
          <a:off x="863111" y="1687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76384</xdr:rowOff>
    </xdr:from>
    <xdr:to>
      <xdr:col>6</xdr:col>
      <xdr:colOff>561975</xdr:colOff>
      <xdr:row>97</xdr:row>
      <xdr:rowOff>6534</xdr:rowOff>
    </xdr:to>
    <xdr:sp macro="" textlink="">
      <xdr:nvSpPr>
        <xdr:cNvPr id="255" name="円/楕円 254"/>
        <xdr:cNvSpPr/>
      </xdr:nvSpPr>
      <xdr:spPr>
        <a:xfrm>
          <a:off x="4584700" y="1653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99261</xdr:rowOff>
    </xdr:from>
    <xdr:ext cx="534377" cy="259045"/>
    <xdr:sp macro="" textlink="">
      <xdr:nvSpPr>
        <xdr:cNvPr id="256" name="扶助費該当値テキスト"/>
        <xdr:cNvSpPr txBox="1"/>
      </xdr:nvSpPr>
      <xdr:spPr>
        <a:xfrm>
          <a:off x="4686300" y="1638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62,657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66974</xdr:rowOff>
    </xdr:from>
    <xdr:to>
      <xdr:col>5</xdr:col>
      <xdr:colOff>409575</xdr:colOff>
      <xdr:row>96</xdr:row>
      <xdr:rowOff>168574</xdr:rowOff>
    </xdr:to>
    <xdr:sp macro="" textlink="">
      <xdr:nvSpPr>
        <xdr:cNvPr id="257" name="円/楕円 256"/>
        <xdr:cNvSpPr/>
      </xdr:nvSpPr>
      <xdr:spPr>
        <a:xfrm>
          <a:off x="3746500" y="1652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13651</xdr:rowOff>
    </xdr:from>
    <xdr:ext cx="534377" cy="259045"/>
    <xdr:sp macro="" textlink="">
      <xdr:nvSpPr>
        <xdr:cNvPr id="258" name="テキスト ボックス 257"/>
        <xdr:cNvSpPr txBox="1"/>
      </xdr:nvSpPr>
      <xdr:spPr>
        <a:xfrm>
          <a:off x="3530111" y="1630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63,151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141306</xdr:rowOff>
    </xdr:from>
    <xdr:to>
      <xdr:col>4</xdr:col>
      <xdr:colOff>206375</xdr:colOff>
      <xdr:row>97</xdr:row>
      <xdr:rowOff>71456</xdr:rowOff>
    </xdr:to>
    <xdr:sp macro="" textlink="">
      <xdr:nvSpPr>
        <xdr:cNvPr id="259" name="円/楕円 258"/>
        <xdr:cNvSpPr/>
      </xdr:nvSpPr>
      <xdr:spPr>
        <a:xfrm>
          <a:off x="2857500" y="1660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87983</xdr:rowOff>
    </xdr:from>
    <xdr:ext cx="534377" cy="259045"/>
    <xdr:sp macro="" textlink="">
      <xdr:nvSpPr>
        <xdr:cNvPr id="260" name="テキスト ボックス 259"/>
        <xdr:cNvSpPr txBox="1"/>
      </xdr:nvSpPr>
      <xdr:spPr>
        <a:xfrm>
          <a:off x="2641111" y="1637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59,249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150279</xdr:rowOff>
    </xdr:from>
    <xdr:to>
      <xdr:col>3</xdr:col>
      <xdr:colOff>3175</xdr:colOff>
      <xdr:row>97</xdr:row>
      <xdr:rowOff>80429</xdr:rowOff>
    </xdr:to>
    <xdr:sp macro="" textlink="">
      <xdr:nvSpPr>
        <xdr:cNvPr id="261" name="円/楕円 260"/>
        <xdr:cNvSpPr/>
      </xdr:nvSpPr>
      <xdr:spPr>
        <a:xfrm>
          <a:off x="1968500" y="1660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96956</xdr:rowOff>
    </xdr:from>
    <xdr:ext cx="534377" cy="259045"/>
    <xdr:sp macro="" textlink="">
      <xdr:nvSpPr>
        <xdr:cNvPr id="262" name="テキスト ボックス 261"/>
        <xdr:cNvSpPr txBox="1"/>
      </xdr:nvSpPr>
      <xdr:spPr>
        <a:xfrm>
          <a:off x="1752111" y="1638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58,778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127763</xdr:rowOff>
    </xdr:from>
    <xdr:to>
      <xdr:col>1</xdr:col>
      <xdr:colOff>485775</xdr:colOff>
      <xdr:row>97</xdr:row>
      <xdr:rowOff>57913</xdr:rowOff>
    </xdr:to>
    <xdr:sp macro="" textlink="">
      <xdr:nvSpPr>
        <xdr:cNvPr id="263" name="円/楕円 262"/>
        <xdr:cNvSpPr/>
      </xdr:nvSpPr>
      <xdr:spPr>
        <a:xfrm>
          <a:off x="1079500" y="1658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74440</xdr:rowOff>
    </xdr:from>
    <xdr:ext cx="534377" cy="259045"/>
    <xdr:sp macro="" textlink="">
      <xdr:nvSpPr>
        <xdr:cNvPr id="264" name="テキスト ボックス 263"/>
        <xdr:cNvSpPr txBox="1"/>
      </xdr:nvSpPr>
      <xdr:spPr>
        <a:xfrm>
          <a:off x="863111" y="1636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59,960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37,152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1778</xdr:rowOff>
    </xdr:from>
    <xdr:to>
      <xdr:col>15</xdr:col>
      <xdr:colOff>180340</xdr:colOff>
      <xdr:row>38</xdr:row>
      <xdr:rowOff>133201</xdr:rowOff>
    </xdr:to>
    <xdr:cxnSp macro="">
      <xdr:nvCxnSpPr>
        <xdr:cNvPr id="290" name="直線コネクタ 289"/>
        <xdr:cNvCxnSpPr/>
      </xdr:nvCxnSpPr>
      <xdr:spPr>
        <a:xfrm flipV="1">
          <a:off x="10475595" y="5316728"/>
          <a:ext cx="1270" cy="1331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137028</xdr:rowOff>
    </xdr:from>
    <xdr:ext cx="534377" cy="259045"/>
    <xdr:sp macro="" textlink="">
      <xdr:nvSpPr>
        <xdr:cNvPr id="291" name="補助費等最小値テキスト"/>
        <xdr:cNvSpPr txBox="1"/>
      </xdr:nvSpPr>
      <xdr:spPr>
        <a:xfrm>
          <a:off x="10528300" y="665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12,597</a:t>
          </a:r>
          <a:endParaRPr kumimoji="1" lang="ja-JP" altLang="en-US" sz="1000" b="1">
            <a:latin typeface="ＭＳ Ｐゴシック"/>
          </a:endParaRPr>
        </a:p>
      </xdr:txBody>
    </xdr:sp>
    <xdr:clientData/>
  </xdr:oneCellAnchor>
  <xdr:twoCellAnchor>
    <xdr:from>
      <xdr:col>15</xdr:col>
      <xdr:colOff>92075</xdr:colOff>
      <xdr:row>38</xdr:row>
      <xdr:rowOff>133201</xdr:rowOff>
    </xdr:from>
    <xdr:to>
      <xdr:col>15</xdr:col>
      <xdr:colOff>269875</xdr:colOff>
      <xdr:row>38</xdr:row>
      <xdr:rowOff>133201</xdr:rowOff>
    </xdr:to>
    <xdr:cxnSp macro="">
      <xdr:nvCxnSpPr>
        <xdr:cNvPr id="292" name="直線コネクタ 291"/>
        <xdr:cNvCxnSpPr/>
      </xdr:nvCxnSpPr>
      <xdr:spPr>
        <a:xfrm>
          <a:off x="10388600" y="664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119905</xdr:rowOff>
    </xdr:from>
    <xdr:ext cx="599010" cy="259045"/>
    <xdr:sp macro="" textlink="">
      <xdr:nvSpPr>
        <xdr:cNvPr id="293" name="補助費等最大値テキスト"/>
        <xdr:cNvSpPr txBox="1"/>
      </xdr:nvSpPr>
      <xdr:spPr>
        <a:xfrm>
          <a:off x="10528300" y="509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134,920</a:t>
          </a:r>
          <a:endParaRPr kumimoji="1" lang="ja-JP" altLang="en-US" sz="1000" b="1">
            <a:latin typeface="ＭＳ Ｐゴシック"/>
          </a:endParaRPr>
        </a:p>
      </xdr:txBody>
    </xdr:sp>
    <xdr:clientData/>
  </xdr:oneCellAnchor>
  <xdr:twoCellAnchor>
    <xdr:from>
      <xdr:col>15</xdr:col>
      <xdr:colOff>92075</xdr:colOff>
      <xdr:row>31</xdr:row>
      <xdr:rowOff>1778</xdr:rowOff>
    </xdr:from>
    <xdr:to>
      <xdr:col>15</xdr:col>
      <xdr:colOff>269875</xdr:colOff>
      <xdr:row>31</xdr:row>
      <xdr:rowOff>1778</xdr:rowOff>
    </xdr:to>
    <xdr:cxnSp macro="">
      <xdr:nvCxnSpPr>
        <xdr:cNvPr id="294" name="直線コネクタ 293"/>
        <xdr:cNvCxnSpPr/>
      </xdr:nvCxnSpPr>
      <xdr:spPr>
        <a:xfrm>
          <a:off x="10388600" y="5316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8310</xdr:rowOff>
    </xdr:from>
    <xdr:to>
      <xdr:col>15</xdr:col>
      <xdr:colOff>180975</xdr:colOff>
      <xdr:row>36</xdr:row>
      <xdr:rowOff>36079</xdr:rowOff>
    </xdr:to>
    <xdr:cxnSp macro="">
      <xdr:nvCxnSpPr>
        <xdr:cNvPr id="295" name="直線コネクタ 294"/>
        <xdr:cNvCxnSpPr/>
      </xdr:nvCxnSpPr>
      <xdr:spPr>
        <a:xfrm flipV="1">
          <a:off x="9639300" y="6180510"/>
          <a:ext cx="838200" cy="2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84483</xdr:rowOff>
    </xdr:from>
    <xdr:ext cx="534377" cy="259045"/>
    <xdr:sp macro="" textlink="">
      <xdr:nvSpPr>
        <xdr:cNvPr id="296" name="補助費等平均値テキスト"/>
        <xdr:cNvSpPr txBox="1"/>
      </xdr:nvSpPr>
      <xdr:spPr>
        <a:xfrm>
          <a:off x="10528300" y="6256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106056</xdr:rowOff>
    </xdr:from>
    <xdr:to>
      <xdr:col>15</xdr:col>
      <xdr:colOff>231775</xdr:colOff>
      <xdr:row>37</xdr:row>
      <xdr:rowOff>36206</xdr:rowOff>
    </xdr:to>
    <xdr:sp macro="" textlink="">
      <xdr:nvSpPr>
        <xdr:cNvPr id="297" name="フローチャート : 判断 296"/>
        <xdr:cNvSpPr/>
      </xdr:nvSpPr>
      <xdr:spPr>
        <a:xfrm>
          <a:off x="104267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36079</xdr:rowOff>
    </xdr:from>
    <xdr:to>
      <xdr:col>14</xdr:col>
      <xdr:colOff>28575</xdr:colOff>
      <xdr:row>36</xdr:row>
      <xdr:rowOff>83083</xdr:rowOff>
    </xdr:to>
    <xdr:cxnSp macro="">
      <xdr:nvCxnSpPr>
        <xdr:cNvPr id="298" name="直線コネクタ 297"/>
        <xdr:cNvCxnSpPr/>
      </xdr:nvCxnSpPr>
      <xdr:spPr>
        <a:xfrm flipV="1">
          <a:off x="8750300" y="6208279"/>
          <a:ext cx="889000" cy="47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124333</xdr:rowOff>
    </xdr:from>
    <xdr:to>
      <xdr:col>14</xdr:col>
      <xdr:colOff>79375</xdr:colOff>
      <xdr:row>37</xdr:row>
      <xdr:rowOff>54483</xdr:rowOff>
    </xdr:to>
    <xdr:sp macro="" textlink="">
      <xdr:nvSpPr>
        <xdr:cNvPr id="299" name="フローチャート : 判断 298"/>
        <xdr:cNvSpPr/>
      </xdr:nvSpPr>
      <xdr:spPr>
        <a:xfrm>
          <a:off x="9588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45610</xdr:rowOff>
    </xdr:from>
    <xdr:ext cx="534377" cy="259045"/>
    <xdr:sp macro="" textlink="">
      <xdr:nvSpPr>
        <xdr:cNvPr id="300" name="テキスト ボックス 299"/>
        <xdr:cNvSpPr txBox="1"/>
      </xdr:nvSpPr>
      <xdr:spPr>
        <a:xfrm>
          <a:off x="9372111" y="63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37124</xdr:rowOff>
    </xdr:from>
    <xdr:to>
      <xdr:col>12</xdr:col>
      <xdr:colOff>511175</xdr:colOff>
      <xdr:row>36</xdr:row>
      <xdr:rowOff>83083</xdr:rowOff>
    </xdr:to>
    <xdr:cxnSp macro="">
      <xdr:nvCxnSpPr>
        <xdr:cNvPr id="301" name="直線コネクタ 300"/>
        <xdr:cNvCxnSpPr/>
      </xdr:nvCxnSpPr>
      <xdr:spPr>
        <a:xfrm>
          <a:off x="7861300" y="6209324"/>
          <a:ext cx="889000" cy="4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87452</xdr:rowOff>
    </xdr:from>
    <xdr:to>
      <xdr:col>12</xdr:col>
      <xdr:colOff>561975</xdr:colOff>
      <xdr:row>37</xdr:row>
      <xdr:rowOff>17602</xdr:rowOff>
    </xdr:to>
    <xdr:sp macro="" textlink="">
      <xdr:nvSpPr>
        <xdr:cNvPr id="302" name="フローチャート : 判断 301"/>
        <xdr:cNvSpPr/>
      </xdr:nvSpPr>
      <xdr:spPr>
        <a:xfrm>
          <a:off x="8699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8729</xdr:rowOff>
    </xdr:from>
    <xdr:ext cx="534377" cy="259045"/>
    <xdr:sp macro="" textlink="">
      <xdr:nvSpPr>
        <xdr:cNvPr id="303" name="テキスト ボックス 302"/>
        <xdr:cNvSpPr txBox="1"/>
      </xdr:nvSpPr>
      <xdr:spPr>
        <a:xfrm>
          <a:off x="8483111" y="635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37124</xdr:rowOff>
    </xdr:from>
    <xdr:to>
      <xdr:col>11</xdr:col>
      <xdr:colOff>307975</xdr:colOff>
      <xdr:row>37</xdr:row>
      <xdr:rowOff>34217</xdr:rowOff>
    </xdr:to>
    <xdr:cxnSp macro="">
      <xdr:nvCxnSpPr>
        <xdr:cNvPr id="304" name="直線コネクタ 303"/>
        <xdr:cNvCxnSpPr/>
      </xdr:nvCxnSpPr>
      <xdr:spPr>
        <a:xfrm flipV="1">
          <a:off x="6972300" y="6209324"/>
          <a:ext cx="889000" cy="168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117758</xdr:rowOff>
    </xdr:from>
    <xdr:to>
      <xdr:col>11</xdr:col>
      <xdr:colOff>358775</xdr:colOff>
      <xdr:row>37</xdr:row>
      <xdr:rowOff>47908</xdr:rowOff>
    </xdr:to>
    <xdr:sp macro="" textlink="">
      <xdr:nvSpPr>
        <xdr:cNvPr id="305" name="フローチャート : 判断 304"/>
        <xdr:cNvSpPr/>
      </xdr:nvSpPr>
      <xdr:spPr>
        <a:xfrm>
          <a:off x="7810500" y="62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39035</xdr:rowOff>
    </xdr:from>
    <xdr:ext cx="534377" cy="259045"/>
    <xdr:sp macro="" textlink="">
      <xdr:nvSpPr>
        <xdr:cNvPr id="306" name="テキスト ボックス 305"/>
        <xdr:cNvSpPr txBox="1"/>
      </xdr:nvSpPr>
      <xdr:spPr>
        <a:xfrm>
          <a:off x="7594111" y="63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118727</xdr:rowOff>
    </xdr:from>
    <xdr:to>
      <xdr:col>10</xdr:col>
      <xdr:colOff>155575</xdr:colOff>
      <xdr:row>37</xdr:row>
      <xdr:rowOff>48877</xdr:rowOff>
    </xdr:to>
    <xdr:sp macro="" textlink="">
      <xdr:nvSpPr>
        <xdr:cNvPr id="307" name="フローチャート : 判断 306"/>
        <xdr:cNvSpPr/>
      </xdr:nvSpPr>
      <xdr:spPr>
        <a:xfrm>
          <a:off x="6921500" y="629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65404</xdr:rowOff>
    </xdr:from>
    <xdr:ext cx="534377" cy="259045"/>
    <xdr:sp macro="" textlink="">
      <xdr:nvSpPr>
        <xdr:cNvPr id="308" name="テキスト ボックス 307"/>
        <xdr:cNvSpPr txBox="1"/>
      </xdr:nvSpPr>
      <xdr:spPr>
        <a:xfrm>
          <a:off x="6705111" y="606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128960</xdr:rowOff>
    </xdr:from>
    <xdr:to>
      <xdr:col>15</xdr:col>
      <xdr:colOff>231775</xdr:colOff>
      <xdr:row>36</xdr:row>
      <xdr:rowOff>59110</xdr:rowOff>
    </xdr:to>
    <xdr:sp macro="" textlink="">
      <xdr:nvSpPr>
        <xdr:cNvPr id="314" name="円/楕円 313"/>
        <xdr:cNvSpPr/>
      </xdr:nvSpPr>
      <xdr:spPr>
        <a:xfrm>
          <a:off x="10426700" y="612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151837</xdr:rowOff>
    </xdr:from>
    <xdr:ext cx="534377" cy="259045"/>
    <xdr:sp macro="" textlink="">
      <xdr:nvSpPr>
        <xdr:cNvPr id="315" name="補助費等該当値テキスト"/>
        <xdr:cNvSpPr txBox="1"/>
      </xdr:nvSpPr>
      <xdr:spPr>
        <a:xfrm>
          <a:off x="10528300" y="598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55,570</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156729</xdr:rowOff>
    </xdr:from>
    <xdr:to>
      <xdr:col>14</xdr:col>
      <xdr:colOff>79375</xdr:colOff>
      <xdr:row>36</xdr:row>
      <xdr:rowOff>86879</xdr:rowOff>
    </xdr:to>
    <xdr:sp macro="" textlink="">
      <xdr:nvSpPr>
        <xdr:cNvPr id="316" name="円/楕円 315"/>
        <xdr:cNvSpPr/>
      </xdr:nvSpPr>
      <xdr:spPr>
        <a:xfrm>
          <a:off x="9588500" y="615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103406</xdr:rowOff>
    </xdr:from>
    <xdr:ext cx="534377" cy="259045"/>
    <xdr:sp macro="" textlink="">
      <xdr:nvSpPr>
        <xdr:cNvPr id="317" name="テキスト ボックス 316"/>
        <xdr:cNvSpPr txBox="1"/>
      </xdr:nvSpPr>
      <xdr:spPr>
        <a:xfrm>
          <a:off x="9372111" y="593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53,019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32283</xdr:rowOff>
    </xdr:from>
    <xdr:to>
      <xdr:col>12</xdr:col>
      <xdr:colOff>561975</xdr:colOff>
      <xdr:row>36</xdr:row>
      <xdr:rowOff>133883</xdr:rowOff>
    </xdr:to>
    <xdr:sp macro="" textlink="">
      <xdr:nvSpPr>
        <xdr:cNvPr id="318" name="円/楕円 317"/>
        <xdr:cNvSpPr/>
      </xdr:nvSpPr>
      <xdr:spPr>
        <a:xfrm>
          <a:off x="8699500" y="620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150410</xdr:rowOff>
    </xdr:from>
    <xdr:ext cx="534377" cy="259045"/>
    <xdr:sp macro="" textlink="">
      <xdr:nvSpPr>
        <xdr:cNvPr id="319" name="テキスト ボックス 318"/>
        <xdr:cNvSpPr txBox="1"/>
      </xdr:nvSpPr>
      <xdr:spPr>
        <a:xfrm>
          <a:off x="8483111" y="597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48,701</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157774</xdr:rowOff>
    </xdr:from>
    <xdr:to>
      <xdr:col>11</xdr:col>
      <xdr:colOff>358775</xdr:colOff>
      <xdr:row>36</xdr:row>
      <xdr:rowOff>87924</xdr:rowOff>
    </xdr:to>
    <xdr:sp macro="" textlink="">
      <xdr:nvSpPr>
        <xdr:cNvPr id="320" name="円/楕円 319"/>
        <xdr:cNvSpPr/>
      </xdr:nvSpPr>
      <xdr:spPr>
        <a:xfrm>
          <a:off x="7810500" y="615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104451</xdr:rowOff>
    </xdr:from>
    <xdr:ext cx="534377" cy="259045"/>
    <xdr:sp macro="" textlink="">
      <xdr:nvSpPr>
        <xdr:cNvPr id="321" name="テキスト ボックス 320"/>
        <xdr:cNvSpPr txBox="1"/>
      </xdr:nvSpPr>
      <xdr:spPr>
        <a:xfrm>
          <a:off x="7594111" y="593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52,923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154867</xdr:rowOff>
    </xdr:from>
    <xdr:to>
      <xdr:col>10</xdr:col>
      <xdr:colOff>155575</xdr:colOff>
      <xdr:row>37</xdr:row>
      <xdr:rowOff>85017</xdr:rowOff>
    </xdr:to>
    <xdr:sp macro="" textlink="">
      <xdr:nvSpPr>
        <xdr:cNvPr id="322" name="円/楕円 321"/>
        <xdr:cNvSpPr/>
      </xdr:nvSpPr>
      <xdr:spPr>
        <a:xfrm>
          <a:off x="6921500" y="632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76144</xdr:rowOff>
    </xdr:from>
    <xdr:ext cx="534377" cy="259045"/>
    <xdr:sp macro="" textlink="">
      <xdr:nvSpPr>
        <xdr:cNvPr id="323" name="テキスト ボックス 322"/>
        <xdr:cNvSpPr txBox="1"/>
      </xdr:nvSpPr>
      <xdr:spPr>
        <a:xfrm>
          <a:off x="6705111" y="641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37,440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65,592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143762</xdr:rowOff>
    </xdr:from>
    <xdr:to>
      <xdr:col>15</xdr:col>
      <xdr:colOff>180340</xdr:colOff>
      <xdr:row>58</xdr:row>
      <xdr:rowOff>124506</xdr:rowOff>
    </xdr:to>
    <xdr:cxnSp macro="">
      <xdr:nvCxnSpPr>
        <xdr:cNvPr id="347" name="直線コネクタ 346"/>
        <xdr:cNvCxnSpPr/>
      </xdr:nvCxnSpPr>
      <xdr:spPr>
        <a:xfrm flipV="1">
          <a:off x="10475595" y="8887712"/>
          <a:ext cx="1270" cy="1180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128333</xdr:rowOff>
    </xdr:from>
    <xdr:ext cx="534377" cy="259045"/>
    <xdr:sp macro="" textlink="">
      <xdr:nvSpPr>
        <xdr:cNvPr id="348" name="普通建設事業費最小値テキスト"/>
        <xdr:cNvSpPr txBox="1"/>
      </xdr:nvSpPr>
      <xdr:spPr>
        <a:xfrm>
          <a:off x="10528300" y="1007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11,994</a:t>
          </a:r>
          <a:endParaRPr kumimoji="1" lang="ja-JP" altLang="en-US" sz="1000" b="1">
            <a:latin typeface="ＭＳ Ｐゴシック"/>
          </a:endParaRPr>
        </a:p>
      </xdr:txBody>
    </xdr:sp>
    <xdr:clientData/>
  </xdr:oneCellAnchor>
  <xdr:twoCellAnchor>
    <xdr:from>
      <xdr:col>15</xdr:col>
      <xdr:colOff>92075</xdr:colOff>
      <xdr:row>58</xdr:row>
      <xdr:rowOff>124506</xdr:rowOff>
    </xdr:from>
    <xdr:to>
      <xdr:col>15</xdr:col>
      <xdr:colOff>269875</xdr:colOff>
      <xdr:row>58</xdr:row>
      <xdr:rowOff>124506</xdr:rowOff>
    </xdr:to>
    <xdr:cxnSp macro="">
      <xdr:nvCxnSpPr>
        <xdr:cNvPr id="349" name="直線コネクタ 348"/>
        <xdr:cNvCxnSpPr/>
      </xdr:nvCxnSpPr>
      <xdr:spPr>
        <a:xfrm>
          <a:off x="10388600" y="1006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90439</xdr:rowOff>
    </xdr:from>
    <xdr:ext cx="599010" cy="259045"/>
    <xdr:sp macro="" textlink="">
      <xdr:nvSpPr>
        <xdr:cNvPr id="350" name="普通建設事業費最大値テキスト"/>
        <xdr:cNvSpPr txBox="1"/>
      </xdr:nvSpPr>
      <xdr:spPr>
        <a:xfrm>
          <a:off x="10528300" y="866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166,967</a:t>
          </a:r>
          <a:endParaRPr kumimoji="1" lang="ja-JP" altLang="en-US" sz="1000" b="1">
            <a:latin typeface="ＭＳ Ｐゴシック"/>
          </a:endParaRPr>
        </a:p>
      </xdr:txBody>
    </xdr:sp>
    <xdr:clientData/>
  </xdr:oneCellAnchor>
  <xdr:twoCellAnchor>
    <xdr:from>
      <xdr:col>15</xdr:col>
      <xdr:colOff>92075</xdr:colOff>
      <xdr:row>51</xdr:row>
      <xdr:rowOff>143762</xdr:rowOff>
    </xdr:from>
    <xdr:to>
      <xdr:col>15</xdr:col>
      <xdr:colOff>269875</xdr:colOff>
      <xdr:row>51</xdr:row>
      <xdr:rowOff>143762</xdr:rowOff>
    </xdr:to>
    <xdr:cxnSp macro="">
      <xdr:nvCxnSpPr>
        <xdr:cNvPr id="351" name="直線コネクタ 350"/>
        <xdr:cNvCxnSpPr/>
      </xdr:nvCxnSpPr>
      <xdr:spPr>
        <a:xfrm>
          <a:off x="10388600" y="88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51895</xdr:rowOff>
    </xdr:from>
    <xdr:to>
      <xdr:col>15</xdr:col>
      <xdr:colOff>180975</xdr:colOff>
      <xdr:row>54</xdr:row>
      <xdr:rowOff>57747</xdr:rowOff>
    </xdr:to>
    <xdr:cxnSp macro="">
      <xdr:nvCxnSpPr>
        <xdr:cNvPr id="352" name="直線コネクタ 351"/>
        <xdr:cNvCxnSpPr/>
      </xdr:nvCxnSpPr>
      <xdr:spPr>
        <a:xfrm>
          <a:off x="9639300" y="8967295"/>
          <a:ext cx="838200" cy="34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106044</xdr:rowOff>
    </xdr:from>
    <xdr:ext cx="534377" cy="259045"/>
    <xdr:sp macro="" textlink="">
      <xdr:nvSpPr>
        <xdr:cNvPr id="353" name="普通建設事業費平均値テキスト"/>
        <xdr:cNvSpPr txBox="1"/>
      </xdr:nvSpPr>
      <xdr:spPr>
        <a:xfrm>
          <a:off x="10528300" y="9707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127617</xdr:rowOff>
    </xdr:from>
    <xdr:to>
      <xdr:col>15</xdr:col>
      <xdr:colOff>231775</xdr:colOff>
      <xdr:row>57</xdr:row>
      <xdr:rowOff>57767</xdr:rowOff>
    </xdr:to>
    <xdr:sp macro="" textlink="">
      <xdr:nvSpPr>
        <xdr:cNvPr id="354" name="フローチャート : 判断 353"/>
        <xdr:cNvSpPr/>
      </xdr:nvSpPr>
      <xdr:spPr>
        <a:xfrm>
          <a:off x="104267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51895</xdr:rowOff>
    </xdr:from>
    <xdr:to>
      <xdr:col>14</xdr:col>
      <xdr:colOff>28575</xdr:colOff>
      <xdr:row>56</xdr:row>
      <xdr:rowOff>145103</xdr:rowOff>
    </xdr:to>
    <xdr:cxnSp macro="">
      <xdr:nvCxnSpPr>
        <xdr:cNvPr id="355" name="直線コネクタ 354"/>
        <xdr:cNvCxnSpPr/>
      </xdr:nvCxnSpPr>
      <xdr:spPr>
        <a:xfrm flipV="1">
          <a:off x="8750300" y="8967295"/>
          <a:ext cx="889000" cy="779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23192</xdr:rowOff>
    </xdr:from>
    <xdr:ext cx="534377" cy="259045"/>
    <xdr:sp macro="" textlink="">
      <xdr:nvSpPr>
        <xdr:cNvPr id="357" name="テキスト ボックス 356"/>
        <xdr:cNvSpPr txBox="1"/>
      </xdr:nvSpPr>
      <xdr:spPr>
        <a:xfrm>
          <a:off x="9372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74237</xdr:rowOff>
    </xdr:from>
    <xdr:to>
      <xdr:col>12</xdr:col>
      <xdr:colOff>511175</xdr:colOff>
      <xdr:row>56</xdr:row>
      <xdr:rowOff>145103</xdr:rowOff>
    </xdr:to>
    <xdr:cxnSp macro="">
      <xdr:nvCxnSpPr>
        <xdr:cNvPr id="358" name="直線コネクタ 357"/>
        <xdr:cNvCxnSpPr/>
      </xdr:nvCxnSpPr>
      <xdr:spPr>
        <a:xfrm>
          <a:off x="7861300" y="9675437"/>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23360</xdr:rowOff>
    </xdr:from>
    <xdr:ext cx="534377" cy="259045"/>
    <xdr:sp macro="" textlink="">
      <xdr:nvSpPr>
        <xdr:cNvPr id="360" name="テキスト ボックス 359"/>
        <xdr:cNvSpPr txBox="1"/>
      </xdr:nvSpPr>
      <xdr:spPr>
        <a:xfrm>
          <a:off x="8483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74237</xdr:rowOff>
    </xdr:from>
    <xdr:to>
      <xdr:col>11</xdr:col>
      <xdr:colOff>307975</xdr:colOff>
      <xdr:row>56</xdr:row>
      <xdr:rowOff>128034</xdr:rowOff>
    </xdr:to>
    <xdr:cxnSp macro="">
      <xdr:nvCxnSpPr>
        <xdr:cNvPr id="361" name="直線コネクタ 360"/>
        <xdr:cNvCxnSpPr/>
      </xdr:nvCxnSpPr>
      <xdr:spPr>
        <a:xfrm flipV="1">
          <a:off x="6972300" y="9675437"/>
          <a:ext cx="889000" cy="5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2" name="フローチャート : 判断 361"/>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72517</xdr:rowOff>
    </xdr:from>
    <xdr:ext cx="534377" cy="259045"/>
    <xdr:sp macro="" textlink="">
      <xdr:nvSpPr>
        <xdr:cNvPr id="363" name="テキスト ボックス 362"/>
        <xdr:cNvSpPr txBox="1"/>
      </xdr:nvSpPr>
      <xdr:spPr>
        <a:xfrm>
          <a:off x="7594111" y="984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102843</xdr:rowOff>
    </xdr:from>
    <xdr:ext cx="534377" cy="259045"/>
    <xdr:sp macro="" textlink="">
      <xdr:nvSpPr>
        <xdr:cNvPr id="365" name="テキスト ボックス 364"/>
        <xdr:cNvSpPr txBox="1"/>
      </xdr:nvSpPr>
      <xdr:spPr>
        <a:xfrm>
          <a:off x="6705111" y="987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6947</xdr:rowOff>
    </xdr:from>
    <xdr:to>
      <xdr:col>15</xdr:col>
      <xdr:colOff>231775</xdr:colOff>
      <xdr:row>54</xdr:row>
      <xdr:rowOff>108547</xdr:rowOff>
    </xdr:to>
    <xdr:sp macro="" textlink="">
      <xdr:nvSpPr>
        <xdr:cNvPr id="371" name="円/楕円 370"/>
        <xdr:cNvSpPr/>
      </xdr:nvSpPr>
      <xdr:spPr>
        <a:xfrm>
          <a:off x="10426700" y="926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29824</xdr:rowOff>
    </xdr:from>
    <xdr:ext cx="599010" cy="259045"/>
    <xdr:sp macro="" textlink="">
      <xdr:nvSpPr>
        <xdr:cNvPr id="372" name="普通建設事業費該当値テキスト"/>
        <xdr:cNvSpPr txBox="1"/>
      </xdr:nvSpPr>
      <xdr:spPr>
        <a:xfrm>
          <a:off x="10528300" y="9116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110,755</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1095</xdr:rowOff>
    </xdr:from>
    <xdr:to>
      <xdr:col>14</xdr:col>
      <xdr:colOff>79375</xdr:colOff>
      <xdr:row>52</xdr:row>
      <xdr:rowOff>102695</xdr:rowOff>
    </xdr:to>
    <xdr:sp macro="" textlink="">
      <xdr:nvSpPr>
        <xdr:cNvPr id="373" name="円/楕円 372"/>
        <xdr:cNvSpPr/>
      </xdr:nvSpPr>
      <xdr:spPr>
        <a:xfrm>
          <a:off x="9588500" y="891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50</xdr:row>
      <xdr:rowOff>119222</xdr:rowOff>
    </xdr:from>
    <xdr:ext cx="599010" cy="259045"/>
    <xdr:sp macro="" textlink="">
      <xdr:nvSpPr>
        <xdr:cNvPr id="374" name="テキスト ボックス 373"/>
        <xdr:cNvSpPr txBox="1"/>
      </xdr:nvSpPr>
      <xdr:spPr>
        <a:xfrm>
          <a:off x="9339794" y="8691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156,523</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94303</xdr:rowOff>
    </xdr:from>
    <xdr:to>
      <xdr:col>12</xdr:col>
      <xdr:colOff>561975</xdr:colOff>
      <xdr:row>57</xdr:row>
      <xdr:rowOff>24453</xdr:rowOff>
    </xdr:to>
    <xdr:sp macro="" textlink="">
      <xdr:nvSpPr>
        <xdr:cNvPr id="375" name="円/楕円 374"/>
        <xdr:cNvSpPr/>
      </xdr:nvSpPr>
      <xdr:spPr>
        <a:xfrm>
          <a:off x="8699500" y="969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40980</xdr:rowOff>
    </xdr:from>
    <xdr:ext cx="534377" cy="259045"/>
    <xdr:sp macro="" textlink="">
      <xdr:nvSpPr>
        <xdr:cNvPr id="376" name="テキスト ボックス 375"/>
        <xdr:cNvSpPr txBox="1"/>
      </xdr:nvSpPr>
      <xdr:spPr>
        <a:xfrm>
          <a:off x="8483111" y="947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54,291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23437</xdr:rowOff>
    </xdr:from>
    <xdr:to>
      <xdr:col>11</xdr:col>
      <xdr:colOff>358775</xdr:colOff>
      <xdr:row>56</xdr:row>
      <xdr:rowOff>125037</xdr:rowOff>
    </xdr:to>
    <xdr:sp macro="" textlink="">
      <xdr:nvSpPr>
        <xdr:cNvPr id="377" name="円/楕円 376"/>
        <xdr:cNvSpPr/>
      </xdr:nvSpPr>
      <xdr:spPr>
        <a:xfrm>
          <a:off x="7810500" y="962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141564</xdr:rowOff>
    </xdr:from>
    <xdr:ext cx="534377" cy="259045"/>
    <xdr:sp macro="" textlink="">
      <xdr:nvSpPr>
        <xdr:cNvPr id="378" name="テキスト ボックス 377"/>
        <xdr:cNvSpPr txBox="1"/>
      </xdr:nvSpPr>
      <xdr:spPr>
        <a:xfrm>
          <a:off x="7594111" y="939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63,591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77234</xdr:rowOff>
    </xdr:from>
    <xdr:to>
      <xdr:col>10</xdr:col>
      <xdr:colOff>155575</xdr:colOff>
      <xdr:row>57</xdr:row>
      <xdr:rowOff>7384</xdr:rowOff>
    </xdr:to>
    <xdr:sp macro="" textlink="">
      <xdr:nvSpPr>
        <xdr:cNvPr id="379" name="円/楕円 378"/>
        <xdr:cNvSpPr/>
      </xdr:nvSpPr>
      <xdr:spPr>
        <a:xfrm>
          <a:off x="6921500" y="967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23911</xdr:rowOff>
    </xdr:from>
    <xdr:ext cx="534377" cy="259045"/>
    <xdr:sp macro="" textlink="">
      <xdr:nvSpPr>
        <xdr:cNvPr id="380" name="テキスト ボックス 379"/>
        <xdr:cNvSpPr txBox="1"/>
      </xdr:nvSpPr>
      <xdr:spPr>
        <a:xfrm>
          <a:off x="6705111" y="945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56,531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36,865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0" name="テキスト ボックス 399"/>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10410</xdr:rowOff>
    </xdr:from>
    <xdr:to>
      <xdr:col>15</xdr:col>
      <xdr:colOff>180340</xdr:colOff>
      <xdr:row>79</xdr:row>
      <xdr:rowOff>98879</xdr:rowOff>
    </xdr:to>
    <xdr:cxnSp macro="">
      <xdr:nvCxnSpPr>
        <xdr:cNvPr id="406" name="直線コネクタ 405"/>
        <xdr:cNvCxnSpPr/>
      </xdr:nvCxnSpPr>
      <xdr:spPr>
        <a:xfrm flipV="1">
          <a:off x="10475595" y="12011910"/>
          <a:ext cx="1270" cy="163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128537</xdr:rowOff>
    </xdr:from>
    <xdr:ext cx="599010" cy="259045"/>
    <xdr:sp macro="" textlink="">
      <xdr:nvSpPr>
        <xdr:cNvPr id="409" name="普通建設事業費 （ うち新規整備　）最大値テキスト"/>
        <xdr:cNvSpPr txBox="1"/>
      </xdr:nvSpPr>
      <xdr:spPr>
        <a:xfrm>
          <a:off x="10528300" y="1178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149,877</a:t>
          </a:r>
          <a:endParaRPr kumimoji="1" lang="ja-JP" altLang="en-US" sz="1000" b="1">
            <a:latin typeface="ＭＳ Ｐゴシック"/>
          </a:endParaRPr>
        </a:p>
      </xdr:txBody>
    </xdr:sp>
    <xdr:clientData/>
  </xdr:oneCellAnchor>
  <xdr:twoCellAnchor>
    <xdr:from>
      <xdr:col>15</xdr:col>
      <xdr:colOff>92075</xdr:colOff>
      <xdr:row>70</xdr:row>
      <xdr:rowOff>10410</xdr:rowOff>
    </xdr:from>
    <xdr:to>
      <xdr:col>15</xdr:col>
      <xdr:colOff>269875</xdr:colOff>
      <xdr:row>70</xdr:row>
      <xdr:rowOff>10410</xdr:rowOff>
    </xdr:to>
    <xdr:cxnSp macro="">
      <xdr:nvCxnSpPr>
        <xdr:cNvPr id="410" name="直線コネクタ 409"/>
        <xdr:cNvCxnSpPr/>
      </xdr:nvCxnSpPr>
      <xdr:spPr>
        <a:xfrm>
          <a:off x="10388600" y="1201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166523</xdr:rowOff>
    </xdr:from>
    <xdr:to>
      <xdr:col>15</xdr:col>
      <xdr:colOff>180975</xdr:colOff>
      <xdr:row>76</xdr:row>
      <xdr:rowOff>28589</xdr:rowOff>
    </xdr:to>
    <xdr:cxnSp macro="">
      <xdr:nvCxnSpPr>
        <xdr:cNvPr id="411" name="直線コネクタ 410"/>
        <xdr:cNvCxnSpPr/>
      </xdr:nvCxnSpPr>
      <xdr:spPr>
        <a:xfrm flipV="1">
          <a:off x="9639300" y="13025273"/>
          <a:ext cx="838200" cy="3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105481</xdr:rowOff>
    </xdr:from>
    <xdr:ext cx="534377" cy="259045"/>
    <xdr:sp macro="" textlink="">
      <xdr:nvSpPr>
        <xdr:cNvPr id="412" name="普通建設事業費 （ うち新規整備　）平均値テキスト"/>
        <xdr:cNvSpPr txBox="1"/>
      </xdr:nvSpPr>
      <xdr:spPr>
        <a:xfrm>
          <a:off x="10528300" y="13307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127054</xdr:rowOff>
    </xdr:from>
    <xdr:to>
      <xdr:col>15</xdr:col>
      <xdr:colOff>231775</xdr:colOff>
      <xdr:row>78</xdr:row>
      <xdr:rowOff>57204</xdr:rowOff>
    </xdr:to>
    <xdr:sp macro="" textlink="">
      <xdr:nvSpPr>
        <xdr:cNvPr id="413" name="フローチャート : 判断 412"/>
        <xdr:cNvSpPr/>
      </xdr:nvSpPr>
      <xdr:spPr>
        <a:xfrm>
          <a:off x="104267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145321</xdr:rowOff>
    </xdr:from>
    <xdr:to>
      <xdr:col>14</xdr:col>
      <xdr:colOff>79375</xdr:colOff>
      <xdr:row>78</xdr:row>
      <xdr:rowOff>75471</xdr:rowOff>
    </xdr:to>
    <xdr:sp macro="" textlink="">
      <xdr:nvSpPr>
        <xdr:cNvPr id="414" name="フローチャート : 判断 413"/>
        <xdr:cNvSpPr/>
      </xdr:nvSpPr>
      <xdr:spPr>
        <a:xfrm>
          <a:off x="9588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66598</xdr:rowOff>
    </xdr:from>
    <xdr:ext cx="534377" cy="259045"/>
    <xdr:sp macro="" textlink="">
      <xdr:nvSpPr>
        <xdr:cNvPr id="415" name="テキスト ボックス 414"/>
        <xdr:cNvSpPr txBox="1"/>
      </xdr:nvSpPr>
      <xdr:spPr>
        <a:xfrm>
          <a:off x="9372111" y="134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115722</xdr:rowOff>
    </xdr:from>
    <xdr:to>
      <xdr:col>15</xdr:col>
      <xdr:colOff>231775</xdr:colOff>
      <xdr:row>76</xdr:row>
      <xdr:rowOff>45873</xdr:rowOff>
    </xdr:to>
    <xdr:sp macro="" textlink="">
      <xdr:nvSpPr>
        <xdr:cNvPr id="421" name="円/楕円 420"/>
        <xdr:cNvSpPr/>
      </xdr:nvSpPr>
      <xdr:spPr>
        <a:xfrm>
          <a:off x="10426700" y="1297447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138599</xdr:rowOff>
    </xdr:from>
    <xdr:ext cx="534377" cy="259045"/>
    <xdr:sp macro="" textlink="">
      <xdr:nvSpPr>
        <xdr:cNvPr id="422" name="普通建設事業費 （ うち新規整備　）該当値テキスト"/>
        <xdr:cNvSpPr txBox="1"/>
      </xdr:nvSpPr>
      <xdr:spPr>
        <a:xfrm>
          <a:off x="10528300" y="1282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56,786</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149239</xdr:rowOff>
    </xdr:from>
    <xdr:to>
      <xdr:col>14</xdr:col>
      <xdr:colOff>79375</xdr:colOff>
      <xdr:row>76</xdr:row>
      <xdr:rowOff>79389</xdr:rowOff>
    </xdr:to>
    <xdr:sp macro="" textlink="">
      <xdr:nvSpPr>
        <xdr:cNvPr id="423" name="円/楕円 422"/>
        <xdr:cNvSpPr/>
      </xdr:nvSpPr>
      <xdr:spPr>
        <a:xfrm>
          <a:off x="9588500" y="1300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95917</xdr:rowOff>
    </xdr:from>
    <xdr:ext cx="534377" cy="259045"/>
    <xdr:sp macro="" textlink="">
      <xdr:nvSpPr>
        <xdr:cNvPr id="424" name="テキスト ボックス 423"/>
        <xdr:cNvSpPr txBox="1"/>
      </xdr:nvSpPr>
      <xdr:spPr>
        <a:xfrm>
          <a:off x="9372111" y="1278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53,707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133731</xdr:rowOff>
    </xdr:from>
    <xdr:to>
      <xdr:col>15</xdr:col>
      <xdr:colOff>180340</xdr:colOff>
      <xdr:row>99</xdr:row>
      <xdr:rowOff>44450</xdr:rowOff>
    </xdr:to>
    <xdr:cxnSp macro="">
      <xdr:nvCxnSpPr>
        <xdr:cNvPr id="448" name="直線コネクタ 447"/>
        <xdr:cNvCxnSpPr/>
      </xdr:nvCxnSpPr>
      <xdr:spPr>
        <a:xfrm flipV="1">
          <a:off x="10475595" y="15735681"/>
          <a:ext cx="1270" cy="1282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80408</xdr:rowOff>
    </xdr:from>
    <xdr:ext cx="599010" cy="259045"/>
    <xdr:sp macro="" textlink="">
      <xdr:nvSpPr>
        <xdr:cNvPr id="451" name="普通建設事業費 （ うち更新整備　）最大値テキスト"/>
        <xdr:cNvSpPr txBox="1"/>
      </xdr:nvSpPr>
      <xdr:spPr>
        <a:xfrm>
          <a:off x="10528300" y="1551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100,970</a:t>
          </a:r>
          <a:endParaRPr kumimoji="1" lang="ja-JP" altLang="en-US" sz="1000" b="1">
            <a:latin typeface="ＭＳ Ｐゴシック"/>
          </a:endParaRPr>
        </a:p>
      </xdr:txBody>
    </xdr:sp>
    <xdr:clientData/>
  </xdr:oneCellAnchor>
  <xdr:twoCellAnchor>
    <xdr:from>
      <xdr:col>15</xdr:col>
      <xdr:colOff>92075</xdr:colOff>
      <xdr:row>91</xdr:row>
      <xdr:rowOff>133731</xdr:rowOff>
    </xdr:from>
    <xdr:to>
      <xdr:col>15</xdr:col>
      <xdr:colOff>269875</xdr:colOff>
      <xdr:row>91</xdr:row>
      <xdr:rowOff>133731</xdr:rowOff>
    </xdr:to>
    <xdr:cxnSp macro="">
      <xdr:nvCxnSpPr>
        <xdr:cNvPr id="452" name="直線コネクタ 451"/>
        <xdr:cNvCxnSpPr/>
      </xdr:nvCxnSpPr>
      <xdr:spPr>
        <a:xfrm>
          <a:off x="10388600" y="1573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109474</xdr:rowOff>
    </xdr:from>
    <xdr:to>
      <xdr:col>15</xdr:col>
      <xdr:colOff>180975</xdr:colOff>
      <xdr:row>96</xdr:row>
      <xdr:rowOff>67983</xdr:rowOff>
    </xdr:to>
    <xdr:cxnSp macro="">
      <xdr:nvCxnSpPr>
        <xdr:cNvPr id="453" name="直線コネクタ 452"/>
        <xdr:cNvCxnSpPr/>
      </xdr:nvCxnSpPr>
      <xdr:spPr>
        <a:xfrm>
          <a:off x="9639300" y="15882874"/>
          <a:ext cx="838200" cy="64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87800</xdr:rowOff>
    </xdr:from>
    <xdr:ext cx="534377" cy="259045"/>
    <xdr:sp macro="" textlink="">
      <xdr:nvSpPr>
        <xdr:cNvPr id="454" name="普通建設事業費 （ うち更新整備　）平均値テキスト"/>
        <xdr:cNvSpPr txBox="1"/>
      </xdr:nvSpPr>
      <xdr:spPr>
        <a:xfrm>
          <a:off x="10528300" y="16718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109373</xdr:rowOff>
    </xdr:from>
    <xdr:to>
      <xdr:col>15</xdr:col>
      <xdr:colOff>231775</xdr:colOff>
      <xdr:row>98</xdr:row>
      <xdr:rowOff>39523</xdr:rowOff>
    </xdr:to>
    <xdr:sp macro="" textlink="">
      <xdr:nvSpPr>
        <xdr:cNvPr id="455" name="フローチャート : 判断 454"/>
        <xdr:cNvSpPr/>
      </xdr:nvSpPr>
      <xdr:spPr>
        <a:xfrm>
          <a:off x="104267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50533</xdr:rowOff>
    </xdr:from>
    <xdr:to>
      <xdr:col>14</xdr:col>
      <xdr:colOff>79375</xdr:colOff>
      <xdr:row>97</xdr:row>
      <xdr:rowOff>152133</xdr:rowOff>
    </xdr:to>
    <xdr:sp macro="" textlink="">
      <xdr:nvSpPr>
        <xdr:cNvPr id="456" name="フローチャート : 判断 455"/>
        <xdr:cNvSpPr/>
      </xdr:nvSpPr>
      <xdr:spPr>
        <a:xfrm>
          <a:off x="9588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143260</xdr:rowOff>
    </xdr:from>
    <xdr:ext cx="534377" cy="259045"/>
    <xdr:sp macro="" textlink="">
      <xdr:nvSpPr>
        <xdr:cNvPr id="457" name="テキスト ボックス 456"/>
        <xdr:cNvSpPr txBox="1"/>
      </xdr:nvSpPr>
      <xdr:spPr>
        <a:xfrm>
          <a:off x="9372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17183</xdr:rowOff>
    </xdr:from>
    <xdr:to>
      <xdr:col>15</xdr:col>
      <xdr:colOff>231775</xdr:colOff>
      <xdr:row>96</xdr:row>
      <xdr:rowOff>118783</xdr:rowOff>
    </xdr:to>
    <xdr:sp macro="" textlink="">
      <xdr:nvSpPr>
        <xdr:cNvPr id="463" name="円/楕円 462"/>
        <xdr:cNvSpPr/>
      </xdr:nvSpPr>
      <xdr:spPr>
        <a:xfrm>
          <a:off x="10426700" y="1647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40060</xdr:rowOff>
    </xdr:from>
    <xdr:ext cx="534377" cy="259045"/>
    <xdr:sp macro="" textlink="">
      <xdr:nvSpPr>
        <xdr:cNvPr id="464" name="普通建設事業費 （ うち更新整備　）該当値テキスト"/>
        <xdr:cNvSpPr txBox="1"/>
      </xdr:nvSpPr>
      <xdr:spPr>
        <a:xfrm>
          <a:off x="10528300" y="1632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38,647</a:t>
          </a:r>
          <a:endParaRPr kumimoji="1" lang="ja-JP" altLang="en-US" sz="1000" b="1">
            <a:solidFill>
              <a:srgbClr val="FF0000"/>
            </a:solidFill>
            <a:latin typeface="ＭＳ Ｐゴシック"/>
          </a:endParaRPr>
        </a:p>
      </xdr:txBody>
    </xdr:sp>
    <xdr:clientData/>
  </xdr:oneCellAnchor>
  <xdr:twoCellAnchor>
    <xdr:from>
      <xdr:col>13</xdr:col>
      <xdr:colOff>663575</xdr:colOff>
      <xdr:row>92</xdr:row>
      <xdr:rowOff>58674</xdr:rowOff>
    </xdr:from>
    <xdr:to>
      <xdr:col>14</xdr:col>
      <xdr:colOff>79375</xdr:colOff>
      <xdr:row>92</xdr:row>
      <xdr:rowOff>160274</xdr:rowOff>
    </xdr:to>
    <xdr:sp macro="" textlink="">
      <xdr:nvSpPr>
        <xdr:cNvPr id="465" name="円/楕円 464"/>
        <xdr:cNvSpPr/>
      </xdr:nvSpPr>
      <xdr:spPr>
        <a:xfrm>
          <a:off x="9588500" y="1583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91</xdr:row>
      <xdr:rowOff>5351</xdr:rowOff>
    </xdr:from>
    <xdr:ext cx="534377" cy="259045"/>
    <xdr:sp macro="" textlink="">
      <xdr:nvSpPr>
        <xdr:cNvPr id="466" name="テキスト ボックス 465"/>
        <xdr:cNvSpPr txBox="1"/>
      </xdr:nvSpPr>
      <xdr:spPr>
        <a:xfrm>
          <a:off x="9372111" y="1560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89,380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0" name="テキスト ボックス 47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2" name="テキスト ボックス 48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4" name="テキスト ボックス 48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6" name="テキスト ボックス 48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34</xdr:row>
      <xdr:rowOff>11593</xdr:rowOff>
    </xdr:from>
    <xdr:to>
      <xdr:col>23</xdr:col>
      <xdr:colOff>516889</xdr:colOff>
      <xdr:row>38</xdr:row>
      <xdr:rowOff>139700</xdr:rowOff>
    </xdr:to>
    <xdr:cxnSp macro="">
      <xdr:nvCxnSpPr>
        <xdr:cNvPr id="488" name="直線コネクタ 487"/>
        <xdr:cNvCxnSpPr/>
      </xdr:nvCxnSpPr>
      <xdr:spPr>
        <a:xfrm flipV="1">
          <a:off x="16317595" y="5840893"/>
          <a:ext cx="1269" cy="813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150664</xdr:rowOff>
    </xdr:from>
    <xdr:ext cx="249299" cy="259045"/>
    <xdr:sp macro="" textlink="">
      <xdr:nvSpPr>
        <xdr:cNvPr id="489" name="災害復旧事業費最小値テキスト"/>
        <xdr:cNvSpPr txBox="1"/>
      </xdr:nvSpPr>
      <xdr:spPr>
        <a:xfrm>
          <a:off x="16370300" y="66657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32</xdr:row>
      <xdr:rowOff>129720</xdr:rowOff>
    </xdr:from>
    <xdr:ext cx="534377" cy="259045"/>
    <xdr:sp macro="" textlink="">
      <xdr:nvSpPr>
        <xdr:cNvPr id="491" name="災害復旧事業費最大値テキスト"/>
        <xdr:cNvSpPr txBox="1"/>
      </xdr:nvSpPr>
      <xdr:spPr>
        <a:xfrm>
          <a:off x="16370300" y="56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34</xdr:row>
      <xdr:rowOff>11593</xdr:rowOff>
    </xdr:from>
    <xdr:to>
      <xdr:col>23</xdr:col>
      <xdr:colOff>606425</xdr:colOff>
      <xdr:row>34</xdr:row>
      <xdr:rowOff>11593</xdr:rowOff>
    </xdr:to>
    <xdr:cxnSp macro="">
      <xdr:nvCxnSpPr>
        <xdr:cNvPr id="492" name="直線コネクタ 491"/>
        <xdr:cNvCxnSpPr/>
      </xdr:nvCxnSpPr>
      <xdr:spPr>
        <a:xfrm>
          <a:off x="16230600" y="5840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148524</xdr:rowOff>
    </xdr:from>
    <xdr:to>
      <xdr:col>23</xdr:col>
      <xdr:colOff>517525</xdr:colOff>
      <xdr:row>38</xdr:row>
      <xdr:rowOff>139700</xdr:rowOff>
    </xdr:to>
    <xdr:cxnSp macro="">
      <xdr:nvCxnSpPr>
        <xdr:cNvPr id="493" name="直線コネクタ 492"/>
        <xdr:cNvCxnSpPr/>
      </xdr:nvCxnSpPr>
      <xdr:spPr>
        <a:xfrm>
          <a:off x="15481300" y="6492174"/>
          <a:ext cx="838200" cy="16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68115</xdr:rowOff>
    </xdr:from>
    <xdr:ext cx="378565" cy="259045"/>
    <xdr:sp macro="" textlink="">
      <xdr:nvSpPr>
        <xdr:cNvPr id="494" name="災害復旧事業費平均値テキスト"/>
        <xdr:cNvSpPr txBox="1"/>
      </xdr:nvSpPr>
      <xdr:spPr>
        <a:xfrm>
          <a:off x="16370300" y="64117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45238</xdr:rowOff>
    </xdr:from>
    <xdr:to>
      <xdr:col>23</xdr:col>
      <xdr:colOff>568325</xdr:colOff>
      <xdr:row>38</xdr:row>
      <xdr:rowOff>146838</xdr:rowOff>
    </xdr:to>
    <xdr:sp macro="" textlink="">
      <xdr:nvSpPr>
        <xdr:cNvPr id="495" name="フローチャート : 判断 494"/>
        <xdr:cNvSpPr/>
      </xdr:nvSpPr>
      <xdr:spPr>
        <a:xfrm>
          <a:off x="16268700" y="656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33127</xdr:rowOff>
    </xdr:from>
    <xdr:to>
      <xdr:col>22</xdr:col>
      <xdr:colOff>365125</xdr:colOff>
      <xdr:row>37</xdr:row>
      <xdr:rowOff>148524</xdr:rowOff>
    </xdr:to>
    <xdr:cxnSp macro="">
      <xdr:nvCxnSpPr>
        <xdr:cNvPr id="496" name="直線コネクタ 495"/>
        <xdr:cNvCxnSpPr/>
      </xdr:nvCxnSpPr>
      <xdr:spPr>
        <a:xfrm>
          <a:off x="14592300" y="6205327"/>
          <a:ext cx="889000" cy="28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27636</xdr:rowOff>
    </xdr:from>
    <xdr:to>
      <xdr:col>22</xdr:col>
      <xdr:colOff>415925</xdr:colOff>
      <xdr:row>38</xdr:row>
      <xdr:rowOff>129236</xdr:rowOff>
    </xdr:to>
    <xdr:sp macro="" textlink="">
      <xdr:nvSpPr>
        <xdr:cNvPr id="497" name="フローチャート : 判断 496"/>
        <xdr:cNvSpPr/>
      </xdr:nvSpPr>
      <xdr:spPr>
        <a:xfrm>
          <a:off x="15430500" y="654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120363</xdr:rowOff>
    </xdr:from>
    <xdr:ext cx="469744" cy="259045"/>
    <xdr:sp macro="" textlink="">
      <xdr:nvSpPr>
        <xdr:cNvPr id="498" name="テキスト ボックス 497"/>
        <xdr:cNvSpPr txBox="1"/>
      </xdr:nvSpPr>
      <xdr:spPr>
        <a:xfrm>
          <a:off x="15246427" y="663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33127</xdr:rowOff>
    </xdr:from>
    <xdr:to>
      <xdr:col>21</xdr:col>
      <xdr:colOff>161925</xdr:colOff>
      <xdr:row>36</xdr:row>
      <xdr:rowOff>74092</xdr:rowOff>
    </xdr:to>
    <xdr:cxnSp macro="">
      <xdr:nvCxnSpPr>
        <xdr:cNvPr id="499" name="直線コネクタ 498"/>
        <xdr:cNvCxnSpPr/>
      </xdr:nvCxnSpPr>
      <xdr:spPr>
        <a:xfrm flipV="1">
          <a:off x="13703300" y="6205327"/>
          <a:ext cx="889000" cy="4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167493</xdr:rowOff>
    </xdr:from>
    <xdr:to>
      <xdr:col>21</xdr:col>
      <xdr:colOff>212725</xdr:colOff>
      <xdr:row>38</xdr:row>
      <xdr:rowOff>97643</xdr:rowOff>
    </xdr:to>
    <xdr:sp macro="" textlink="">
      <xdr:nvSpPr>
        <xdr:cNvPr id="500" name="フローチャート : 判断 499"/>
        <xdr:cNvSpPr/>
      </xdr:nvSpPr>
      <xdr:spPr>
        <a:xfrm>
          <a:off x="14541500" y="651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88770</xdr:rowOff>
    </xdr:from>
    <xdr:ext cx="469744" cy="259045"/>
    <xdr:sp macro="" textlink="">
      <xdr:nvSpPr>
        <xdr:cNvPr id="501" name="テキスト ボックス 500"/>
        <xdr:cNvSpPr txBox="1"/>
      </xdr:nvSpPr>
      <xdr:spPr>
        <a:xfrm>
          <a:off x="14357427" y="6603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30</xdr:row>
      <xdr:rowOff>95031</xdr:rowOff>
    </xdr:from>
    <xdr:to>
      <xdr:col>19</xdr:col>
      <xdr:colOff>644525</xdr:colOff>
      <xdr:row>36</xdr:row>
      <xdr:rowOff>74092</xdr:rowOff>
    </xdr:to>
    <xdr:cxnSp macro="">
      <xdr:nvCxnSpPr>
        <xdr:cNvPr id="502" name="直線コネクタ 501"/>
        <xdr:cNvCxnSpPr/>
      </xdr:nvCxnSpPr>
      <xdr:spPr>
        <a:xfrm>
          <a:off x="12814300" y="5238531"/>
          <a:ext cx="889000" cy="100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115463</xdr:rowOff>
    </xdr:from>
    <xdr:to>
      <xdr:col>20</xdr:col>
      <xdr:colOff>9525</xdr:colOff>
      <xdr:row>38</xdr:row>
      <xdr:rowOff>45613</xdr:rowOff>
    </xdr:to>
    <xdr:sp macro="" textlink="">
      <xdr:nvSpPr>
        <xdr:cNvPr id="503" name="フローチャート : 判断 502"/>
        <xdr:cNvSpPr/>
      </xdr:nvSpPr>
      <xdr:spPr>
        <a:xfrm>
          <a:off x="13652500" y="645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36740</xdr:rowOff>
    </xdr:from>
    <xdr:ext cx="469744" cy="259045"/>
    <xdr:sp macro="" textlink="">
      <xdr:nvSpPr>
        <xdr:cNvPr id="504" name="テキスト ボックス 503"/>
        <xdr:cNvSpPr txBox="1"/>
      </xdr:nvSpPr>
      <xdr:spPr>
        <a:xfrm>
          <a:off x="13468427" y="655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98639</xdr:rowOff>
    </xdr:from>
    <xdr:to>
      <xdr:col>18</xdr:col>
      <xdr:colOff>492125</xdr:colOff>
      <xdr:row>38</xdr:row>
      <xdr:rowOff>28789</xdr:rowOff>
    </xdr:to>
    <xdr:sp macro="" textlink="">
      <xdr:nvSpPr>
        <xdr:cNvPr id="505" name="フローチャート : 判断 504"/>
        <xdr:cNvSpPr/>
      </xdr:nvSpPr>
      <xdr:spPr>
        <a:xfrm>
          <a:off x="12763500" y="644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19915</xdr:rowOff>
    </xdr:from>
    <xdr:ext cx="469744" cy="259045"/>
    <xdr:sp macro="" textlink="">
      <xdr:nvSpPr>
        <xdr:cNvPr id="506" name="テキスト ボックス 505"/>
        <xdr:cNvSpPr txBox="1"/>
      </xdr:nvSpPr>
      <xdr:spPr>
        <a:xfrm>
          <a:off x="12579427" y="6535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2" name="円/楕円 511"/>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23664</xdr:rowOff>
    </xdr:from>
    <xdr:ext cx="249299" cy="259045"/>
    <xdr:sp macro="" textlink="">
      <xdr:nvSpPr>
        <xdr:cNvPr id="513" name="災害復旧事業費該当値テキスト"/>
        <xdr:cNvSpPr txBox="1"/>
      </xdr:nvSpPr>
      <xdr:spPr>
        <a:xfrm>
          <a:off x="16370300" y="65387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97724</xdr:rowOff>
    </xdr:from>
    <xdr:to>
      <xdr:col>22</xdr:col>
      <xdr:colOff>415925</xdr:colOff>
      <xdr:row>38</xdr:row>
      <xdr:rowOff>27874</xdr:rowOff>
    </xdr:to>
    <xdr:sp macro="" textlink="">
      <xdr:nvSpPr>
        <xdr:cNvPr id="514" name="円/楕円 513"/>
        <xdr:cNvSpPr/>
      </xdr:nvSpPr>
      <xdr:spPr>
        <a:xfrm>
          <a:off x="15430500" y="644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44401</xdr:rowOff>
    </xdr:from>
    <xdr:ext cx="469744" cy="259045"/>
    <xdr:sp macro="" textlink="">
      <xdr:nvSpPr>
        <xdr:cNvPr id="515" name="テキスト ボックス 514"/>
        <xdr:cNvSpPr txBox="1"/>
      </xdr:nvSpPr>
      <xdr:spPr>
        <a:xfrm>
          <a:off x="15246427" y="6216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3,557</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153777</xdr:rowOff>
    </xdr:from>
    <xdr:to>
      <xdr:col>21</xdr:col>
      <xdr:colOff>212725</xdr:colOff>
      <xdr:row>36</xdr:row>
      <xdr:rowOff>83927</xdr:rowOff>
    </xdr:to>
    <xdr:sp macro="" textlink="">
      <xdr:nvSpPr>
        <xdr:cNvPr id="516" name="円/楕円 515"/>
        <xdr:cNvSpPr/>
      </xdr:nvSpPr>
      <xdr:spPr>
        <a:xfrm>
          <a:off x="14541500" y="615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34</xdr:row>
      <xdr:rowOff>100454</xdr:rowOff>
    </xdr:from>
    <xdr:ext cx="469744" cy="259045"/>
    <xdr:sp macro="" textlink="">
      <xdr:nvSpPr>
        <xdr:cNvPr id="517" name="テキスト ボックス 516"/>
        <xdr:cNvSpPr txBox="1"/>
      </xdr:nvSpPr>
      <xdr:spPr>
        <a:xfrm>
          <a:off x="14357427" y="5929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9,831</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23292</xdr:rowOff>
    </xdr:from>
    <xdr:to>
      <xdr:col>20</xdr:col>
      <xdr:colOff>9525</xdr:colOff>
      <xdr:row>36</xdr:row>
      <xdr:rowOff>124892</xdr:rowOff>
    </xdr:to>
    <xdr:sp macro="" textlink="">
      <xdr:nvSpPr>
        <xdr:cNvPr id="518" name="円/楕円 517"/>
        <xdr:cNvSpPr/>
      </xdr:nvSpPr>
      <xdr:spPr>
        <a:xfrm>
          <a:off x="13652500" y="619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141419</xdr:rowOff>
    </xdr:from>
    <xdr:ext cx="469744" cy="259045"/>
    <xdr:sp macro="" textlink="">
      <xdr:nvSpPr>
        <xdr:cNvPr id="519" name="テキスト ボックス 518"/>
        <xdr:cNvSpPr txBox="1"/>
      </xdr:nvSpPr>
      <xdr:spPr>
        <a:xfrm>
          <a:off x="13468427" y="597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8,935</a:t>
          </a:r>
          <a:endParaRPr kumimoji="1" lang="ja-JP" altLang="en-US" sz="1000" b="1">
            <a:solidFill>
              <a:srgbClr val="FF0000"/>
            </a:solidFill>
            <a:latin typeface="ＭＳ Ｐゴシック"/>
          </a:endParaRPr>
        </a:p>
      </xdr:txBody>
    </xdr:sp>
    <xdr:clientData/>
  </xdr:oneCellAnchor>
  <xdr:twoCellAnchor>
    <xdr:from>
      <xdr:col>18</xdr:col>
      <xdr:colOff>390525</xdr:colOff>
      <xdr:row>30</xdr:row>
      <xdr:rowOff>44231</xdr:rowOff>
    </xdr:from>
    <xdr:to>
      <xdr:col>18</xdr:col>
      <xdr:colOff>492125</xdr:colOff>
      <xdr:row>30</xdr:row>
      <xdr:rowOff>145831</xdr:rowOff>
    </xdr:to>
    <xdr:sp macro="" textlink="">
      <xdr:nvSpPr>
        <xdr:cNvPr id="520" name="円/楕円 519"/>
        <xdr:cNvSpPr/>
      </xdr:nvSpPr>
      <xdr:spPr>
        <a:xfrm>
          <a:off x="12763500" y="518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28</xdr:row>
      <xdr:rowOff>162358</xdr:rowOff>
    </xdr:from>
    <xdr:ext cx="534377" cy="259045"/>
    <xdr:sp macro="" textlink="">
      <xdr:nvSpPr>
        <xdr:cNvPr id="521" name="テキスト ボックス 520"/>
        <xdr:cNvSpPr txBox="1"/>
      </xdr:nvSpPr>
      <xdr:spPr>
        <a:xfrm>
          <a:off x="12547111" y="496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30,977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2" name="直線コネクタ 53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3" name="テキスト ボックス 53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4" name="直線コネクタ 53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5" name="テキスト ボックス 53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7" name="直線コネクタ 53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2" name="直線コネクタ 54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4" name="フローチャート : 判断 54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5" name="直線コネクタ 54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6" name="フローチャート : 判断 54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7" name="テキスト ボックス 54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8" name="直線コネクタ 54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9" name="フローチャート : 判断 54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0" name="テキスト ボックス 54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1" name="直線コネクタ 55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2" name="フローチャート : 判断 55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3" name="テキスト ボックス 55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4" name="フローチャート : 判断 55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5" name="テキスト ボックス 55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6" name="テキスト ボックス 55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7" name="テキスト ボックス 55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8" name="テキスト ボックス 55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9" name="テキスト ボックス 55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0" name="テキスト ボックス 55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1" name="円/楕円 56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3" name="円/楕円 56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4" name="テキスト ボックス 56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5" name="円/楕円 56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6" name="テキスト ボックス 56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7" name="円/楕円 56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8" name="テキスト ボックス 56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9" name="円/楕円 56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0" name="テキスト ボックス 56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1" name="正方形/長方形 57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2" name="正方形/長方形 57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3" name="正方形/長方形 57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4" name="正方形/長方形 57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5" name="正方形/長方形 57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6" name="正方形/長方形 57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7" name="正方形/長方形 57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8" name="正方形/長方形 57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9" name="テキスト ボックス 57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0" name="直線コネクタ 57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1" name="直線コネクタ 58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2" name="テキスト ボックス 58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3" name="直線コネクタ 58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4" name="テキスト ボックス 58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5" name="直線コネクタ 58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6" name="テキスト ボックス 58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7" name="直線コネクタ 58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8" name="テキスト ボックス 58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9" name="直線コネクタ 58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0" name="テキスト ボックス 58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1" name="直線コネクタ 59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2" name="テキスト ボックス 59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91563</xdr:rowOff>
    </xdr:from>
    <xdr:to>
      <xdr:col>23</xdr:col>
      <xdr:colOff>516889</xdr:colOff>
      <xdr:row>78</xdr:row>
      <xdr:rowOff>122881</xdr:rowOff>
    </xdr:to>
    <xdr:cxnSp macro="">
      <xdr:nvCxnSpPr>
        <xdr:cNvPr id="596" name="直線コネクタ 595"/>
        <xdr:cNvCxnSpPr/>
      </xdr:nvCxnSpPr>
      <xdr:spPr>
        <a:xfrm flipV="1">
          <a:off x="16317595" y="11921613"/>
          <a:ext cx="1269" cy="157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126708</xdr:rowOff>
    </xdr:from>
    <xdr:ext cx="469744" cy="259045"/>
    <xdr:sp macro="" textlink="">
      <xdr:nvSpPr>
        <xdr:cNvPr id="597" name="公債費最小値テキスト"/>
        <xdr:cNvSpPr txBox="1"/>
      </xdr:nvSpPr>
      <xdr:spPr>
        <a:xfrm>
          <a:off x="16370300" y="1349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78</xdr:row>
      <xdr:rowOff>122881</xdr:rowOff>
    </xdr:from>
    <xdr:to>
      <xdr:col>23</xdr:col>
      <xdr:colOff>606425</xdr:colOff>
      <xdr:row>78</xdr:row>
      <xdr:rowOff>122881</xdr:rowOff>
    </xdr:to>
    <xdr:cxnSp macro="">
      <xdr:nvCxnSpPr>
        <xdr:cNvPr id="598" name="直線コネクタ 597"/>
        <xdr:cNvCxnSpPr/>
      </xdr:nvCxnSpPr>
      <xdr:spPr>
        <a:xfrm>
          <a:off x="16230600" y="1349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38240</xdr:rowOff>
    </xdr:from>
    <xdr:ext cx="599010" cy="259045"/>
    <xdr:sp macro="" textlink="">
      <xdr:nvSpPr>
        <xdr:cNvPr id="599" name="公債費最大値テキスト"/>
        <xdr:cNvSpPr txBox="1"/>
      </xdr:nvSpPr>
      <xdr:spPr>
        <a:xfrm>
          <a:off x="16370300" y="1169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105,448</a:t>
          </a:r>
          <a:endParaRPr kumimoji="1" lang="ja-JP" altLang="en-US" sz="1000" b="1">
            <a:latin typeface="ＭＳ Ｐゴシック"/>
          </a:endParaRPr>
        </a:p>
      </xdr:txBody>
    </xdr:sp>
    <xdr:clientData/>
  </xdr:oneCellAnchor>
  <xdr:twoCellAnchor>
    <xdr:from>
      <xdr:col>23</xdr:col>
      <xdr:colOff>428625</xdr:colOff>
      <xdr:row>69</xdr:row>
      <xdr:rowOff>91563</xdr:rowOff>
    </xdr:from>
    <xdr:to>
      <xdr:col>23</xdr:col>
      <xdr:colOff>606425</xdr:colOff>
      <xdr:row>69</xdr:row>
      <xdr:rowOff>91563</xdr:rowOff>
    </xdr:to>
    <xdr:cxnSp macro="">
      <xdr:nvCxnSpPr>
        <xdr:cNvPr id="600" name="直線コネクタ 599"/>
        <xdr:cNvCxnSpPr/>
      </xdr:nvCxnSpPr>
      <xdr:spPr>
        <a:xfrm>
          <a:off x="16230600" y="1192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104854</xdr:rowOff>
    </xdr:from>
    <xdr:to>
      <xdr:col>23</xdr:col>
      <xdr:colOff>517525</xdr:colOff>
      <xdr:row>77</xdr:row>
      <xdr:rowOff>119241</xdr:rowOff>
    </xdr:to>
    <xdr:cxnSp macro="">
      <xdr:nvCxnSpPr>
        <xdr:cNvPr id="601" name="直線コネクタ 600"/>
        <xdr:cNvCxnSpPr/>
      </xdr:nvCxnSpPr>
      <xdr:spPr>
        <a:xfrm>
          <a:off x="15481300" y="13306504"/>
          <a:ext cx="838200" cy="1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99841</xdr:rowOff>
    </xdr:from>
    <xdr:ext cx="534377" cy="259045"/>
    <xdr:sp macro="" textlink="">
      <xdr:nvSpPr>
        <xdr:cNvPr id="602" name="公債費平均値テキスト"/>
        <xdr:cNvSpPr txBox="1"/>
      </xdr:nvSpPr>
      <xdr:spPr>
        <a:xfrm>
          <a:off x="16370300" y="12958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76964</xdr:rowOff>
    </xdr:from>
    <xdr:to>
      <xdr:col>23</xdr:col>
      <xdr:colOff>568325</xdr:colOff>
      <xdr:row>77</xdr:row>
      <xdr:rowOff>7114</xdr:rowOff>
    </xdr:to>
    <xdr:sp macro="" textlink="">
      <xdr:nvSpPr>
        <xdr:cNvPr id="603" name="フローチャート : 判断 602"/>
        <xdr:cNvSpPr/>
      </xdr:nvSpPr>
      <xdr:spPr>
        <a:xfrm>
          <a:off x="162687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92216</xdr:rowOff>
    </xdr:from>
    <xdr:to>
      <xdr:col>22</xdr:col>
      <xdr:colOff>365125</xdr:colOff>
      <xdr:row>77</xdr:row>
      <xdr:rowOff>104854</xdr:rowOff>
    </xdr:to>
    <xdr:cxnSp macro="">
      <xdr:nvCxnSpPr>
        <xdr:cNvPr id="604" name="直線コネクタ 603"/>
        <xdr:cNvCxnSpPr/>
      </xdr:nvCxnSpPr>
      <xdr:spPr>
        <a:xfrm>
          <a:off x="14592300" y="13293866"/>
          <a:ext cx="889000" cy="1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5" name="フローチャート : 判断 604"/>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121694</xdr:rowOff>
    </xdr:from>
    <xdr:ext cx="534377" cy="259045"/>
    <xdr:sp macro="" textlink="">
      <xdr:nvSpPr>
        <xdr:cNvPr id="606" name="テキスト ボックス 605"/>
        <xdr:cNvSpPr txBox="1"/>
      </xdr:nvSpPr>
      <xdr:spPr>
        <a:xfrm>
          <a:off x="15214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92216</xdr:rowOff>
    </xdr:from>
    <xdr:to>
      <xdr:col>21</xdr:col>
      <xdr:colOff>161925</xdr:colOff>
      <xdr:row>77</xdr:row>
      <xdr:rowOff>115746</xdr:rowOff>
    </xdr:to>
    <xdr:cxnSp macro="">
      <xdr:nvCxnSpPr>
        <xdr:cNvPr id="607" name="直線コネクタ 606"/>
        <xdr:cNvCxnSpPr/>
      </xdr:nvCxnSpPr>
      <xdr:spPr>
        <a:xfrm flipV="1">
          <a:off x="13703300" y="13293866"/>
          <a:ext cx="889000" cy="2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08" name="フローチャート : 判断 607"/>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117138</xdr:rowOff>
    </xdr:from>
    <xdr:ext cx="534377" cy="259045"/>
    <xdr:sp macro="" textlink="">
      <xdr:nvSpPr>
        <xdr:cNvPr id="609" name="テキスト ボックス 608"/>
        <xdr:cNvSpPr txBox="1"/>
      </xdr:nvSpPr>
      <xdr:spPr>
        <a:xfrm>
          <a:off x="14325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115746</xdr:rowOff>
    </xdr:from>
    <xdr:to>
      <xdr:col>19</xdr:col>
      <xdr:colOff>644525</xdr:colOff>
      <xdr:row>77</xdr:row>
      <xdr:rowOff>125560</xdr:rowOff>
    </xdr:to>
    <xdr:cxnSp macro="">
      <xdr:nvCxnSpPr>
        <xdr:cNvPr id="610" name="直線コネクタ 609"/>
        <xdr:cNvCxnSpPr/>
      </xdr:nvCxnSpPr>
      <xdr:spPr>
        <a:xfrm flipV="1">
          <a:off x="12814300" y="13317396"/>
          <a:ext cx="889000" cy="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1" name="フローチャート : 判断 610"/>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90866</xdr:rowOff>
    </xdr:from>
    <xdr:ext cx="534377" cy="259045"/>
    <xdr:sp macro="" textlink="">
      <xdr:nvSpPr>
        <xdr:cNvPr id="612" name="テキスト ボックス 611"/>
        <xdr:cNvSpPr txBox="1"/>
      </xdr:nvSpPr>
      <xdr:spPr>
        <a:xfrm>
          <a:off x="13436111" y="1277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3" name="フローチャート : 判断 612"/>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90180</xdr:rowOff>
    </xdr:from>
    <xdr:ext cx="534377" cy="259045"/>
    <xdr:sp macro="" textlink="">
      <xdr:nvSpPr>
        <xdr:cNvPr id="614" name="テキスト ボックス 613"/>
        <xdr:cNvSpPr txBox="1"/>
      </xdr:nvSpPr>
      <xdr:spPr>
        <a:xfrm>
          <a:off x="12547111" y="1277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68441</xdr:rowOff>
    </xdr:from>
    <xdr:to>
      <xdr:col>23</xdr:col>
      <xdr:colOff>568325</xdr:colOff>
      <xdr:row>77</xdr:row>
      <xdr:rowOff>170041</xdr:rowOff>
    </xdr:to>
    <xdr:sp macro="" textlink="">
      <xdr:nvSpPr>
        <xdr:cNvPr id="620" name="円/楕円 619"/>
        <xdr:cNvSpPr/>
      </xdr:nvSpPr>
      <xdr:spPr>
        <a:xfrm>
          <a:off x="16268700" y="1327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46868</xdr:rowOff>
    </xdr:from>
    <xdr:ext cx="534377" cy="259045"/>
    <xdr:sp macro="" textlink="">
      <xdr:nvSpPr>
        <xdr:cNvPr id="621" name="公債費該当値テキスト"/>
        <xdr:cNvSpPr txBox="1"/>
      </xdr:nvSpPr>
      <xdr:spPr>
        <a:xfrm>
          <a:off x="16370300" y="1324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19,753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54054</xdr:rowOff>
    </xdr:from>
    <xdr:to>
      <xdr:col>22</xdr:col>
      <xdr:colOff>415925</xdr:colOff>
      <xdr:row>77</xdr:row>
      <xdr:rowOff>155654</xdr:rowOff>
    </xdr:to>
    <xdr:sp macro="" textlink="">
      <xdr:nvSpPr>
        <xdr:cNvPr id="622" name="円/楕円 621"/>
        <xdr:cNvSpPr/>
      </xdr:nvSpPr>
      <xdr:spPr>
        <a:xfrm>
          <a:off x="15430500" y="1325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146781</xdr:rowOff>
    </xdr:from>
    <xdr:ext cx="534377" cy="259045"/>
    <xdr:sp macro="" textlink="">
      <xdr:nvSpPr>
        <xdr:cNvPr id="623" name="テキスト ボックス 622"/>
        <xdr:cNvSpPr txBox="1"/>
      </xdr:nvSpPr>
      <xdr:spPr>
        <a:xfrm>
          <a:off x="15214111" y="1334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20,634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41416</xdr:rowOff>
    </xdr:from>
    <xdr:to>
      <xdr:col>21</xdr:col>
      <xdr:colOff>212725</xdr:colOff>
      <xdr:row>77</xdr:row>
      <xdr:rowOff>143016</xdr:rowOff>
    </xdr:to>
    <xdr:sp macro="" textlink="">
      <xdr:nvSpPr>
        <xdr:cNvPr id="624" name="円/楕円 623"/>
        <xdr:cNvSpPr/>
      </xdr:nvSpPr>
      <xdr:spPr>
        <a:xfrm>
          <a:off x="14541500" y="1324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134143</xdr:rowOff>
    </xdr:from>
    <xdr:ext cx="534377" cy="259045"/>
    <xdr:sp macro="" textlink="">
      <xdr:nvSpPr>
        <xdr:cNvPr id="625" name="テキスト ボックス 624"/>
        <xdr:cNvSpPr txBox="1"/>
      </xdr:nvSpPr>
      <xdr:spPr>
        <a:xfrm>
          <a:off x="14325111" y="133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21,408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64946</xdr:rowOff>
    </xdr:from>
    <xdr:to>
      <xdr:col>20</xdr:col>
      <xdr:colOff>9525</xdr:colOff>
      <xdr:row>77</xdr:row>
      <xdr:rowOff>166546</xdr:rowOff>
    </xdr:to>
    <xdr:sp macro="" textlink="">
      <xdr:nvSpPr>
        <xdr:cNvPr id="626" name="円/楕円 625"/>
        <xdr:cNvSpPr/>
      </xdr:nvSpPr>
      <xdr:spPr>
        <a:xfrm>
          <a:off x="13652500" y="1326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157673</xdr:rowOff>
    </xdr:from>
    <xdr:ext cx="534377" cy="259045"/>
    <xdr:sp macro="" textlink="">
      <xdr:nvSpPr>
        <xdr:cNvPr id="627" name="テキスト ボックス 626"/>
        <xdr:cNvSpPr txBox="1"/>
      </xdr:nvSpPr>
      <xdr:spPr>
        <a:xfrm>
          <a:off x="13436111" y="1335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19,967</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74760</xdr:rowOff>
    </xdr:from>
    <xdr:to>
      <xdr:col>18</xdr:col>
      <xdr:colOff>492125</xdr:colOff>
      <xdr:row>78</xdr:row>
      <xdr:rowOff>4910</xdr:rowOff>
    </xdr:to>
    <xdr:sp macro="" textlink="">
      <xdr:nvSpPr>
        <xdr:cNvPr id="628" name="円/楕円 627"/>
        <xdr:cNvSpPr/>
      </xdr:nvSpPr>
      <xdr:spPr>
        <a:xfrm>
          <a:off x="12763500" y="1327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167487</xdr:rowOff>
    </xdr:from>
    <xdr:ext cx="534377" cy="259045"/>
    <xdr:sp macro="" textlink="">
      <xdr:nvSpPr>
        <xdr:cNvPr id="629" name="テキスト ボックス 628"/>
        <xdr:cNvSpPr txBox="1"/>
      </xdr:nvSpPr>
      <xdr:spPr>
        <a:xfrm>
          <a:off x="12547111" y="1336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19,366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0" name="直線コネクタ 63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1" name="テキスト ボックス 64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2" name="直線コネクタ 64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3" name="テキスト ボックス 64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4" name="直線コネクタ 64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5" name="テキスト ボックス 64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6" name="直線コネクタ 64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7" name="テキスト ボックス 64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8" name="直線コネクタ 64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9" name="テキスト ボックス 64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0" name="直線コネクタ 64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1" name="テキスト ボックス 65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52845</xdr:rowOff>
    </xdr:from>
    <xdr:to>
      <xdr:col>23</xdr:col>
      <xdr:colOff>516889</xdr:colOff>
      <xdr:row>99</xdr:row>
      <xdr:rowOff>44374</xdr:rowOff>
    </xdr:to>
    <xdr:cxnSp macro="">
      <xdr:nvCxnSpPr>
        <xdr:cNvPr id="653" name="直線コネクタ 652"/>
        <xdr:cNvCxnSpPr/>
      </xdr:nvCxnSpPr>
      <xdr:spPr>
        <a:xfrm flipV="1">
          <a:off x="16317595" y="15483345"/>
          <a:ext cx="1269" cy="153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48201</xdr:rowOff>
    </xdr:from>
    <xdr:ext cx="249299" cy="259045"/>
    <xdr:sp macro="" textlink="">
      <xdr:nvSpPr>
        <xdr:cNvPr id="654" name="積立金最小値テキスト"/>
        <xdr:cNvSpPr txBox="1"/>
      </xdr:nvSpPr>
      <xdr:spPr>
        <a:xfrm>
          <a:off x="16370300" y="17021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a:t>
          </a:r>
          <a:endParaRPr kumimoji="1" lang="ja-JP" altLang="en-US" sz="1000" b="1">
            <a:latin typeface="ＭＳ Ｐゴシック"/>
          </a:endParaRPr>
        </a:p>
      </xdr:txBody>
    </xdr:sp>
    <xdr:clientData/>
  </xdr:oneCellAnchor>
  <xdr:twoCellAnchor>
    <xdr:from>
      <xdr:col>23</xdr:col>
      <xdr:colOff>428625</xdr:colOff>
      <xdr:row>99</xdr:row>
      <xdr:rowOff>44374</xdr:rowOff>
    </xdr:from>
    <xdr:to>
      <xdr:col>23</xdr:col>
      <xdr:colOff>606425</xdr:colOff>
      <xdr:row>99</xdr:row>
      <xdr:rowOff>44374</xdr:rowOff>
    </xdr:to>
    <xdr:cxnSp macro="">
      <xdr:nvCxnSpPr>
        <xdr:cNvPr id="655" name="直線コネクタ 654"/>
        <xdr:cNvCxnSpPr/>
      </xdr:nvCxnSpPr>
      <xdr:spPr>
        <a:xfrm>
          <a:off x="16230600" y="1701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170972</xdr:rowOff>
    </xdr:from>
    <xdr:ext cx="599010" cy="259045"/>
    <xdr:sp macro="" textlink="">
      <xdr:nvSpPr>
        <xdr:cNvPr id="656" name="積立金最大値テキスト"/>
        <xdr:cNvSpPr txBox="1"/>
      </xdr:nvSpPr>
      <xdr:spPr>
        <a:xfrm>
          <a:off x="16370300" y="1525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120,839</a:t>
          </a:r>
          <a:endParaRPr kumimoji="1" lang="ja-JP" altLang="en-US" sz="1000" b="1">
            <a:latin typeface="ＭＳ Ｐゴシック"/>
          </a:endParaRPr>
        </a:p>
      </xdr:txBody>
    </xdr:sp>
    <xdr:clientData/>
  </xdr:oneCellAnchor>
  <xdr:twoCellAnchor>
    <xdr:from>
      <xdr:col>23</xdr:col>
      <xdr:colOff>428625</xdr:colOff>
      <xdr:row>90</xdr:row>
      <xdr:rowOff>52845</xdr:rowOff>
    </xdr:from>
    <xdr:to>
      <xdr:col>23</xdr:col>
      <xdr:colOff>606425</xdr:colOff>
      <xdr:row>90</xdr:row>
      <xdr:rowOff>52845</xdr:rowOff>
    </xdr:to>
    <xdr:cxnSp macro="">
      <xdr:nvCxnSpPr>
        <xdr:cNvPr id="657" name="直線コネクタ 656"/>
        <xdr:cNvCxnSpPr/>
      </xdr:nvCxnSpPr>
      <xdr:spPr>
        <a:xfrm>
          <a:off x="16230600" y="15483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66980</xdr:rowOff>
    </xdr:from>
    <xdr:to>
      <xdr:col>23</xdr:col>
      <xdr:colOff>517525</xdr:colOff>
      <xdr:row>97</xdr:row>
      <xdr:rowOff>156502</xdr:rowOff>
    </xdr:to>
    <xdr:cxnSp macro="">
      <xdr:nvCxnSpPr>
        <xdr:cNvPr id="658" name="直線コネクタ 657"/>
        <xdr:cNvCxnSpPr/>
      </xdr:nvCxnSpPr>
      <xdr:spPr>
        <a:xfrm flipV="1">
          <a:off x="15481300" y="16697630"/>
          <a:ext cx="838200" cy="8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136289</xdr:rowOff>
    </xdr:from>
    <xdr:ext cx="534377" cy="259045"/>
    <xdr:sp macro="" textlink="">
      <xdr:nvSpPr>
        <xdr:cNvPr id="659" name="積立金平均値テキスト"/>
        <xdr:cNvSpPr txBox="1"/>
      </xdr:nvSpPr>
      <xdr:spPr>
        <a:xfrm>
          <a:off x="16370300" y="16766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157862</xdr:rowOff>
    </xdr:from>
    <xdr:to>
      <xdr:col>23</xdr:col>
      <xdr:colOff>568325</xdr:colOff>
      <xdr:row>98</xdr:row>
      <xdr:rowOff>88012</xdr:rowOff>
    </xdr:to>
    <xdr:sp macro="" textlink="">
      <xdr:nvSpPr>
        <xdr:cNvPr id="660" name="フローチャート : 判断 659"/>
        <xdr:cNvSpPr/>
      </xdr:nvSpPr>
      <xdr:spPr>
        <a:xfrm>
          <a:off x="162687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97992</xdr:rowOff>
    </xdr:from>
    <xdr:to>
      <xdr:col>22</xdr:col>
      <xdr:colOff>365125</xdr:colOff>
      <xdr:row>97</xdr:row>
      <xdr:rowOff>156502</xdr:rowOff>
    </xdr:to>
    <xdr:cxnSp macro="">
      <xdr:nvCxnSpPr>
        <xdr:cNvPr id="661" name="直線コネクタ 660"/>
        <xdr:cNvCxnSpPr/>
      </xdr:nvCxnSpPr>
      <xdr:spPr>
        <a:xfrm>
          <a:off x="14592300" y="16557192"/>
          <a:ext cx="889000" cy="22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3302</xdr:rowOff>
    </xdr:from>
    <xdr:to>
      <xdr:col>22</xdr:col>
      <xdr:colOff>415925</xdr:colOff>
      <xdr:row>98</xdr:row>
      <xdr:rowOff>104902</xdr:rowOff>
    </xdr:to>
    <xdr:sp macro="" textlink="">
      <xdr:nvSpPr>
        <xdr:cNvPr id="662" name="フローチャート : 判断 661"/>
        <xdr:cNvSpPr/>
      </xdr:nvSpPr>
      <xdr:spPr>
        <a:xfrm>
          <a:off x="15430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96029</xdr:rowOff>
    </xdr:from>
    <xdr:ext cx="534377" cy="259045"/>
    <xdr:sp macro="" textlink="">
      <xdr:nvSpPr>
        <xdr:cNvPr id="663" name="テキスト ボックス 662"/>
        <xdr:cNvSpPr txBox="1"/>
      </xdr:nvSpPr>
      <xdr:spPr>
        <a:xfrm>
          <a:off x="15214111" y="168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90</xdr:row>
      <xdr:rowOff>169760</xdr:rowOff>
    </xdr:from>
    <xdr:to>
      <xdr:col>21</xdr:col>
      <xdr:colOff>161925</xdr:colOff>
      <xdr:row>96</xdr:row>
      <xdr:rowOff>97992</xdr:rowOff>
    </xdr:to>
    <xdr:cxnSp macro="">
      <xdr:nvCxnSpPr>
        <xdr:cNvPr id="664" name="直線コネクタ 663"/>
        <xdr:cNvCxnSpPr/>
      </xdr:nvCxnSpPr>
      <xdr:spPr>
        <a:xfrm>
          <a:off x="13703300" y="15600260"/>
          <a:ext cx="889000" cy="95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123228</xdr:rowOff>
    </xdr:from>
    <xdr:to>
      <xdr:col>21</xdr:col>
      <xdr:colOff>212725</xdr:colOff>
      <xdr:row>98</xdr:row>
      <xdr:rowOff>53378</xdr:rowOff>
    </xdr:to>
    <xdr:sp macro="" textlink="">
      <xdr:nvSpPr>
        <xdr:cNvPr id="665" name="フローチャート : 判断 664"/>
        <xdr:cNvSpPr/>
      </xdr:nvSpPr>
      <xdr:spPr>
        <a:xfrm>
          <a:off x="14541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44505</xdr:rowOff>
    </xdr:from>
    <xdr:ext cx="534377" cy="259045"/>
    <xdr:sp macro="" textlink="">
      <xdr:nvSpPr>
        <xdr:cNvPr id="666" name="テキスト ボックス 665"/>
        <xdr:cNvSpPr txBox="1"/>
      </xdr:nvSpPr>
      <xdr:spPr>
        <a:xfrm>
          <a:off x="14325111" y="1684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90</xdr:row>
      <xdr:rowOff>169760</xdr:rowOff>
    </xdr:from>
    <xdr:to>
      <xdr:col>19</xdr:col>
      <xdr:colOff>644525</xdr:colOff>
      <xdr:row>96</xdr:row>
      <xdr:rowOff>41605</xdr:rowOff>
    </xdr:to>
    <xdr:cxnSp macro="">
      <xdr:nvCxnSpPr>
        <xdr:cNvPr id="667" name="直線コネクタ 666"/>
        <xdr:cNvCxnSpPr/>
      </xdr:nvCxnSpPr>
      <xdr:spPr>
        <a:xfrm flipV="1">
          <a:off x="12814300" y="15600260"/>
          <a:ext cx="889000" cy="90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54318</xdr:rowOff>
    </xdr:from>
    <xdr:to>
      <xdr:col>20</xdr:col>
      <xdr:colOff>9525</xdr:colOff>
      <xdr:row>97</xdr:row>
      <xdr:rowOff>155918</xdr:rowOff>
    </xdr:to>
    <xdr:sp macro="" textlink="">
      <xdr:nvSpPr>
        <xdr:cNvPr id="668" name="フローチャート : 判断 667"/>
        <xdr:cNvSpPr/>
      </xdr:nvSpPr>
      <xdr:spPr>
        <a:xfrm>
          <a:off x="13652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147045</xdr:rowOff>
    </xdr:from>
    <xdr:ext cx="534377" cy="259045"/>
    <xdr:sp macro="" textlink="">
      <xdr:nvSpPr>
        <xdr:cNvPr id="669" name="テキスト ボックス 668"/>
        <xdr:cNvSpPr txBox="1"/>
      </xdr:nvSpPr>
      <xdr:spPr>
        <a:xfrm>
          <a:off x="13436111" y="1677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110516</xdr:rowOff>
    </xdr:from>
    <xdr:to>
      <xdr:col>18</xdr:col>
      <xdr:colOff>492125</xdr:colOff>
      <xdr:row>98</xdr:row>
      <xdr:rowOff>40666</xdr:rowOff>
    </xdr:to>
    <xdr:sp macro="" textlink="">
      <xdr:nvSpPr>
        <xdr:cNvPr id="670" name="フローチャート : 判断 669"/>
        <xdr:cNvSpPr/>
      </xdr:nvSpPr>
      <xdr:spPr>
        <a:xfrm>
          <a:off x="12763500" y="1674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31793</xdr:rowOff>
    </xdr:from>
    <xdr:ext cx="534377" cy="259045"/>
    <xdr:sp macro="" textlink="">
      <xdr:nvSpPr>
        <xdr:cNvPr id="671" name="テキスト ボックス 670"/>
        <xdr:cNvSpPr txBox="1"/>
      </xdr:nvSpPr>
      <xdr:spPr>
        <a:xfrm>
          <a:off x="12547111" y="1683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2" name="テキスト ボックス 67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3" name="テキスト ボックス 67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4" name="テキスト ボックス 67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5" name="テキスト ボックス 67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6" name="テキスト ボックス 67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16180</xdr:rowOff>
    </xdr:from>
    <xdr:to>
      <xdr:col>23</xdr:col>
      <xdr:colOff>568325</xdr:colOff>
      <xdr:row>97</xdr:row>
      <xdr:rowOff>117780</xdr:rowOff>
    </xdr:to>
    <xdr:sp macro="" textlink="">
      <xdr:nvSpPr>
        <xdr:cNvPr id="677" name="円/楕円 676"/>
        <xdr:cNvSpPr/>
      </xdr:nvSpPr>
      <xdr:spPr>
        <a:xfrm>
          <a:off x="16268700" y="1664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39057</xdr:rowOff>
    </xdr:from>
    <xdr:ext cx="534377" cy="259045"/>
    <xdr:sp macro="" textlink="">
      <xdr:nvSpPr>
        <xdr:cNvPr id="678" name="積立金該当値テキスト"/>
        <xdr:cNvSpPr txBox="1"/>
      </xdr:nvSpPr>
      <xdr:spPr>
        <a:xfrm>
          <a:off x="16370300" y="1649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25,226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105702</xdr:rowOff>
    </xdr:from>
    <xdr:to>
      <xdr:col>22</xdr:col>
      <xdr:colOff>415925</xdr:colOff>
      <xdr:row>98</xdr:row>
      <xdr:rowOff>35852</xdr:rowOff>
    </xdr:to>
    <xdr:sp macro="" textlink="">
      <xdr:nvSpPr>
        <xdr:cNvPr id="679" name="円/楕円 678"/>
        <xdr:cNvSpPr/>
      </xdr:nvSpPr>
      <xdr:spPr>
        <a:xfrm>
          <a:off x="15430500" y="1673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52379</xdr:rowOff>
    </xdr:from>
    <xdr:ext cx="534377" cy="259045"/>
    <xdr:sp macro="" textlink="">
      <xdr:nvSpPr>
        <xdr:cNvPr id="680" name="テキスト ボックス 679"/>
        <xdr:cNvSpPr txBox="1"/>
      </xdr:nvSpPr>
      <xdr:spPr>
        <a:xfrm>
          <a:off x="15214111" y="1651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18,177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47192</xdr:rowOff>
    </xdr:from>
    <xdr:to>
      <xdr:col>21</xdr:col>
      <xdr:colOff>212725</xdr:colOff>
      <xdr:row>96</xdr:row>
      <xdr:rowOff>148792</xdr:rowOff>
    </xdr:to>
    <xdr:sp macro="" textlink="">
      <xdr:nvSpPr>
        <xdr:cNvPr id="681" name="円/楕円 680"/>
        <xdr:cNvSpPr/>
      </xdr:nvSpPr>
      <xdr:spPr>
        <a:xfrm>
          <a:off x="14541500" y="1650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165319</xdr:rowOff>
    </xdr:from>
    <xdr:ext cx="534377" cy="259045"/>
    <xdr:sp macro="" textlink="">
      <xdr:nvSpPr>
        <xdr:cNvPr id="682" name="テキスト ボックス 681"/>
        <xdr:cNvSpPr txBox="1"/>
      </xdr:nvSpPr>
      <xdr:spPr>
        <a:xfrm>
          <a:off x="14325111" y="1628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36,284</a:t>
          </a:r>
          <a:endParaRPr kumimoji="1" lang="ja-JP" altLang="en-US" sz="1000" b="1">
            <a:solidFill>
              <a:srgbClr val="FF0000"/>
            </a:solidFill>
            <a:latin typeface="ＭＳ Ｐゴシック"/>
          </a:endParaRPr>
        </a:p>
      </xdr:txBody>
    </xdr:sp>
    <xdr:clientData/>
  </xdr:oneCellAnchor>
  <xdr:twoCellAnchor>
    <xdr:from>
      <xdr:col>19</xdr:col>
      <xdr:colOff>593725</xdr:colOff>
      <xdr:row>90</xdr:row>
      <xdr:rowOff>118960</xdr:rowOff>
    </xdr:from>
    <xdr:to>
      <xdr:col>20</xdr:col>
      <xdr:colOff>9525</xdr:colOff>
      <xdr:row>91</xdr:row>
      <xdr:rowOff>49110</xdr:rowOff>
    </xdr:to>
    <xdr:sp macro="" textlink="">
      <xdr:nvSpPr>
        <xdr:cNvPr id="683" name="円/楕円 682"/>
        <xdr:cNvSpPr/>
      </xdr:nvSpPr>
      <xdr:spPr>
        <a:xfrm>
          <a:off x="13652500" y="1554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89</xdr:row>
      <xdr:rowOff>65637</xdr:rowOff>
    </xdr:from>
    <xdr:ext cx="599010" cy="259045"/>
    <xdr:sp macro="" textlink="">
      <xdr:nvSpPr>
        <xdr:cNvPr id="684" name="テキスト ボックス 683"/>
        <xdr:cNvSpPr txBox="1"/>
      </xdr:nvSpPr>
      <xdr:spPr>
        <a:xfrm>
          <a:off x="13403794" y="15324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111,633</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162255</xdr:rowOff>
    </xdr:from>
    <xdr:to>
      <xdr:col>18</xdr:col>
      <xdr:colOff>492125</xdr:colOff>
      <xdr:row>96</xdr:row>
      <xdr:rowOff>92405</xdr:rowOff>
    </xdr:to>
    <xdr:sp macro="" textlink="">
      <xdr:nvSpPr>
        <xdr:cNvPr id="685" name="円/楕円 684"/>
        <xdr:cNvSpPr/>
      </xdr:nvSpPr>
      <xdr:spPr>
        <a:xfrm>
          <a:off x="12763500" y="1645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108932</xdr:rowOff>
    </xdr:from>
    <xdr:ext cx="534377" cy="259045"/>
    <xdr:sp macro="" textlink="">
      <xdr:nvSpPr>
        <xdr:cNvPr id="686" name="テキスト ボックス 685"/>
        <xdr:cNvSpPr txBox="1"/>
      </xdr:nvSpPr>
      <xdr:spPr>
        <a:xfrm>
          <a:off x="12547111" y="1622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40,724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7" name="正方形/長方形 68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8" name="正方形/長方形 68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9" name="正方形/長方形 68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0" name="正方形/長方形 68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1" name="正方形/長方形 69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2" name="正方形/長方形 69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3" name="正方形/長方形 69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4" name="正方形/長方形 69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5" name="テキスト ボックス 69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6" name="直線コネクタ 69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7" name="直線コネクタ 69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8" name="テキスト ボックス 69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9" name="直線コネクタ 69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0" name="テキスト ボックス 69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1" name="直線コネクタ 70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2" name="テキスト ボックス 70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3" name="直線コネクタ 70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4" name="テキスト ボックス 70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5" name="直線コネクタ 70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6" name="テキスト ボックス 70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7" name="直線コネクタ 70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8" name="テキスト ボックス 70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0" name="テキスト ボックス 70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45484</xdr:rowOff>
    </xdr:from>
    <xdr:to>
      <xdr:col>32</xdr:col>
      <xdr:colOff>186689</xdr:colOff>
      <xdr:row>39</xdr:row>
      <xdr:rowOff>98878</xdr:rowOff>
    </xdr:to>
    <xdr:cxnSp macro="">
      <xdr:nvCxnSpPr>
        <xdr:cNvPr id="712" name="直線コネクタ 711"/>
        <xdr:cNvCxnSpPr/>
      </xdr:nvCxnSpPr>
      <xdr:spPr>
        <a:xfrm flipV="1">
          <a:off x="22159595" y="5188984"/>
          <a:ext cx="1269" cy="159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4" name="直線コネクタ 71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163611</xdr:rowOff>
    </xdr:from>
    <xdr:ext cx="469744" cy="259045"/>
    <xdr:sp macro="" textlink="">
      <xdr:nvSpPr>
        <xdr:cNvPr id="715" name="投資及び出資金最大値テキスト"/>
        <xdr:cNvSpPr txBox="1"/>
      </xdr:nvSpPr>
      <xdr:spPr>
        <a:xfrm>
          <a:off x="22212300" y="49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9,777</a:t>
          </a:r>
          <a:endParaRPr kumimoji="1" lang="ja-JP" altLang="en-US" sz="1000" b="1">
            <a:latin typeface="ＭＳ Ｐゴシック"/>
          </a:endParaRPr>
        </a:p>
      </xdr:txBody>
    </xdr:sp>
    <xdr:clientData/>
  </xdr:oneCellAnchor>
  <xdr:twoCellAnchor>
    <xdr:from>
      <xdr:col>32</xdr:col>
      <xdr:colOff>98425</xdr:colOff>
      <xdr:row>30</xdr:row>
      <xdr:rowOff>45484</xdr:rowOff>
    </xdr:from>
    <xdr:to>
      <xdr:col>32</xdr:col>
      <xdr:colOff>276225</xdr:colOff>
      <xdr:row>30</xdr:row>
      <xdr:rowOff>45484</xdr:rowOff>
    </xdr:to>
    <xdr:cxnSp macro="">
      <xdr:nvCxnSpPr>
        <xdr:cNvPr id="716" name="直線コネクタ 715"/>
        <xdr:cNvCxnSpPr/>
      </xdr:nvCxnSpPr>
      <xdr:spPr>
        <a:xfrm>
          <a:off x="22072600" y="5188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31</xdr:row>
      <xdr:rowOff>55445</xdr:rowOff>
    </xdr:from>
    <xdr:to>
      <xdr:col>32</xdr:col>
      <xdr:colOff>187325</xdr:colOff>
      <xdr:row>35</xdr:row>
      <xdr:rowOff>147701</xdr:rowOff>
    </xdr:to>
    <xdr:cxnSp macro="">
      <xdr:nvCxnSpPr>
        <xdr:cNvPr id="717" name="直線コネクタ 716"/>
        <xdr:cNvCxnSpPr/>
      </xdr:nvCxnSpPr>
      <xdr:spPr>
        <a:xfrm flipV="1">
          <a:off x="21323300" y="5370395"/>
          <a:ext cx="838200" cy="77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97698</xdr:rowOff>
    </xdr:from>
    <xdr:ext cx="378565" cy="259045"/>
    <xdr:sp macro="" textlink="">
      <xdr:nvSpPr>
        <xdr:cNvPr id="718" name="投資及び出資金平均値テキスト"/>
        <xdr:cNvSpPr txBox="1"/>
      </xdr:nvSpPr>
      <xdr:spPr>
        <a:xfrm>
          <a:off x="22212300" y="66127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119271</xdr:rowOff>
    </xdr:from>
    <xdr:to>
      <xdr:col>32</xdr:col>
      <xdr:colOff>238125</xdr:colOff>
      <xdr:row>39</xdr:row>
      <xdr:rowOff>49421</xdr:rowOff>
    </xdr:to>
    <xdr:sp macro="" textlink="">
      <xdr:nvSpPr>
        <xdr:cNvPr id="719" name="フローチャート : 判断 718"/>
        <xdr:cNvSpPr/>
      </xdr:nvSpPr>
      <xdr:spPr>
        <a:xfrm>
          <a:off x="221107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32</xdr:row>
      <xdr:rowOff>168112</xdr:rowOff>
    </xdr:from>
    <xdr:to>
      <xdr:col>31</xdr:col>
      <xdr:colOff>34925</xdr:colOff>
      <xdr:row>35</xdr:row>
      <xdr:rowOff>147701</xdr:rowOff>
    </xdr:to>
    <xdr:cxnSp macro="">
      <xdr:nvCxnSpPr>
        <xdr:cNvPr id="720" name="直線コネクタ 719"/>
        <xdr:cNvCxnSpPr/>
      </xdr:nvCxnSpPr>
      <xdr:spPr>
        <a:xfrm>
          <a:off x="20434300" y="5654512"/>
          <a:ext cx="889000" cy="49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1" name="フローチャート : 判断 720"/>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43651</xdr:rowOff>
    </xdr:from>
    <xdr:ext cx="378565" cy="259045"/>
    <xdr:sp macro="" textlink="">
      <xdr:nvSpPr>
        <xdr:cNvPr id="722" name="テキスト ボックス 721"/>
        <xdr:cNvSpPr txBox="1"/>
      </xdr:nvSpPr>
      <xdr:spPr>
        <a:xfrm>
          <a:off x="21134017" y="6730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32</xdr:row>
      <xdr:rowOff>168112</xdr:rowOff>
    </xdr:from>
    <xdr:to>
      <xdr:col>29</xdr:col>
      <xdr:colOff>517525</xdr:colOff>
      <xdr:row>36</xdr:row>
      <xdr:rowOff>102961</xdr:rowOff>
    </xdr:to>
    <xdr:cxnSp macro="">
      <xdr:nvCxnSpPr>
        <xdr:cNvPr id="723" name="直線コネクタ 722"/>
        <xdr:cNvCxnSpPr/>
      </xdr:nvCxnSpPr>
      <xdr:spPr>
        <a:xfrm flipV="1">
          <a:off x="19545300" y="5654512"/>
          <a:ext cx="889000" cy="62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4" name="フローチャート : 判断 723"/>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36303</xdr:rowOff>
    </xdr:from>
    <xdr:ext cx="378565" cy="259045"/>
    <xdr:sp macro="" textlink="">
      <xdr:nvSpPr>
        <xdr:cNvPr id="725" name="テキスト ボックス 724"/>
        <xdr:cNvSpPr txBox="1"/>
      </xdr:nvSpPr>
      <xdr:spPr>
        <a:xfrm>
          <a:off x="20245017" y="672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86632</xdr:rowOff>
    </xdr:from>
    <xdr:to>
      <xdr:col>28</xdr:col>
      <xdr:colOff>314325</xdr:colOff>
      <xdr:row>36</xdr:row>
      <xdr:rowOff>102961</xdr:rowOff>
    </xdr:to>
    <xdr:cxnSp macro="">
      <xdr:nvCxnSpPr>
        <xdr:cNvPr id="726" name="直線コネクタ 725"/>
        <xdr:cNvCxnSpPr/>
      </xdr:nvCxnSpPr>
      <xdr:spPr>
        <a:xfrm>
          <a:off x="18656300" y="6258832"/>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7" name="フローチャート : 判断 726"/>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27649</xdr:rowOff>
    </xdr:from>
    <xdr:ext cx="378565" cy="259045"/>
    <xdr:sp macro="" textlink="">
      <xdr:nvSpPr>
        <xdr:cNvPr id="728" name="テキスト ボックス 727"/>
        <xdr:cNvSpPr txBox="1"/>
      </xdr:nvSpPr>
      <xdr:spPr>
        <a:xfrm>
          <a:off x="19356017" y="6714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29" name="フローチャート : 判断 728"/>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19158</xdr:rowOff>
    </xdr:from>
    <xdr:ext cx="378565" cy="259045"/>
    <xdr:sp macro="" textlink="">
      <xdr:nvSpPr>
        <xdr:cNvPr id="730" name="テキスト ボックス 729"/>
        <xdr:cNvSpPr txBox="1"/>
      </xdr:nvSpPr>
      <xdr:spPr>
        <a:xfrm>
          <a:off x="18467017" y="67057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31</xdr:row>
      <xdr:rowOff>4645</xdr:rowOff>
    </xdr:from>
    <xdr:to>
      <xdr:col>32</xdr:col>
      <xdr:colOff>238125</xdr:colOff>
      <xdr:row>31</xdr:row>
      <xdr:rowOff>106245</xdr:rowOff>
    </xdr:to>
    <xdr:sp macro="" textlink="">
      <xdr:nvSpPr>
        <xdr:cNvPr id="736" name="円/楕円 735"/>
        <xdr:cNvSpPr/>
      </xdr:nvSpPr>
      <xdr:spPr>
        <a:xfrm>
          <a:off x="22110700" y="531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30</xdr:row>
      <xdr:rowOff>27522</xdr:rowOff>
    </xdr:from>
    <xdr:ext cx="469744" cy="259045"/>
    <xdr:sp macro="" textlink="">
      <xdr:nvSpPr>
        <xdr:cNvPr id="737" name="投資及び出資金該当値テキスト"/>
        <xdr:cNvSpPr txBox="1"/>
      </xdr:nvSpPr>
      <xdr:spPr>
        <a:xfrm>
          <a:off x="22212300" y="5171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8,666</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96901</xdr:rowOff>
    </xdr:from>
    <xdr:to>
      <xdr:col>31</xdr:col>
      <xdr:colOff>85725</xdr:colOff>
      <xdr:row>36</xdr:row>
      <xdr:rowOff>27051</xdr:rowOff>
    </xdr:to>
    <xdr:sp macro="" textlink="">
      <xdr:nvSpPr>
        <xdr:cNvPr id="738" name="円/楕円 737"/>
        <xdr:cNvSpPr/>
      </xdr:nvSpPr>
      <xdr:spPr>
        <a:xfrm>
          <a:off x="21272500" y="609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43578</xdr:rowOff>
    </xdr:from>
    <xdr:ext cx="469744" cy="259045"/>
    <xdr:sp macro="" textlink="">
      <xdr:nvSpPr>
        <xdr:cNvPr id="739" name="テキスト ボックス 738"/>
        <xdr:cNvSpPr txBox="1"/>
      </xdr:nvSpPr>
      <xdr:spPr>
        <a:xfrm>
          <a:off x="21088427" y="5872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3,901</a:t>
          </a:r>
          <a:endParaRPr kumimoji="1" lang="ja-JP" altLang="en-US" sz="1000" b="1">
            <a:solidFill>
              <a:srgbClr val="FF0000"/>
            </a:solidFill>
            <a:latin typeface="ＭＳ Ｐゴシック"/>
          </a:endParaRPr>
        </a:p>
      </xdr:txBody>
    </xdr:sp>
    <xdr:clientData/>
  </xdr:oneCellAnchor>
  <xdr:twoCellAnchor>
    <xdr:from>
      <xdr:col>29</xdr:col>
      <xdr:colOff>466725</xdr:colOff>
      <xdr:row>32</xdr:row>
      <xdr:rowOff>117312</xdr:rowOff>
    </xdr:from>
    <xdr:to>
      <xdr:col>29</xdr:col>
      <xdr:colOff>568325</xdr:colOff>
      <xdr:row>33</xdr:row>
      <xdr:rowOff>47462</xdr:rowOff>
    </xdr:to>
    <xdr:sp macro="" textlink="">
      <xdr:nvSpPr>
        <xdr:cNvPr id="740" name="円/楕円 739"/>
        <xdr:cNvSpPr/>
      </xdr:nvSpPr>
      <xdr:spPr>
        <a:xfrm>
          <a:off x="20383500" y="560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31</xdr:row>
      <xdr:rowOff>63989</xdr:rowOff>
    </xdr:from>
    <xdr:ext cx="469744" cy="259045"/>
    <xdr:sp macro="" textlink="">
      <xdr:nvSpPr>
        <xdr:cNvPr id="741" name="テキスト ボックス 740"/>
        <xdr:cNvSpPr txBox="1"/>
      </xdr:nvSpPr>
      <xdr:spPr>
        <a:xfrm>
          <a:off x="20199427" y="5378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6,926</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52161</xdr:rowOff>
    </xdr:from>
    <xdr:to>
      <xdr:col>28</xdr:col>
      <xdr:colOff>365125</xdr:colOff>
      <xdr:row>36</xdr:row>
      <xdr:rowOff>153761</xdr:rowOff>
    </xdr:to>
    <xdr:sp macro="" textlink="">
      <xdr:nvSpPr>
        <xdr:cNvPr id="742" name="円/楕円 741"/>
        <xdr:cNvSpPr/>
      </xdr:nvSpPr>
      <xdr:spPr>
        <a:xfrm>
          <a:off x="19494500" y="622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170288</xdr:rowOff>
    </xdr:from>
    <xdr:ext cx="469744" cy="259045"/>
    <xdr:sp macro="" textlink="">
      <xdr:nvSpPr>
        <xdr:cNvPr id="743" name="テキスト ボックス 742"/>
        <xdr:cNvSpPr txBox="1"/>
      </xdr:nvSpPr>
      <xdr:spPr>
        <a:xfrm>
          <a:off x="19310427" y="599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3,125</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35832</xdr:rowOff>
    </xdr:from>
    <xdr:to>
      <xdr:col>27</xdr:col>
      <xdr:colOff>161925</xdr:colOff>
      <xdr:row>36</xdr:row>
      <xdr:rowOff>137432</xdr:rowOff>
    </xdr:to>
    <xdr:sp macro="" textlink="">
      <xdr:nvSpPr>
        <xdr:cNvPr id="744" name="円/楕円 743"/>
        <xdr:cNvSpPr/>
      </xdr:nvSpPr>
      <xdr:spPr>
        <a:xfrm>
          <a:off x="18605500" y="620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153959</xdr:rowOff>
    </xdr:from>
    <xdr:ext cx="469744" cy="259045"/>
    <xdr:sp macro="" textlink="">
      <xdr:nvSpPr>
        <xdr:cNvPr id="745" name="テキスト ボックス 744"/>
        <xdr:cNvSpPr txBox="1"/>
      </xdr:nvSpPr>
      <xdr:spPr>
        <a:xfrm>
          <a:off x="18421427" y="598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6" name="直線コネクタ 75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7" name="テキスト ボックス 75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8" name="直線コネクタ 75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59" name="テキスト ボックス 758"/>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0" name="直線コネクタ 75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1" name="テキスト ボックス 76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2" name="直線コネクタ 76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3" name="テキスト ボックス 76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63530</xdr:rowOff>
    </xdr:from>
    <xdr:to>
      <xdr:col>32</xdr:col>
      <xdr:colOff>186689</xdr:colOff>
      <xdr:row>58</xdr:row>
      <xdr:rowOff>139700</xdr:rowOff>
    </xdr:to>
    <xdr:cxnSp macro="">
      <xdr:nvCxnSpPr>
        <xdr:cNvPr id="767" name="直線コネクタ 766"/>
        <xdr:cNvCxnSpPr/>
      </xdr:nvCxnSpPr>
      <xdr:spPr>
        <a:xfrm flipV="1">
          <a:off x="22159595" y="8636030"/>
          <a:ext cx="1269" cy="144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9" name="直線コネクタ 76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10207</xdr:rowOff>
    </xdr:from>
    <xdr:ext cx="534377" cy="259045"/>
    <xdr:sp macro="" textlink="">
      <xdr:nvSpPr>
        <xdr:cNvPr id="770" name="貸付金最大値テキスト"/>
        <xdr:cNvSpPr txBox="1"/>
      </xdr:nvSpPr>
      <xdr:spPr>
        <a:xfrm>
          <a:off x="22212300" y="84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15,833</a:t>
          </a:r>
          <a:endParaRPr kumimoji="1" lang="ja-JP" altLang="en-US" sz="1000" b="1">
            <a:latin typeface="ＭＳ Ｐゴシック"/>
          </a:endParaRPr>
        </a:p>
      </xdr:txBody>
    </xdr:sp>
    <xdr:clientData/>
  </xdr:oneCellAnchor>
  <xdr:twoCellAnchor>
    <xdr:from>
      <xdr:col>32</xdr:col>
      <xdr:colOff>98425</xdr:colOff>
      <xdr:row>50</xdr:row>
      <xdr:rowOff>63530</xdr:rowOff>
    </xdr:from>
    <xdr:to>
      <xdr:col>32</xdr:col>
      <xdr:colOff>276225</xdr:colOff>
      <xdr:row>50</xdr:row>
      <xdr:rowOff>63530</xdr:rowOff>
    </xdr:to>
    <xdr:cxnSp macro="">
      <xdr:nvCxnSpPr>
        <xdr:cNvPr id="771" name="直線コネクタ 770"/>
        <xdr:cNvCxnSpPr/>
      </xdr:nvCxnSpPr>
      <xdr:spPr>
        <a:xfrm>
          <a:off x="22072600" y="863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61976</xdr:rowOff>
    </xdr:from>
    <xdr:to>
      <xdr:col>32</xdr:col>
      <xdr:colOff>187325</xdr:colOff>
      <xdr:row>58</xdr:row>
      <xdr:rowOff>68285</xdr:rowOff>
    </xdr:to>
    <xdr:cxnSp macro="">
      <xdr:nvCxnSpPr>
        <xdr:cNvPr id="772" name="直線コネクタ 771"/>
        <xdr:cNvCxnSpPr/>
      </xdr:nvCxnSpPr>
      <xdr:spPr>
        <a:xfrm>
          <a:off x="21323300" y="10006076"/>
          <a:ext cx="838200" cy="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1866</xdr:rowOff>
    </xdr:from>
    <xdr:ext cx="469744" cy="259045"/>
    <xdr:sp macro="" textlink="">
      <xdr:nvSpPr>
        <xdr:cNvPr id="773" name="貸付金平均値テキスト"/>
        <xdr:cNvSpPr txBox="1"/>
      </xdr:nvSpPr>
      <xdr:spPr>
        <a:xfrm>
          <a:off x="22212300" y="9774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150439</xdr:rowOff>
    </xdr:from>
    <xdr:to>
      <xdr:col>32</xdr:col>
      <xdr:colOff>238125</xdr:colOff>
      <xdr:row>58</xdr:row>
      <xdr:rowOff>80589</xdr:rowOff>
    </xdr:to>
    <xdr:sp macro="" textlink="">
      <xdr:nvSpPr>
        <xdr:cNvPr id="774" name="フローチャート : 判断 773"/>
        <xdr:cNvSpPr/>
      </xdr:nvSpPr>
      <xdr:spPr>
        <a:xfrm>
          <a:off x="22110700" y="992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61976</xdr:rowOff>
    </xdr:from>
    <xdr:to>
      <xdr:col>31</xdr:col>
      <xdr:colOff>34925</xdr:colOff>
      <xdr:row>58</xdr:row>
      <xdr:rowOff>63713</xdr:rowOff>
    </xdr:to>
    <xdr:cxnSp macro="">
      <xdr:nvCxnSpPr>
        <xdr:cNvPr id="775" name="直線コネクタ 774"/>
        <xdr:cNvCxnSpPr/>
      </xdr:nvCxnSpPr>
      <xdr:spPr>
        <a:xfrm flipV="1">
          <a:off x="20434300" y="10006076"/>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130414</xdr:rowOff>
    </xdr:from>
    <xdr:to>
      <xdr:col>31</xdr:col>
      <xdr:colOff>85725</xdr:colOff>
      <xdr:row>58</xdr:row>
      <xdr:rowOff>60564</xdr:rowOff>
    </xdr:to>
    <xdr:sp macro="" textlink="">
      <xdr:nvSpPr>
        <xdr:cNvPr id="776" name="フローチャート : 判断 775"/>
        <xdr:cNvSpPr/>
      </xdr:nvSpPr>
      <xdr:spPr>
        <a:xfrm>
          <a:off x="21272500" y="990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77091</xdr:rowOff>
    </xdr:from>
    <xdr:ext cx="469744" cy="259045"/>
    <xdr:sp macro="" textlink="">
      <xdr:nvSpPr>
        <xdr:cNvPr id="777" name="テキスト ボックス 776"/>
        <xdr:cNvSpPr txBox="1"/>
      </xdr:nvSpPr>
      <xdr:spPr>
        <a:xfrm>
          <a:off x="21088427" y="967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47346</xdr:rowOff>
    </xdr:from>
    <xdr:to>
      <xdr:col>29</xdr:col>
      <xdr:colOff>517525</xdr:colOff>
      <xdr:row>58</xdr:row>
      <xdr:rowOff>63713</xdr:rowOff>
    </xdr:to>
    <xdr:cxnSp macro="">
      <xdr:nvCxnSpPr>
        <xdr:cNvPr id="778" name="直線コネクタ 777"/>
        <xdr:cNvCxnSpPr/>
      </xdr:nvCxnSpPr>
      <xdr:spPr>
        <a:xfrm>
          <a:off x="19545300" y="9991446"/>
          <a:ext cx="889000" cy="1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112492</xdr:rowOff>
    </xdr:from>
    <xdr:to>
      <xdr:col>29</xdr:col>
      <xdr:colOff>568325</xdr:colOff>
      <xdr:row>58</xdr:row>
      <xdr:rowOff>42642</xdr:rowOff>
    </xdr:to>
    <xdr:sp macro="" textlink="">
      <xdr:nvSpPr>
        <xdr:cNvPr id="779" name="フローチャート : 判断 778"/>
        <xdr:cNvSpPr/>
      </xdr:nvSpPr>
      <xdr:spPr>
        <a:xfrm>
          <a:off x="20383500" y="988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59169</xdr:rowOff>
    </xdr:from>
    <xdr:ext cx="469744" cy="259045"/>
    <xdr:sp macro="" textlink="">
      <xdr:nvSpPr>
        <xdr:cNvPr id="780" name="テキスト ボックス 779"/>
        <xdr:cNvSpPr txBox="1"/>
      </xdr:nvSpPr>
      <xdr:spPr>
        <a:xfrm>
          <a:off x="20199427" y="966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17902</xdr:rowOff>
    </xdr:from>
    <xdr:to>
      <xdr:col>28</xdr:col>
      <xdr:colOff>314325</xdr:colOff>
      <xdr:row>58</xdr:row>
      <xdr:rowOff>47346</xdr:rowOff>
    </xdr:to>
    <xdr:cxnSp macro="">
      <xdr:nvCxnSpPr>
        <xdr:cNvPr id="781" name="直線コネクタ 780"/>
        <xdr:cNvCxnSpPr/>
      </xdr:nvCxnSpPr>
      <xdr:spPr>
        <a:xfrm>
          <a:off x="18656300" y="9962002"/>
          <a:ext cx="889000" cy="2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96215</xdr:rowOff>
    </xdr:from>
    <xdr:to>
      <xdr:col>28</xdr:col>
      <xdr:colOff>365125</xdr:colOff>
      <xdr:row>58</xdr:row>
      <xdr:rowOff>26365</xdr:rowOff>
    </xdr:to>
    <xdr:sp macro="" textlink="">
      <xdr:nvSpPr>
        <xdr:cNvPr id="782" name="フローチャート : 判断 781"/>
        <xdr:cNvSpPr/>
      </xdr:nvSpPr>
      <xdr:spPr>
        <a:xfrm>
          <a:off x="19494500" y="98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42892</xdr:rowOff>
    </xdr:from>
    <xdr:ext cx="469744" cy="259045"/>
    <xdr:sp macro="" textlink="">
      <xdr:nvSpPr>
        <xdr:cNvPr id="783" name="テキスト ボックス 782"/>
        <xdr:cNvSpPr txBox="1"/>
      </xdr:nvSpPr>
      <xdr:spPr>
        <a:xfrm>
          <a:off x="19310427" y="964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78567</xdr:rowOff>
    </xdr:from>
    <xdr:to>
      <xdr:col>27</xdr:col>
      <xdr:colOff>161925</xdr:colOff>
      <xdr:row>58</xdr:row>
      <xdr:rowOff>8717</xdr:rowOff>
    </xdr:to>
    <xdr:sp macro="" textlink="">
      <xdr:nvSpPr>
        <xdr:cNvPr id="784" name="フローチャート : 判断 783"/>
        <xdr:cNvSpPr/>
      </xdr:nvSpPr>
      <xdr:spPr>
        <a:xfrm>
          <a:off x="18605500" y="985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25244</xdr:rowOff>
    </xdr:from>
    <xdr:ext cx="469744" cy="259045"/>
    <xdr:sp macro="" textlink="">
      <xdr:nvSpPr>
        <xdr:cNvPr id="785" name="テキスト ボックス 784"/>
        <xdr:cNvSpPr txBox="1"/>
      </xdr:nvSpPr>
      <xdr:spPr>
        <a:xfrm>
          <a:off x="18421427" y="962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17485</xdr:rowOff>
    </xdr:from>
    <xdr:to>
      <xdr:col>32</xdr:col>
      <xdr:colOff>238125</xdr:colOff>
      <xdr:row>58</xdr:row>
      <xdr:rowOff>119085</xdr:rowOff>
    </xdr:to>
    <xdr:sp macro="" textlink="">
      <xdr:nvSpPr>
        <xdr:cNvPr id="791" name="円/楕円 790"/>
        <xdr:cNvSpPr/>
      </xdr:nvSpPr>
      <xdr:spPr>
        <a:xfrm>
          <a:off x="22110700" y="996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128866</xdr:rowOff>
    </xdr:from>
    <xdr:ext cx="378565" cy="259045"/>
    <xdr:sp macro="" textlink="">
      <xdr:nvSpPr>
        <xdr:cNvPr id="792" name="貸付金該当値テキスト"/>
        <xdr:cNvSpPr txBox="1"/>
      </xdr:nvSpPr>
      <xdr:spPr>
        <a:xfrm>
          <a:off x="22212300" y="9901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11176</xdr:rowOff>
    </xdr:from>
    <xdr:to>
      <xdr:col>31</xdr:col>
      <xdr:colOff>85725</xdr:colOff>
      <xdr:row>58</xdr:row>
      <xdr:rowOff>112776</xdr:rowOff>
    </xdr:to>
    <xdr:sp macro="" textlink="">
      <xdr:nvSpPr>
        <xdr:cNvPr id="793" name="円/楕円 792"/>
        <xdr:cNvSpPr/>
      </xdr:nvSpPr>
      <xdr:spPr>
        <a:xfrm>
          <a:off x="21272500" y="995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103903</xdr:rowOff>
    </xdr:from>
    <xdr:ext cx="378565" cy="259045"/>
    <xdr:sp macro="" textlink="">
      <xdr:nvSpPr>
        <xdr:cNvPr id="794" name="テキスト ボックス 793"/>
        <xdr:cNvSpPr txBox="1"/>
      </xdr:nvSpPr>
      <xdr:spPr>
        <a:xfrm>
          <a:off x="21134017" y="10048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12913</xdr:rowOff>
    </xdr:from>
    <xdr:to>
      <xdr:col>29</xdr:col>
      <xdr:colOff>568325</xdr:colOff>
      <xdr:row>58</xdr:row>
      <xdr:rowOff>114513</xdr:rowOff>
    </xdr:to>
    <xdr:sp macro="" textlink="">
      <xdr:nvSpPr>
        <xdr:cNvPr id="795" name="円/楕円 794"/>
        <xdr:cNvSpPr/>
      </xdr:nvSpPr>
      <xdr:spPr>
        <a:xfrm>
          <a:off x="20383500" y="995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105640</xdr:rowOff>
    </xdr:from>
    <xdr:ext cx="378565" cy="259045"/>
    <xdr:sp macro="" textlink="">
      <xdr:nvSpPr>
        <xdr:cNvPr id="796" name="テキスト ボックス 795"/>
        <xdr:cNvSpPr txBox="1"/>
      </xdr:nvSpPr>
      <xdr:spPr>
        <a:xfrm>
          <a:off x="20245017" y="10049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167996</xdr:rowOff>
    </xdr:from>
    <xdr:to>
      <xdr:col>28</xdr:col>
      <xdr:colOff>365125</xdr:colOff>
      <xdr:row>58</xdr:row>
      <xdr:rowOff>98146</xdr:rowOff>
    </xdr:to>
    <xdr:sp macro="" textlink="">
      <xdr:nvSpPr>
        <xdr:cNvPr id="797" name="円/楕円 796"/>
        <xdr:cNvSpPr/>
      </xdr:nvSpPr>
      <xdr:spPr>
        <a:xfrm>
          <a:off x="19494500" y="994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89273</xdr:rowOff>
    </xdr:from>
    <xdr:ext cx="469744" cy="259045"/>
    <xdr:sp macro="" textlink="">
      <xdr:nvSpPr>
        <xdr:cNvPr id="798" name="テキスト ボックス 797"/>
        <xdr:cNvSpPr txBox="1"/>
      </xdr:nvSpPr>
      <xdr:spPr>
        <a:xfrm>
          <a:off x="19310427" y="1003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138552</xdr:rowOff>
    </xdr:from>
    <xdr:to>
      <xdr:col>27</xdr:col>
      <xdr:colOff>161925</xdr:colOff>
      <xdr:row>58</xdr:row>
      <xdr:rowOff>68702</xdr:rowOff>
    </xdr:to>
    <xdr:sp macro="" textlink="">
      <xdr:nvSpPr>
        <xdr:cNvPr id="799" name="円/楕円 798"/>
        <xdr:cNvSpPr/>
      </xdr:nvSpPr>
      <xdr:spPr>
        <a:xfrm>
          <a:off x="18605500" y="991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59829</xdr:rowOff>
    </xdr:from>
    <xdr:ext cx="469744" cy="259045"/>
    <xdr:sp macro="" textlink="">
      <xdr:nvSpPr>
        <xdr:cNvPr id="800" name="テキスト ボックス 799"/>
        <xdr:cNvSpPr txBox="1"/>
      </xdr:nvSpPr>
      <xdr:spPr>
        <a:xfrm>
          <a:off x="18421427" y="10003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44,004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71501</xdr:rowOff>
    </xdr:from>
    <xdr:to>
      <xdr:col>32</xdr:col>
      <xdr:colOff>186689</xdr:colOff>
      <xdr:row>79</xdr:row>
      <xdr:rowOff>32544</xdr:rowOff>
    </xdr:to>
    <xdr:cxnSp macro="">
      <xdr:nvCxnSpPr>
        <xdr:cNvPr id="825" name="直線コネクタ 824"/>
        <xdr:cNvCxnSpPr/>
      </xdr:nvCxnSpPr>
      <xdr:spPr>
        <a:xfrm flipV="1">
          <a:off x="22159595" y="12244451"/>
          <a:ext cx="1269" cy="133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36371</xdr:rowOff>
    </xdr:from>
    <xdr:ext cx="534377" cy="259045"/>
    <xdr:sp macro="" textlink="">
      <xdr:nvSpPr>
        <xdr:cNvPr id="826" name="繰出金最小値テキスト"/>
        <xdr:cNvSpPr txBox="1"/>
      </xdr:nvSpPr>
      <xdr:spPr>
        <a:xfrm>
          <a:off x="22212300" y="1358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20,625</a:t>
          </a:r>
          <a:endParaRPr kumimoji="1" lang="ja-JP" altLang="en-US" sz="1000" b="1">
            <a:latin typeface="ＭＳ Ｐゴシック"/>
          </a:endParaRPr>
        </a:p>
      </xdr:txBody>
    </xdr:sp>
    <xdr:clientData/>
  </xdr:oneCellAnchor>
  <xdr:twoCellAnchor>
    <xdr:from>
      <xdr:col>32</xdr:col>
      <xdr:colOff>98425</xdr:colOff>
      <xdr:row>79</xdr:row>
      <xdr:rowOff>32544</xdr:rowOff>
    </xdr:from>
    <xdr:to>
      <xdr:col>32</xdr:col>
      <xdr:colOff>276225</xdr:colOff>
      <xdr:row>79</xdr:row>
      <xdr:rowOff>32544</xdr:rowOff>
    </xdr:to>
    <xdr:cxnSp macro="">
      <xdr:nvCxnSpPr>
        <xdr:cNvPr id="827" name="直線コネクタ 826"/>
        <xdr:cNvCxnSpPr/>
      </xdr:nvCxnSpPr>
      <xdr:spPr>
        <a:xfrm>
          <a:off x="22072600" y="13577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18178</xdr:rowOff>
    </xdr:from>
    <xdr:ext cx="534377" cy="259045"/>
    <xdr:sp macro="" textlink="">
      <xdr:nvSpPr>
        <xdr:cNvPr id="828" name="繰出金最大値テキスト"/>
        <xdr:cNvSpPr txBox="1"/>
      </xdr:nvSpPr>
      <xdr:spPr>
        <a:xfrm>
          <a:off x="22212300" y="1201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90,580</a:t>
          </a:r>
          <a:endParaRPr kumimoji="1" lang="ja-JP" altLang="en-US" sz="1000" b="1">
            <a:latin typeface="ＭＳ Ｐゴシック"/>
          </a:endParaRPr>
        </a:p>
      </xdr:txBody>
    </xdr:sp>
    <xdr:clientData/>
  </xdr:oneCellAnchor>
  <xdr:twoCellAnchor>
    <xdr:from>
      <xdr:col>32</xdr:col>
      <xdr:colOff>98425</xdr:colOff>
      <xdr:row>71</xdr:row>
      <xdr:rowOff>71501</xdr:rowOff>
    </xdr:from>
    <xdr:to>
      <xdr:col>32</xdr:col>
      <xdr:colOff>276225</xdr:colOff>
      <xdr:row>71</xdr:row>
      <xdr:rowOff>71501</xdr:rowOff>
    </xdr:to>
    <xdr:cxnSp macro="">
      <xdr:nvCxnSpPr>
        <xdr:cNvPr id="829" name="直線コネクタ 828"/>
        <xdr:cNvCxnSpPr/>
      </xdr:nvCxnSpPr>
      <xdr:spPr>
        <a:xfrm>
          <a:off x="22072600" y="1224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124022</xdr:rowOff>
    </xdr:from>
    <xdr:to>
      <xdr:col>32</xdr:col>
      <xdr:colOff>187325</xdr:colOff>
      <xdr:row>73</xdr:row>
      <xdr:rowOff>140443</xdr:rowOff>
    </xdr:to>
    <xdr:cxnSp macro="">
      <xdr:nvCxnSpPr>
        <xdr:cNvPr id="830" name="直線コネクタ 829"/>
        <xdr:cNvCxnSpPr/>
      </xdr:nvCxnSpPr>
      <xdr:spPr>
        <a:xfrm flipV="1">
          <a:off x="21323300" y="12639872"/>
          <a:ext cx="838200" cy="1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63022</xdr:rowOff>
    </xdr:from>
    <xdr:ext cx="534377" cy="259045"/>
    <xdr:sp macro="" textlink="">
      <xdr:nvSpPr>
        <xdr:cNvPr id="831" name="繰出金平均値テキスト"/>
        <xdr:cNvSpPr txBox="1"/>
      </xdr:nvSpPr>
      <xdr:spPr>
        <a:xfrm>
          <a:off x="22212300" y="13093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84595</xdr:rowOff>
    </xdr:from>
    <xdr:to>
      <xdr:col>32</xdr:col>
      <xdr:colOff>238125</xdr:colOff>
      <xdr:row>77</xdr:row>
      <xdr:rowOff>14745</xdr:rowOff>
    </xdr:to>
    <xdr:sp macro="" textlink="">
      <xdr:nvSpPr>
        <xdr:cNvPr id="832" name="フローチャート : 判断 831"/>
        <xdr:cNvSpPr/>
      </xdr:nvSpPr>
      <xdr:spPr>
        <a:xfrm>
          <a:off x="22110700" y="131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140443</xdr:rowOff>
    </xdr:from>
    <xdr:to>
      <xdr:col>31</xdr:col>
      <xdr:colOff>34925</xdr:colOff>
      <xdr:row>73</xdr:row>
      <xdr:rowOff>146596</xdr:rowOff>
    </xdr:to>
    <xdr:cxnSp macro="">
      <xdr:nvCxnSpPr>
        <xdr:cNvPr id="833" name="直線コネクタ 832"/>
        <xdr:cNvCxnSpPr/>
      </xdr:nvCxnSpPr>
      <xdr:spPr>
        <a:xfrm flipV="1">
          <a:off x="20434300" y="12656293"/>
          <a:ext cx="889000" cy="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4" name="フローチャート : 判断 833"/>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17759</xdr:rowOff>
    </xdr:from>
    <xdr:ext cx="534377" cy="259045"/>
    <xdr:sp macro="" textlink="">
      <xdr:nvSpPr>
        <xdr:cNvPr id="835" name="テキスト ボックス 834"/>
        <xdr:cNvSpPr txBox="1"/>
      </xdr:nvSpPr>
      <xdr:spPr>
        <a:xfrm>
          <a:off x="21056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146596</xdr:rowOff>
    </xdr:from>
    <xdr:to>
      <xdr:col>29</xdr:col>
      <xdr:colOff>517525</xdr:colOff>
      <xdr:row>75</xdr:row>
      <xdr:rowOff>64967</xdr:rowOff>
    </xdr:to>
    <xdr:cxnSp macro="">
      <xdr:nvCxnSpPr>
        <xdr:cNvPr id="836" name="直線コネクタ 835"/>
        <xdr:cNvCxnSpPr/>
      </xdr:nvCxnSpPr>
      <xdr:spPr>
        <a:xfrm flipV="1">
          <a:off x="19545300" y="12662446"/>
          <a:ext cx="889000" cy="26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7" name="フローチャート : 判断 836"/>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37837</xdr:rowOff>
    </xdr:from>
    <xdr:ext cx="534377" cy="259045"/>
    <xdr:sp macro="" textlink="">
      <xdr:nvSpPr>
        <xdr:cNvPr id="838" name="テキスト ボックス 837"/>
        <xdr:cNvSpPr txBox="1"/>
      </xdr:nvSpPr>
      <xdr:spPr>
        <a:xfrm>
          <a:off x="20167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6941</xdr:rowOff>
    </xdr:from>
    <xdr:to>
      <xdr:col>28</xdr:col>
      <xdr:colOff>314325</xdr:colOff>
      <xdr:row>75</xdr:row>
      <xdr:rowOff>64967</xdr:rowOff>
    </xdr:to>
    <xdr:cxnSp macro="">
      <xdr:nvCxnSpPr>
        <xdr:cNvPr id="839" name="直線コネクタ 838"/>
        <xdr:cNvCxnSpPr/>
      </xdr:nvCxnSpPr>
      <xdr:spPr>
        <a:xfrm>
          <a:off x="18656300" y="12351341"/>
          <a:ext cx="889000" cy="57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0" name="フローチャート : 判断 839"/>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57402</xdr:rowOff>
    </xdr:from>
    <xdr:ext cx="534377" cy="259045"/>
    <xdr:sp macro="" textlink="">
      <xdr:nvSpPr>
        <xdr:cNvPr id="841" name="テキスト ボックス 840"/>
        <xdr:cNvSpPr txBox="1"/>
      </xdr:nvSpPr>
      <xdr:spPr>
        <a:xfrm>
          <a:off x="19278111" y="1325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2" name="フローチャート : 判断 841"/>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57745</xdr:rowOff>
    </xdr:from>
    <xdr:ext cx="534377" cy="259045"/>
    <xdr:sp macro="" textlink="">
      <xdr:nvSpPr>
        <xdr:cNvPr id="843" name="テキスト ボックス 842"/>
        <xdr:cNvSpPr txBox="1"/>
      </xdr:nvSpPr>
      <xdr:spPr>
        <a:xfrm>
          <a:off x="18389111" y="132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73222</xdr:rowOff>
    </xdr:from>
    <xdr:to>
      <xdr:col>32</xdr:col>
      <xdr:colOff>238125</xdr:colOff>
      <xdr:row>74</xdr:row>
      <xdr:rowOff>3372</xdr:rowOff>
    </xdr:to>
    <xdr:sp macro="" textlink="">
      <xdr:nvSpPr>
        <xdr:cNvPr id="849" name="円/楕円 848"/>
        <xdr:cNvSpPr/>
      </xdr:nvSpPr>
      <xdr:spPr>
        <a:xfrm>
          <a:off x="22110700" y="1258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96099</xdr:rowOff>
    </xdr:from>
    <xdr:ext cx="534377" cy="259045"/>
    <xdr:sp macro="" textlink="">
      <xdr:nvSpPr>
        <xdr:cNvPr id="850" name="繰出金該当値テキスト"/>
        <xdr:cNvSpPr txBox="1"/>
      </xdr:nvSpPr>
      <xdr:spPr>
        <a:xfrm>
          <a:off x="22212300" y="1244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69,823</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89643</xdr:rowOff>
    </xdr:from>
    <xdr:to>
      <xdr:col>31</xdr:col>
      <xdr:colOff>85725</xdr:colOff>
      <xdr:row>74</xdr:row>
      <xdr:rowOff>19793</xdr:rowOff>
    </xdr:to>
    <xdr:sp macro="" textlink="">
      <xdr:nvSpPr>
        <xdr:cNvPr id="851" name="円/楕円 850"/>
        <xdr:cNvSpPr/>
      </xdr:nvSpPr>
      <xdr:spPr>
        <a:xfrm>
          <a:off x="21272500" y="1260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36320</xdr:rowOff>
    </xdr:from>
    <xdr:ext cx="534377" cy="259045"/>
    <xdr:sp macro="" textlink="">
      <xdr:nvSpPr>
        <xdr:cNvPr id="852" name="テキスト ボックス 851"/>
        <xdr:cNvSpPr txBox="1"/>
      </xdr:nvSpPr>
      <xdr:spPr>
        <a:xfrm>
          <a:off x="21056111" y="1238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68,961</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95796</xdr:rowOff>
    </xdr:from>
    <xdr:to>
      <xdr:col>29</xdr:col>
      <xdr:colOff>568325</xdr:colOff>
      <xdr:row>74</xdr:row>
      <xdr:rowOff>25946</xdr:rowOff>
    </xdr:to>
    <xdr:sp macro="" textlink="">
      <xdr:nvSpPr>
        <xdr:cNvPr id="853" name="円/楕円 852"/>
        <xdr:cNvSpPr/>
      </xdr:nvSpPr>
      <xdr:spPr>
        <a:xfrm>
          <a:off x="20383500" y="1261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42473</xdr:rowOff>
    </xdr:from>
    <xdr:ext cx="534377" cy="259045"/>
    <xdr:sp macro="" textlink="">
      <xdr:nvSpPr>
        <xdr:cNvPr id="854" name="テキスト ボックス 853"/>
        <xdr:cNvSpPr txBox="1"/>
      </xdr:nvSpPr>
      <xdr:spPr>
        <a:xfrm>
          <a:off x="20167111" y="1238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68,638</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14167</xdr:rowOff>
    </xdr:from>
    <xdr:to>
      <xdr:col>28</xdr:col>
      <xdr:colOff>365125</xdr:colOff>
      <xdr:row>75</xdr:row>
      <xdr:rowOff>115767</xdr:rowOff>
    </xdr:to>
    <xdr:sp macro="" textlink="">
      <xdr:nvSpPr>
        <xdr:cNvPr id="855" name="円/楕円 854"/>
        <xdr:cNvSpPr/>
      </xdr:nvSpPr>
      <xdr:spPr>
        <a:xfrm>
          <a:off x="19494500" y="1287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132294</xdr:rowOff>
    </xdr:from>
    <xdr:ext cx="534377" cy="259045"/>
    <xdr:sp macro="" textlink="">
      <xdr:nvSpPr>
        <xdr:cNvPr id="856" name="テキスト ボックス 855"/>
        <xdr:cNvSpPr txBox="1"/>
      </xdr:nvSpPr>
      <xdr:spPr>
        <a:xfrm>
          <a:off x="19278111" y="1264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54,923</a:t>
          </a:r>
          <a:endParaRPr kumimoji="1" lang="ja-JP" altLang="en-US" sz="1000" b="1">
            <a:solidFill>
              <a:srgbClr val="FF0000"/>
            </a:solidFill>
            <a:latin typeface="ＭＳ Ｐゴシック"/>
          </a:endParaRPr>
        </a:p>
      </xdr:txBody>
    </xdr:sp>
    <xdr:clientData/>
  </xdr:oneCellAnchor>
  <xdr:twoCellAnchor>
    <xdr:from>
      <xdr:col>27</xdr:col>
      <xdr:colOff>60325</xdr:colOff>
      <xdr:row>71</xdr:row>
      <xdr:rowOff>127591</xdr:rowOff>
    </xdr:from>
    <xdr:to>
      <xdr:col>27</xdr:col>
      <xdr:colOff>161925</xdr:colOff>
      <xdr:row>72</xdr:row>
      <xdr:rowOff>57741</xdr:rowOff>
    </xdr:to>
    <xdr:sp macro="" textlink="">
      <xdr:nvSpPr>
        <xdr:cNvPr id="857" name="円/楕円 856"/>
        <xdr:cNvSpPr/>
      </xdr:nvSpPr>
      <xdr:spPr>
        <a:xfrm>
          <a:off x="18605500" y="1230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70</xdr:row>
      <xdr:rowOff>74268</xdr:rowOff>
    </xdr:from>
    <xdr:ext cx="534377" cy="259045"/>
    <xdr:sp macro="" textlink="">
      <xdr:nvSpPr>
        <xdr:cNvPr id="858" name="テキスト ボックス 857"/>
        <xdr:cNvSpPr txBox="1"/>
      </xdr:nvSpPr>
      <xdr:spPr>
        <a:xfrm>
          <a:off x="18389111" y="1207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84,969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義務的経費等において，人件費は住民一人当たり</a:t>
          </a:r>
          <a:r>
            <a:rPr kumimoji="1" lang="en-US" altLang="ja-JP" sz="1300">
              <a:latin typeface="ＭＳ Ｐゴシック"/>
            </a:rPr>
            <a:t>80,229</a:t>
          </a:r>
          <a:r>
            <a:rPr kumimoji="1" lang="ja-JP" altLang="en-US" sz="1300">
              <a:latin typeface="ＭＳ Ｐゴシック"/>
            </a:rPr>
            <a:t>円，物件費は住民一人当たり</a:t>
          </a:r>
          <a:r>
            <a:rPr kumimoji="1" lang="en-US" altLang="ja-JP" sz="1300">
              <a:latin typeface="ＭＳ Ｐゴシック"/>
            </a:rPr>
            <a:t>78,891</a:t>
          </a:r>
          <a:r>
            <a:rPr kumimoji="1" lang="ja-JP" altLang="en-US" sz="1300">
              <a:latin typeface="ＭＳ Ｐゴシック"/>
            </a:rPr>
            <a:t>円となっており，類似団体と比較して一人当たりコストが高い状況となっている。</a:t>
          </a:r>
          <a:endParaRPr kumimoji="1" lang="en-US" altLang="ja-JP" sz="1300">
            <a:latin typeface="ＭＳ Ｐゴシック"/>
          </a:endParaRPr>
        </a:p>
        <a:p>
          <a:r>
            <a:rPr kumimoji="1" lang="ja-JP" altLang="en-US" sz="1300">
              <a:latin typeface="ＭＳ Ｐゴシック"/>
            </a:rPr>
            <a:t>これは，村単独で実施している福祉施策や教育施策が多数あるとともに，その充実を図る必要から，職員数や業務委託等が多いことが主な要因である。ただし，人件費は平成</a:t>
          </a:r>
          <a:r>
            <a:rPr kumimoji="1" lang="en-US" altLang="ja-JP" sz="1300">
              <a:latin typeface="ＭＳ Ｐゴシック"/>
            </a:rPr>
            <a:t>23</a:t>
          </a:r>
          <a:r>
            <a:rPr kumimoji="1" lang="ja-JP" altLang="en-US" sz="1300">
              <a:latin typeface="ＭＳ Ｐゴシック"/>
            </a:rPr>
            <a:t>年度から比較すると</a:t>
          </a:r>
          <a:r>
            <a:rPr kumimoji="1" lang="en-US" altLang="ja-JP" sz="1300">
              <a:latin typeface="ＭＳ Ｐゴシック"/>
            </a:rPr>
            <a:t>15</a:t>
          </a:r>
          <a:r>
            <a:rPr kumimoji="1" lang="ja-JP" altLang="en-US" sz="1300">
              <a:latin typeface="ＭＳ Ｐゴシック"/>
            </a:rPr>
            <a:t>％減少しているが，類似団体平均と比較すると依然として高水準にある。</a:t>
          </a:r>
          <a:endParaRPr kumimoji="1" lang="en-US" altLang="ja-JP" sz="1300">
            <a:latin typeface="ＭＳ Ｐゴシック"/>
          </a:endParaRPr>
        </a:p>
        <a:p>
          <a:r>
            <a:rPr kumimoji="1" lang="ja-JP" altLang="ja-JP" sz="1300">
              <a:solidFill>
                <a:schemeClr val="dk1"/>
              </a:solidFill>
              <a:effectLst/>
              <a:latin typeface="+mn-lt"/>
              <a:ea typeface="+mn-ea"/>
              <a:cs typeface="+mn-cs"/>
            </a:rPr>
            <a:t>今後も事業の合理化等による経費節減を図るとともに，時間外勤務の削減</a:t>
          </a:r>
          <a:r>
            <a:rPr kumimoji="1" lang="ja-JP" altLang="en-US" sz="1300">
              <a:solidFill>
                <a:schemeClr val="dk1"/>
              </a:solidFill>
              <a:effectLst/>
              <a:latin typeface="+mn-lt"/>
              <a:ea typeface="+mn-ea"/>
              <a:cs typeface="+mn-cs"/>
            </a:rPr>
            <a:t>や</a:t>
          </a:r>
          <a:r>
            <a:rPr kumimoji="1" lang="ja-JP" altLang="ja-JP" sz="1300">
              <a:solidFill>
                <a:schemeClr val="dk1"/>
              </a:solidFill>
              <a:effectLst/>
              <a:latin typeface="+mn-lt"/>
              <a:ea typeface="+mn-ea"/>
              <a:cs typeface="+mn-cs"/>
            </a:rPr>
            <a:t>委託料</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ゼロベース</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見直</a:t>
          </a:r>
          <a:r>
            <a:rPr kumimoji="1" lang="ja-JP" altLang="en-US" sz="1300">
              <a:solidFill>
                <a:schemeClr val="dk1"/>
              </a:solidFill>
              <a:effectLst/>
              <a:latin typeface="+mn-lt"/>
              <a:ea typeface="+mn-ea"/>
              <a:cs typeface="+mn-cs"/>
            </a:rPr>
            <a:t>し</a:t>
          </a:r>
          <a:r>
            <a:rPr kumimoji="1" lang="ja-JP" altLang="ja-JP" sz="1300">
              <a:solidFill>
                <a:schemeClr val="dk1"/>
              </a:solidFill>
              <a:effectLst/>
              <a:latin typeface="+mn-lt"/>
              <a:ea typeface="+mn-ea"/>
              <a:cs typeface="+mn-cs"/>
            </a:rPr>
            <a:t>等</a:t>
          </a:r>
          <a:r>
            <a:rPr kumimoji="1" lang="ja-JP" altLang="en-US" sz="1300">
              <a:solidFill>
                <a:schemeClr val="dk1"/>
              </a:solidFill>
              <a:effectLst/>
              <a:latin typeface="+mn-lt"/>
              <a:ea typeface="+mn-ea"/>
              <a:cs typeface="+mn-cs"/>
            </a:rPr>
            <a:t>により</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人件費及び</a:t>
          </a:r>
          <a:r>
            <a:rPr kumimoji="1" lang="ja-JP" altLang="ja-JP" sz="1300">
              <a:solidFill>
                <a:schemeClr val="dk1"/>
              </a:solidFill>
              <a:effectLst/>
              <a:latin typeface="+mn-lt"/>
              <a:ea typeface="+mn-ea"/>
              <a:cs typeface="+mn-cs"/>
            </a:rPr>
            <a:t>物件費の抑制に積極的に取り組んでいく</a:t>
          </a:r>
          <a:r>
            <a:rPr kumimoji="1" lang="ja-JP" altLang="en-US" sz="1300">
              <a:solidFill>
                <a:schemeClr val="dk1"/>
              </a:solidFill>
              <a:effectLst/>
              <a:latin typeface="+mn-lt"/>
              <a:ea typeface="+mn-ea"/>
              <a:cs typeface="+mn-cs"/>
            </a:rPr>
            <a:t>。</a:t>
          </a:r>
          <a:endParaRPr kumimoji="1" lang="en-US" altLang="ja-JP" sz="1300">
            <a:latin typeface="ＭＳ Ｐゴシック"/>
          </a:endParaRPr>
        </a:p>
        <a:p>
          <a:r>
            <a:rPr kumimoji="1" lang="ja-JP" altLang="en-US" sz="1300">
              <a:latin typeface="ＭＳ Ｐゴシック"/>
            </a:rPr>
            <a:t>また，投資的経費のうち普通建設事業費は，大規模事業計画の有無により，年度間の増減はあるが，今後は公共施設等総合管理計画等を踏まえ，事業の取捨選択を適正に行い，事業費の平準化を図っていく。</a:t>
          </a:r>
          <a:endParaRPr kumimoji="1" lang="en-US" altLang="ja-JP" sz="1300">
            <a:latin typeface="ＭＳ Ｐゴシック"/>
          </a:endParaRPr>
        </a:p>
        <a:p>
          <a:r>
            <a:rPr kumimoji="1" lang="ja-JP" altLang="en-US" sz="1300">
              <a:latin typeface="ＭＳ Ｐゴシック"/>
            </a:rPr>
            <a:t>その他経費のうち投資及び出資金は住民一人当たり</a:t>
          </a:r>
          <a:r>
            <a:rPr kumimoji="1" lang="en-US" altLang="ja-JP" sz="1300">
              <a:latin typeface="ＭＳ Ｐゴシック"/>
            </a:rPr>
            <a:t>8,666</a:t>
          </a:r>
          <a:r>
            <a:rPr kumimoji="1" lang="ja-JP" altLang="en-US" sz="1300">
              <a:latin typeface="ＭＳ Ｐゴシック"/>
            </a:rPr>
            <a:t>円となっており，類似団体と比較して一人当たりコストが高い状況となっている。これは，平成</a:t>
          </a:r>
          <a:r>
            <a:rPr kumimoji="1" lang="en-US" altLang="ja-JP" sz="1300">
              <a:latin typeface="ＭＳ Ｐゴシック"/>
            </a:rPr>
            <a:t>27</a:t>
          </a:r>
          <a:r>
            <a:rPr kumimoji="1" lang="ja-JP" altLang="en-US" sz="1300">
              <a:latin typeface="ＭＳ Ｐゴシック"/>
            </a:rPr>
            <a:t>年度において年次計画に基づく村立東海病院の医療機器（ＭＲＩ）更新等に伴い病院事業会計への出資金が増加したことが主な要因である。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茨城県東海村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38,409
38,146
37.98
20,894,213
19,893,409
632,766
12,188,448
4,140,613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122718</xdr:rowOff>
    </xdr:from>
    <xdr:to>
      <xdr:col>6</xdr:col>
      <xdr:colOff>510540</xdr:colOff>
      <xdr:row>38</xdr:row>
      <xdr:rowOff>33238</xdr:rowOff>
    </xdr:to>
    <xdr:cxnSp macro="">
      <xdr:nvCxnSpPr>
        <xdr:cNvPr id="58" name="直線コネクタ 57"/>
        <xdr:cNvCxnSpPr/>
      </xdr:nvCxnSpPr>
      <xdr:spPr>
        <a:xfrm flipV="1">
          <a:off x="4633595" y="5266218"/>
          <a:ext cx="1270" cy="128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37065</xdr:rowOff>
    </xdr:from>
    <xdr:ext cx="469744" cy="259045"/>
    <xdr:sp macro="" textlink="">
      <xdr:nvSpPr>
        <xdr:cNvPr id="59" name="議会費最小値テキスト"/>
        <xdr:cNvSpPr txBox="1"/>
      </xdr:nvSpPr>
      <xdr:spPr>
        <a:xfrm>
          <a:off x="4686300" y="655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2,726</a:t>
          </a:r>
          <a:endParaRPr kumimoji="1" lang="ja-JP" altLang="en-US" sz="1000" b="1">
            <a:latin typeface="ＭＳ Ｐゴシック"/>
          </a:endParaRPr>
        </a:p>
      </xdr:txBody>
    </xdr:sp>
    <xdr:clientData/>
  </xdr:oneCellAnchor>
  <xdr:twoCellAnchor>
    <xdr:from>
      <xdr:col>6</xdr:col>
      <xdr:colOff>422275</xdr:colOff>
      <xdr:row>38</xdr:row>
      <xdr:rowOff>33238</xdr:rowOff>
    </xdr:from>
    <xdr:to>
      <xdr:col>6</xdr:col>
      <xdr:colOff>600075</xdr:colOff>
      <xdr:row>38</xdr:row>
      <xdr:rowOff>33238</xdr:rowOff>
    </xdr:to>
    <xdr:cxnSp macro="">
      <xdr:nvCxnSpPr>
        <xdr:cNvPr id="60" name="直線コネクタ 59"/>
        <xdr:cNvCxnSpPr/>
      </xdr:nvCxnSpPr>
      <xdr:spPr>
        <a:xfrm>
          <a:off x="4546600" y="65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69395</xdr:rowOff>
    </xdr:from>
    <xdr:ext cx="469744" cy="259045"/>
    <xdr:sp macro="" textlink="">
      <xdr:nvSpPr>
        <xdr:cNvPr id="61" name="議会費最大値テキスト"/>
        <xdr:cNvSpPr txBox="1"/>
      </xdr:nvSpPr>
      <xdr:spPr>
        <a:xfrm>
          <a:off x="4686300" y="504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6,652</a:t>
          </a:r>
          <a:endParaRPr kumimoji="1" lang="ja-JP" altLang="en-US" sz="1000" b="1">
            <a:latin typeface="ＭＳ Ｐゴシック"/>
          </a:endParaRPr>
        </a:p>
      </xdr:txBody>
    </xdr:sp>
    <xdr:clientData/>
  </xdr:oneCellAnchor>
  <xdr:twoCellAnchor>
    <xdr:from>
      <xdr:col>6</xdr:col>
      <xdr:colOff>422275</xdr:colOff>
      <xdr:row>30</xdr:row>
      <xdr:rowOff>122718</xdr:rowOff>
    </xdr:from>
    <xdr:to>
      <xdr:col>6</xdr:col>
      <xdr:colOff>600075</xdr:colOff>
      <xdr:row>30</xdr:row>
      <xdr:rowOff>122718</xdr:rowOff>
    </xdr:to>
    <xdr:cxnSp macro="">
      <xdr:nvCxnSpPr>
        <xdr:cNvPr id="62" name="直線コネクタ 61"/>
        <xdr:cNvCxnSpPr/>
      </xdr:nvCxnSpPr>
      <xdr:spPr>
        <a:xfrm>
          <a:off x="4546600" y="526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98552</xdr:rowOff>
    </xdr:from>
    <xdr:to>
      <xdr:col>6</xdr:col>
      <xdr:colOff>511175</xdr:colOff>
      <xdr:row>33</xdr:row>
      <xdr:rowOff>26053</xdr:rowOff>
    </xdr:to>
    <xdr:cxnSp macro="">
      <xdr:nvCxnSpPr>
        <xdr:cNvPr id="63" name="直線コネクタ 62"/>
        <xdr:cNvCxnSpPr/>
      </xdr:nvCxnSpPr>
      <xdr:spPr>
        <a:xfrm flipV="1">
          <a:off x="3797300" y="5584952"/>
          <a:ext cx="838200" cy="9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29445</xdr:rowOff>
    </xdr:from>
    <xdr:ext cx="469744" cy="259045"/>
    <xdr:sp macro="" textlink="">
      <xdr:nvSpPr>
        <xdr:cNvPr id="64" name="議会費平均値テキスト"/>
        <xdr:cNvSpPr txBox="1"/>
      </xdr:nvSpPr>
      <xdr:spPr>
        <a:xfrm>
          <a:off x="4686300" y="6030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51018</xdr:rowOff>
    </xdr:from>
    <xdr:to>
      <xdr:col>6</xdr:col>
      <xdr:colOff>561975</xdr:colOff>
      <xdr:row>35</xdr:row>
      <xdr:rowOff>152618</xdr:rowOff>
    </xdr:to>
    <xdr:sp macro="" textlink="">
      <xdr:nvSpPr>
        <xdr:cNvPr id="65" name="フローチャート : 判断 64"/>
        <xdr:cNvSpPr/>
      </xdr:nvSpPr>
      <xdr:spPr>
        <a:xfrm>
          <a:off x="45847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26053</xdr:rowOff>
    </xdr:from>
    <xdr:to>
      <xdr:col>5</xdr:col>
      <xdr:colOff>358775</xdr:colOff>
      <xdr:row>33</xdr:row>
      <xdr:rowOff>60670</xdr:rowOff>
    </xdr:to>
    <xdr:cxnSp macro="">
      <xdr:nvCxnSpPr>
        <xdr:cNvPr id="66" name="直線コネクタ 65"/>
        <xdr:cNvCxnSpPr/>
      </xdr:nvCxnSpPr>
      <xdr:spPr>
        <a:xfrm flipV="1">
          <a:off x="2908300" y="5683903"/>
          <a:ext cx="889000" cy="3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134274</xdr:rowOff>
    </xdr:from>
    <xdr:ext cx="469744" cy="259045"/>
    <xdr:sp macro="" textlink="">
      <xdr:nvSpPr>
        <xdr:cNvPr id="68" name="テキスト ボックス 67"/>
        <xdr:cNvSpPr txBox="1"/>
      </xdr:nvSpPr>
      <xdr:spPr>
        <a:xfrm>
          <a:off x="3562427" y="613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46301</xdr:rowOff>
    </xdr:from>
    <xdr:to>
      <xdr:col>4</xdr:col>
      <xdr:colOff>155575</xdr:colOff>
      <xdr:row>33</xdr:row>
      <xdr:rowOff>60670</xdr:rowOff>
    </xdr:to>
    <xdr:cxnSp macro="">
      <xdr:nvCxnSpPr>
        <xdr:cNvPr id="69" name="直線コネクタ 68"/>
        <xdr:cNvCxnSpPr/>
      </xdr:nvCxnSpPr>
      <xdr:spPr>
        <a:xfrm>
          <a:off x="2019300" y="5704151"/>
          <a:ext cx="8890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159420</xdr:rowOff>
    </xdr:from>
    <xdr:ext cx="469744" cy="259045"/>
    <xdr:sp macro="" textlink="">
      <xdr:nvSpPr>
        <xdr:cNvPr id="71" name="テキスト ボックス 70"/>
        <xdr:cNvSpPr txBox="1"/>
      </xdr:nvSpPr>
      <xdr:spPr>
        <a:xfrm>
          <a:off x="2673427" y="616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45974</xdr:rowOff>
    </xdr:from>
    <xdr:to>
      <xdr:col>2</xdr:col>
      <xdr:colOff>638175</xdr:colOff>
      <xdr:row>33</xdr:row>
      <xdr:rowOff>46301</xdr:rowOff>
    </xdr:to>
    <xdr:cxnSp macro="">
      <xdr:nvCxnSpPr>
        <xdr:cNvPr id="72" name="直線コネクタ 71"/>
        <xdr:cNvCxnSpPr/>
      </xdr:nvCxnSpPr>
      <xdr:spPr>
        <a:xfrm>
          <a:off x="1130300" y="5532374"/>
          <a:ext cx="889000" cy="17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125130</xdr:rowOff>
    </xdr:from>
    <xdr:ext cx="469744" cy="259045"/>
    <xdr:sp macro="" textlink="">
      <xdr:nvSpPr>
        <xdr:cNvPr id="74" name="テキスト ボックス 73"/>
        <xdr:cNvSpPr txBox="1"/>
      </xdr:nvSpPr>
      <xdr:spPr>
        <a:xfrm>
          <a:off x="1784427" y="612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139826</xdr:rowOff>
    </xdr:from>
    <xdr:ext cx="469744" cy="259045"/>
    <xdr:sp macro="" textlink="">
      <xdr:nvSpPr>
        <xdr:cNvPr id="76" name="テキスト ボックス 75"/>
        <xdr:cNvSpPr txBox="1"/>
      </xdr:nvSpPr>
      <xdr:spPr>
        <a:xfrm>
          <a:off x="895427" y="596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47752</xdr:rowOff>
    </xdr:from>
    <xdr:to>
      <xdr:col>6</xdr:col>
      <xdr:colOff>561975</xdr:colOff>
      <xdr:row>32</xdr:row>
      <xdr:rowOff>149352</xdr:rowOff>
    </xdr:to>
    <xdr:sp macro="" textlink="">
      <xdr:nvSpPr>
        <xdr:cNvPr id="82" name="円/楕円 81"/>
        <xdr:cNvSpPr/>
      </xdr:nvSpPr>
      <xdr:spPr>
        <a:xfrm>
          <a:off x="4584700" y="553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70629</xdr:rowOff>
    </xdr:from>
    <xdr:ext cx="469744" cy="259045"/>
    <xdr:sp macro="" textlink="">
      <xdr:nvSpPr>
        <xdr:cNvPr id="83" name="議会費該当値テキスト"/>
        <xdr:cNvSpPr txBox="1"/>
      </xdr:nvSpPr>
      <xdr:spPr>
        <a:xfrm>
          <a:off x="4686300" y="538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5,676</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146703</xdr:rowOff>
    </xdr:from>
    <xdr:to>
      <xdr:col>5</xdr:col>
      <xdr:colOff>409575</xdr:colOff>
      <xdr:row>33</xdr:row>
      <xdr:rowOff>76853</xdr:rowOff>
    </xdr:to>
    <xdr:sp macro="" textlink="">
      <xdr:nvSpPr>
        <xdr:cNvPr id="84" name="円/楕円 83"/>
        <xdr:cNvSpPr/>
      </xdr:nvSpPr>
      <xdr:spPr>
        <a:xfrm>
          <a:off x="3746500" y="563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93380</xdr:rowOff>
    </xdr:from>
    <xdr:ext cx="469744" cy="259045"/>
    <xdr:sp macro="" textlink="">
      <xdr:nvSpPr>
        <xdr:cNvPr id="85" name="テキスト ボックス 84"/>
        <xdr:cNvSpPr txBox="1"/>
      </xdr:nvSpPr>
      <xdr:spPr>
        <a:xfrm>
          <a:off x="3562427" y="540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5,373</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9870</xdr:rowOff>
    </xdr:from>
    <xdr:to>
      <xdr:col>4</xdr:col>
      <xdr:colOff>206375</xdr:colOff>
      <xdr:row>33</xdr:row>
      <xdr:rowOff>111470</xdr:rowOff>
    </xdr:to>
    <xdr:sp macro="" textlink="">
      <xdr:nvSpPr>
        <xdr:cNvPr id="86" name="円/楕円 85"/>
        <xdr:cNvSpPr/>
      </xdr:nvSpPr>
      <xdr:spPr>
        <a:xfrm>
          <a:off x="2857500" y="56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127997</xdr:rowOff>
    </xdr:from>
    <xdr:ext cx="469744" cy="259045"/>
    <xdr:sp macro="" textlink="">
      <xdr:nvSpPr>
        <xdr:cNvPr id="87" name="テキスト ボックス 86"/>
        <xdr:cNvSpPr txBox="1"/>
      </xdr:nvSpPr>
      <xdr:spPr>
        <a:xfrm>
          <a:off x="2673427" y="544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5,267</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166951</xdr:rowOff>
    </xdr:from>
    <xdr:to>
      <xdr:col>3</xdr:col>
      <xdr:colOff>3175</xdr:colOff>
      <xdr:row>33</xdr:row>
      <xdr:rowOff>97101</xdr:rowOff>
    </xdr:to>
    <xdr:sp macro="" textlink="">
      <xdr:nvSpPr>
        <xdr:cNvPr id="88" name="円/楕円 87"/>
        <xdr:cNvSpPr/>
      </xdr:nvSpPr>
      <xdr:spPr>
        <a:xfrm>
          <a:off x="1968500" y="565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113628</xdr:rowOff>
    </xdr:from>
    <xdr:ext cx="469744" cy="259045"/>
    <xdr:sp macro="" textlink="">
      <xdr:nvSpPr>
        <xdr:cNvPr id="89" name="テキスト ボックス 88"/>
        <xdr:cNvSpPr txBox="1"/>
      </xdr:nvSpPr>
      <xdr:spPr>
        <a:xfrm>
          <a:off x="1784427" y="54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5,311</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166624</xdr:rowOff>
    </xdr:from>
    <xdr:to>
      <xdr:col>1</xdr:col>
      <xdr:colOff>485775</xdr:colOff>
      <xdr:row>32</xdr:row>
      <xdr:rowOff>96774</xdr:rowOff>
    </xdr:to>
    <xdr:sp macro="" textlink="">
      <xdr:nvSpPr>
        <xdr:cNvPr id="90" name="円/楕円 89"/>
        <xdr:cNvSpPr/>
      </xdr:nvSpPr>
      <xdr:spPr>
        <a:xfrm>
          <a:off x="1079500" y="548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113301</xdr:rowOff>
    </xdr:from>
    <xdr:ext cx="469744" cy="259045"/>
    <xdr:sp macro="" textlink="">
      <xdr:nvSpPr>
        <xdr:cNvPr id="91" name="テキスト ボックス 90"/>
        <xdr:cNvSpPr txBox="1"/>
      </xdr:nvSpPr>
      <xdr:spPr>
        <a:xfrm>
          <a:off x="895427" y="525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87701</xdr:rowOff>
    </xdr:from>
    <xdr:to>
      <xdr:col>6</xdr:col>
      <xdr:colOff>510540</xdr:colOff>
      <xdr:row>58</xdr:row>
      <xdr:rowOff>4369</xdr:rowOff>
    </xdr:to>
    <xdr:cxnSp macro="">
      <xdr:nvCxnSpPr>
        <xdr:cNvPr id="115" name="直線コネクタ 114"/>
        <xdr:cNvCxnSpPr/>
      </xdr:nvCxnSpPr>
      <xdr:spPr>
        <a:xfrm flipV="1">
          <a:off x="4633595" y="8660201"/>
          <a:ext cx="1270" cy="128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8196</xdr:rowOff>
    </xdr:from>
    <xdr:ext cx="534377" cy="259045"/>
    <xdr:sp macro="" textlink="">
      <xdr:nvSpPr>
        <xdr:cNvPr id="116" name="総務費最小値テキスト"/>
        <xdr:cNvSpPr txBox="1"/>
      </xdr:nvSpPr>
      <xdr:spPr>
        <a:xfrm>
          <a:off x="4686300" y="995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27,760</a:t>
          </a:r>
          <a:endParaRPr kumimoji="1" lang="ja-JP" altLang="en-US" sz="1000" b="1">
            <a:latin typeface="ＭＳ Ｐゴシック"/>
          </a:endParaRPr>
        </a:p>
      </xdr:txBody>
    </xdr:sp>
    <xdr:clientData/>
  </xdr:oneCellAnchor>
  <xdr:twoCellAnchor>
    <xdr:from>
      <xdr:col>6</xdr:col>
      <xdr:colOff>422275</xdr:colOff>
      <xdr:row>58</xdr:row>
      <xdr:rowOff>4369</xdr:rowOff>
    </xdr:from>
    <xdr:to>
      <xdr:col>6</xdr:col>
      <xdr:colOff>600075</xdr:colOff>
      <xdr:row>58</xdr:row>
      <xdr:rowOff>4369</xdr:rowOff>
    </xdr:to>
    <xdr:cxnSp macro="">
      <xdr:nvCxnSpPr>
        <xdr:cNvPr id="117" name="直線コネクタ 116"/>
        <xdr:cNvCxnSpPr/>
      </xdr:nvCxnSpPr>
      <xdr:spPr>
        <a:xfrm>
          <a:off x="4546600" y="9948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34378</xdr:rowOff>
    </xdr:from>
    <xdr:ext cx="599010" cy="259045"/>
    <xdr:sp macro="" textlink="">
      <xdr:nvSpPr>
        <xdr:cNvPr id="118" name="総務費最大値テキスト"/>
        <xdr:cNvSpPr txBox="1"/>
      </xdr:nvSpPr>
      <xdr:spPr>
        <a:xfrm>
          <a:off x="4686300" y="84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196,824</a:t>
          </a:r>
          <a:endParaRPr kumimoji="1" lang="ja-JP" altLang="en-US" sz="1000" b="1">
            <a:latin typeface="ＭＳ Ｐゴシック"/>
          </a:endParaRPr>
        </a:p>
      </xdr:txBody>
    </xdr:sp>
    <xdr:clientData/>
  </xdr:oneCellAnchor>
  <xdr:twoCellAnchor>
    <xdr:from>
      <xdr:col>6</xdr:col>
      <xdr:colOff>422275</xdr:colOff>
      <xdr:row>50</xdr:row>
      <xdr:rowOff>87701</xdr:rowOff>
    </xdr:from>
    <xdr:to>
      <xdr:col>6</xdr:col>
      <xdr:colOff>600075</xdr:colOff>
      <xdr:row>50</xdr:row>
      <xdr:rowOff>87701</xdr:rowOff>
    </xdr:to>
    <xdr:cxnSp macro="">
      <xdr:nvCxnSpPr>
        <xdr:cNvPr id="119" name="直線コネクタ 118"/>
        <xdr:cNvCxnSpPr/>
      </xdr:nvCxnSpPr>
      <xdr:spPr>
        <a:xfrm>
          <a:off x="4546600" y="8660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67508</xdr:rowOff>
    </xdr:from>
    <xdr:to>
      <xdr:col>6</xdr:col>
      <xdr:colOff>511175</xdr:colOff>
      <xdr:row>55</xdr:row>
      <xdr:rowOff>156944</xdr:rowOff>
    </xdr:to>
    <xdr:cxnSp macro="">
      <xdr:nvCxnSpPr>
        <xdr:cNvPr id="120" name="直線コネクタ 119"/>
        <xdr:cNvCxnSpPr/>
      </xdr:nvCxnSpPr>
      <xdr:spPr>
        <a:xfrm flipV="1">
          <a:off x="3797300" y="9497258"/>
          <a:ext cx="838200" cy="8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77698</xdr:rowOff>
    </xdr:from>
    <xdr:ext cx="534377" cy="259045"/>
    <xdr:sp macro="" textlink="">
      <xdr:nvSpPr>
        <xdr:cNvPr id="121" name="総務費平均値テキスト"/>
        <xdr:cNvSpPr txBox="1"/>
      </xdr:nvSpPr>
      <xdr:spPr>
        <a:xfrm>
          <a:off x="4686300" y="9678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99271</xdr:rowOff>
    </xdr:from>
    <xdr:to>
      <xdr:col>6</xdr:col>
      <xdr:colOff>561975</xdr:colOff>
      <xdr:row>57</xdr:row>
      <xdr:rowOff>29421</xdr:rowOff>
    </xdr:to>
    <xdr:sp macro="" textlink="">
      <xdr:nvSpPr>
        <xdr:cNvPr id="122" name="フローチャート : 判断 121"/>
        <xdr:cNvSpPr/>
      </xdr:nvSpPr>
      <xdr:spPr>
        <a:xfrm>
          <a:off x="45847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156944</xdr:rowOff>
    </xdr:from>
    <xdr:to>
      <xdr:col>5</xdr:col>
      <xdr:colOff>358775</xdr:colOff>
      <xdr:row>56</xdr:row>
      <xdr:rowOff>24958</xdr:rowOff>
    </xdr:to>
    <xdr:cxnSp macro="">
      <xdr:nvCxnSpPr>
        <xdr:cNvPr id="123" name="直線コネクタ 122"/>
        <xdr:cNvCxnSpPr/>
      </xdr:nvCxnSpPr>
      <xdr:spPr>
        <a:xfrm flipV="1">
          <a:off x="2908300" y="9586694"/>
          <a:ext cx="889000" cy="3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98867</xdr:rowOff>
    </xdr:from>
    <xdr:to>
      <xdr:col>5</xdr:col>
      <xdr:colOff>409575</xdr:colOff>
      <xdr:row>57</xdr:row>
      <xdr:rowOff>29017</xdr:rowOff>
    </xdr:to>
    <xdr:sp macro="" textlink="">
      <xdr:nvSpPr>
        <xdr:cNvPr id="124" name="フローチャート : 判断 123"/>
        <xdr:cNvSpPr/>
      </xdr:nvSpPr>
      <xdr:spPr>
        <a:xfrm>
          <a:off x="3746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20144</xdr:rowOff>
    </xdr:from>
    <xdr:ext cx="534377" cy="259045"/>
    <xdr:sp macro="" textlink="">
      <xdr:nvSpPr>
        <xdr:cNvPr id="125" name="テキスト ボックス 124"/>
        <xdr:cNvSpPr txBox="1"/>
      </xdr:nvSpPr>
      <xdr:spPr>
        <a:xfrm>
          <a:off x="3530111" y="97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84927</xdr:rowOff>
    </xdr:from>
    <xdr:to>
      <xdr:col>4</xdr:col>
      <xdr:colOff>155575</xdr:colOff>
      <xdr:row>56</xdr:row>
      <xdr:rowOff>24958</xdr:rowOff>
    </xdr:to>
    <xdr:cxnSp macro="">
      <xdr:nvCxnSpPr>
        <xdr:cNvPr id="126" name="直線コネクタ 125"/>
        <xdr:cNvCxnSpPr/>
      </xdr:nvCxnSpPr>
      <xdr:spPr>
        <a:xfrm>
          <a:off x="2019300" y="9000327"/>
          <a:ext cx="889000" cy="62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86926</xdr:rowOff>
    </xdr:from>
    <xdr:to>
      <xdr:col>4</xdr:col>
      <xdr:colOff>206375</xdr:colOff>
      <xdr:row>57</xdr:row>
      <xdr:rowOff>17076</xdr:rowOff>
    </xdr:to>
    <xdr:sp macro="" textlink="">
      <xdr:nvSpPr>
        <xdr:cNvPr id="127" name="フローチャート : 判断 126"/>
        <xdr:cNvSpPr/>
      </xdr:nvSpPr>
      <xdr:spPr>
        <a:xfrm>
          <a:off x="2857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8203</xdr:rowOff>
    </xdr:from>
    <xdr:ext cx="534377" cy="259045"/>
    <xdr:sp macro="" textlink="">
      <xdr:nvSpPr>
        <xdr:cNvPr id="128" name="テキスト ボックス 127"/>
        <xdr:cNvSpPr txBox="1"/>
      </xdr:nvSpPr>
      <xdr:spPr>
        <a:xfrm>
          <a:off x="2641111" y="978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52</xdr:row>
      <xdr:rowOff>84927</xdr:rowOff>
    </xdr:from>
    <xdr:to>
      <xdr:col>2</xdr:col>
      <xdr:colOff>638175</xdr:colOff>
      <xdr:row>55</xdr:row>
      <xdr:rowOff>93348</xdr:rowOff>
    </xdr:to>
    <xdr:cxnSp macro="">
      <xdr:nvCxnSpPr>
        <xdr:cNvPr id="129" name="直線コネクタ 128"/>
        <xdr:cNvCxnSpPr/>
      </xdr:nvCxnSpPr>
      <xdr:spPr>
        <a:xfrm flipV="1">
          <a:off x="1130300" y="9000327"/>
          <a:ext cx="889000" cy="52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60683</xdr:rowOff>
    </xdr:from>
    <xdr:to>
      <xdr:col>3</xdr:col>
      <xdr:colOff>3175</xdr:colOff>
      <xdr:row>56</xdr:row>
      <xdr:rowOff>162283</xdr:rowOff>
    </xdr:to>
    <xdr:sp macro="" textlink="">
      <xdr:nvSpPr>
        <xdr:cNvPr id="130" name="フローチャート : 判断 129"/>
        <xdr:cNvSpPr/>
      </xdr:nvSpPr>
      <xdr:spPr>
        <a:xfrm>
          <a:off x="1968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153410</xdr:rowOff>
    </xdr:from>
    <xdr:ext cx="534377" cy="259045"/>
    <xdr:sp macro="" textlink="">
      <xdr:nvSpPr>
        <xdr:cNvPr id="131" name="テキスト ボックス 130"/>
        <xdr:cNvSpPr txBox="1"/>
      </xdr:nvSpPr>
      <xdr:spPr>
        <a:xfrm>
          <a:off x="1752111" y="975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94120</xdr:rowOff>
    </xdr:from>
    <xdr:to>
      <xdr:col>1</xdr:col>
      <xdr:colOff>485775</xdr:colOff>
      <xdr:row>57</xdr:row>
      <xdr:rowOff>24270</xdr:rowOff>
    </xdr:to>
    <xdr:sp macro="" textlink="">
      <xdr:nvSpPr>
        <xdr:cNvPr id="132" name="フローチャート : 判断 131"/>
        <xdr:cNvSpPr/>
      </xdr:nvSpPr>
      <xdr:spPr>
        <a:xfrm>
          <a:off x="1079500" y="96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15397</xdr:rowOff>
    </xdr:from>
    <xdr:ext cx="534377" cy="259045"/>
    <xdr:sp macro="" textlink="">
      <xdr:nvSpPr>
        <xdr:cNvPr id="133" name="テキスト ボックス 132"/>
        <xdr:cNvSpPr txBox="1"/>
      </xdr:nvSpPr>
      <xdr:spPr>
        <a:xfrm>
          <a:off x="863111" y="978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16708</xdr:rowOff>
    </xdr:from>
    <xdr:to>
      <xdr:col>6</xdr:col>
      <xdr:colOff>561975</xdr:colOff>
      <xdr:row>55</xdr:row>
      <xdr:rowOff>118308</xdr:rowOff>
    </xdr:to>
    <xdr:sp macro="" textlink="">
      <xdr:nvSpPr>
        <xdr:cNvPr id="139" name="円/楕円 138"/>
        <xdr:cNvSpPr/>
      </xdr:nvSpPr>
      <xdr:spPr>
        <a:xfrm>
          <a:off x="4584700" y="944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39585</xdr:rowOff>
    </xdr:from>
    <xdr:ext cx="534377" cy="259045"/>
    <xdr:sp macro="" textlink="">
      <xdr:nvSpPr>
        <xdr:cNvPr id="140" name="総務費該当値テキスト"/>
        <xdr:cNvSpPr txBox="1"/>
      </xdr:nvSpPr>
      <xdr:spPr>
        <a:xfrm>
          <a:off x="4686300" y="929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86,974</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106144</xdr:rowOff>
    </xdr:from>
    <xdr:to>
      <xdr:col>5</xdr:col>
      <xdr:colOff>409575</xdr:colOff>
      <xdr:row>56</xdr:row>
      <xdr:rowOff>36294</xdr:rowOff>
    </xdr:to>
    <xdr:sp macro="" textlink="">
      <xdr:nvSpPr>
        <xdr:cNvPr id="141" name="円/楕円 140"/>
        <xdr:cNvSpPr/>
      </xdr:nvSpPr>
      <xdr:spPr>
        <a:xfrm>
          <a:off x="3746500" y="95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52821</xdr:rowOff>
    </xdr:from>
    <xdr:ext cx="534377" cy="259045"/>
    <xdr:sp macro="" textlink="">
      <xdr:nvSpPr>
        <xdr:cNvPr id="142" name="テキスト ボックス 141"/>
        <xdr:cNvSpPr txBox="1"/>
      </xdr:nvSpPr>
      <xdr:spPr>
        <a:xfrm>
          <a:off x="3530111" y="931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75,237</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145608</xdr:rowOff>
    </xdr:from>
    <xdr:to>
      <xdr:col>4</xdr:col>
      <xdr:colOff>206375</xdr:colOff>
      <xdr:row>56</xdr:row>
      <xdr:rowOff>75758</xdr:rowOff>
    </xdr:to>
    <xdr:sp macro="" textlink="">
      <xdr:nvSpPr>
        <xdr:cNvPr id="143" name="円/楕円 142"/>
        <xdr:cNvSpPr/>
      </xdr:nvSpPr>
      <xdr:spPr>
        <a:xfrm>
          <a:off x="2857500" y="957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92285</xdr:rowOff>
    </xdr:from>
    <xdr:ext cx="534377" cy="259045"/>
    <xdr:sp macro="" textlink="">
      <xdr:nvSpPr>
        <xdr:cNvPr id="144" name="テキスト ボックス 143"/>
        <xdr:cNvSpPr txBox="1"/>
      </xdr:nvSpPr>
      <xdr:spPr>
        <a:xfrm>
          <a:off x="2641111" y="935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70,058</a:t>
          </a:r>
          <a:endParaRPr kumimoji="1" lang="ja-JP" altLang="en-US" sz="1000" b="1">
            <a:solidFill>
              <a:srgbClr val="FF0000"/>
            </a:solidFill>
            <a:latin typeface="ＭＳ Ｐゴシック"/>
          </a:endParaRPr>
        </a:p>
      </xdr:txBody>
    </xdr:sp>
    <xdr:clientData/>
  </xdr:oneCellAnchor>
  <xdr:twoCellAnchor>
    <xdr:from>
      <xdr:col>2</xdr:col>
      <xdr:colOff>587375</xdr:colOff>
      <xdr:row>52</xdr:row>
      <xdr:rowOff>34127</xdr:rowOff>
    </xdr:from>
    <xdr:to>
      <xdr:col>3</xdr:col>
      <xdr:colOff>3175</xdr:colOff>
      <xdr:row>52</xdr:row>
      <xdr:rowOff>135727</xdr:rowOff>
    </xdr:to>
    <xdr:sp macro="" textlink="">
      <xdr:nvSpPr>
        <xdr:cNvPr id="145" name="円/楕円 144"/>
        <xdr:cNvSpPr/>
      </xdr:nvSpPr>
      <xdr:spPr>
        <a:xfrm>
          <a:off x="1968500" y="894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50</xdr:row>
      <xdr:rowOff>152254</xdr:rowOff>
    </xdr:from>
    <xdr:ext cx="599010" cy="259045"/>
    <xdr:sp macro="" textlink="">
      <xdr:nvSpPr>
        <xdr:cNvPr id="146" name="テキスト ボックス 145"/>
        <xdr:cNvSpPr txBox="1"/>
      </xdr:nvSpPr>
      <xdr:spPr>
        <a:xfrm>
          <a:off x="1719794" y="8724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152,188</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42548</xdr:rowOff>
    </xdr:from>
    <xdr:to>
      <xdr:col>1</xdr:col>
      <xdr:colOff>485775</xdr:colOff>
      <xdr:row>55</xdr:row>
      <xdr:rowOff>144148</xdr:rowOff>
    </xdr:to>
    <xdr:sp macro="" textlink="">
      <xdr:nvSpPr>
        <xdr:cNvPr id="147" name="円/楕円 146"/>
        <xdr:cNvSpPr/>
      </xdr:nvSpPr>
      <xdr:spPr>
        <a:xfrm>
          <a:off x="1079500" y="947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160675</xdr:rowOff>
    </xdr:from>
    <xdr:ext cx="534377" cy="259045"/>
    <xdr:sp macro="" textlink="">
      <xdr:nvSpPr>
        <xdr:cNvPr id="148" name="テキスト ボックス 147"/>
        <xdr:cNvSpPr txBox="1"/>
      </xdr:nvSpPr>
      <xdr:spPr>
        <a:xfrm>
          <a:off x="863111" y="924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83,583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149880</xdr:rowOff>
    </xdr:from>
    <xdr:to>
      <xdr:col>6</xdr:col>
      <xdr:colOff>510540</xdr:colOff>
      <xdr:row>77</xdr:row>
      <xdr:rowOff>134206</xdr:rowOff>
    </xdr:to>
    <xdr:cxnSp macro="">
      <xdr:nvCxnSpPr>
        <xdr:cNvPr id="173" name="直線コネクタ 172"/>
        <xdr:cNvCxnSpPr/>
      </xdr:nvCxnSpPr>
      <xdr:spPr>
        <a:xfrm flipV="1">
          <a:off x="4633595" y="12151380"/>
          <a:ext cx="1270" cy="118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138033</xdr:rowOff>
    </xdr:from>
    <xdr:ext cx="534377" cy="259045"/>
    <xdr:sp macro="" textlink="">
      <xdr:nvSpPr>
        <xdr:cNvPr id="174" name="民生費最小値テキスト"/>
        <xdr:cNvSpPr txBox="1"/>
      </xdr:nvSpPr>
      <xdr:spPr>
        <a:xfrm>
          <a:off x="4686300" y="1333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83,221</a:t>
          </a:r>
          <a:endParaRPr kumimoji="1" lang="ja-JP" altLang="en-US" sz="1000" b="1">
            <a:latin typeface="ＭＳ Ｐゴシック"/>
          </a:endParaRPr>
        </a:p>
      </xdr:txBody>
    </xdr:sp>
    <xdr:clientData/>
  </xdr:oneCellAnchor>
  <xdr:twoCellAnchor>
    <xdr:from>
      <xdr:col>6</xdr:col>
      <xdr:colOff>422275</xdr:colOff>
      <xdr:row>77</xdr:row>
      <xdr:rowOff>134206</xdr:rowOff>
    </xdr:from>
    <xdr:to>
      <xdr:col>6</xdr:col>
      <xdr:colOff>600075</xdr:colOff>
      <xdr:row>77</xdr:row>
      <xdr:rowOff>134206</xdr:rowOff>
    </xdr:to>
    <xdr:cxnSp macro="">
      <xdr:nvCxnSpPr>
        <xdr:cNvPr id="175" name="直線コネクタ 174"/>
        <xdr:cNvCxnSpPr/>
      </xdr:nvCxnSpPr>
      <xdr:spPr>
        <a:xfrm>
          <a:off x="4546600" y="1333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96557</xdr:rowOff>
    </xdr:from>
    <xdr:ext cx="599010" cy="259045"/>
    <xdr:sp macro="" textlink="">
      <xdr:nvSpPr>
        <xdr:cNvPr id="176" name="民生費最大値テキスト"/>
        <xdr:cNvSpPr txBox="1"/>
      </xdr:nvSpPr>
      <xdr:spPr>
        <a:xfrm>
          <a:off x="4686300" y="1192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238,664</a:t>
          </a:r>
          <a:endParaRPr kumimoji="1" lang="ja-JP" altLang="en-US" sz="1000" b="1">
            <a:latin typeface="ＭＳ Ｐゴシック"/>
          </a:endParaRPr>
        </a:p>
      </xdr:txBody>
    </xdr:sp>
    <xdr:clientData/>
  </xdr:oneCellAnchor>
  <xdr:twoCellAnchor>
    <xdr:from>
      <xdr:col>6</xdr:col>
      <xdr:colOff>422275</xdr:colOff>
      <xdr:row>70</xdr:row>
      <xdr:rowOff>149880</xdr:rowOff>
    </xdr:from>
    <xdr:to>
      <xdr:col>6</xdr:col>
      <xdr:colOff>600075</xdr:colOff>
      <xdr:row>70</xdr:row>
      <xdr:rowOff>149880</xdr:rowOff>
    </xdr:to>
    <xdr:cxnSp macro="">
      <xdr:nvCxnSpPr>
        <xdr:cNvPr id="177" name="直線コネクタ 176"/>
        <xdr:cNvCxnSpPr/>
      </xdr:nvCxnSpPr>
      <xdr:spPr>
        <a:xfrm>
          <a:off x="4546600" y="121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71165</xdr:rowOff>
    </xdr:from>
    <xdr:to>
      <xdr:col>6</xdr:col>
      <xdr:colOff>511175</xdr:colOff>
      <xdr:row>75</xdr:row>
      <xdr:rowOff>125001</xdr:rowOff>
    </xdr:to>
    <xdr:cxnSp macro="">
      <xdr:nvCxnSpPr>
        <xdr:cNvPr id="178" name="直線コネクタ 177"/>
        <xdr:cNvCxnSpPr/>
      </xdr:nvCxnSpPr>
      <xdr:spPr>
        <a:xfrm>
          <a:off x="3797300" y="12929915"/>
          <a:ext cx="838200" cy="5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166127</xdr:rowOff>
    </xdr:from>
    <xdr:ext cx="599010" cy="259045"/>
    <xdr:sp macro="" textlink="">
      <xdr:nvSpPr>
        <xdr:cNvPr id="179" name="民生費平均値テキスト"/>
        <xdr:cNvSpPr txBox="1"/>
      </xdr:nvSpPr>
      <xdr:spPr>
        <a:xfrm>
          <a:off x="4686300" y="130248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16250</xdr:rowOff>
    </xdr:from>
    <xdr:to>
      <xdr:col>6</xdr:col>
      <xdr:colOff>561975</xdr:colOff>
      <xdr:row>76</xdr:row>
      <xdr:rowOff>117850</xdr:rowOff>
    </xdr:to>
    <xdr:sp macro="" textlink="">
      <xdr:nvSpPr>
        <xdr:cNvPr id="180" name="フローチャート : 判断 179"/>
        <xdr:cNvSpPr/>
      </xdr:nvSpPr>
      <xdr:spPr>
        <a:xfrm>
          <a:off x="4584700" y="1304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71165</xdr:rowOff>
    </xdr:from>
    <xdr:to>
      <xdr:col>5</xdr:col>
      <xdr:colOff>358775</xdr:colOff>
      <xdr:row>75</xdr:row>
      <xdr:rowOff>143434</xdr:rowOff>
    </xdr:to>
    <xdr:cxnSp macro="">
      <xdr:nvCxnSpPr>
        <xdr:cNvPr id="181" name="直線コネクタ 180"/>
        <xdr:cNvCxnSpPr/>
      </xdr:nvCxnSpPr>
      <xdr:spPr>
        <a:xfrm flipV="1">
          <a:off x="2908300" y="12929915"/>
          <a:ext cx="889000" cy="7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37495</xdr:rowOff>
    </xdr:from>
    <xdr:to>
      <xdr:col>5</xdr:col>
      <xdr:colOff>409575</xdr:colOff>
      <xdr:row>76</xdr:row>
      <xdr:rowOff>139095</xdr:rowOff>
    </xdr:to>
    <xdr:sp macro="" textlink="">
      <xdr:nvSpPr>
        <xdr:cNvPr id="182" name="フローチャート : 判断 181"/>
        <xdr:cNvSpPr/>
      </xdr:nvSpPr>
      <xdr:spPr>
        <a:xfrm>
          <a:off x="3746500" y="130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130222</xdr:rowOff>
    </xdr:from>
    <xdr:ext cx="599010" cy="259045"/>
    <xdr:sp macro="" textlink="">
      <xdr:nvSpPr>
        <xdr:cNvPr id="183" name="テキスト ボックス 182"/>
        <xdr:cNvSpPr txBox="1"/>
      </xdr:nvSpPr>
      <xdr:spPr>
        <a:xfrm>
          <a:off x="3497794" y="13160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143434</xdr:rowOff>
    </xdr:from>
    <xdr:to>
      <xdr:col>4</xdr:col>
      <xdr:colOff>155575</xdr:colOff>
      <xdr:row>76</xdr:row>
      <xdr:rowOff>45265</xdr:rowOff>
    </xdr:to>
    <xdr:cxnSp macro="">
      <xdr:nvCxnSpPr>
        <xdr:cNvPr id="184" name="直線コネクタ 183"/>
        <xdr:cNvCxnSpPr/>
      </xdr:nvCxnSpPr>
      <xdr:spPr>
        <a:xfrm flipV="1">
          <a:off x="2019300" y="13002184"/>
          <a:ext cx="889000" cy="7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72571</xdr:rowOff>
    </xdr:from>
    <xdr:to>
      <xdr:col>4</xdr:col>
      <xdr:colOff>206375</xdr:colOff>
      <xdr:row>77</xdr:row>
      <xdr:rowOff>2721</xdr:rowOff>
    </xdr:to>
    <xdr:sp macro="" textlink="">
      <xdr:nvSpPr>
        <xdr:cNvPr id="185" name="フローチャート : 判断 184"/>
        <xdr:cNvSpPr/>
      </xdr:nvSpPr>
      <xdr:spPr>
        <a:xfrm>
          <a:off x="2857500" y="131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165298</xdr:rowOff>
    </xdr:from>
    <xdr:ext cx="599010" cy="259045"/>
    <xdr:sp macro="" textlink="">
      <xdr:nvSpPr>
        <xdr:cNvPr id="186" name="テキスト ボックス 185"/>
        <xdr:cNvSpPr txBox="1"/>
      </xdr:nvSpPr>
      <xdr:spPr>
        <a:xfrm>
          <a:off x="2608794" y="1319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3728</xdr:rowOff>
    </xdr:from>
    <xdr:to>
      <xdr:col>2</xdr:col>
      <xdr:colOff>638175</xdr:colOff>
      <xdr:row>76</xdr:row>
      <xdr:rowOff>45265</xdr:rowOff>
    </xdr:to>
    <xdr:cxnSp macro="">
      <xdr:nvCxnSpPr>
        <xdr:cNvPr id="187" name="直線コネクタ 186"/>
        <xdr:cNvCxnSpPr/>
      </xdr:nvCxnSpPr>
      <xdr:spPr>
        <a:xfrm>
          <a:off x="1130300" y="13033928"/>
          <a:ext cx="889000" cy="4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87643</xdr:rowOff>
    </xdr:from>
    <xdr:to>
      <xdr:col>3</xdr:col>
      <xdr:colOff>3175</xdr:colOff>
      <xdr:row>77</xdr:row>
      <xdr:rowOff>17793</xdr:rowOff>
    </xdr:to>
    <xdr:sp macro="" textlink="">
      <xdr:nvSpPr>
        <xdr:cNvPr id="188" name="フローチャート : 判断 187"/>
        <xdr:cNvSpPr/>
      </xdr:nvSpPr>
      <xdr:spPr>
        <a:xfrm>
          <a:off x="1968500" y="131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8920</xdr:rowOff>
    </xdr:from>
    <xdr:ext cx="599010" cy="259045"/>
    <xdr:sp macro="" textlink="">
      <xdr:nvSpPr>
        <xdr:cNvPr id="189" name="テキスト ボックス 188"/>
        <xdr:cNvSpPr txBox="1"/>
      </xdr:nvSpPr>
      <xdr:spPr>
        <a:xfrm>
          <a:off x="1719794" y="1321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82203</xdr:rowOff>
    </xdr:from>
    <xdr:to>
      <xdr:col>1</xdr:col>
      <xdr:colOff>485775</xdr:colOff>
      <xdr:row>77</xdr:row>
      <xdr:rowOff>12353</xdr:rowOff>
    </xdr:to>
    <xdr:sp macro="" textlink="">
      <xdr:nvSpPr>
        <xdr:cNvPr id="190" name="フローチャート : 判断 189"/>
        <xdr:cNvSpPr/>
      </xdr:nvSpPr>
      <xdr:spPr>
        <a:xfrm>
          <a:off x="1079500" y="13112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3480</xdr:rowOff>
    </xdr:from>
    <xdr:ext cx="599010" cy="259045"/>
    <xdr:sp macro="" textlink="">
      <xdr:nvSpPr>
        <xdr:cNvPr id="191" name="テキスト ボックス 190"/>
        <xdr:cNvSpPr txBox="1"/>
      </xdr:nvSpPr>
      <xdr:spPr>
        <a:xfrm>
          <a:off x="830794" y="1320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74201</xdr:rowOff>
    </xdr:from>
    <xdr:to>
      <xdr:col>6</xdr:col>
      <xdr:colOff>561975</xdr:colOff>
      <xdr:row>76</xdr:row>
      <xdr:rowOff>4350</xdr:rowOff>
    </xdr:to>
    <xdr:sp macro="" textlink="">
      <xdr:nvSpPr>
        <xdr:cNvPr id="197" name="円/楕円 196"/>
        <xdr:cNvSpPr/>
      </xdr:nvSpPr>
      <xdr:spPr>
        <a:xfrm>
          <a:off x="4584700" y="129329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97078</xdr:rowOff>
    </xdr:from>
    <xdr:ext cx="599010" cy="259045"/>
    <xdr:sp macro="" textlink="">
      <xdr:nvSpPr>
        <xdr:cNvPr id="198" name="民生費該当値テキスト"/>
        <xdr:cNvSpPr txBox="1"/>
      </xdr:nvSpPr>
      <xdr:spPr>
        <a:xfrm>
          <a:off x="4686300" y="12784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129,429</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20365</xdr:rowOff>
    </xdr:from>
    <xdr:to>
      <xdr:col>5</xdr:col>
      <xdr:colOff>409575</xdr:colOff>
      <xdr:row>75</xdr:row>
      <xdr:rowOff>121965</xdr:rowOff>
    </xdr:to>
    <xdr:sp macro="" textlink="">
      <xdr:nvSpPr>
        <xdr:cNvPr id="199" name="円/楕円 198"/>
        <xdr:cNvSpPr/>
      </xdr:nvSpPr>
      <xdr:spPr>
        <a:xfrm>
          <a:off x="3746500" y="1287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138492</xdr:rowOff>
    </xdr:from>
    <xdr:ext cx="599010" cy="259045"/>
    <xdr:sp macro="" textlink="">
      <xdr:nvSpPr>
        <xdr:cNvPr id="200" name="テキスト ボックス 199"/>
        <xdr:cNvSpPr txBox="1"/>
      </xdr:nvSpPr>
      <xdr:spPr>
        <a:xfrm>
          <a:off x="3497794" y="12654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136,494</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92634</xdr:rowOff>
    </xdr:from>
    <xdr:to>
      <xdr:col>4</xdr:col>
      <xdr:colOff>206375</xdr:colOff>
      <xdr:row>76</xdr:row>
      <xdr:rowOff>22783</xdr:rowOff>
    </xdr:to>
    <xdr:sp macro="" textlink="">
      <xdr:nvSpPr>
        <xdr:cNvPr id="201" name="円/楕円 200"/>
        <xdr:cNvSpPr/>
      </xdr:nvSpPr>
      <xdr:spPr>
        <a:xfrm>
          <a:off x="2857500" y="12951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39311</xdr:rowOff>
    </xdr:from>
    <xdr:ext cx="599010" cy="259045"/>
    <xdr:sp macro="" textlink="">
      <xdr:nvSpPr>
        <xdr:cNvPr id="202" name="テキスト ボックス 201"/>
        <xdr:cNvSpPr txBox="1"/>
      </xdr:nvSpPr>
      <xdr:spPr>
        <a:xfrm>
          <a:off x="2608794" y="1272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127,010</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165915</xdr:rowOff>
    </xdr:from>
    <xdr:to>
      <xdr:col>3</xdr:col>
      <xdr:colOff>3175</xdr:colOff>
      <xdr:row>76</xdr:row>
      <xdr:rowOff>96065</xdr:rowOff>
    </xdr:to>
    <xdr:sp macro="" textlink="">
      <xdr:nvSpPr>
        <xdr:cNvPr id="203" name="円/楕円 202"/>
        <xdr:cNvSpPr/>
      </xdr:nvSpPr>
      <xdr:spPr>
        <a:xfrm>
          <a:off x="1968500" y="1302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112592</xdr:rowOff>
    </xdr:from>
    <xdr:ext cx="599010" cy="259045"/>
    <xdr:sp macro="" textlink="">
      <xdr:nvSpPr>
        <xdr:cNvPr id="204" name="テキスト ボックス 203"/>
        <xdr:cNvSpPr txBox="1"/>
      </xdr:nvSpPr>
      <xdr:spPr>
        <a:xfrm>
          <a:off x="1719794" y="12799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117,393</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124378</xdr:rowOff>
    </xdr:from>
    <xdr:to>
      <xdr:col>1</xdr:col>
      <xdr:colOff>485775</xdr:colOff>
      <xdr:row>76</xdr:row>
      <xdr:rowOff>54528</xdr:rowOff>
    </xdr:to>
    <xdr:sp macro="" textlink="">
      <xdr:nvSpPr>
        <xdr:cNvPr id="205" name="円/楕円 204"/>
        <xdr:cNvSpPr/>
      </xdr:nvSpPr>
      <xdr:spPr>
        <a:xfrm>
          <a:off x="1079500" y="1298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71055</xdr:rowOff>
    </xdr:from>
    <xdr:ext cx="599010" cy="259045"/>
    <xdr:sp macro="" textlink="">
      <xdr:nvSpPr>
        <xdr:cNvPr id="206" name="テキスト ボックス 205"/>
        <xdr:cNvSpPr txBox="1"/>
      </xdr:nvSpPr>
      <xdr:spPr>
        <a:xfrm>
          <a:off x="830794" y="12758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122,844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30,026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16549</xdr:rowOff>
    </xdr:from>
    <xdr:to>
      <xdr:col>6</xdr:col>
      <xdr:colOff>510540</xdr:colOff>
      <xdr:row>99</xdr:row>
      <xdr:rowOff>127062</xdr:rowOff>
    </xdr:to>
    <xdr:cxnSp macro="">
      <xdr:nvCxnSpPr>
        <xdr:cNvPr id="233" name="直線コネクタ 232"/>
        <xdr:cNvCxnSpPr/>
      </xdr:nvCxnSpPr>
      <xdr:spPr>
        <a:xfrm flipV="1">
          <a:off x="4633595" y="15618499"/>
          <a:ext cx="1270" cy="148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130889</xdr:rowOff>
    </xdr:from>
    <xdr:ext cx="534377" cy="259045"/>
    <xdr:sp macro="" textlink="">
      <xdr:nvSpPr>
        <xdr:cNvPr id="234" name="衛生費最小値テキスト"/>
        <xdr:cNvSpPr txBox="1"/>
      </xdr:nvSpPr>
      <xdr:spPr>
        <a:xfrm>
          <a:off x="4686300" y="171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18,274</a:t>
          </a:r>
          <a:endParaRPr kumimoji="1" lang="ja-JP" altLang="en-US" sz="1000" b="1">
            <a:latin typeface="ＭＳ Ｐゴシック"/>
          </a:endParaRPr>
        </a:p>
      </xdr:txBody>
    </xdr:sp>
    <xdr:clientData/>
  </xdr:oneCellAnchor>
  <xdr:twoCellAnchor>
    <xdr:from>
      <xdr:col>6</xdr:col>
      <xdr:colOff>422275</xdr:colOff>
      <xdr:row>99</xdr:row>
      <xdr:rowOff>127062</xdr:rowOff>
    </xdr:from>
    <xdr:to>
      <xdr:col>6</xdr:col>
      <xdr:colOff>600075</xdr:colOff>
      <xdr:row>99</xdr:row>
      <xdr:rowOff>127062</xdr:rowOff>
    </xdr:to>
    <xdr:cxnSp macro="">
      <xdr:nvCxnSpPr>
        <xdr:cNvPr id="235" name="直線コネクタ 234"/>
        <xdr:cNvCxnSpPr/>
      </xdr:nvCxnSpPr>
      <xdr:spPr>
        <a:xfrm>
          <a:off x="4546600" y="1710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134676</xdr:rowOff>
    </xdr:from>
    <xdr:ext cx="599010" cy="259045"/>
    <xdr:sp macro="" textlink="">
      <xdr:nvSpPr>
        <xdr:cNvPr id="236" name="衛生費最大値テキスト"/>
        <xdr:cNvSpPr txBox="1"/>
      </xdr:nvSpPr>
      <xdr:spPr>
        <a:xfrm>
          <a:off x="4686300" y="153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109,042</a:t>
          </a:r>
          <a:endParaRPr kumimoji="1" lang="ja-JP" altLang="en-US" sz="1000" b="1">
            <a:latin typeface="ＭＳ Ｐゴシック"/>
          </a:endParaRPr>
        </a:p>
      </xdr:txBody>
    </xdr:sp>
    <xdr:clientData/>
  </xdr:oneCellAnchor>
  <xdr:twoCellAnchor>
    <xdr:from>
      <xdr:col>6</xdr:col>
      <xdr:colOff>422275</xdr:colOff>
      <xdr:row>91</xdr:row>
      <xdr:rowOff>16549</xdr:rowOff>
    </xdr:from>
    <xdr:to>
      <xdr:col>6</xdr:col>
      <xdr:colOff>600075</xdr:colOff>
      <xdr:row>91</xdr:row>
      <xdr:rowOff>16549</xdr:rowOff>
    </xdr:to>
    <xdr:cxnSp macro="">
      <xdr:nvCxnSpPr>
        <xdr:cNvPr id="237" name="直線コネクタ 236"/>
        <xdr:cNvCxnSpPr/>
      </xdr:nvCxnSpPr>
      <xdr:spPr>
        <a:xfrm>
          <a:off x="4546600" y="1561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110130</xdr:rowOff>
    </xdr:from>
    <xdr:to>
      <xdr:col>6</xdr:col>
      <xdr:colOff>511175</xdr:colOff>
      <xdr:row>96</xdr:row>
      <xdr:rowOff>91401</xdr:rowOff>
    </xdr:to>
    <xdr:cxnSp macro="">
      <xdr:nvCxnSpPr>
        <xdr:cNvPr id="238" name="直線コネクタ 237"/>
        <xdr:cNvCxnSpPr/>
      </xdr:nvCxnSpPr>
      <xdr:spPr>
        <a:xfrm flipV="1">
          <a:off x="3797300" y="16397880"/>
          <a:ext cx="838200" cy="15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161935</xdr:rowOff>
    </xdr:from>
    <xdr:ext cx="534377" cy="259045"/>
    <xdr:sp macro="" textlink="">
      <xdr:nvSpPr>
        <xdr:cNvPr id="239" name="衛生費平均値テキスト"/>
        <xdr:cNvSpPr txBox="1"/>
      </xdr:nvSpPr>
      <xdr:spPr>
        <a:xfrm>
          <a:off x="4686300" y="16792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12058</xdr:rowOff>
    </xdr:from>
    <xdr:to>
      <xdr:col>6</xdr:col>
      <xdr:colOff>561975</xdr:colOff>
      <xdr:row>98</xdr:row>
      <xdr:rowOff>113658</xdr:rowOff>
    </xdr:to>
    <xdr:sp macro="" textlink="">
      <xdr:nvSpPr>
        <xdr:cNvPr id="240" name="フローチャート : 判断 239"/>
        <xdr:cNvSpPr/>
      </xdr:nvSpPr>
      <xdr:spPr>
        <a:xfrm>
          <a:off x="45847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91401</xdr:rowOff>
    </xdr:from>
    <xdr:to>
      <xdr:col>5</xdr:col>
      <xdr:colOff>358775</xdr:colOff>
      <xdr:row>96</xdr:row>
      <xdr:rowOff>95875</xdr:rowOff>
    </xdr:to>
    <xdr:cxnSp macro="">
      <xdr:nvCxnSpPr>
        <xdr:cNvPr id="241" name="直線コネクタ 240"/>
        <xdr:cNvCxnSpPr/>
      </xdr:nvCxnSpPr>
      <xdr:spPr>
        <a:xfrm flipV="1">
          <a:off x="2908300" y="16550601"/>
          <a:ext cx="889000" cy="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2" name="フローチャート : 判断 241"/>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94628</xdr:rowOff>
    </xdr:from>
    <xdr:ext cx="534377" cy="259045"/>
    <xdr:sp macro="" textlink="">
      <xdr:nvSpPr>
        <xdr:cNvPr id="243" name="テキスト ボックス 242"/>
        <xdr:cNvSpPr txBox="1"/>
      </xdr:nvSpPr>
      <xdr:spPr>
        <a:xfrm>
          <a:off x="3530111" y="1689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95875</xdr:rowOff>
    </xdr:from>
    <xdr:to>
      <xdr:col>4</xdr:col>
      <xdr:colOff>155575</xdr:colOff>
      <xdr:row>96</xdr:row>
      <xdr:rowOff>136713</xdr:rowOff>
    </xdr:to>
    <xdr:cxnSp macro="">
      <xdr:nvCxnSpPr>
        <xdr:cNvPr id="244" name="直線コネクタ 243"/>
        <xdr:cNvCxnSpPr/>
      </xdr:nvCxnSpPr>
      <xdr:spPr>
        <a:xfrm flipV="1">
          <a:off x="2019300" y="16555075"/>
          <a:ext cx="889000" cy="4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5" name="フローチャート : 判断 244"/>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114811</xdr:rowOff>
    </xdr:from>
    <xdr:ext cx="534377" cy="259045"/>
    <xdr:sp macro="" textlink="">
      <xdr:nvSpPr>
        <xdr:cNvPr id="246" name="テキスト ボックス 245"/>
        <xdr:cNvSpPr txBox="1"/>
      </xdr:nvSpPr>
      <xdr:spPr>
        <a:xfrm>
          <a:off x="2641111" y="1691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94111</xdr:rowOff>
    </xdr:from>
    <xdr:to>
      <xdr:col>2</xdr:col>
      <xdr:colOff>638175</xdr:colOff>
      <xdr:row>96</xdr:row>
      <xdr:rowOff>136713</xdr:rowOff>
    </xdr:to>
    <xdr:cxnSp macro="">
      <xdr:nvCxnSpPr>
        <xdr:cNvPr id="247" name="直線コネクタ 246"/>
        <xdr:cNvCxnSpPr/>
      </xdr:nvCxnSpPr>
      <xdr:spPr>
        <a:xfrm>
          <a:off x="1130300" y="16553311"/>
          <a:ext cx="889000" cy="4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48" name="フローチャート : 判断 247"/>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107135</xdr:rowOff>
    </xdr:from>
    <xdr:ext cx="534377" cy="259045"/>
    <xdr:sp macro="" textlink="">
      <xdr:nvSpPr>
        <xdr:cNvPr id="249" name="テキスト ボックス 248"/>
        <xdr:cNvSpPr txBox="1"/>
      </xdr:nvSpPr>
      <xdr:spPr>
        <a:xfrm>
          <a:off x="1752111" y="1690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0" name="フローチャート : 判断 249"/>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104278</xdr:rowOff>
    </xdr:from>
    <xdr:ext cx="534377" cy="259045"/>
    <xdr:sp macro="" textlink="">
      <xdr:nvSpPr>
        <xdr:cNvPr id="251" name="テキスト ボックス 250"/>
        <xdr:cNvSpPr txBox="1"/>
      </xdr:nvSpPr>
      <xdr:spPr>
        <a:xfrm>
          <a:off x="863111" y="169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59330</xdr:rowOff>
    </xdr:from>
    <xdr:to>
      <xdr:col>6</xdr:col>
      <xdr:colOff>561975</xdr:colOff>
      <xdr:row>95</xdr:row>
      <xdr:rowOff>160930</xdr:rowOff>
    </xdr:to>
    <xdr:sp macro="" textlink="">
      <xdr:nvSpPr>
        <xdr:cNvPr id="257" name="円/楕円 256"/>
        <xdr:cNvSpPr/>
      </xdr:nvSpPr>
      <xdr:spPr>
        <a:xfrm>
          <a:off x="4584700" y="1634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82207</xdr:rowOff>
    </xdr:from>
    <xdr:ext cx="534377" cy="259045"/>
    <xdr:sp macro="" textlink="">
      <xdr:nvSpPr>
        <xdr:cNvPr id="258" name="衛生費該当値テキスト"/>
        <xdr:cNvSpPr txBox="1"/>
      </xdr:nvSpPr>
      <xdr:spPr>
        <a:xfrm>
          <a:off x="4686300" y="1619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61,311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40601</xdr:rowOff>
    </xdr:from>
    <xdr:to>
      <xdr:col>5</xdr:col>
      <xdr:colOff>409575</xdr:colOff>
      <xdr:row>96</xdr:row>
      <xdr:rowOff>142201</xdr:rowOff>
    </xdr:to>
    <xdr:sp macro="" textlink="">
      <xdr:nvSpPr>
        <xdr:cNvPr id="259" name="円/楕円 258"/>
        <xdr:cNvSpPr/>
      </xdr:nvSpPr>
      <xdr:spPr>
        <a:xfrm>
          <a:off x="3746500" y="1649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158728</xdr:rowOff>
    </xdr:from>
    <xdr:ext cx="534377" cy="259045"/>
    <xdr:sp macro="" textlink="">
      <xdr:nvSpPr>
        <xdr:cNvPr id="260" name="テキスト ボックス 259"/>
        <xdr:cNvSpPr txBox="1"/>
      </xdr:nvSpPr>
      <xdr:spPr>
        <a:xfrm>
          <a:off x="3530111" y="1627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51,958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45075</xdr:rowOff>
    </xdr:from>
    <xdr:to>
      <xdr:col>4</xdr:col>
      <xdr:colOff>206375</xdr:colOff>
      <xdr:row>96</xdr:row>
      <xdr:rowOff>146675</xdr:rowOff>
    </xdr:to>
    <xdr:sp macro="" textlink="">
      <xdr:nvSpPr>
        <xdr:cNvPr id="261" name="円/楕円 260"/>
        <xdr:cNvSpPr/>
      </xdr:nvSpPr>
      <xdr:spPr>
        <a:xfrm>
          <a:off x="2857500" y="1650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163202</xdr:rowOff>
    </xdr:from>
    <xdr:ext cx="534377" cy="259045"/>
    <xdr:sp macro="" textlink="">
      <xdr:nvSpPr>
        <xdr:cNvPr id="262" name="テキスト ボックス 261"/>
        <xdr:cNvSpPr txBox="1"/>
      </xdr:nvSpPr>
      <xdr:spPr>
        <a:xfrm>
          <a:off x="2641111" y="1627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51,684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85913</xdr:rowOff>
    </xdr:from>
    <xdr:to>
      <xdr:col>3</xdr:col>
      <xdr:colOff>3175</xdr:colOff>
      <xdr:row>97</xdr:row>
      <xdr:rowOff>16063</xdr:rowOff>
    </xdr:to>
    <xdr:sp macro="" textlink="">
      <xdr:nvSpPr>
        <xdr:cNvPr id="263" name="円/楕円 262"/>
        <xdr:cNvSpPr/>
      </xdr:nvSpPr>
      <xdr:spPr>
        <a:xfrm>
          <a:off x="1968500" y="1654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32590</xdr:rowOff>
    </xdr:from>
    <xdr:ext cx="534377" cy="259045"/>
    <xdr:sp macro="" textlink="">
      <xdr:nvSpPr>
        <xdr:cNvPr id="264" name="テキスト ボックス 263"/>
        <xdr:cNvSpPr txBox="1"/>
      </xdr:nvSpPr>
      <xdr:spPr>
        <a:xfrm>
          <a:off x="1752111" y="1632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49,183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43311</xdr:rowOff>
    </xdr:from>
    <xdr:to>
      <xdr:col>1</xdr:col>
      <xdr:colOff>485775</xdr:colOff>
      <xdr:row>96</xdr:row>
      <xdr:rowOff>144911</xdr:rowOff>
    </xdr:to>
    <xdr:sp macro="" textlink="">
      <xdr:nvSpPr>
        <xdr:cNvPr id="265" name="円/楕円 264"/>
        <xdr:cNvSpPr/>
      </xdr:nvSpPr>
      <xdr:spPr>
        <a:xfrm>
          <a:off x="1079500" y="1650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161438</xdr:rowOff>
    </xdr:from>
    <xdr:ext cx="534377" cy="259045"/>
    <xdr:sp macro="" textlink="">
      <xdr:nvSpPr>
        <xdr:cNvPr id="266" name="テキスト ボックス 265"/>
        <xdr:cNvSpPr txBox="1"/>
      </xdr:nvSpPr>
      <xdr:spPr>
        <a:xfrm>
          <a:off x="863111" y="1627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51,792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118745</xdr:rowOff>
    </xdr:from>
    <xdr:to>
      <xdr:col>15</xdr:col>
      <xdr:colOff>180340</xdr:colOff>
      <xdr:row>39</xdr:row>
      <xdr:rowOff>44450</xdr:rowOff>
    </xdr:to>
    <xdr:cxnSp macro="">
      <xdr:nvCxnSpPr>
        <xdr:cNvPr id="290" name="直線コネクタ 289"/>
        <xdr:cNvCxnSpPr/>
      </xdr:nvCxnSpPr>
      <xdr:spPr>
        <a:xfrm flipV="1">
          <a:off x="10475595" y="5262245"/>
          <a:ext cx="127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65422</xdr:rowOff>
    </xdr:from>
    <xdr:ext cx="469744" cy="259045"/>
    <xdr:sp macro="" textlink="">
      <xdr:nvSpPr>
        <xdr:cNvPr id="293" name="労働費最大値テキスト"/>
        <xdr:cNvSpPr txBox="1"/>
      </xdr:nvSpPr>
      <xdr:spPr>
        <a:xfrm>
          <a:off x="10528300" y="503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3,855</a:t>
          </a:r>
          <a:endParaRPr kumimoji="1" lang="ja-JP" altLang="en-US" sz="1000" b="1">
            <a:latin typeface="ＭＳ Ｐゴシック"/>
          </a:endParaRPr>
        </a:p>
      </xdr:txBody>
    </xdr:sp>
    <xdr:clientData/>
  </xdr:oneCellAnchor>
  <xdr:twoCellAnchor>
    <xdr:from>
      <xdr:col>15</xdr:col>
      <xdr:colOff>92075</xdr:colOff>
      <xdr:row>30</xdr:row>
      <xdr:rowOff>118745</xdr:rowOff>
    </xdr:from>
    <xdr:to>
      <xdr:col>15</xdr:col>
      <xdr:colOff>269875</xdr:colOff>
      <xdr:row>30</xdr:row>
      <xdr:rowOff>118745</xdr:rowOff>
    </xdr:to>
    <xdr:cxnSp macro="">
      <xdr:nvCxnSpPr>
        <xdr:cNvPr id="294" name="直線コネクタ 293"/>
        <xdr:cNvCxnSpPr/>
      </xdr:nvCxnSpPr>
      <xdr:spPr>
        <a:xfrm>
          <a:off x="10388600" y="526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77216</xdr:rowOff>
    </xdr:from>
    <xdr:to>
      <xdr:col>15</xdr:col>
      <xdr:colOff>180975</xdr:colOff>
      <xdr:row>38</xdr:row>
      <xdr:rowOff>77216</xdr:rowOff>
    </xdr:to>
    <xdr:cxnSp macro="">
      <xdr:nvCxnSpPr>
        <xdr:cNvPr id="295" name="直線コネクタ 294"/>
        <xdr:cNvCxnSpPr/>
      </xdr:nvCxnSpPr>
      <xdr:spPr>
        <a:xfrm>
          <a:off x="9639300" y="65923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140733</xdr:rowOff>
    </xdr:from>
    <xdr:ext cx="378565" cy="259045"/>
    <xdr:sp macro="" textlink="">
      <xdr:nvSpPr>
        <xdr:cNvPr id="296" name="労働費平均値テキスト"/>
        <xdr:cNvSpPr txBox="1"/>
      </xdr:nvSpPr>
      <xdr:spPr>
        <a:xfrm>
          <a:off x="10528300" y="63129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117856</xdr:rowOff>
    </xdr:from>
    <xdr:to>
      <xdr:col>15</xdr:col>
      <xdr:colOff>231775</xdr:colOff>
      <xdr:row>38</xdr:row>
      <xdr:rowOff>48006</xdr:rowOff>
    </xdr:to>
    <xdr:sp macro="" textlink="">
      <xdr:nvSpPr>
        <xdr:cNvPr id="297" name="フローチャート : 判断 296"/>
        <xdr:cNvSpPr/>
      </xdr:nvSpPr>
      <xdr:spPr>
        <a:xfrm>
          <a:off x="10426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77216</xdr:rowOff>
    </xdr:from>
    <xdr:to>
      <xdr:col>14</xdr:col>
      <xdr:colOff>28575</xdr:colOff>
      <xdr:row>38</xdr:row>
      <xdr:rowOff>82169</xdr:rowOff>
    </xdr:to>
    <xdr:cxnSp macro="">
      <xdr:nvCxnSpPr>
        <xdr:cNvPr id="298" name="直線コネクタ 297"/>
        <xdr:cNvCxnSpPr/>
      </xdr:nvCxnSpPr>
      <xdr:spPr>
        <a:xfrm flipV="1">
          <a:off x="8750300" y="6592316"/>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138430</xdr:rowOff>
    </xdr:from>
    <xdr:to>
      <xdr:col>14</xdr:col>
      <xdr:colOff>79375</xdr:colOff>
      <xdr:row>37</xdr:row>
      <xdr:rowOff>68580</xdr:rowOff>
    </xdr:to>
    <xdr:sp macro="" textlink="">
      <xdr:nvSpPr>
        <xdr:cNvPr id="299" name="フローチャート : 判断 298"/>
        <xdr:cNvSpPr/>
      </xdr:nvSpPr>
      <xdr:spPr>
        <a:xfrm>
          <a:off x="9588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85107</xdr:rowOff>
    </xdr:from>
    <xdr:ext cx="378565" cy="259045"/>
    <xdr:sp macro="" textlink="">
      <xdr:nvSpPr>
        <xdr:cNvPr id="300" name="テキスト ボックス 299"/>
        <xdr:cNvSpPr txBox="1"/>
      </xdr:nvSpPr>
      <xdr:spPr>
        <a:xfrm>
          <a:off x="9450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153416</xdr:rowOff>
    </xdr:from>
    <xdr:to>
      <xdr:col>12</xdr:col>
      <xdr:colOff>511175</xdr:colOff>
      <xdr:row>38</xdr:row>
      <xdr:rowOff>82169</xdr:rowOff>
    </xdr:to>
    <xdr:cxnSp macro="">
      <xdr:nvCxnSpPr>
        <xdr:cNvPr id="301" name="直線コネクタ 300"/>
        <xdr:cNvCxnSpPr/>
      </xdr:nvCxnSpPr>
      <xdr:spPr>
        <a:xfrm>
          <a:off x="7861300" y="5982716"/>
          <a:ext cx="889000" cy="61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40513</xdr:rowOff>
    </xdr:from>
    <xdr:to>
      <xdr:col>12</xdr:col>
      <xdr:colOff>561975</xdr:colOff>
      <xdr:row>36</xdr:row>
      <xdr:rowOff>142113</xdr:rowOff>
    </xdr:to>
    <xdr:sp macro="" textlink="">
      <xdr:nvSpPr>
        <xdr:cNvPr id="302" name="フローチャート : 判断 301"/>
        <xdr:cNvSpPr/>
      </xdr:nvSpPr>
      <xdr:spPr>
        <a:xfrm>
          <a:off x="8699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158640</xdr:rowOff>
    </xdr:from>
    <xdr:ext cx="469744" cy="259045"/>
    <xdr:sp macro="" textlink="">
      <xdr:nvSpPr>
        <xdr:cNvPr id="303" name="テキスト ボックス 302"/>
        <xdr:cNvSpPr txBox="1"/>
      </xdr:nvSpPr>
      <xdr:spPr>
        <a:xfrm>
          <a:off x="8515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153416</xdr:rowOff>
    </xdr:from>
    <xdr:to>
      <xdr:col>11</xdr:col>
      <xdr:colOff>307975</xdr:colOff>
      <xdr:row>36</xdr:row>
      <xdr:rowOff>56642</xdr:rowOff>
    </xdr:to>
    <xdr:cxnSp macro="">
      <xdr:nvCxnSpPr>
        <xdr:cNvPr id="304" name="直線コネクタ 303"/>
        <xdr:cNvCxnSpPr/>
      </xdr:nvCxnSpPr>
      <xdr:spPr>
        <a:xfrm flipV="1">
          <a:off x="6972300" y="5982716"/>
          <a:ext cx="8890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109093</xdr:rowOff>
    </xdr:from>
    <xdr:to>
      <xdr:col>11</xdr:col>
      <xdr:colOff>358775</xdr:colOff>
      <xdr:row>36</xdr:row>
      <xdr:rowOff>39243</xdr:rowOff>
    </xdr:to>
    <xdr:sp macro="" textlink="">
      <xdr:nvSpPr>
        <xdr:cNvPr id="305" name="フローチャート : 判断 304"/>
        <xdr:cNvSpPr/>
      </xdr:nvSpPr>
      <xdr:spPr>
        <a:xfrm>
          <a:off x="7810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30370</xdr:rowOff>
    </xdr:from>
    <xdr:ext cx="469744" cy="259045"/>
    <xdr:sp macro="" textlink="">
      <xdr:nvSpPr>
        <xdr:cNvPr id="306" name="テキスト ボックス 305"/>
        <xdr:cNvSpPr txBox="1"/>
      </xdr:nvSpPr>
      <xdr:spPr>
        <a:xfrm>
          <a:off x="7626427" y="620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26035</xdr:rowOff>
    </xdr:from>
    <xdr:to>
      <xdr:col>10</xdr:col>
      <xdr:colOff>155575</xdr:colOff>
      <xdr:row>34</xdr:row>
      <xdr:rowOff>127635</xdr:rowOff>
    </xdr:to>
    <xdr:sp macro="" textlink="">
      <xdr:nvSpPr>
        <xdr:cNvPr id="307" name="フローチャート : 判断 306"/>
        <xdr:cNvSpPr/>
      </xdr:nvSpPr>
      <xdr:spPr>
        <a:xfrm>
          <a:off x="6921500" y="58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144162</xdr:rowOff>
    </xdr:from>
    <xdr:ext cx="469744" cy="259045"/>
    <xdr:sp macro="" textlink="">
      <xdr:nvSpPr>
        <xdr:cNvPr id="308" name="テキスト ボックス 307"/>
        <xdr:cNvSpPr txBox="1"/>
      </xdr:nvSpPr>
      <xdr:spPr>
        <a:xfrm>
          <a:off x="6737427" y="563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26416</xdr:rowOff>
    </xdr:from>
    <xdr:to>
      <xdr:col>15</xdr:col>
      <xdr:colOff>231775</xdr:colOff>
      <xdr:row>38</xdr:row>
      <xdr:rowOff>128016</xdr:rowOff>
    </xdr:to>
    <xdr:sp macro="" textlink="">
      <xdr:nvSpPr>
        <xdr:cNvPr id="314" name="円/楕円 313"/>
        <xdr:cNvSpPr/>
      </xdr:nvSpPr>
      <xdr:spPr>
        <a:xfrm>
          <a:off x="10426700" y="654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4843</xdr:rowOff>
    </xdr:from>
    <xdr:ext cx="378565" cy="259045"/>
    <xdr:sp macro="" textlink="">
      <xdr:nvSpPr>
        <xdr:cNvPr id="315" name="労働費該当値テキスト"/>
        <xdr:cNvSpPr txBox="1"/>
      </xdr:nvSpPr>
      <xdr:spPr>
        <a:xfrm>
          <a:off x="10528300" y="6519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26416</xdr:rowOff>
    </xdr:from>
    <xdr:to>
      <xdr:col>14</xdr:col>
      <xdr:colOff>79375</xdr:colOff>
      <xdr:row>38</xdr:row>
      <xdr:rowOff>128016</xdr:rowOff>
    </xdr:to>
    <xdr:sp macro="" textlink="">
      <xdr:nvSpPr>
        <xdr:cNvPr id="316" name="円/楕円 315"/>
        <xdr:cNvSpPr/>
      </xdr:nvSpPr>
      <xdr:spPr>
        <a:xfrm>
          <a:off x="9588500" y="654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119143</xdr:rowOff>
    </xdr:from>
    <xdr:ext cx="378565" cy="259045"/>
    <xdr:sp macro="" textlink="">
      <xdr:nvSpPr>
        <xdr:cNvPr id="317" name="テキスト ボックス 316"/>
        <xdr:cNvSpPr txBox="1"/>
      </xdr:nvSpPr>
      <xdr:spPr>
        <a:xfrm>
          <a:off x="9450017" y="6634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31369</xdr:rowOff>
    </xdr:from>
    <xdr:to>
      <xdr:col>12</xdr:col>
      <xdr:colOff>561975</xdr:colOff>
      <xdr:row>38</xdr:row>
      <xdr:rowOff>132969</xdr:rowOff>
    </xdr:to>
    <xdr:sp macro="" textlink="">
      <xdr:nvSpPr>
        <xdr:cNvPr id="318" name="円/楕円 317"/>
        <xdr:cNvSpPr/>
      </xdr:nvSpPr>
      <xdr:spPr>
        <a:xfrm>
          <a:off x="8699500" y="654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124096</xdr:rowOff>
    </xdr:from>
    <xdr:ext cx="378565" cy="259045"/>
    <xdr:sp macro="" textlink="">
      <xdr:nvSpPr>
        <xdr:cNvPr id="319" name="テキスト ボックス 318"/>
        <xdr:cNvSpPr txBox="1"/>
      </xdr:nvSpPr>
      <xdr:spPr>
        <a:xfrm>
          <a:off x="8561017" y="6639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102616</xdr:rowOff>
    </xdr:from>
    <xdr:to>
      <xdr:col>11</xdr:col>
      <xdr:colOff>358775</xdr:colOff>
      <xdr:row>35</xdr:row>
      <xdr:rowOff>32766</xdr:rowOff>
    </xdr:to>
    <xdr:sp macro="" textlink="">
      <xdr:nvSpPr>
        <xdr:cNvPr id="320" name="円/楕円 319"/>
        <xdr:cNvSpPr/>
      </xdr:nvSpPr>
      <xdr:spPr>
        <a:xfrm>
          <a:off x="7810500" y="593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49293</xdr:rowOff>
    </xdr:from>
    <xdr:ext cx="469744" cy="259045"/>
    <xdr:sp macro="" textlink="">
      <xdr:nvSpPr>
        <xdr:cNvPr id="321" name="テキスト ボックス 320"/>
        <xdr:cNvSpPr txBox="1"/>
      </xdr:nvSpPr>
      <xdr:spPr>
        <a:xfrm>
          <a:off x="7626427" y="5707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5842</xdr:rowOff>
    </xdr:from>
    <xdr:to>
      <xdr:col>10</xdr:col>
      <xdr:colOff>155575</xdr:colOff>
      <xdr:row>36</xdr:row>
      <xdr:rowOff>107442</xdr:rowOff>
    </xdr:to>
    <xdr:sp macro="" textlink="">
      <xdr:nvSpPr>
        <xdr:cNvPr id="322" name="円/楕円 321"/>
        <xdr:cNvSpPr/>
      </xdr:nvSpPr>
      <xdr:spPr>
        <a:xfrm>
          <a:off x="6921500" y="617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98569</xdr:rowOff>
    </xdr:from>
    <xdr:ext cx="469744" cy="259045"/>
    <xdr:sp macro="" textlink="">
      <xdr:nvSpPr>
        <xdr:cNvPr id="323" name="テキスト ボックス 322"/>
        <xdr:cNvSpPr txBox="1"/>
      </xdr:nvSpPr>
      <xdr:spPr>
        <a:xfrm>
          <a:off x="6737427" y="627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47780</xdr:rowOff>
    </xdr:from>
    <xdr:to>
      <xdr:col>15</xdr:col>
      <xdr:colOff>180340</xdr:colOff>
      <xdr:row>58</xdr:row>
      <xdr:rowOff>124658</xdr:rowOff>
    </xdr:to>
    <xdr:cxnSp macro="">
      <xdr:nvCxnSpPr>
        <xdr:cNvPr id="345" name="直線コネクタ 344"/>
        <xdr:cNvCxnSpPr/>
      </xdr:nvCxnSpPr>
      <xdr:spPr>
        <a:xfrm flipV="1">
          <a:off x="10475595" y="8791730"/>
          <a:ext cx="1270" cy="127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128485</xdr:rowOff>
    </xdr:from>
    <xdr:ext cx="378565" cy="259045"/>
    <xdr:sp macro="" textlink="">
      <xdr:nvSpPr>
        <xdr:cNvPr id="346" name="農林水産業費最小値テキスト"/>
        <xdr:cNvSpPr txBox="1"/>
      </xdr:nvSpPr>
      <xdr:spPr>
        <a:xfrm>
          <a:off x="10528300" y="1007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15</xdr:col>
      <xdr:colOff>92075</xdr:colOff>
      <xdr:row>58</xdr:row>
      <xdr:rowOff>124658</xdr:rowOff>
    </xdr:from>
    <xdr:to>
      <xdr:col>15</xdr:col>
      <xdr:colOff>269875</xdr:colOff>
      <xdr:row>58</xdr:row>
      <xdr:rowOff>124658</xdr:rowOff>
    </xdr:to>
    <xdr:cxnSp macro="">
      <xdr:nvCxnSpPr>
        <xdr:cNvPr id="347" name="直線コネクタ 346"/>
        <xdr:cNvCxnSpPr/>
      </xdr:nvCxnSpPr>
      <xdr:spPr>
        <a:xfrm>
          <a:off x="10388600" y="10068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165907</xdr:rowOff>
    </xdr:from>
    <xdr:ext cx="534377" cy="259045"/>
    <xdr:sp macro="" textlink="">
      <xdr:nvSpPr>
        <xdr:cNvPr id="348" name="農林水産業費最大値テキスト"/>
        <xdr:cNvSpPr txBox="1"/>
      </xdr:nvSpPr>
      <xdr:spPr>
        <a:xfrm>
          <a:off x="10528300" y="856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56,521</a:t>
          </a:r>
          <a:endParaRPr kumimoji="1" lang="ja-JP" altLang="en-US" sz="1000" b="1">
            <a:latin typeface="ＭＳ Ｐゴシック"/>
          </a:endParaRPr>
        </a:p>
      </xdr:txBody>
    </xdr:sp>
    <xdr:clientData/>
  </xdr:oneCellAnchor>
  <xdr:twoCellAnchor>
    <xdr:from>
      <xdr:col>15</xdr:col>
      <xdr:colOff>92075</xdr:colOff>
      <xdr:row>51</xdr:row>
      <xdr:rowOff>47780</xdr:rowOff>
    </xdr:from>
    <xdr:to>
      <xdr:col>15</xdr:col>
      <xdr:colOff>269875</xdr:colOff>
      <xdr:row>51</xdr:row>
      <xdr:rowOff>47780</xdr:rowOff>
    </xdr:to>
    <xdr:cxnSp macro="">
      <xdr:nvCxnSpPr>
        <xdr:cNvPr id="349" name="直線コネクタ 348"/>
        <xdr:cNvCxnSpPr/>
      </xdr:nvCxnSpPr>
      <xdr:spPr>
        <a:xfrm>
          <a:off x="10388600" y="87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76789</xdr:rowOff>
    </xdr:from>
    <xdr:to>
      <xdr:col>15</xdr:col>
      <xdr:colOff>180975</xdr:colOff>
      <xdr:row>57</xdr:row>
      <xdr:rowOff>93500</xdr:rowOff>
    </xdr:to>
    <xdr:cxnSp macro="">
      <xdr:nvCxnSpPr>
        <xdr:cNvPr id="350" name="直線コネクタ 349"/>
        <xdr:cNvCxnSpPr/>
      </xdr:nvCxnSpPr>
      <xdr:spPr>
        <a:xfrm>
          <a:off x="9639300" y="9849439"/>
          <a:ext cx="838200" cy="1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26979</xdr:rowOff>
    </xdr:from>
    <xdr:ext cx="469744" cy="259045"/>
    <xdr:sp macro="" textlink="">
      <xdr:nvSpPr>
        <xdr:cNvPr id="351" name="農林水産業費平均値テキスト"/>
        <xdr:cNvSpPr txBox="1"/>
      </xdr:nvSpPr>
      <xdr:spPr>
        <a:xfrm>
          <a:off x="10528300" y="9799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48552</xdr:rowOff>
    </xdr:from>
    <xdr:to>
      <xdr:col>15</xdr:col>
      <xdr:colOff>231775</xdr:colOff>
      <xdr:row>57</xdr:row>
      <xdr:rowOff>150152</xdr:rowOff>
    </xdr:to>
    <xdr:sp macro="" textlink="">
      <xdr:nvSpPr>
        <xdr:cNvPr id="352" name="フローチャート : 判断 351"/>
        <xdr:cNvSpPr/>
      </xdr:nvSpPr>
      <xdr:spPr>
        <a:xfrm>
          <a:off x="10426700" y="98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73200</xdr:rowOff>
    </xdr:from>
    <xdr:to>
      <xdr:col>14</xdr:col>
      <xdr:colOff>28575</xdr:colOff>
      <xdr:row>57</xdr:row>
      <xdr:rowOff>76789</xdr:rowOff>
    </xdr:to>
    <xdr:cxnSp macro="">
      <xdr:nvCxnSpPr>
        <xdr:cNvPr id="353" name="直線コネクタ 352"/>
        <xdr:cNvCxnSpPr/>
      </xdr:nvCxnSpPr>
      <xdr:spPr>
        <a:xfrm>
          <a:off x="8750300" y="9845850"/>
          <a:ext cx="889000" cy="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4" name="フローチャート : 判断 353"/>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127223</xdr:rowOff>
    </xdr:from>
    <xdr:ext cx="534377" cy="259045"/>
    <xdr:sp macro="" textlink="">
      <xdr:nvSpPr>
        <xdr:cNvPr id="355" name="テキスト ボックス 354"/>
        <xdr:cNvSpPr txBox="1"/>
      </xdr:nvSpPr>
      <xdr:spPr>
        <a:xfrm>
          <a:off x="9372111" y="955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73200</xdr:rowOff>
    </xdr:from>
    <xdr:to>
      <xdr:col>12</xdr:col>
      <xdr:colOff>511175</xdr:colOff>
      <xdr:row>57</xdr:row>
      <xdr:rowOff>84241</xdr:rowOff>
    </xdr:to>
    <xdr:cxnSp macro="">
      <xdr:nvCxnSpPr>
        <xdr:cNvPr id="356" name="直線コネクタ 355"/>
        <xdr:cNvCxnSpPr/>
      </xdr:nvCxnSpPr>
      <xdr:spPr>
        <a:xfrm flipV="1">
          <a:off x="7861300" y="9845850"/>
          <a:ext cx="889000" cy="1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7" name="フローチャート : 判断 356"/>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71262</xdr:rowOff>
    </xdr:from>
    <xdr:ext cx="534377" cy="259045"/>
    <xdr:sp macro="" textlink="">
      <xdr:nvSpPr>
        <xdr:cNvPr id="358" name="テキスト ボックス 357"/>
        <xdr:cNvSpPr txBox="1"/>
      </xdr:nvSpPr>
      <xdr:spPr>
        <a:xfrm>
          <a:off x="8483111" y="950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84241</xdr:rowOff>
    </xdr:from>
    <xdr:to>
      <xdr:col>11</xdr:col>
      <xdr:colOff>307975</xdr:colOff>
      <xdr:row>57</xdr:row>
      <xdr:rowOff>104815</xdr:rowOff>
    </xdr:to>
    <xdr:cxnSp macro="">
      <xdr:nvCxnSpPr>
        <xdr:cNvPr id="359" name="直線コネクタ 358"/>
        <xdr:cNvCxnSpPr/>
      </xdr:nvCxnSpPr>
      <xdr:spPr>
        <a:xfrm flipV="1">
          <a:off x="6972300" y="9856891"/>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0" name="フローチャート : 判断 359"/>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102602</xdr:rowOff>
    </xdr:from>
    <xdr:ext cx="534377" cy="259045"/>
    <xdr:sp macro="" textlink="">
      <xdr:nvSpPr>
        <xdr:cNvPr id="361" name="テキスト ボックス 360"/>
        <xdr:cNvSpPr txBox="1"/>
      </xdr:nvSpPr>
      <xdr:spPr>
        <a:xfrm>
          <a:off x="7594111" y="95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2" name="フローチャート : 判断 361"/>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124594</xdr:rowOff>
    </xdr:from>
    <xdr:ext cx="534377" cy="259045"/>
    <xdr:sp macro="" textlink="">
      <xdr:nvSpPr>
        <xdr:cNvPr id="363" name="テキスト ボックス 362"/>
        <xdr:cNvSpPr txBox="1"/>
      </xdr:nvSpPr>
      <xdr:spPr>
        <a:xfrm>
          <a:off x="6705111" y="95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42700</xdr:rowOff>
    </xdr:from>
    <xdr:to>
      <xdr:col>15</xdr:col>
      <xdr:colOff>231775</xdr:colOff>
      <xdr:row>57</xdr:row>
      <xdr:rowOff>144300</xdr:rowOff>
    </xdr:to>
    <xdr:sp macro="" textlink="">
      <xdr:nvSpPr>
        <xdr:cNvPr id="369" name="円/楕円 368"/>
        <xdr:cNvSpPr/>
      </xdr:nvSpPr>
      <xdr:spPr>
        <a:xfrm>
          <a:off x="10426700" y="981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65577</xdr:rowOff>
    </xdr:from>
    <xdr:ext cx="469744" cy="259045"/>
    <xdr:sp macro="" textlink="">
      <xdr:nvSpPr>
        <xdr:cNvPr id="370" name="農林水産業費該当値テキスト"/>
        <xdr:cNvSpPr txBox="1"/>
      </xdr:nvSpPr>
      <xdr:spPr>
        <a:xfrm>
          <a:off x="10528300" y="966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9,521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25989</xdr:rowOff>
    </xdr:from>
    <xdr:to>
      <xdr:col>14</xdr:col>
      <xdr:colOff>79375</xdr:colOff>
      <xdr:row>57</xdr:row>
      <xdr:rowOff>127589</xdr:rowOff>
    </xdr:to>
    <xdr:sp macro="" textlink="">
      <xdr:nvSpPr>
        <xdr:cNvPr id="371" name="円/楕円 370"/>
        <xdr:cNvSpPr/>
      </xdr:nvSpPr>
      <xdr:spPr>
        <a:xfrm>
          <a:off x="9588500" y="979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118716</xdr:rowOff>
    </xdr:from>
    <xdr:ext cx="534377" cy="259045"/>
    <xdr:sp macro="" textlink="">
      <xdr:nvSpPr>
        <xdr:cNvPr id="372" name="テキスト ボックス 371"/>
        <xdr:cNvSpPr txBox="1"/>
      </xdr:nvSpPr>
      <xdr:spPr>
        <a:xfrm>
          <a:off x="9372111" y="989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22400</xdr:rowOff>
    </xdr:from>
    <xdr:to>
      <xdr:col>12</xdr:col>
      <xdr:colOff>561975</xdr:colOff>
      <xdr:row>57</xdr:row>
      <xdr:rowOff>124000</xdr:rowOff>
    </xdr:to>
    <xdr:sp macro="" textlink="">
      <xdr:nvSpPr>
        <xdr:cNvPr id="373" name="円/楕円 372"/>
        <xdr:cNvSpPr/>
      </xdr:nvSpPr>
      <xdr:spPr>
        <a:xfrm>
          <a:off x="8699500" y="979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115127</xdr:rowOff>
    </xdr:from>
    <xdr:ext cx="534377" cy="259045"/>
    <xdr:sp macro="" textlink="">
      <xdr:nvSpPr>
        <xdr:cNvPr id="374" name="テキスト ボックス 373"/>
        <xdr:cNvSpPr txBox="1"/>
      </xdr:nvSpPr>
      <xdr:spPr>
        <a:xfrm>
          <a:off x="8483111" y="988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10,409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33441</xdr:rowOff>
    </xdr:from>
    <xdr:to>
      <xdr:col>11</xdr:col>
      <xdr:colOff>358775</xdr:colOff>
      <xdr:row>57</xdr:row>
      <xdr:rowOff>135041</xdr:rowOff>
    </xdr:to>
    <xdr:sp macro="" textlink="">
      <xdr:nvSpPr>
        <xdr:cNvPr id="375" name="円/楕円 374"/>
        <xdr:cNvSpPr/>
      </xdr:nvSpPr>
      <xdr:spPr>
        <a:xfrm>
          <a:off x="7810500" y="980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126168</xdr:rowOff>
    </xdr:from>
    <xdr:ext cx="469744" cy="259045"/>
    <xdr:sp macro="" textlink="">
      <xdr:nvSpPr>
        <xdr:cNvPr id="376" name="テキスト ボックス 375"/>
        <xdr:cNvSpPr txBox="1"/>
      </xdr:nvSpPr>
      <xdr:spPr>
        <a:xfrm>
          <a:off x="7626427" y="9898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9,926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54015</xdr:rowOff>
    </xdr:from>
    <xdr:to>
      <xdr:col>10</xdr:col>
      <xdr:colOff>155575</xdr:colOff>
      <xdr:row>57</xdr:row>
      <xdr:rowOff>155615</xdr:rowOff>
    </xdr:to>
    <xdr:sp macro="" textlink="">
      <xdr:nvSpPr>
        <xdr:cNvPr id="377" name="円/楕円 376"/>
        <xdr:cNvSpPr/>
      </xdr:nvSpPr>
      <xdr:spPr>
        <a:xfrm>
          <a:off x="6921500" y="982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146742</xdr:rowOff>
    </xdr:from>
    <xdr:ext cx="469744" cy="259045"/>
    <xdr:sp macro="" textlink="">
      <xdr:nvSpPr>
        <xdr:cNvPr id="378" name="テキスト ボックス 377"/>
        <xdr:cNvSpPr txBox="1"/>
      </xdr:nvSpPr>
      <xdr:spPr>
        <a:xfrm>
          <a:off x="6737427" y="991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4414</xdr:rowOff>
    </xdr:from>
    <xdr:to>
      <xdr:col>15</xdr:col>
      <xdr:colOff>180340</xdr:colOff>
      <xdr:row>78</xdr:row>
      <xdr:rowOff>137002</xdr:rowOff>
    </xdr:to>
    <xdr:cxnSp macro="">
      <xdr:nvCxnSpPr>
        <xdr:cNvPr id="400" name="直線コネクタ 399"/>
        <xdr:cNvCxnSpPr/>
      </xdr:nvCxnSpPr>
      <xdr:spPr>
        <a:xfrm flipV="1">
          <a:off x="10475595" y="12005914"/>
          <a:ext cx="1270"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140829</xdr:rowOff>
    </xdr:from>
    <xdr:ext cx="313932" cy="259045"/>
    <xdr:sp macro="" textlink="">
      <xdr:nvSpPr>
        <xdr:cNvPr id="401" name="商工費最小値テキスト"/>
        <xdr:cNvSpPr txBox="1"/>
      </xdr:nvSpPr>
      <xdr:spPr>
        <a:xfrm>
          <a:off x="10528300" y="135139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15</xdr:col>
      <xdr:colOff>92075</xdr:colOff>
      <xdr:row>78</xdr:row>
      <xdr:rowOff>137002</xdr:rowOff>
    </xdr:from>
    <xdr:to>
      <xdr:col>15</xdr:col>
      <xdr:colOff>269875</xdr:colOff>
      <xdr:row>78</xdr:row>
      <xdr:rowOff>137002</xdr:rowOff>
    </xdr:to>
    <xdr:cxnSp macro="">
      <xdr:nvCxnSpPr>
        <xdr:cNvPr id="402" name="直線コネクタ 401"/>
        <xdr:cNvCxnSpPr/>
      </xdr:nvCxnSpPr>
      <xdr:spPr>
        <a:xfrm>
          <a:off x="10388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122541</xdr:rowOff>
    </xdr:from>
    <xdr:ext cx="534377" cy="259045"/>
    <xdr:sp macro="" textlink="">
      <xdr:nvSpPr>
        <xdr:cNvPr id="403" name="商工費最大値テキスト"/>
        <xdr:cNvSpPr txBox="1"/>
      </xdr:nvSpPr>
      <xdr:spPr>
        <a:xfrm>
          <a:off x="10528300" y="1178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32,959</a:t>
          </a:r>
          <a:endParaRPr kumimoji="1" lang="ja-JP" altLang="en-US" sz="1000" b="1">
            <a:latin typeface="ＭＳ Ｐゴシック"/>
          </a:endParaRPr>
        </a:p>
      </xdr:txBody>
    </xdr:sp>
    <xdr:clientData/>
  </xdr:oneCellAnchor>
  <xdr:twoCellAnchor>
    <xdr:from>
      <xdr:col>15</xdr:col>
      <xdr:colOff>92075</xdr:colOff>
      <xdr:row>70</xdr:row>
      <xdr:rowOff>4414</xdr:rowOff>
    </xdr:from>
    <xdr:to>
      <xdr:col>15</xdr:col>
      <xdr:colOff>269875</xdr:colOff>
      <xdr:row>70</xdr:row>
      <xdr:rowOff>4414</xdr:rowOff>
    </xdr:to>
    <xdr:cxnSp macro="">
      <xdr:nvCxnSpPr>
        <xdr:cNvPr id="404" name="直線コネクタ 403"/>
        <xdr:cNvCxnSpPr/>
      </xdr:nvCxnSpPr>
      <xdr:spPr>
        <a:xfrm>
          <a:off x="10388600" y="120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163932</xdr:rowOff>
    </xdr:from>
    <xdr:to>
      <xdr:col>15</xdr:col>
      <xdr:colOff>180975</xdr:colOff>
      <xdr:row>77</xdr:row>
      <xdr:rowOff>145140</xdr:rowOff>
    </xdr:to>
    <xdr:cxnSp macro="">
      <xdr:nvCxnSpPr>
        <xdr:cNvPr id="405" name="直線コネクタ 404"/>
        <xdr:cNvCxnSpPr/>
      </xdr:nvCxnSpPr>
      <xdr:spPr>
        <a:xfrm flipV="1">
          <a:off x="9639300" y="12851232"/>
          <a:ext cx="838200" cy="49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111766</xdr:rowOff>
    </xdr:from>
    <xdr:ext cx="469744" cy="259045"/>
    <xdr:sp macro="" textlink="">
      <xdr:nvSpPr>
        <xdr:cNvPr id="406" name="商工費平均値テキスト"/>
        <xdr:cNvSpPr txBox="1"/>
      </xdr:nvSpPr>
      <xdr:spPr>
        <a:xfrm>
          <a:off x="10528300" y="13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133339</xdr:rowOff>
    </xdr:from>
    <xdr:to>
      <xdr:col>15</xdr:col>
      <xdr:colOff>231775</xdr:colOff>
      <xdr:row>77</xdr:row>
      <xdr:rowOff>63489</xdr:rowOff>
    </xdr:to>
    <xdr:sp macro="" textlink="">
      <xdr:nvSpPr>
        <xdr:cNvPr id="407" name="フローチャート : 判断 406"/>
        <xdr:cNvSpPr/>
      </xdr:nvSpPr>
      <xdr:spPr>
        <a:xfrm>
          <a:off x="10426700" y="131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145140</xdr:rowOff>
    </xdr:from>
    <xdr:to>
      <xdr:col>14</xdr:col>
      <xdr:colOff>28575</xdr:colOff>
      <xdr:row>78</xdr:row>
      <xdr:rowOff>10953</xdr:rowOff>
    </xdr:to>
    <xdr:cxnSp macro="">
      <xdr:nvCxnSpPr>
        <xdr:cNvPr id="408" name="直線コネクタ 407"/>
        <xdr:cNvCxnSpPr/>
      </xdr:nvCxnSpPr>
      <xdr:spPr>
        <a:xfrm flipV="1">
          <a:off x="8750300" y="13346790"/>
          <a:ext cx="889000" cy="3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8068</xdr:rowOff>
    </xdr:from>
    <xdr:to>
      <xdr:col>14</xdr:col>
      <xdr:colOff>79375</xdr:colOff>
      <xdr:row>77</xdr:row>
      <xdr:rowOff>109668</xdr:rowOff>
    </xdr:to>
    <xdr:sp macro="" textlink="">
      <xdr:nvSpPr>
        <xdr:cNvPr id="409" name="フローチャート : 判断 408"/>
        <xdr:cNvSpPr/>
      </xdr:nvSpPr>
      <xdr:spPr>
        <a:xfrm>
          <a:off x="9588500" y="1320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126195</xdr:rowOff>
    </xdr:from>
    <xdr:ext cx="469744" cy="259045"/>
    <xdr:sp macro="" textlink="">
      <xdr:nvSpPr>
        <xdr:cNvPr id="410" name="テキスト ボックス 409"/>
        <xdr:cNvSpPr txBox="1"/>
      </xdr:nvSpPr>
      <xdr:spPr>
        <a:xfrm>
          <a:off x="9404427" y="129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10953</xdr:rowOff>
    </xdr:from>
    <xdr:to>
      <xdr:col>12</xdr:col>
      <xdr:colOff>511175</xdr:colOff>
      <xdr:row>78</xdr:row>
      <xdr:rowOff>11593</xdr:rowOff>
    </xdr:to>
    <xdr:cxnSp macro="">
      <xdr:nvCxnSpPr>
        <xdr:cNvPr id="411" name="直線コネクタ 410"/>
        <xdr:cNvCxnSpPr/>
      </xdr:nvCxnSpPr>
      <xdr:spPr>
        <a:xfrm flipV="1">
          <a:off x="7861300" y="13384053"/>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167904</xdr:rowOff>
    </xdr:from>
    <xdr:to>
      <xdr:col>12</xdr:col>
      <xdr:colOff>561975</xdr:colOff>
      <xdr:row>77</xdr:row>
      <xdr:rowOff>98054</xdr:rowOff>
    </xdr:to>
    <xdr:sp macro="" textlink="">
      <xdr:nvSpPr>
        <xdr:cNvPr id="412" name="フローチャート : 判断 411"/>
        <xdr:cNvSpPr/>
      </xdr:nvSpPr>
      <xdr:spPr>
        <a:xfrm>
          <a:off x="8699500" y="1319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114581</xdr:rowOff>
    </xdr:from>
    <xdr:ext cx="469744" cy="259045"/>
    <xdr:sp macro="" textlink="">
      <xdr:nvSpPr>
        <xdr:cNvPr id="413" name="テキスト ボックス 412"/>
        <xdr:cNvSpPr txBox="1"/>
      </xdr:nvSpPr>
      <xdr:spPr>
        <a:xfrm>
          <a:off x="8515427" y="1297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161874</xdr:rowOff>
    </xdr:from>
    <xdr:to>
      <xdr:col>11</xdr:col>
      <xdr:colOff>307975</xdr:colOff>
      <xdr:row>78</xdr:row>
      <xdr:rowOff>11593</xdr:rowOff>
    </xdr:to>
    <xdr:cxnSp macro="">
      <xdr:nvCxnSpPr>
        <xdr:cNvPr id="414" name="直線コネクタ 413"/>
        <xdr:cNvCxnSpPr/>
      </xdr:nvCxnSpPr>
      <xdr:spPr>
        <a:xfrm>
          <a:off x="6972300" y="13363524"/>
          <a:ext cx="889000" cy="2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27453</xdr:rowOff>
    </xdr:from>
    <xdr:to>
      <xdr:col>11</xdr:col>
      <xdr:colOff>358775</xdr:colOff>
      <xdr:row>77</xdr:row>
      <xdr:rowOff>129053</xdr:rowOff>
    </xdr:to>
    <xdr:sp macro="" textlink="">
      <xdr:nvSpPr>
        <xdr:cNvPr id="415" name="フローチャート : 判断 414"/>
        <xdr:cNvSpPr/>
      </xdr:nvSpPr>
      <xdr:spPr>
        <a:xfrm>
          <a:off x="7810500" y="1322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145580</xdr:rowOff>
    </xdr:from>
    <xdr:ext cx="469744" cy="259045"/>
    <xdr:sp macro="" textlink="">
      <xdr:nvSpPr>
        <xdr:cNvPr id="416" name="テキスト ボックス 415"/>
        <xdr:cNvSpPr txBox="1"/>
      </xdr:nvSpPr>
      <xdr:spPr>
        <a:xfrm>
          <a:off x="7626427" y="1300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27315</xdr:rowOff>
    </xdr:from>
    <xdr:to>
      <xdr:col>10</xdr:col>
      <xdr:colOff>155575</xdr:colOff>
      <xdr:row>77</xdr:row>
      <xdr:rowOff>128915</xdr:rowOff>
    </xdr:to>
    <xdr:sp macro="" textlink="">
      <xdr:nvSpPr>
        <xdr:cNvPr id="417" name="フローチャート : 判断 416"/>
        <xdr:cNvSpPr/>
      </xdr:nvSpPr>
      <xdr:spPr>
        <a:xfrm>
          <a:off x="6921500" y="1322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145442</xdr:rowOff>
    </xdr:from>
    <xdr:ext cx="469744" cy="259045"/>
    <xdr:sp macro="" textlink="">
      <xdr:nvSpPr>
        <xdr:cNvPr id="418" name="テキスト ボックス 417"/>
        <xdr:cNvSpPr txBox="1"/>
      </xdr:nvSpPr>
      <xdr:spPr>
        <a:xfrm>
          <a:off x="6737427" y="1300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113132</xdr:rowOff>
    </xdr:from>
    <xdr:to>
      <xdr:col>15</xdr:col>
      <xdr:colOff>231775</xdr:colOff>
      <xdr:row>75</xdr:row>
      <xdr:rowOff>43282</xdr:rowOff>
    </xdr:to>
    <xdr:sp macro="" textlink="">
      <xdr:nvSpPr>
        <xdr:cNvPr id="424" name="円/楕円 423"/>
        <xdr:cNvSpPr/>
      </xdr:nvSpPr>
      <xdr:spPr>
        <a:xfrm>
          <a:off x="10426700" y="1280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136009</xdr:rowOff>
    </xdr:from>
    <xdr:ext cx="534377" cy="259045"/>
    <xdr:sp macro="" textlink="">
      <xdr:nvSpPr>
        <xdr:cNvPr id="425" name="商工費該当値テキスト"/>
        <xdr:cNvSpPr txBox="1"/>
      </xdr:nvSpPr>
      <xdr:spPr>
        <a:xfrm>
          <a:off x="10528300" y="1265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14,470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94340</xdr:rowOff>
    </xdr:from>
    <xdr:to>
      <xdr:col>14</xdr:col>
      <xdr:colOff>79375</xdr:colOff>
      <xdr:row>78</xdr:row>
      <xdr:rowOff>24490</xdr:rowOff>
    </xdr:to>
    <xdr:sp macro="" textlink="">
      <xdr:nvSpPr>
        <xdr:cNvPr id="426" name="円/楕円 425"/>
        <xdr:cNvSpPr/>
      </xdr:nvSpPr>
      <xdr:spPr>
        <a:xfrm>
          <a:off x="9588500" y="1329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15617</xdr:rowOff>
    </xdr:from>
    <xdr:ext cx="469744" cy="259045"/>
    <xdr:sp macro="" textlink="">
      <xdr:nvSpPr>
        <xdr:cNvPr id="427" name="テキスト ボックス 426"/>
        <xdr:cNvSpPr txBox="1"/>
      </xdr:nvSpPr>
      <xdr:spPr>
        <a:xfrm>
          <a:off x="9404427" y="1338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131603</xdr:rowOff>
    </xdr:from>
    <xdr:to>
      <xdr:col>12</xdr:col>
      <xdr:colOff>561975</xdr:colOff>
      <xdr:row>78</xdr:row>
      <xdr:rowOff>61753</xdr:rowOff>
    </xdr:to>
    <xdr:sp macro="" textlink="">
      <xdr:nvSpPr>
        <xdr:cNvPr id="428" name="円/楕円 427"/>
        <xdr:cNvSpPr/>
      </xdr:nvSpPr>
      <xdr:spPr>
        <a:xfrm>
          <a:off x="8699500" y="1333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52880</xdr:rowOff>
    </xdr:from>
    <xdr:ext cx="469744" cy="259045"/>
    <xdr:sp macro="" textlink="">
      <xdr:nvSpPr>
        <xdr:cNvPr id="429" name="テキスト ボックス 428"/>
        <xdr:cNvSpPr txBox="1"/>
      </xdr:nvSpPr>
      <xdr:spPr>
        <a:xfrm>
          <a:off x="8515427" y="13425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132243</xdr:rowOff>
    </xdr:from>
    <xdr:to>
      <xdr:col>11</xdr:col>
      <xdr:colOff>358775</xdr:colOff>
      <xdr:row>78</xdr:row>
      <xdr:rowOff>62393</xdr:rowOff>
    </xdr:to>
    <xdr:sp macro="" textlink="">
      <xdr:nvSpPr>
        <xdr:cNvPr id="430" name="円/楕円 429"/>
        <xdr:cNvSpPr/>
      </xdr:nvSpPr>
      <xdr:spPr>
        <a:xfrm>
          <a:off x="7810500" y="1333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53520</xdr:rowOff>
    </xdr:from>
    <xdr:ext cx="469744" cy="259045"/>
    <xdr:sp macro="" textlink="">
      <xdr:nvSpPr>
        <xdr:cNvPr id="431" name="テキスト ボックス 430"/>
        <xdr:cNvSpPr txBox="1"/>
      </xdr:nvSpPr>
      <xdr:spPr>
        <a:xfrm>
          <a:off x="7626427" y="1342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2,802</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111074</xdr:rowOff>
    </xdr:from>
    <xdr:to>
      <xdr:col>10</xdr:col>
      <xdr:colOff>155575</xdr:colOff>
      <xdr:row>78</xdr:row>
      <xdr:rowOff>41224</xdr:rowOff>
    </xdr:to>
    <xdr:sp macro="" textlink="">
      <xdr:nvSpPr>
        <xdr:cNvPr id="432" name="円/楕円 431"/>
        <xdr:cNvSpPr/>
      </xdr:nvSpPr>
      <xdr:spPr>
        <a:xfrm>
          <a:off x="6921500" y="133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32351</xdr:rowOff>
    </xdr:from>
    <xdr:ext cx="469744" cy="259045"/>
    <xdr:sp macro="" textlink="">
      <xdr:nvSpPr>
        <xdr:cNvPr id="433" name="テキスト ボックス 432"/>
        <xdr:cNvSpPr txBox="1"/>
      </xdr:nvSpPr>
      <xdr:spPr>
        <a:xfrm>
          <a:off x="6737427" y="13405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50,037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38303</xdr:rowOff>
    </xdr:from>
    <xdr:to>
      <xdr:col>15</xdr:col>
      <xdr:colOff>180340</xdr:colOff>
      <xdr:row>98</xdr:row>
      <xdr:rowOff>62294</xdr:rowOff>
    </xdr:to>
    <xdr:cxnSp macro="">
      <xdr:nvCxnSpPr>
        <xdr:cNvPr id="457" name="直線コネクタ 456"/>
        <xdr:cNvCxnSpPr/>
      </xdr:nvCxnSpPr>
      <xdr:spPr>
        <a:xfrm flipV="1">
          <a:off x="10475595" y="15468803"/>
          <a:ext cx="1270" cy="139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66121</xdr:rowOff>
    </xdr:from>
    <xdr:ext cx="534377" cy="259045"/>
    <xdr:sp macro="" textlink="">
      <xdr:nvSpPr>
        <xdr:cNvPr id="458" name="土木費最小値テキスト"/>
        <xdr:cNvSpPr txBox="1"/>
      </xdr:nvSpPr>
      <xdr:spPr>
        <a:xfrm>
          <a:off x="10528300" y="1686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12,095</a:t>
          </a:r>
          <a:endParaRPr kumimoji="1" lang="ja-JP" altLang="en-US" sz="1000" b="1">
            <a:latin typeface="ＭＳ Ｐゴシック"/>
          </a:endParaRPr>
        </a:p>
      </xdr:txBody>
    </xdr:sp>
    <xdr:clientData/>
  </xdr:oneCellAnchor>
  <xdr:twoCellAnchor>
    <xdr:from>
      <xdr:col>15</xdr:col>
      <xdr:colOff>92075</xdr:colOff>
      <xdr:row>98</xdr:row>
      <xdr:rowOff>62294</xdr:rowOff>
    </xdr:from>
    <xdr:to>
      <xdr:col>15</xdr:col>
      <xdr:colOff>269875</xdr:colOff>
      <xdr:row>98</xdr:row>
      <xdr:rowOff>62294</xdr:rowOff>
    </xdr:to>
    <xdr:cxnSp macro="">
      <xdr:nvCxnSpPr>
        <xdr:cNvPr id="459" name="直線コネクタ 458"/>
        <xdr:cNvCxnSpPr/>
      </xdr:nvCxnSpPr>
      <xdr:spPr>
        <a:xfrm>
          <a:off x="10388600" y="168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156430</xdr:rowOff>
    </xdr:from>
    <xdr:ext cx="599010" cy="259045"/>
    <xdr:sp macro="" textlink="">
      <xdr:nvSpPr>
        <xdr:cNvPr id="460" name="土木費最大値テキスト"/>
        <xdr:cNvSpPr txBox="1"/>
      </xdr:nvSpPr>
      <xdr:spPr>
        <a:xfrm>
          <a:off x="10528300" y="1524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121,984</a:t>
          </a:r>
          <a:endParaRPr kumimoji="1" lang="ja-JP" altLang="en-US" sz="1000" b="1">
            <a:latin typeface="ＭＳ Ｐゴシック"/>
          </a:endParaRPr>
        </a:p>
      </xdr:txBody>
    </xdr:sp>
    <xdr:clientData/>
  </xdr:oneCellAnchor>
  <xdr:twoCellAnchor>
    <xdr:from>
      <xdr:col>15</xdr:col>
      <xdr:colOff>92075</xdr:colOff>
      <xdr:row>90</xdr:row>
      <xdr:rowOff>38303</xdr:rowOff>
    </xdr:from>
    <xdr:to>
      <xdr:col>15</xdr:col>
      <xdr:colOff>269875</xdr:colOff>
      <xdr:row>90</xdr:row>
      <xdr:rowOff>38303</xdr:rowOff>
    </xdr:to>
    <xdr:cxnSp macro="">
      <xdr:nvCxnSpPr>
        <xdr:cNvPr id="461" name="直線コネクタ 460"/>
        <xdr:cNvCxnSpPr/>
      </xdr:nvCxnSpPr>
      <xdr:spPr>
        <a:xfrm>
          <a:off x="10388600" y="15468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30505</xdr:rowOff>
    </xdr:from>
    <xdr:to>
      <xdr:col>15</xdr:col>
      <xdr:colOff>180975</xdr:colOff>
      <xdr:row>92</xdr:row>
      <xdr:rowOff>66460</xdr:rowOff>
    </xdr:to>
    <xdr:cxnSp macro="">
      <xdr:nvCxnSpPr>
        <xdr:cNvPr id="462" name="直線コネクタ 461"/>
        <xdr:cNvCxnSpPr/>
      </xdr:nvCxnSpPr>
      <xdr:spPr>
        <a:xfrm flipV="1">
          <a:off x="9639300" y="15803905"/>
          <a:ext cx="838200" cy="3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166336</xdr:rowOff>
    </xdr:from>
    <xdr:ext cx="534377" cy="259045"/>
    <xdr:sp macro="" textlink="">
      <xdr:nvSpPr>
        <xdr:cNvPr id="463" name="土木費平均値テキスト"/>
        <xdr:cNvSpPr txBox="1"/>
      </xdr:nvSpPr>
      <xdr:spPr>
        <a:xfrm>
          <a:off x="10528300" y="16454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16459</xdr:rowOff>
    </xdr:from>
    <xdr:to>
      <xdr:col>15</xdr:col>
      <xdr:colOff>231775</xdr:colOff>
      <xdr:row>96</xdr:row>
      <xdr:rowOff>118059</xdr:rowOff>
    </xdr:to>
    <xdr:sp macro="" textlink="">
      <xdr:nvSpPr>
        <xdr:cNvPr id="464" name="フローチャート : 判断 463"/>
        <xdr:cNvSpPr/>
      </xdr:nvSpPr>
      <xdr:spPr>
        <a:xfrm>
          <a:off x="104267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92</xdr:row>
      <xdr:rowOff>66460</xdr:rowOff>
    </xdr:from>
    <xdr:to>
      <xdr:col>14</xdr:col>
      <xdr:colOff>28575</xdr:colOff>
      <xdr:row>93</xdr:row>
      <xdr:rowOff>168033</xdr:rowOff>
    </xdr:to>
    <xdr:cxnSp macro="">
      <xdr:nvCxnSpPr>
        <xdr:cNvPr id="465" name="直線コネクタ 464"/>
        <xdr:cNvCxnSpPr/>
      </xdr:nvCxnSpPr>
      <xdr:spPr>
        <a:xfrm flipV="1">
          <a:off x="8750300" y="15839860"/>
          <a:ext cx="889000" cy="27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8319</xdr:rowOff>
    </xdr:from>
    <xdr:to>
      <xdr:col>14</xdr:col>
      <xdr:colOff>79375</xdr:colOff>
      <xdr:row>96</xdr:row>
      <xdr:rowOff>109919</xdr:rowOff>
    </xdr:to>
    <xdr:sp macro="" textlink="">
      <xdr:nvSpPr>
        <xdr:cNvPr id="466" name="フローチャート : 判断 465"/>
        <xdr:cNvSpPr/>
      </xdr:nvSpPr>
      <xdr:spPr>
        <a:xfrm>
          <a:off x="9588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101046</xdr:rowOff>
    </xdr:from>
    <xdr:ext cx="534377" cy="259045"/>
    <xdr:sp macro="" textlink="">
      <xdr:nvSpPr>
        <xdr:cNvPr id="467" name="テキスト ボックス 466"/>
        <xdr:cNvSpPr txBox="1"/>
      </xdr:nvSpPr>
      <xdr:spPr>
        <a:xfrm>
          <a:off x="9372111" y="1656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93</xdr:row>
      <xdr:rowOff>168033</xdr:rowOff>
    </xdr:from>
    <xdr:to>
      <xdr:col>12</xdr:col>
      <xdr:colOff>511175</xdr:colOff>
      <xdr:row>95</xdr:row>
      <xdr:rowOff>111049</xdr:rowOff>
    </xdr:to>
    <xdr:cxnSp macro="">
      <xdr:nvCxnSpPr>
        <xdr:cNvPr id="468" name="直線コネクタ 467"/>
        <xdr:cNvCxnSpPr/>
      </xdr:nvCxnSpPr>
      <xdr:spPr>
        <a:xfrm flipV="1">
          <a:off x="7861300" y="16112883"/>
          <a:ext cx="889000" cy="28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148349</xdr:rowOff>
    </xdr:from>
    <xdr:to>
      <xdr:col>12</xdr:col>
      <xdr:colOff>561975</xdr:colOff>
      <xdr:row>96</xdr:row>
      <xdr:rowOff>78499</xdr:rowOff>
    </xdr:to>
    <xdr:sp macro="" textlink="">
      <xdr:nvSpPr>
        <xdr:cNvPr id="469" name="フローチャート : 判断 468"/>
        <xdr:cNvSpPr/>
      </xdr:nvSpPr>
      <xdr:spPr>
        <a:xfrm>
          <a:off x="8699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69626</xdr:rowOff>
    </xdr:from>
    <xdr:ext cx="534377" cy="259045"/>
    <xdr:sp macro="" textlink="">
      <xdr:nvSpPr>
        <xdr:cNvPr id="470" name="テキスト ボックス 469"/>
        <xdr:cNvSpPr txBox="1"/>
      </xdr:nvSpPr>
      <xdr:spPr>
        <a:xfrm>
          <a:off x="8483111" y="16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93</xdr:row>
      <xdr:rowOff>170104</xdr:rowOff>
    </xdr:from>
    <xdr:to>
      <xdr:col>11</xdr:col>
      <xdr:colOff>307975</xdr:colOff>
      <xdr:row>95</xdr:row>
      <xdr:rowOff>111049</xdr:rowOff>
    </xdr:to>
    <xdr:cxnSp macro="">
      <xdr:nvCxnSpPr>
        <xdr:cNvPr id="471" name="直線コネクタ 470"/>
        <xdr:cNvCxnSpPr/>
      </xdr:nvCxnSpPr>
      <xdr:spPr>
        <a:xfrm>
          <a:off x="6972300" y="16114954"/>
          <a:ext cx="889000" cy="28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37478</xdr:rowOff>
    </xdr:from>
    <xdr:to>
      <xdr:col>11</xdr:col>
      <xdr:colOff>358775</xdr:colOff>
      <xdr:row>96</xdr:row>
      <xdr:rowOff>139078</xdr:rowOff>
    </xdr:to>
    <xdr:sp macro="" textlink="">
      <xdr:nvSpPr>
        <xdr:cNvPr id="472" name="フローチャート : 判断 471"/>
        <xdr:cNvSpPr/>
      </xdr:nvSpPr>
      <xdr:spPr>
        <a:xfrm>
          <a:off x="7810500" y="164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130205</xdr:rowOff>
    </xdr:from>
    <xdr:ext cx="534377" cy="259045"/>
    <xdr:sp macro="" textlink="">
      <xdr:nvSpPr>
        <xdr:cNvPr id="473" name="テキスト ボックス 472"/>
        <xdr:cNvSpPr txBox="1"/>
      </xdr:nvSpPr>
      <xdr:spPr>
        <a:xfrm>
          <a:off x="7594111" y="1658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40830</xdr:rowOff>
    </xdr:from>
    <xdr:to>
      <xdr:col>10</xdr:col>
      <xdr:colOff>155575</xdr:colOff>
      <xdr:row>96</xdr:row>
      <xdr:rowOff>142430</xdr:rowOff>
    </xdr:to>
    <xdr:sp macro="" textlink="">
      <xdr:nvSpPr>
        <xdr:cNvPr id="474" name="フローチャート : 判断 473"/>
        <xdr:cNvSpPr/>
      </xdr:nvSpPr>
      <xdr:spPr>
        <a:xfrm>
          <a:off x="6921500" y="165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133557</xdr:rowOff>
    </xdr:from>
    <xdr:ext cx="534377" cy="259045"/>
    <xdr:sp macro="" textlink="">
      <xdr:nvSpPr>
        <xdr:cNvPr id="475" name="テキスト ボックス 474"/>
        <xdr:cNvSpPr txBox="1"/>
      </xdr:nvSpPr>
      <xdr:spPr>
        <a:xfrm>
          <a:off x="6705111" y="1659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91</xdr:row>
      <xdr:rowOff>151155</xdr:rowOff>
    </xdr:from>
    <xdr:to>
      <xdr:col>15</xdr:col>
      <xdr:colOff>231775</xdr:colOff>
      <xdr:row>92</xdr:row>
      <xdr:rowOff>81305</xdr:rowOff>
    </xdr:to>
    <xdr:sp macro="" textlink="">
      <xdr:nvSpPr>
        <xdr:cNvPr id="481" name="円/楕円 480"/>
        <xdr:cNvSpPr/>
      </xdr:nvSpPr>
      <xdr:spPr>
        <a:xfrm>
          <a:off x="10426700" y="1575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2582</xdr:rowOff>
    </xdr:from>
    <xdr:ext cx="534377" cy="259045"/>
    <xdr:sp macro="" textlink="">
      <xdr:nvSpPr>
        <xdr:cNvPr id="482" name="土木費該当値テキスト"/>
        <xdr:cNvSpPr txBox="1"/>
      </xdr:nvSpPr>
      <xdr:spPr>
        <a:xfrm>
          <a:off x="10528300" y="1560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95,598</a:t>
          </a:r>
          <a:endParaRPr kumimoji="1" lang="ja-JP" altLang="en-US" sz="1000" b="1">
            <a:solidFill>
              <a:srgbClr val="FF0000"/>
            </a:solidFill>
            <a:latin typeface="ＭＳ Ｐゴシック"/>
          </a:endParaRPr>
        </a:p>
      </xdr:txBody>
    </xdr:sp>
    <xdr:clientData/>
  </xdr:oneCellAnchor>
  <xdr:twoCellAnchor>
    <xdr:from>
      <xdr:col>13</xdr:col>
      <xdr:colOff>663575</xdr:colOff>
      <xdr:row>92</xdr:row>
      <xdr:rowOff>15660</xdr:rowOff>
    </xdr:from>
    <xdr:to>
      <xdr:col>14</xdr:col>
      <xdr:colOff>79375</xdr:colOff>
      <xdr:row>92</xdr:row>
      <xdr:rowOff>117260</xdr:rowOff>
    </xdr:to>
    <xdr:sp macro="" textlink="">
      <xdr:nvSpPr>
        <xdr:cNvPr id="483" name="円/楕円 482"/>
        <xdr:cNvSpPr/>
      </xdr:nvSpPr>
      <xdr:spPr>
        <a:xfrm>
          <a:off x="9588500" y="1578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90</xdr:row>
      <xdr:rowOff>133787</xdr:rowOff>
    </xdr:from>
    <xdr:ext cx="534377" cy="259045"/>
    <xdr:sp macro="" textlink="">
      <xdr:nvSpPr>
        <xdr:cNvPr id="484" name="テキスト ボックス 483"/>
        <xdr:cNvSpPr txBox="1"/>
      </xdr:nvSpPr>
      <xdr:spPr>
        <a:xfrm>
          <a:off x="9372111" y="1556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92,767</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117233</xdr:rowOff>
    </xdr:from>
    <xdr:to>
      <xdr:col>12</xdr:col>
      <xdr:colOff>561975</xdr:colOff>
      <xdr:row>94</xdr:row>
      <xdr:rowOff>47383</xdr:rowOff>
    </xdr:to>
    <xdr:sp macro="" textlink="">
      <xdr:nvSpPr>
        <xdr:cNvPr id="485" name="円/楕円 484"/>
        <xdr:cNvSpPr/>
      </xdr:nvSpPr>
      <xdr:spPr>
        <a:xfrm>
          <a:off x="8699500" y="1606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63910</xdr:rowOff>
    </xdr:from>
    <xdr:ext cx="534377" cy="259045"/>
    <xdr:sp macro="" textlink="">
      <xdr:nvSpPr>
        <xdr:cNvPr id="486" name="テキスト ボックス 485"/>
        <xdr:cNvSpPr txBox="1"/>
      </xdr:nvSpPr>
      <xdr:spPr>
        <a:xfrm>
          <a:off x="8483111" y="1583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71,269</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60249</xdr:rowOff>
    </xdr:from>
    <xdr:to>
      <xdr:col>11</xdr:col>
      <xdr:colOff>358775</xdr:colOff>
      <xdr:row>95</xdr:row>
      <xdr:rowOff>161849</xdr:rowOff>
    </xdr:to>
    <xdr:sp macro="" textlink="">
      <xdr:nvSpPr>
        <xdr:cNvPr id="487" name="円/楕円 486"/>
        <xdr:cNvSpPr/>
      </xdr:nvSpPr>
      <xdr:spPr>
        <a:xfrm>
          <a:off x="7810500" y="1634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6926</xdr:rowOff>
    </xdr:from>
    <xdr:ext cx="534377" cy="259045"/>
    <xdr:sp macro="" textlink="">
      <xdr:nvSpPr>
        <xdr:cNvPr id="488" name="テキスト ボックス 487"/>
        <xdr:cNvSpPr txBox="1"/>
      </xdr:nvSpPr>
      <xdr:spPr>
        <a:xfrm>
          <a:off x="7594111" y="1612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48,756</a:t>
          </a:r>
          <a:endParaRPr kumimoji="1" lang="ja-JP" altLang="en-US" sz="1000" b="1">
            <a:solidFill>
              <a:srgbClr val="FF0000"/>
            </a:solidFill>
            <a:latin typeface="ＭＳ Ｐゴシック"/>
          </a:endParaRPr>
        </a:p>
      </xdr:txBody>
    </xdr:sp>
    <xdr:clientData/>
  </xdr:oneCellAnchor>
  <xdr:twoCellAnchor>
    <xdr:from>
      <xdr:col>10</xdr:col>
      <xdr:colOff>53975</xdr:colOff>
      <xdr:row>93</xdr:row>
      <xdr:rowOff>119304</xdr:rowOff>
    </xdr:from>
    <xdr:to>
      <xdr:col>10</xdr:col>
      <xdr:colOff>155575</xdr:colOff>
      <xdr:row>94</xdr:row>
      <xdr:rowOff>49454</xdr:rowOff>
    </xdr:to>
    <xdr:sp macro="" textlink="">
      <xdr:nvSpPr>
        <xdr:cNvPr id="489" name="円/楕円 488"/>
        <xdr:cNvSpPr/>
      </xdr:nvSpPr>
      <xdr:spPr>
        <a:xfrm>
          <a:off x="6921500" y="1606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92</xdr:row>
      <xdr:rowOff>65981</xdr:rowOff>
    </xdr:from>
    <xdr:ext cx="534377" cy="259045"/>
    <xdr:sp macro="" textlink="">
      <xdr:nvSpPr>
        <xdr:cNvPr id="490" name="テキスト ボックス 489"/>
        <xdr:cNvSpPr txBox="1"/>
      </xdr:nvSpPr>
      <xdr:spPr>
        <a:xfrm>
          <a:off x="6705111" y="1583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71,106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3" name="テキスト ボックス 50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11292</xdr:rowOff>
    </xdr:from>
    <xdr:to>
      <xdr:col>23</xdr:col>
      <xdr:colOff>516889</xdr:colOff>
      <xdr:row>39</xdr:row>
      <xdr:rowOff>130229</xdr:rowOff>
    </xdr:to>
    <xdr:cxnSp macro="">
      <xdr:nvCxnSpPr>
        <xdr:cNvPr id="517" name="直線コネクタ 516"/>
        <xdr:cNvCxnSpPr/>
      </xdr:nvCxnSpPr>
      <xdr:spPr>
        <a:xfrm flipV="1">
          <a:off x="16317595" y="5326242"/>
          <a:ext cx="1269" cy="1490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134056</xdr:rowOff>
    </xdr:from>
    <xdr:ext cx="469744" cy="259045"/>
    <xdr:sp macro="" textlink="">
      <xdr:nvSpPr>
        <xdr:cNvPr id="518" name="消防費最小値テキスト"/>
        <xdr:cNvSpPr txBox="1"/>
      </xdr:nvSpPr>
      <xdr:spPr>
        <a:xfrm>
          <a:off x="16370300" y="682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9,040</a:t>
          </a:r>
          <a:endParaRPr kumimoji="1" lang="ja-JP" altLang="en-US" sz="1000" b="1">
            <a:latin typeface="ＭＳ Ｐゴシック"/>
          </a:endParaRPr>
        </a:p>
      </xdr:txBody>
    </xdr:sp>
    <xdr:clientData/>
  </xdr:oneCellAnchor>
  <xdr:twoCellAnchor>
    <xdr:from>
      <xdr:col>23</xdr:col>
      <xdr:colOff>428625</xdr:colOff>
      <xdr:row>39</xdr:row>
      <xdr:rowOff>130229</xdr:rowOff>
    </xdr:from>
    <xdr:to>
      <xdr:col>23</xdr:col>
      <xdr:colOff>606425</xdr:colOff>
      <xdr:row>39</xdr:row>
      <xdr:rowOff>130229</xdr:rowOff>
    </xdr:to>
    <xdr:cxnSp macro="">
      <xdr:nvCxnSpPr>
        <xdr:cNvPr id="519" name="直線コネクタ 518"/>
        <xdr:cNvCxnSpPr/>
      </xdr:nvCxnSpPr>
      <xdr:spPr>
        <a:xfrm>
          <a:off x="16230600" y="6816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129419</xdr:rowOff>
    </xdr:from>
    <xdr:ext cx="534377" cy="259045"/>
    <xdr:sp macro="" textlink="">
      <xdr:nvSpPr>
        <xdr:cNvPr id="520" name="消防費最大値テキスト"/>
        <xdr:cNvSpPr txBox="1"/>
      </xdr:nvSpPr>
      <xdr:spPr>
        <a:xfrm>
          <a:off x="16370300" y="510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54,682</a:t>
          </a:r>
          <a:endParaRPr kumimoji="1" lang="ja-JP" altLang="en-US" sz="1000" b="1">
            <a:latin typeface="ＭＳ Ｐゴシック"/>
          </a:endParaRPr>
        </a:p>
      </xdr:txBody>
    </xdr:sp>
    <xdr:clientData/>
  </xdr:oneCellAnchor>
  <xdr:twoCellAnchor>
    <xdr:from>
      <xdr:col>23</xdr:col>
      <xdr:colOff>428625</xdr:colOff>
      <xdr:row>31</xdr:row>
      <xdr:rowOff>11292</xdr:rowOff>
    </xdr:from>
    <xdr:to>
      <xdr:col>23</xdr:col>
      <xdr:colOff>606425</xdr:colOff>
      <xdr:row>31</xdr:row>
      <xdr:rowOff>11292</xdr:rowOff>
    </xdr:to>
    <xdr:cxnSp macro="">
      <xdr:nvCxnSpPr>
        <xdr:cNvPr id="521" name="直線コネクタ 520"/>
        <xdr:cNvCxnSpPr/>
      </xdr:nvCxnSpPr>
      <xdr:spPr>
        <a:xfrm>
          <a:off x="16230600" y="532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135422</xdr:rowOff>
    </xdr:from>
    <xdr:to>
      <xdr:col>23</xdr:col>
      <xdr:colOff>517525</xdr:colOff>
      <xdr:row>38</xdr:row>
      <xdr:rowOff>100152</xdr:rowOff>
    </xdr:to>
    <xdr:cxnSp macro="">
      <xdr:nvCxnSpPr>
        <xdr:cNvPr id="522" name="直線コネクタ 521"/>
        <xdr:cNvCxnSpPr/>
      </xdr:nvCxnSpPr>
      <xdr:spPr>
        <a:xfrm flipV="1">
          <a:off x="15481300" y="6479072"/>
          <a:ext cx="838200" cy="13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170752</xdr:rowOff>
    </xdr:from>
    <xdr:ext cx="534377" cy="259045"/>
    <xdr:sp macro="" textlink="">
      <xdr:nvSpPr>
        <xdr:cNvPr id="523" name="消防費平均値テキスト"/>
        <xdr:cNvSpPr txBox="1"/>
      </xdr:nvSpPr>
      <xdr:spPr>
        <a:xfrm>
          <a:off x="16370300" y="6514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20875</xdr:rowOff>
    </xdr:from>
    <xdr:to>
      <xdr:col>23</xdr:col>
      <xdr:colOff>568325</xdr:colOff>
      <xdr:row>38</xdr:row>
      <xdr:rowOff>122475</xdr:rowOff>
    </xdr:to>
    <xdr:sp macro="" textlink="">
      <xdr:nvSpPr>
        <xdr:cNvPr id="524" name="フローチャート : 判断 523"/>
        <xdr:cNvSpPr/>
      </xdr:nvSpPr>
      <xdr:spPr>
        <a:xfrm>
          <a:off x="162687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100152</xdr:rowOff>
    </xdr:from>
    <xdr:to>
      <xdr:col>22</xdr:col>
      <xdr:colOff>365125</xdr:colOff>
      <xdr:row>38</xdr:row>
      <xdr:rowOff>123208</xdr:rowOff>
    </xdr:to>
    <xdr:cxnSp macro="">
      <xdr:nvCxnSpPr>
        <xdr:cNvPr id="525" name="直線コネクタ 524"/>
        <xdr:cNvCxnSpPr/>
      </xdr:nvCxnSpPr>
      <xdr:spPr>
        <a:xfrm flipV="1">
          <a:off x="14592300" y="6615252"/>
          <a:ext cx="889000" cy="2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145789</xdr:rowOff>
    </xdr:from>
    <xdr:to>
      <xdr:col>22</xdr:col>
      <xdr:colOff>415925</xdr:colOff>
      <xdr:row>38</xdr:row>
      <xdr:rowOff>75939</xdr:rowOff>
    </xdr:to>
    <xdr:sp macro="" textlink="">
      <xdr:nvSpPr>
        <xdr:cNvPr id="526" name="フローチャート : 判断 525"/>
        <xdr:cNvSpPr/>
      </xdr:nvSpPr>
      <xdr:spPr>
        <a:xfrm>
          <a:off x="15430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92466</xdr:rowOff>
    </xdr:from>
    <xdr:ext cx="534377" cy="259045"/>
    <xdr:sp macro="" textlink="">
      <xdr:nvSpPr>
        <xdr:cNvPr id="527" name="テキスト ボックス 526"/>
        <xdr:cNvSpPr txBox="1"/>
      </xdr:nvSpPr>
      <xdr:spPr>
        <a:xfrm>
          <a:off x="15214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84640</xdr:rowOff>
    </xdr:from>
    <xdr:to>
      <xdr:col>21</xdr:col>
      <xdr:colOff>161925</xdr:colOff>
      <xdr:row>38</xdr:row>
      <xdr:rowOff>123208</xdr:rowOff>
    </xdr:to>
    <xdr:cxnSp macro="">
      <xdr:nvCxnSpPr>
        <xdr:cNvPr id="528" name="直線コネクタ 527"/>
        <xdr:cNvCxnSpPr/>
      </xdr:nvCxnSpPr>
      <xdr:spPr>
        <a:xfrm>
          <a:off x="13703300" y="6599740"/>
          <a:ext cx="889000" cy="3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15683</xdr:rowOff>
    </xdr:from>
    <xdr:to>
      <xdr:col>21</xdr:col>
      <xdr:colOff>212725</xdr:colOff>
      <xdr:row>38</xdr:row>
      <xdr:rowOff>117283</xdr:rowOff>
    </xdr:to>
    <xdr:sp macro="" textlink="">
      <xdr:nvSpPr>
        <xdr:cNvPr id="529" name="フローチャート : 判断 528"/>
        <xdr:cNvSpPr/>
      </xdr:nvSpPr>
      <xdr:spPr>
        <a:xfrm>
          <a:off x="14541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133810</xdr:rowOff>
    </xdr:from>
    <xdr:ext cx="534377" cy="259045"/>
    <xdr:sp macro="" textlink="">
      <xdr:nvSpPr>
        <xdr:cNvPr id="530" name="テキスト ボックス 529"/>
        <xdr:cNvSpPr txBox="1"/>
      </xdr:nvSpPr>
      <xdr:spPr>
        <a:xfrm>
          <a:off x="14325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84640</xdr:rowOff>
    </xdr:from>
    <xdr:to>
      <xdr:col>19</xdr:col>
      <xdr:colOff>644525</xdr:colOff>
      <xdr:row>38</xdr:row>
      <xdr:rowOff>102504</xdr:rowOff>
    </xdr:to>
    <xdr:cxnSp macro="">
      <xdr:nvCxnSpPr>
        <xdr:cNvPr id="531" name="直線コネクタ 530"/>
        <xdr:cNvCxnSpPr/>
      </xdr:nvCxnSpPr>
      <xdr:spPr>
        <a:xfrm flipV="1">
          <a:off x="12814300" y="6599740"/>
          <a:ext cx="889000" cy="1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21071</xdr:rowOff>
    </xdr:from>
    <xdr:to>
      <xdr:col>20</xdr:col>
      <xdr:colOff>9525</xdr:colOff>
      <xdr:row>38</xdr:row>
      <xdr:rowOff>122671</xdr:rowOff>
    </xdr:to>
    <xdr:sp macro="" textlink="">
      <xdr:nvSpPr>
        <xdr:cNvPr id="532" name="フローチャート : 判断 531"/>
        <xdr:cNvSpPr/>
      </xdr:nvSpPr>
      <xdr:spPr>
        <a:xfrm>
          <a:off x="13652500" y="6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139198</xdr:rowOff>
    </xdr:from>
    <xdr:ext cx="534377" cy="259045"/>
    <xdr:sp macro="" textlink="">
      <xdr:nvSpPr>
        <xdr:cNvPr id="533" name="テキスト ボックス 532"/>
        <xdr:cNvSpPr txBox="1"/>
      </xdr:nvSpPr>
      <xdr:spPr>
        <a:xfrm>
          <a:off x="13436111" y="631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47981</xdr:rowOff>
    </xdr:from>
    <xdr:to>
      <xdr:col>18</xdr:col>
      <xdr:colOff>492125</xdr:colOff>
      <xdr:row>38</xdr:row>
      <xdr:rowOff>149581</xdr:rowOff>
    </xdr:to>
    <xdr:sp macro="" textlink="">
      <xdr:nvSpPr>
        <xdr:cNvPr id="534" name="フローチャート : 判断 533"/>
        <xdr:cNvSpPr/>
      </xdr:nvSpPr>
      <xdr:spPr>
        <a:xfrm>
          <a:off x="12763500" y="65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166108</xdr:rowOff>
    </xdr:from>
    <xdr:ext cx="534377" cy="259045"/>
    <xdr:sp macro="" textlink="">
      <xdr:nvSpPr>
        <xdr:cNvPr id="535" name="テキスト ボックス 534"/>
        <xdr:cNvSpPr txBox="1"/>
      </xdr:nvSpPr>
      <xdr:spPr>
        <a:xfrm>
          <a:off x="12547111" y="633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84622</xdr:rowOff>
    </xdr:from>
    <xdr:to>
      <xdr:col>23</xdr:col>
      <xdr:colOff>568325</xdr:colOff>
      <xdr:row>38</xdr:row>
      <xdr:rowOff>14772</xdr:rowOff>
    </xdr:to>
    <xdr:sp macro="" textlink="">
      <xdr:nvSpPr>
        <xdr:cNvPr id="541" name="円/楕円 540"/>
        <xdr:cNvSpPr/>
      </xdr:nvSpPr>
      <xdr:spPr>
        <a:xfrm>
          <a:off x="16268700" y="642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107499</xdr:rowOff>
    </xdr:from>
    <xdr:ext cx="534377" cy="259045"/>
    <xdr:sp macro="" textlink="">
      <xdr:nvSpPr>
        <xdr:cNvPr id="542" name="消防費該当値テキスト"/>
        <xdr:cNvSpPr txBox="1"/>
      </xdr:nvSpPr>
      <xdr:spPr>
        <a:xfrm>
          <a:off x="16370300" y="627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19,381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49352</xdr:rowOff>
    </xdr:from>
    <xdr:to>
      <xdr:col>22</xdr:col>
      <xdr:colOff>415925</xdr:colOff>
      <xdr:row>38</xdr:row>
      <xdr:rowOff>150952</xdr:rowOff>
    </xdr:to>
    <xdr:sp macro="" textlink="">
      <xdr:nvSpPr>
        <xdr:cNvPr id="543" name="円/楕円 542"/>
        <xdr:cNvSpPr/>
      </xdr:nvSpPr>
      <xdr:spPr>
        <a:xfrm>
          <a:off x="15430500" y="65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142079</xdr:rowOff>
    </xdr:from>
    <xdr:ext cx="534377" cy="259045"/>
    <xdr:sp macro="" textlink="">
      <xdr:nvSpPr>
        <xdr:cNvPr id="544" name="テキスト ボックス 543"/>
        <xdr:cNvSpPr txBox="1"/>
      </xdr:nvSpPr>
      <xdr:spPr>
        <a:xfrm>
          <a:off x="15214111" y="665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15,211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72408</xdr:rowOff>
    </xdr:from>
    <xdr:to>
      <xdr:col>21</xdr:col>
      <xdr:colOff>212725</xdr:colOff>
      <xdr:row>39</xdr:row>
      <xdr:rowOff>2558</xdr:rowOff>
    </xdr:to>
    <xdr:sp macro="" textlink="">
      <xdr:nvSpPr>
        <xdr:cNvPr id="545" name="円/楕円 544"/>
        <xdr:cNvSpPr/>
      </xdr:nvSpPr>
      <xdr:spPr>
        <a:xfrm>
          <a:off x="14541500" y="658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165135</xdr:rowOff>
    </xdr:from>
    <xdr:ext cx="534377" cy="259045"/>
    <xdr:sp macro="" textlink="">
      <xdr:nvSpPr>
        <xdr:cNvPr id="546" name="テキスト ボックス 545"/>
        <xdr:cNvSpPr txBox="1"/>
      </xdr:nvSpPr>
      <xdr:spPr>
        <a:xfrm>
          <a:off x="14325111" y="668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14,505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33840</xdr:rowOff>
    </xdr:from>
    <xdr:to>
      <xdr:col>20</xdr:col>
      <xdr:colOff>9525</xdr:colOff>
      <xdr:row>38</xdr:row>
      <xdr:rowOff>135440</xdr:rowOff>
    </xdr:to>
    <xdr:sp macro="" textlink="">
      <xdr:nvSpPr>
        <xdr:cNvPr id="547" name="円/楕円 546"/>
        <xdr:cNvSpPr/>
      </xdr:nvSpPr>
      <xdr:spPr>
        <a:xfrm>
          <a:off x="13652500" y="65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126567</xdr:rowOff>
    </xdr:from>
    <xdr:ext cx="534377" cy="259045"/>
    <xdr:sp macro="" textlink="">
      <xdr:nvSpPr>
        <xdr:cNvPr id="548" name="テキスト ボックス 547"/>
        <xdr:cNvSpPr txBox="1"/>
      </xdr:nvSpPr>
      <xdr:spPr>
        <a:xfrm>
          <a:off x="13436111" y="664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15,686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51704</xdr:rowOff>
    </xdr:from>
    <xdr:to>
      <xdr:col>18</xdr:col>
      <xdr:colOff>492125</xdr:colOff>
      <xdr:row>38</xdr:row>
      <xdr:rowOff>153304</xdr:rowOff>
    </xdr:to>
    <xdr:sp macro="" textlink="">
      <xdr:nvSpPr>
        <xdr:cNvPr id="549" name="円/楕円 548"/>
        <xdr:cNvSpPr/>
      </xdr:nvSpPr>
      <xdr:spPr>
        <a:xfrm>
          <a:off x="12763500" y="656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144431</xdr:rowOff>
    </xdr:from>
    <xdr:ext cx="534377" cy="259045"/>
    <xdr:sp macro="" textlink="">
      <xdr:nvSpPr>
        <xdr:cNvPr id="550" name="テキスト ボックス 549"/>
        <xdr:cNvSpPr txBox="1"/>
      </xdr:nvSpPr>
      <xdr:spPr>
        <a:xfrm>
          <a:off x="12547111" y="665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52,086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152997</xdr:rowOff>
    </xdr:from>
    <xdr:to>
      <xdr:col>23</xdr:col>
      <xdr:colOff>516889</xdr:colOff>
      <xdr:row>59</xdr:row>
      <xdr:rowOff>112649</xdr:rowOff>
    </xdr:to>
    <xdr:cxnSp macro="">
      <xdr:nvCxnSpPr>
        <xdr:cNvPr id="575" name="直線コネクタ 574"/>
        <xdr:cNvCxnSpPr/>
      </xdr:nvCxnSpPr>
      <xdr:spPr>
        <a:xfrm flipV="1">
          <a:off x="16317595" y="8554047"/>
          <a:ext cx="1269" cy="1674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116476</xdr:rowOff>
    </xdr:from>
    <xdr:ext cx="534377" cy="259045"/>
    <xdr:sp macro="" textlink="">
      <xdr:nvSpPr>
        <xdr:cNvPr id="576" name="教育費最小値テキスト"/>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24,630</a:t>
          </a:r>
          <a:endParaRPr kumimoji="1" lang="ja-JP" altLang="en-US" sz="1000" b="1">
            <a:latin typeface="ＭＳ Ｐゴシック"/>
          </a:endParaRPr>
        </a:p>
      </xdr:txBody>
    </xdr:sp>
    <xdr:clientData/>
  </xdr:oneCellAnchor>
  <xdr:twoCellAnchor>
    <xdr:from>
      <xdr:col>23</xdr:col>
      <xdr:colOff>428625</xdr:colOff>
      <xdr:row>59</xdr:row>
      <xdr:rowOff>112649</xdr:rowOff>
    </xdr:from>
    <xdr:to>
      <xdr:col>23</xdr:col>
      <xdr:colOff>606425</xdr:colOff>
      <xdr:row>59</xdr:row>
      <xdr:rowOff>112649</xdr:rowOff>
    </xdr:to>
    <xdr:cxnSp macro="">
      <xdr:nvCxnSpPr>
        <xdr:cNvPr id="577" name="直線コネクタ 576"/>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99674</xdr:rowOff>
    </xdr:from>
    <xdr:ext cx="599010" cy="259045"/>
    <xdr:sp macro="" textlink="">
      <xdr:nvSpPr>
        <xdr:cNvPr id="578" name="教育費最大値テキスト"/>
        <xdr:cNvSpPr txBox="1"/>
      </xdr:nvSpPr>
      <xdr:spPr>
        <a:xfrm>
          <a:off x="16370300" y="832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156,453</a:t>
          </a:r>
          <a:endParaRPr kumimoji="1" lang="ja-JP" altLang="en-US" sz="1000" b="1">
            <a:latin typeface="ＭＳ Ｐゴシック"/>
          </a:endParaRPr>
        </a:p>
      </xdr:txBody>
    </xdr:sp>
    <xdr:clientData/>
  </xdr:oneCellAnchor>
  <xdr:twoCellAnchor>
    <xdr:from>
      <xdr:col>23</xdr:col>
      <xdr:colOff>428625</xdr:colOff>
      <xdr:row>49</xdr:row>
      <xdr:rowOff>152997</xdr:rowOff>
    </xdr:from>
    <xdr:to>
      <xdr:col>23</xdr:col>
      <xdr:colOff>606425</xdr:colOff>
      <xdr:row>49</xdr:row>
      <xdr:rowOff>152997</xdr:rowOff>
    </xdr:to>
    <xdr:cxnSp macro="">
      <xdr:nvCxnSpPr>
        <xdr:cNvPr id="579" name="直線コネクタ 578"/>
        <xdr:cNvCxnSpPr/>
      </xdr:nvCxnSpPr>
      <xdr:spPr>
        <a:xfrm>
          <a:off x="16230600" y="85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51</xdr:row>
      <xdr:rowOff>74041</xdr:rowOff>
    </xdr:from>
    <xdr:to>
      <xdr:col>23</xdr:col>
      <xdr:colOff>517525</xdr:colOff>
      <xdr:row>55</xdr:row>
      <xdr:rowOff>152921</xdr:rowOff>
    </xdr:to>
    <xdr:cxnSp macro="">
      <xdr:nvCxnSpPr>
        <xdr:cNvPr id="580" name="直線コネクタ 579"/>
        <xdr:cNvCxnSpPr/>
      </xdr:nvCxnSpPr>
      <xdr:spPr>
        <a:xfrm>
          <a:off x="15481300" y="8817991"/>
          <a:ext cx="838200" cy="76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111447</xdr:rowOff>
    </xdr:from>
    <xdr:ext cx="534377" cy="259045"/>
    <xdr:sp macro="" textlink="">
      <xdr:nvSpPr>
        <xdr:cNvPr id="581" name="教育費平均値テキスト"/>
        <xdr:cNvSpPr txBox="1"/>
      </xdr:nvSpPr>
      <xdr:spPr>
        <a:xfrm>
          <a:off x="16370300" y="9884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133020</xdr:rowOff>
    </xdr:from>
    <xdr:to>
      <xdr:col>23</xdr:col>
      <xdr:colOff>568325</xdr:colOff>
      <xdr:row>58</xdr:row>
      <xdr:rowOff>63170</xdr:rowOff>
    </xdr:to>
    <xdr:sp macro="" textlink="">
      <xdr:nvSpPr>
        <xdr:cNvPr id="582" name="フローチャート : 判断 581"/>
        <xdr:cNvSpPr/>
      </xdr:nvSpPr>
      <xdr:spPr>
        <a:xfrm>
          <a:off x="16268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51</xdr:row>
      <xdr:rowOff>74041</xdr:rowOff>
    </xdr:from>
    <xdr:to>
      <xdr:col>22</xdr:col>
      <xdr:colOff>365125</xdr:colOff>
      <xdr:row>55</xdr:row>
      <xdr:rowOff>124613</xdr:rowOff>
    </xdr:to>
    <xdr:cxnSp macro="">
      <xdr:nvCxnSpPr>
        <xdr:cNvPr id="583" name="直線コネクタ 582"/>
        <xdr:cNvCxnSpPr/>
      </xdr:nvCxnSpPr>
      <xdr:spPr>
        <a:xfrm flipV="1">
          <a:off x="14592300" y="8817991"/>
          <a:ext cx="889000" cy="73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4" name="フローチャート : 判断 583"/>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46105</xdr:rowOff>
    </xdr:from>
    <xdr:ext cx="534377" cy="259045"/>
    <xdr:sp macro="" textlink="">
      <xdr:nvSpPr>
        <xdr:cNvPr id="585" name="テキスト ボックス 584"/>
        <xdr:cNvSpPr txBox="1"/>
      </xdr:nvSpPr>
      <xdr:spPr>
        <a:xfrm>
          <a:off x="15214111" y="999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120510</xdr:rowOff>
    </xdr:from>
    <xdr:to>
      <xdr:col>21</xdr:col>
      <xdr:colOff>161925</xdr:colOff>
      <xdr:row>55</xdr:row>
      <xdr:rowOff>124613</xdr:rowOff>
    </xdr:to>
    <xdr:cxnSp macro="">
      <xdr:nvCxnSpPr>
        <xdr:cNvPr id="586" name="直線コネクタ 585"/>
        <xdr:cNvCxnSpPr/>
      </xdr:nvCxnSpPr>
      <xdr:spPr>
        <a:xfrm>
          <a:off x="13703300" y="9207360"/>
          <a:ext cx="889000" cy="347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7" name="フローチャート : 判断 586"/>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80370</xdr:rowOff>
    </xdr:from>
    <xdr:ext cx="534377" cy="259045"/>
    <xdr:sp macro="" textlink="">
      <xdr:nvSpPr>
        <xdr:cNvPr id="588" name="テキスト ボックス 587"/>
        <xdr:cNvSpPr txBox="1"/>
      </xdr:nvSpPr>
      <xdr:spPr>
        <a:xfrm>
          <a:off x="14325111" y="1002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53</xdr:row>
      <xdr:rowOff>120510</xdr:rowOff>
    </xdr:from>
    <xdr:to>
      <xdr:col>19</xdr:col>
      <xdr:colOff>644525</xdr:colOff>
      <xdr:row>54</xdr:row>
      <xdr:rowOff>90830</xdr:rowOff>
    </xdr:to>
    <xdr:cxnSp macro="">
      <xdr:nvCxnSpPr>
        <xdr:cNvPr id="589" name="直線コネクタ 588"/>
        <xdr:cNvCxnSpPr/>
      </xdr:nvCxnSpPr>
      <xdr:spPr>
        <a:xfrm flipV="1">
          <a:off x="12814300" y="9207360"/>
          <a:ext cx="889000" cy="14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0" name="フローチャート : 判断 589"/>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83481</xdr:rowOff>
    </xdr:from>
    <xdr:ext cx="534377" cy="259045"/>
    <xdr:sp macro="" textlink="">
      <xdr:nvSpPr>
        <xdr:cNvPr id="591" name="テキスト ボックス 590"/>
        <xdr:cNvSpPr txBox="1"/>
      </xdr:nvSpPr>
      <xdr:spPr>
        <a:xfrm>
          <a:off x="13436111" y="1002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2" name="フローチャート : 判断 591"/>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98023</xdr:rowOff>
    </xdr:from>
    <xdr:ext cx="534377" cy="259045"/>
    <xdr:sp macro="" textlink="">
      <xdr:nvSpPr>
        <xdr:cNvPr id="593" name="テキスト ボックス 592"/>
        <xdr:cNvSpPr txBox="1"/>
      </xdr:nvSpPr>
      <xdr:spPr>
        <a:xfrm>
          <a:off x="12547111" y="1004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102121</xdr:rowOff>
    </xdr:from>
    <xdr:to>
      <xdr:col>23</xdr:col>
      <xdr:colOff>568325</xdr:colOff>
      <xdr:row>56</xdr:row>
      <xdr:rowOff>32271</xdr:rowOff>
    </xdr:to>
    <xdr:sp macro="" textlink="">
      <xdr:nvSpPr>
        <xdr:cNvPr id="599" name="円/楕円 598"/>
        <xdr:cNvSpPr/>
      </xdr:nvSpPr>
      <xdr:spPr>
        <a:xfrm>
          <a:off x="16268700" y="953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124998</xdr:rowOff>
    </xdr:from>
    <xdr:ext cx="534377" cy="259045"/>
    <xdr:sp macro="" textlink="">
      <xdr:nvSpPr>
        <xdr:cNvPr id="600" name="教育費該当値テキスト"/>
        <xdr:cNvSpPr txBox="1"/>
      </xdr:nvSpPr>
      <xdr:spPr>
        <a:xfrm>
          <a:off x="16370300" y="938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75,459</a:t>
          </a:r>
          <a:endParaRPr kumimoji="1" lang="ja-JP" altLang="en-US" sz="1000" b="1">
            <a:solidFill>
              <a:srgbClr val="FF0000"/>
            </a:solidFill>
            <a:latin typeface="ＭＳ Ｐゴシック"/>
          </a:endParaRPr>
        </a:p>
      </xdr:txBody>
    </xdr:sp>
    <xdr:clientData/>
  </xdr:oneCellAnchor>
  <xdr:twoCellAnchor>
    <xdr:from>
      <xdr:col>22</xdr:col>
      <xdr:colOff>314325</xdr:colOff>
      <xdr:row>51</xdr:row>
      <xdr:rowOff>23241</xdr:rowOff>
    </xdr:from>
    <xdr:to>
      <xdr:col>22</xdr:col>
      <xdr:colOff>415925</xdr:colOff>
      <xdr:row>51</xdr:row>
      <xdr:rowOff>124841</xdr:rowOff>
    </xdr:to>
    <xdr:sp macro="" textlink="">
      <xdr:nvSpPr>
        <xdr:cNvPr id="601" name="円/楕円 600"/>
        <xdr:cNvSpPr/>
      </xdr:nvSpPr>
      <xdr:spPr>
        <a:xfrm>
          <a:off x="15430500" y="876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49</xdr:row>
      <xdr:rowOff>141368</xdr:rowOff>
    </xdr:from>
    <xdr:ext cx="599010" cy="259045"/>
    <xdr:sp macro="" textlink="">
      <xdr:nvSpPr>
        <xdr:cNvPr id="602" name="テキスト ボックス 601"/>
        <xdr:cNvSpPr txBox="1"/>
      </xdr:nvSpPr>
      <xdr:spPr>
        <a:xfrm>
          <a:off x="15181794" y="8542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135,670</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73813</xdr:rowOff>
    </xdr:from>
    <xdr:to>
      <xdr:col>21</xdr:col>
      <xdr:colOff>212725</xdr:colOff>
      <xdr:row>56</xdr:row>
      <xdr:rowOff>3963</xdr:rowOff>
    </xdr:to>
    <xdr:sp macro="" textlink="">
      <xdr:nvSpPr>
        <xdr:cNvPr id="603" name="円/楕円 602"/>
        <xdr:cNvSpPr/>
      </xdr:nvSpPr>
      <xdr:spPr>
        <a:xfrm>
          <a:off x="14541500" y="950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20490</xdr:rowOff>
    </xdr:from>
    <xdr:ext cx="534377" cy="259045"/>
    <xdr:sp macro="" textlink="">
      <xdr:nvSpPr>
        <xdr:cNvPr id="604" name="テキスト ボックス 603"/>
        <xdr:cNvSpPr txBox="1"/>
      </xdr:nvSpPr>
      <xdr:spPr>
        <a:xfrm>
          <a:off x="14325111" y="927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77,688</a:t>
          </a:r>
          <a:endParaRPr kumimoji="1" lang="ja-JP" altLang="en-US" sz="1000" b="1">
            <a:solidFill>
              <a:srgbClr val="FF0000"/>
            </a:solidFill>
            <a:latin typeface="ＭＳ Ｐゴシック"/>
          </a:endParaRPr>
        </a:p>
      </xdr:txBody>
    </xdr:sp>
    <xdr:clientData/>
  </xdr:oneCellAnchor>
  <xdr:twoCellAnchor>
    <xdr:from>
      <xdr:col>19</xdr:col>
      <xdr:colOff>593725</xdr:colOff>
      <xdr:row>53</xdr:row>
      <xdr:rowOff>69710</xdr:rowOff>
    </xdr:from>
    <xdr:to>
      <xdr:col>20</xdr:col>
      <xdr:colOff>9525</xdr:colOff>
      <xdr:row>53</xdr:row>
      <xdr:rowOff>171310</xdr:rowOff>
    </xdr:to>
    <xdr:sp macro="" textlink="">
      <xdr:nvSpPr>
        <xdr:cNvPr id="605" name="円/楕円 604"/>
        <xdr:cNvSpPr/>
      </xdr:nvSpPr>
      <xdr:spPr>
        <a:xfrm>
          <a:off x="13652500" y="91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52</xdr:row>
      <xdr:rowOff>16387</xdr:rowOff>
    </xdr:from>
    <xdr:ext cx="599010" cy="259045"/>
    <xdr:sp macro="" textlink="">
      <xdr:nvSpPr>
        <xdr:cNvPr id="606" name="テキスト ボックス 605"/>
        <xdr:cNvSpPr txBox="1"/>
      </xdr:nvSpPr>
      <xdr:spPr>
        <a:xfrm>
          <a:off x="13403794" y="8931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105,011</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40030</xdr:rowOff>
    </xdr:from>
    <xdr:to>
      <xdr:col>18</xdr:col>
      <xdr:colOff>492125</xdr:colOff>
      <xdr:row>54</xdr:row>
      <xdr:rowOff>141630</xdr:rowOff>
    </xdr:to>
    <xdr:sp macro="" textlink="">
      <xdr:nvSpPr>
        <xdr:cNvPr id="607" name="円/楕円 606"/>
        <xdr:cNvSpPr/>
      </xdr:nvSpPr>
      <xdr:spPr>
        <a:xfrm>
          <a:off x="12763500" y="929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52</xdr:row>
      <xdr:rowOff>158157</xdr:rowOff>
    </xdr:from>
    <xdr:ext cx="534377" cy="259045"/>
    <xdr:sp macro="" textlink="">
      <xdr:nvSpPr>
        <xdr:cNvPr id="608" name="テキスト ボックス 607"/>
        <xdr:cNvSpPr txBox="1"/>
      </xdr:nvSpPr>
      <xdr:spPr>
        <a:xfrm>
          <a:off x="12547111" y="907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93,848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9" name="直線コネクタ 61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0" name="テキスト ボックス 61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1" name="直線コネクタ 62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2" name="テキスト ボックス 62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3" name="直線コネクタ 62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4" name="テキスト ボックス 62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5" name="直線コネクタ 62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6" name="テキスト ボックス 62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74</xdr:row>
      <xdr:rowOff>11592</xdr:rowOff>
    </xdr:from>
    <xdr:to>
      <xdr:col>23</xdr:col>
      <xdr:colOff>516889</xdr:colOff>
      <xdr:row>78</xdr:row>
      <xdr:rowOff>139700</xdr:rowOff>
    </xdr:to>
    <xdr:cxnSp macro="">
      <xdr:nvCxnSpPr>
        <xdr:cNvPr id="630" name="直線コネクタ 629"/>
        <xdr:cNvCxnSpPr/>
      </xdr:nvCxnSpPr>
      <xdr:spPr>
        <a:xfrm flipV="1">
          <a:off x="16317595" y="12698892"/>
          <a:ext cx="1269" cy="813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150664</xdr:rowOff>
    </xdr:from>
    <xdr:ext cx="249299" cy="259045"/>
    <xdr:sp macro="" textlink="">
      <xdr:nvSpPr>
        <xdr:cNvPr id="631" name="災害復旧費最小値テキスト"/>
        <xdr:cNvSpPr txBox="1"/>
      </xdr:nvSpPr>
      <xdr:spPr>
        <a:xfrm>
          <a:off x="16370300" y="135237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2" name="直線コネクタ 63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72</xdr:row>
      <xdr:rowOff>129719</xdr:rowOff>
    </xdr:from>
    <xdr:ext cx="534377" cy="259045"/>
    <xdr:sp macro="" textlink="">
      <xdr:nvSpPr>
        <xdr:cNvPr id="633" name="災害復旧費最大値テキスト"/>
        <xdr:cNvSpPr txBox="1"/>
      </xdr:nvSpPr>
      <xdr:spPr>
        <a:xfrm>
          <a:off x="16370300" y="1247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74</xdr:row>
      <xdr:rowOff>11592</xdr:rowOff>
    </xdr:from>
    <xdr:to>
      <xdr:col>23</xdr:col>
      <xdr:colOff>606425</xdr:colOff>
      <xdr:row>74</xdr:row>
      <xdr:rowOff>11592</xdr:rowOff>
    </xdr:to>
    <xdr:cxnSp macro="">
      <xdr:nvCxnSpPr>
        <xdr:cNvPr id="634" name="直線コネクタ 633"/>
        <xdr:cNvCxnSpPr/>
      </xdr:nvCxnSpPr>
      <xdr:spPr>
        <a:xfrm>
          <a:off x="16230600" y="1269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148524</xdr:rowOff>
    </xdr:from>
    <xdr:to>
      <xdr:col>23</xdr:col>
      <xdr:colOff>517525</xdr:colOff>
      <xdr:row>78</xdr:row>
      <xdr:rowOff>139700</xdr:rowOff>
    </xdr:to>
    <xdr:cxnSp macro="">
      <xdr:nvCxnSpPr>
        <xdr:cNvPr id="635" name="直線コネクタ 634"/>
        <xdr:cNvCxnSpPr/>
      </xdr:nvCxnSpPr>
      <xdr:spPr>
        <a:xfrm>
          <a:off x="15481300" y="13350174"/>
          <a:ext cx="838200" cy="16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68115</xdr:rowOff>
    </xdr:from>
    <xdr:ext cx="378565" cy="259045"/>
    <xdr:sp macro="" textlink="">
      <xdr:nvSpPr>
        <xdr:cNvPr id="636" name="災害復旧費平均値テキスト"/>
        <xdr:cNvSpPr txBox="1"/>
      </xdr:nvSpPr>
      <xdr:spPr>
        <a:xfrm>
          <a:off x="16370300" y="132697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45238</xdr:rowOff>
    </xdr:from>
    <xdr:to>
      <xdr:col>23</xdr:col>
      <xdr:colOff>568325</xdr:colOff>
      <xdr:row>78</xdr:row>
      <xdr:rowOff>146838</xdr:rowOff>
    </xdr:to>
    <xdr:sp macro="" textlink="">
      <xdr:nvSpPr>
        <xdr:cNvPr id="637" name="フローチャート : 判断 636"/>
        <xdr:cNvSpPr/>
      </xdr:nvSpPr>
      <xdr:spPr>
        <a:xfrm>
          <a:off x="16268700" y="1341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33127</xdr:rowOff>
    </xdr:from>
    <xdr:to>
      <xdr:col>22</xdr:col>
      <xdr:colOff>365125</xdr:colOff>
      <xdr:row>77</xdr:row>
      <xdr:rowOff>148524</xdr:rowOff>
    </xdr:to>
    <xdr:cxnSp macro="">
      <xdr:nvCxnSpPr>
        <xdr:cNvPr id="638" name="直線コネクタ 637"/>
        <xdr:cNvCxnSpPr/>
      </xdr:nvCxnSpPr>
      <xdr:spPr>
        <a:xfrm>
          <a:off x="14592300" y="13063327"/>
          <a:ext cx="889000" cy="28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27636</xdr:rowOff>
    </xdr:from>
    <xdr:to>
      <xdr:col>22</xdr:col>
      <xdr:colOff>415925</xdr:colOff>
      <xdr:row>78</xdr:row>
      <xdr:rowOff>129236</xdr:rowOff>
    </xdr:to>
    <xdr:sp macro="" textlink="">
      <xdr:nvSpPr>
        <xdr:cNvPr id="639" name="フローチャート : 判断 638"/>
        <xdr:cNvSpPr/>
      </xdr:nvSpPr>
      <xdr:spPr>
        <a:xfrm>
          <a:off x="15430500" y="1340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120363</xdr:rowOff>
    </xdr:from>
    <xdr:ext cx="469744" cy="259045"/>
    <xdr:sp macro="" textlink="">
      <xdr:nvSpPr>
        <xdr:cNvPr id="640" name="テキスト ボックス 639"/>
        <xdr:cNvSpPr txBox="1"/>
      </xdr:nvSpPr>
      <xdr:spPr>
        <a:xfrm>
          <a:off x="15246427" y="1349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33127</xdr:rowOff>
    </xdr:from>
    <xdr:to>
      <xdr:col>21</xdr:col>
      <xdr:colOff>161925</xdr:colOff>
      <xdr:row>76</xdr:row>
      <xdr:rowOff>74092</xdr:rowOff>
    </xdr:to>
    <xdr:cxnSp macro="">
      <xdr:nvCxnSpPr>
        <xdr:cNvPr id="641" name="直線コネクタ 640"/>
        <xdr:cNvCxnSpPr/>
      </xdr:nvCxnSpPr>
      <xdr:spPr>
        <a:xfrm flipV="1">
          <a:off x="13703300" y="13063327"/>
          <a:ext cx="889000" cy="4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167447</xdr:rowOff>
    </xdr:from>
    <xdr:to>
      <xdr:col>21</xdr:col>
      <xdr:colOff>212725</xdr:colOff>
      <xdr:row>78</xdr:row>
      <xdr:rowOff>97597</xdr:rowOff>
    </xdr:to>
    <xdr:sp macro="" textlink="">
      <xdr:nvSpPr>
        <xdr:cNvPr id="642" name="フローチャート : 判断 641"/>
        <xdr:cNvSpPr/>
      </xdr:nvSpPr>
      <xdr:spPr>
        <a:xfrm>
          <a:off x="14541500" y="1336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88724</xdr:rowOff>
    </xdr:from>
    <xdr:ext cx="469744" cy="259045"/>
    <xdr:sp macro="" textlink="">
      <xdr:nvSpPr>
        <xdr:cNvPr id="643" name="テキスト ボックス 642"/>
        <xdr:cNvSpPr txBox="1"/>
      </xdr:nvSpPr>
      <xdr:spPr>
        <a:xfrm>
          <a:off x="14357427" y="13461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95031</xdr:rowOff>
    </xdr:from>
    <xdr:to>
      <xdr:col>19</xdr:col>
      <xdr:colOff>644525</xdr:colOff>
      <xdr:row>76</xdr:row>
      <xdr:rowOff>74092</xdr:rowOff>
    </xdr:to>
    <xdr:cxnSp macro="">
      <xdr:nvCxnSpPr>
        <xdr:cNvPr id="644" name="直線コネクタ 643"/>
        <xdr:cNvCxnSpPr/>
      </xdr:nvCxnSpPr>
      <xdr:spPr>
        <a:xfrm>
          <a:off x="12814300" y="12096531"/>
          <a:ext cx="889000" cy="100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115463</xdr:rowOff>
    </xdr:from>
    <xdr:to>
      <xdr:col>20</xdr:col>
      <xdr:colOff>9525</xdr:colOff>
      <xdr:row>78</xdr:row>
      <xdr:rowOff>45613</xdr:rowOff>
    </xdr:to>
    <xdr:sp macro="" textlink="">
      <xdr:nvSpPr>
        <xdr:cNvPr id="645" name="フローチャート : 判断 644"/>
        <xdr:cNvSpPr/>
      </xdr:nvSpPr>
      <xdr:spPr>
        <a:xfrm>
          <a:off x="13652500" y="13317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36740</xdr:rowOff>
    </xdr:from>
    <xdr:ext cx="469744" cy="259045"/>
    <xdr:sp macro="" textlink="">
      <xdr:nvSpPr>
        <xdr:cNvPr id="646" name="テキスト ボックス 645"/>
        <xdr:cNvSpPr txBox="1"/>
      </xdr:nvSpPr>
      <xdr:spPr>
        <a:xfrm>
          <a:off x="13468427" y="1340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98639</xdr:rowOff>
    </xdr:from>
    <xdr:to>
      <xdr:col>18</xdr:col>
      <xdr:colOff>492125</xdr:colOff>
      <xdr:row>78</xdr:row>
      <xdr:rowOff>28789</xdr:rowOff>
    </xdr:to>
    <xdr:sp macro="" textlink="">
      <xdr:nvSpPr>
        <xdr:cNvPr id="647" name="フローチャート : 判断 646"/>
        <xdr:cNvSpPr/>
      </xdr:nvSpPr>
      <xdr:spPr>
        <a:xfrm>
          <a:off x="12763500" y="1330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19916</xdr:rowOff>
    </xdr:from>
    <xdr:ext cx="469744" cy="259045"/>
    <xdr:sp macro="" textlink="">
      <xdr:nvSpPr>
        <xdr:cNvPr id="648" name="テキスト ボックス 647"/>
        <xdr:cNvSpPr txBox="1"/>
      </xdr:nvSpPr>
      <xdr:spPr>
        <a:xfrm>
          <a:off x="12579427" y="1339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4" name="円/楕円 653"/>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23664</xdr:rowOff>
    </xdr:from>
    <xdr:ext cx="249299" cy="259045"/>
    <xdr:sp macro="" textlink="">
      <xdr:nvSpPr>
        <xdr:cNvPr id="655" name="災害復旧費該当値テキスト"/>
        <xdr:cNvSpPr txBox="1"/>
      </xdr:nvSpPr>
      <xdr:spPr>
        <a:xfrm>
          <a:off x="16370300" y="133967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97724</xdr:rowOff>
    </xdr:from>
    <xdr:to>
      <xdr:col>22</xdr:col>
      <xdr:colOff>415925</xdr:colOff>
      <xdr:row>78</xdr:row>
      <xdr:rowOff>27874</xdr:rowOff>
    </xdr:to>
    <xdr:sp macro="" textlink="">
      <xdr:nvSpPr>
        <xdr:cNvPr id="656" name="円/楕円 655"/>
        <xdr:cNvSpPr/>
      </xdr:nvSpPr>
      <xdr:spPr>
        <a:xfrm>
          <a:off x="15430500" y="1329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44401</xdr:rowOff>
    </xdr:from>
    <xdr:ext cx="469744" cy="259045"/>
    <xdr:sp macro="" textlink="">
      <xdr:nvSpPr>
        <xdr:cNvPr id="657" name="テキスト ボックス 656"/>
        <xdr:cNvSpPr txBox="1"/>
      </xdr:nvSpPr>
      <xdr:spPr>
        <a:xfrm>
          <a:off x="15246427" y="1307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3,557</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153777</xdr:rowOff>
    </xdr:from>
    <xdr:to>
      <xdr:col>21</xdr:col>
      <xdr:colOff>212725</xdr:colOff>
      <xdr:row>76</xdr:row>
      <xdr:rowOff>83927</xdr:rowOff>
    </xdr:to>
    <xdr:sp macro="" textlink="">
      <xdr:nvSpPr>
        <xdr:cNvPr id="658" name="円/楕円 657"/>
        <xdr:cNvSpPr/>
      </xdr:nvSpPr>
      <xdr:spPr>
        <a:xfrm>
          <a:off x="14541500" y="1301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74</xdr:row>
      <xdr:rowOff>100454</xdr:rowOff>
    </xdr:from>
    <xdr:ext cx="469744" cy="259045"/>
    <xdr:sp macro="" textlink="">
      <xdr:nvSpPr>
        <xdr:cNvPr id="659" name="テキスト ボックス 658"/>
        <xdr:cNvSpPr txBox="1"/>
      </xdr:nvSpPr>
      <xdr:spPr>
        <a:xfrm>
          <a:off x="14357427" y="12787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23292</xdr:rowOff>
    </xdr:from>
    <xdr:to>
      <xdr:col>20</xdr:col>
      <xdr:colOff>9525</xdr:colOff>
      <xdr:row>76</xdr:row>
      <xdr:rowOff>124892</xdr:rowOff>
    </xdr:to>
    <xdr:sp macro="" textlink="">
      <xdr:nvSpPr>
        <xdr:cNvPr id="660" name="円/楕円 659"/>
        <xdr:cNvSpPr/>
      </xdr:nvSpPr>
      <xdr:spPr>
        <a:xfrm>
          <a:off x="13652500" y="1305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141419</xdr:rowOff>
    </xdr:from>
    <xdr:ext cx="469744" cy="259045"/>
    <xdr:sp macro="" textlink="">
      <xdr:nvSpPr>
        <xdr:cNvPr id="661" name="テキスト ボックス 660"/>
        <xdr:cNvSpPr txBox="1"/>
      </xdr:nvSpPr>
      <xdr:spPr>
        <a:xfrm>
          <a:off x="13468427" y="1282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8,935</a:t>
          </a:r>
          <a:endParaRPr kumimoji="1" lang="ja-JP" altLang="en-US" sz="1000" b="1">
            <a:solidFill>
              <a:srgbClr val="FF0000"/>
            </a:solidFill>
            <a:latin typeface="ＭＳ Ｐゴシック"/>
          </a:endParaRPr>
        </a:p>
      </xdr:txBody>
    </xdr:sp>
    <xdr:clientData/>
  </xdr:oneCellAnchor>
  <xdr:twoCellAnchor>
    <xdr:from>
      <xdr:col>18</xdr:col>
      <xdr:colOff>390525</xdr:colOff>
      <xdr:row>70</xdr:row>
      <xdr:rowOff>44231</xdr:rowOff>
    </xdr:from>
    <xdr:to>
      <xdr:col>18</xdr:col>
      <xdr:colOff>492125</xdr:colOff>
      <xdr:row>70</xdr:row>
      <xdr:rowOff>145831</xdr:rowOff>
    </xdr:to>
    <xdr:sp macro="" textlink="">
      <xdr:nvSpPr>
        <xdr:cNvPr id="662" name="円/楕円 661"/>
        <xdr:cNvSpPr/>
      </xdr:nvSpPr>
      <xdr:spPr>
        <a:xfrm>
          <a:off x="12763500" y="1204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68</xdr:row>
      <xdr:rowOff>162358</xdr:rowOff>
    </xdr:from>
    <xdr:ext cx="534377" cy="259045"/>
    <xdr:sp macro="" textlink="">
      <xdr:nvSpPr>
        <xdr:cNvPr id="663" name="テキスト ボックス 662"/>
        <xdr:cNvSpPr txBox="1"/>
      </xdr:nvSpPr>
      <xdr:spPr>
        <a:xfrm>
          <a:off x="12547111" y="1182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30,977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91514</xdr:rowOff>
    </xdr:from>
    <xdr:to>
      <xdr:col>23</xdr:col>
      <xdr:colOff>516889</xdr:colOff>
      <xdr:row>98</xdr:row>
      <xdr:rowOff>122881</xdr:rowOff>
    </xdr:to>
    <xdr:cxnSp macro="">
      <xdr:nvCxnSpPr>
        <xdr:cNvPr id="689" name="直線コネクタ 688"/>
        <xdr:cNvCxnSpPr/>
      </xdr:nvCxnSpPr>
      <xdr:spPr>
        <a:xfrm flipV="1">
          <a:off x="16317595" y="15350564"/>
          <a:ext cx="1269" cy="157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126708</xdr:rowOff>
    </xdr:from>
    <xdr:ext cx="469744" cy="259045"/>
    <xdr:sp macro="" textlink="">
      <xdr:nvSpPr>
        <xdr:cNvPr id="690" name="公債費最小値テキスト"/>
        <xdr:cNvSpPr txBox="1"/>
      </xdr:nvSpPr>
      <xdr:spPr>
        <a:xfrm>
          <a:off x="16370300" y="169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98</xdr:row>
      <xdr:rowOff>122881</xdr:rowOff>
    </xdr:from>
    <xdr:to>
      <xdr:col>23</xdr:col>
      <xdr:colOff>606425</xdr:colOff>
      <xdr:row>98</xdr:row>
      <xdr:rowOff>122881</xdr:rowOff>
    </xdr:to>
    <xdr:cxnSp macro="">
      <xdr:nvCxnSpPr>
        <xdr:cNvPr id="691" name="直線コネクタ 690"/>
        <xdr:cNvCxnSpPr/>
      </xdr:nvCxnSpPr>
      <xdr:spPr>
        <a:xfrm>
          <a:off x="16230600" y="1692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38191</xdr:rowOff>
    </xdr:from>
    <xdr:ext cx="599010" cy="259045"/>
    <xdr:sp macro="" textlink="">
      <xdr:nvSpPr>
        <xdr:cNvPr id="692" name="公債費最大値テキスト"/>
        <xdr:cNvSpPr txBox="1"/>
      </xdr:nvSpPr>
      <xdr:spPr>
        <a:xfrm>
          <a:off x="16370300" y="1512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105,451</a:t>
          </a:r>
          <a:endParaRPr kumimoji="1" lang="ja-JP" altLang="en-US" sz="1000" b="1">
            <a:latin typeface="ＭＳ Ｐゴシック"/>
          </a:endParaRPr>
        </a:p>
      </xdr:txBody>
    </xdr:sp>
    <xdr:clientData/>
  </xdr:oneCellAnchor>
  <xdr:twoCellAnchor>
    <xdr:from>
      <xdr:col>23</xdr:col>
      <xdr:colOff>428625</xdr:colOff>
      <xdr:row>89</xdr:row>
      <xdr:rowOff>91514</xdr:rowOff>
    </xdr:from>
    <xdr:to>
      <xdr:col>23</xdr:col>
      <xdr:colOff>606425</xdr:colOff>
      <xdr:row>89</xdr:row>
      <xdr:rowOff>91514</xdr:rowOff>
    </xdr:to>
    <xdr:cxnSp macro="">
      <xdr:nvCxnSpPr>
        <xdr:cNvPr id="693" name="直線コネクタ 692"/>
        <xdr:cNvCxnSpPr/>
      </xdr:nvCxnSpPr>
      <xdr:spPr>
        <a:xfrm>
          <a:off x="16230600" y="1535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104854</xdr:rowOff>
    </xdr:from>
    <xdr:to>
      <xdr:col>23</xdr:col>
      <xdr:colOff>517525</xdr:colOff>
      <xdr:row>97</xdr:row>
      <xdr:rowOff>119241</xdr:rowOff>
    </xdr:to>
    <xdr:cxnSp macro="">
      <xdr:nvCxnSpPr>
        <xdr:cNvPr id="694" name="直線コネクタ 693"/>
        <xdr:cNvCxnSpPr/>
      </xdr:nvCxnSpPr>
      <xdr:spPr>
        <a:xfrm>
          <a:off x="15481300" y="16735504"/>
          <a:ext cx="838200" cy="1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99841</xdr:rowOff>
    </xdr:from>
    <xdr:ext cx="534377" cy="259045"/>
    <xdr:sp macro="" textlink="">
      <xdr:nvSpPr>
        <xdr:cNvPr id="695" name="公債費平均値テキスト"/>
        <xdr:cNvSpPr txBox="1"/>
      </xdr:nvSpPr>
      <xdr:spPr>
        <a:xfrm>
          <a:off x="16370300" y="16387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76964</xdr:rowOff>
    </xdr:from>
    <xdr:to>
      <xdr:col>23</xdr:col>
      <xdr:colOff>568325</xdr:colOff>
      <xdr:row>97</xdr:row>
      <xdr:rowOff>7114</xdr:rowOff>
    </xdr:to>
    <xdr:sp macro="" textlink="">
      <xdr:nvSpPr>
        <xdr:cNvPr id="696" name="フローチャート : 判断 695"/>
        <xdr:cNvSpPr/>
      </xdr:nvSpPr>
      <xdr:spPr>
        <a:xfrm>
          <a:off x="162687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92216</xdr:rowOff>
    </xdr:from>
    <xdr:to>
      <xdr:col>22</xdr:col>
      <xdr:colOff>365125</xdr:colOff>
      <xdr:row>97</xdr:row>
      <xdr:rowOff>104854</xdr:rowOff>
    </xdr:to>
    <xdr:cxnSp macro="">
      <xdr:nvCxnSpPr>
        <xdr:cNvPr id="697" name="直線コネクタ 696"/>
        <xdr:cNvCxnSpPr/>
      </xdr:nvCxnSpPr>
      <xdr:spPr>
        <a:xfrm>
          <a:off x="14592300" y="16722866"/>
          <a:ext cx="889000" cy="1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698" name="フローチャート : 判断 697"/>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121384</xdr:rowOff>
    </xdr:from>
    <xdr:ext cx="534377" cy="259045"/>
    <xdr:sp macro="" textlink="">
      <xdr:nvSpPr>
        <xdr:cNvPr id="699" name="テキスト ボックス 698"/>
        <xdr:cNvSpPr txBox="1"/>
      </xdr:nvSpPr>
      <xdr:spPr>
        <a:xfrm>
          <a:off x="15214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92216</xdr:rowOff>
    </xdr:from>
    <xdr:to>
      <xdr:col>21</xdr:col>
      <xdr:colOff>161925</xdr:colOff>
      <xdr:row>97</xdr:row>
      <xdr:rowOff>115746</xdr:rowOff>
    </xdr:to>
    <xdr:cxnSp macro="">
      <xdr:nvCxnSpPr>
        <xdr:cNvPr id="700" name="直線コネクタ 699"/>
        <xdr:cNvCxnSpPr/>
      </xdr:nvCxnSpPr>
      <xdr:spPr>
        <a:xfrm flipV="1">
          <a:off x="13703300" y="16722866"/>
          <a:ext cx="889000" cy="2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1" name="フローチャート : 判断 700"/>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117138</xdr:rowOff>
    </xdr:from>
    <xdr:ext cx="534377" cy="259045"/>
    <xdr:sp macro="" textlink="">
      <xdr:nvSpPr>
        <xdr:cNvPr id="702" name="テキスト ボックス 701"/>
        <xdr:cNvSpPr txBox="1"/>
      </xdr:nvSpPr>
      <xdr:spPr>
        <a:xfrm>
          <a:off x="14325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115746</xdr:rowOff>
    </xdr:from>
    <xdr:to>
      <xdr:col>19</xdr:col>
      <xdr:colOff>644525</xdr:colOff>
      <xdr:row>97</xdr:row>
      <xdr:rowOff>125560</xdr:rowOff>
    </xdr:to>
    <xdr:cxnSp macro="">
      <xdr:nvCxnSpPr>
        <xdr:cNvPr id="703" name="直線コネクタ 702"/>
        <xdr:cNvCxnSpPr/>
      </xdr:nvCxnSpPr>
      <xdr:spPr>
        <a:xfrm flipV="1">
          <a:off x="12814300" y="16746396"/>
          <a:ext cx="889000" cy="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4" name="フローチャート : 判断 703"/>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90850</xdr:rowOff>
    </xdr:from>
    <xdr:ext cx="534377" cy="259045"/>
    <xdr:sp macro="" textlink="">
      <xdr:nvSpPr>
        <xdr:cNvPr id="705" name="テキスト ボックス 704"/>
        <xdr:cNvSpPr txBox="1"/>
      </xdr:nvSpPr>
      <xdr:spPr>
        <a:xfrm>
          <a:off x="13436111" y="162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06" name="フローチャート : 判断 705"/>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90180</xdr:rowOff>
    </xdr:from>
    <xdr:ext cx="534377" cy="259045"/>
    <xdr:sp macro="" textlink="">
      <xdr:nvSpPr>
        <xdr:cNvPr id="707" name="テキスト ボックス 706"/>
        <xdr:cNvSpPr txBox="1"/>
      </xdr:nvSpPr>
      <xdr:spPr>
        <a:xfrm>
          <a:off x="12547111" y="1620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68441</xdr:rowOff>
    </xdr:from>
    <xdr:to>
      <xdr:col>23</xdr:col>
      <xdr:colOff>568325</xdr:colOff>
      <xdr:row>97</xdr:row>
      <xdr:rowOff>170041</xdr:rowOff>
    </xdr:to>
    <xdr:sp macro="" textlink="">
      <xdr:nvSpPr>
        <xdr:cNvPr id="713" name="円/楕円 712"/>
        <xdr:cNvSpPr/>
      </xdr:nvSpPr>
      <xdr:spPr>
        <a:xfrm>
          <a:off x="16268700" y="1669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46868</xdr:rowOff>
    </xdr:from>
    <xdr:ext cx="534377" cy="259045"/>
    <xdr:sp macro="" textlink="">
      <xdr:nvSpPr>
        <xdr:cNvPr id="714" name="公債費該当値テキスト"/>
        <xdr:cNvSpPr txBox="1"/>
      </xdr:nvSpPr>
      <xdr:spPr>
        <a:xfrm>
          <a:off x="16370300" y="1667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19,753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54054</xdr:rowOff>
    </xdr:from>
    <xdr:to>
      <xdr:col>22</xdr:col>
      <xdr:colOff>415925</xdr:colOff>
      <xdr:row>97</xdr:row>
      <xdr:rowOff>155654</xdr:rowOff>
    </xdr:to>
    <xdr:sp macro="" textlink="">
      <xdr:nvSpPr>
        <xdr:cNvPr id="715" name="円/楕円 714"/>
        <xdr:cNvSpPr/>
      </xdr:nvSpPr>
      <xdr:spPr>
        <a:xfrm>
          <a:off x="15430500" y="1668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146781</xdr:rowOff>
    </xdr:from>
    <xdr:ext cx="534377" cy="259045"/>
    <xdr:sp macro="" textlink="">
      <xdr:nvSpPr>
        <xdr:cNvPr id="716" name="テキスト ボックス 715"/>
        <xdr:cNvSpPr txBox="1"/>
      </xdr:nvSpPr>
      <xdr:spPr>
        <a:xfrm>
          <a:off x="15214111" y="1677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20,634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41416</xdr:rowOff>
    </xdr:from>
    <xdr:to>
      <xdr:col>21</xdr:col>
      <xdr:colOff>212725</xdr:colOff>
      <xdr:row>97</xdr:row>
      <xdr:rowOff>143016</xdr:rowOff>
    </xdr:to>
    <xdr:sp macro="" textlink="">
      <xdr:nvSpPr>
        <xdr:cNvPr id="717" name="円/楕円 716"/>
        <xdr:cNvSpPr/>
      </xdr:nvSpPr>
      <xdr:spPr>
        <a:xfrm>
          <a:off x="14541500" y="1667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134143</xdr:rowOff>
    </xdr:from>
    <xdr:ext cx="534377" cy="259045"/>
    <xdr:sp macro="" textlink="">
      <xdr:nvSpPr>
        <xdr:cNvPr id="718" name="テキスト ボックス 717"/>
        <xdr:cNvSpPr txBox="1"/>
      </xdr:nvSpPr>
      <xdr:spPr>
        <a:xfrm>
          <a:off x="14325111" y="1676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21,408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64946</xdr:rowOff>
    </xdr:from>
    <xdr:to>
      <xdr:col>20</xdr:col>
      <xdr:colOff>9525</xdr:colOff>
      <xdr:row>97</xdr:row>
      <xdr:rowOff>166546</xdr:rowOff>
    </xdr:to>
    <xdr:sp macro="" textlink="">
      <xdr:nvSpPr>
        <xdr:cNvPr id="719" name="円/楕円 718"/>
        <xdr:cNvSpPr/>
      </xdr:nvSpPr>
      <xdr:spPr>
        <a:xfrm>
          <a:off x="13652500" y="1669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157673</xdr:rowOff>
    </xdr:from>
    <xdr:ext cx="534377" cy="259045"/>
    <xdr:sp macro="" textlink="">
      <xdr:nvSpPr>
        <xdr:cNvPr id="720" name="テキスト ボックス 719"/>
        <xdr:cNvSpPr txBox="1"/>
      </xdr:nvSpPr>
      <xdr:spPr>
        <a:xfrm>
          <a:off x="13436111" y="1678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19,967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74760</xdr:rowOff>
    </xdr:from>
    <xdr:to>
      <xdr:col>18</xdr:col>
      <xdr:colOff>492125</xdr:colOff>
      <xdr:row>98</xdr:row>
      <xdr:rowOff>4910</xdr:rowOff>
    </xdr:to>
    <xdr:sp macro="" textlink="">
      <xdr:nvSpPr>
        <xdr:cNvPr id="721" name="円/楕円 720"/>
        <xdr:cNvSpPr/>
      </xdr:nvSpPr>
      <xdr:spPr>
        <a:xfrm>
          <a:off x="12763500" y="167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167487</xdr:rowOff>
    </xdr:from>
    <xdr:ext cx="534377" cy="259045"/>
    <xdr:sp macro="" textlink="">
      <xdr:nvSpPr>
        <xdr:cNvPr id="722" name="テキスト ボックス 721"/>
        <xdr:cNvSpPr txBox="1"/>
      </xdr:nvSpPr>
      <xdr:spPr>
        <a:xfrm>
          <a:off x="12547111" y="1679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19,366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6" name="テキスト ボックス 735"/>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87884</xdr:rowOff>
    </xdr:from>
    <xdr:to>
      <xdr:col>32</xdr:col>
      <xdr:colOff>186689</xdr:colOff>
      <xdr:row>39</xdr:row>
      <xdr:rowOff>44450</xdr:rowOff>
    </xdr:to>
    <xdr:cxnSp macro="">
      <xdr:nvCxnSpPr>
        <xdr:cNvPr id="746" name="直線コネクタ 745"/>
        <xdr:cNvCxnSpPr/>
      </xdr:nvCxnSpPr>
      <xdr:spPr>
        <a:xfrm flipV="1">
          <a:off x="22159595" y="5231384"/>
          <a:ext cx="1269"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7"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34561</xdr:rowOff>
    </xdr:from>
    <xdr:ext cx="469744" cy="259045"/>
    <xdr:sp macro="" textlink="">
      <xdr:nvSpPr>
        <xdr:cNvPr id="749" name="諸支出金最大値テキスト"/>
        <xdr:cNvSpPr txBox="1"/>
      </xdr:nvSpPr>
      <xdr:spPr>
        <a:xfrm>
          <a:off x="22212300" y="500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a:t>
          </a:r>
          <a:endParaRPr kumimoji="1" lang="ja-JP" altLang="en-US" sz="1000" b="1">
            <a:latin typeface="ＭＳ Ｐゴシック"/>
          </a:endParaRPr>
        </a:p>
      </xdr:txBody>
    </xdr:sp>
    <xdr:clientData/>
  </xdr:oneCellAnchor>
  <xdr:twoCellAnchor>
    <xdr:from>
      <xdr:col>32</xdr:col>
      <xdr:colOff>98425</xdr:colOff>
      <xdr:row>30</xdr:row>
      <xdr:rowOff>87884</xdr:rowOff>
    </xdr:from>
    <xdr:to>
      <xdr:col>32</xdr:col>
      <xdr:colOff>276225</xdr:colOff>
      <xdr:row>30</xdr:row>
      <xdr:rowOff>87884</xdr:rowOff>
    </xdr:to>
    <xdr:cxnSp macro="">
      <xdr:nvCxnSpPr>
        <xdr:cNvPr id="750" name="直線コネクタ 749"/>
        <xdr:cNvCxnSpPr/>
      </xdr:nvCxnSpPr>
      <xdr:spPr>
        <a:xfrm>
          <a:off x="22072600" y="523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13932" cy="259045"/>
    <xdr:sp macro="" textlink="">
      <xdr:nvSpPr>
        <xdr:cNvPr id="752" name="諸支出金平均値テキスト"/>
        <xdr:cNvSpPr txBox="1"/>
      </xdr:nvSpPr>
      <xdr:spPr>
        <a:xfrm>
          <a:off x="22212300" y="647752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3" name="フローチャート : 判断 752"/>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43180</xdr:rowOff>
    </xdr:from>
    <xdr:to>
      <xdr:col>31</xdr:col>
      <xdr:colOff>85725</xdr:colOff>
      <xdr:row>38</xdr:row>
      <xdr:rowOff>144780</xdr:rowOff>
    </xdr:to>
    <xdr:sp macro="" textlink="">
      <xdr:nvSpPr>
        <xdr:cNvPr id="755" name="フローチャート : 判断 754"/>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161307</xdr:rowOff>
    </xdr:from>
    <xdr:ext cx="378565" cy="259045"/>
    <xdr:sp macro="" textlink="">
      <xdr:nvSpPr>
        <xdr:cNvPr id="756" name="テキスト ボックス 755"/>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159004</xdr:rowOff>
    </xdr:from>
    <xdr:to>
      <xdr:col>29</xdr:col>
      <xdr:colOff>568325</xdr:colOff>
      <xdr:row>38</xdr:row>
      <xdr:rowOff>89154</xdr:rowOff>
    </xdr:to>
    <xdr:sp macro="" textlink="">
      <xdr:nvSpPr>
        <xdr:cNvPr id="758" name="フローチャート : 判断 757"/>
        <xdr:cNvSpPr/>
      </xdr:nvSpPr>
      <xdr:spPr>
        <a:xfrm>
          <a:off x="20383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105681</xdr:rowOff>
    </xdr:from>
    <xdr:ext cx="378565" cy="259045"/>
    <xdr:sp macro="" textlink="">
      <xdr:nvSpPr>
        <xdr:cNvPr id="759" name="テキスト ボックス 758"/>
        <xdr:cNvSpPr txBox="1"/>
      </xdr:nvSpPr>
      <xdr:spPr>
        <a:xfrm>
          <a:off x="20245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14224</xdr:rowOff>
    </xdr:from>
    <xdr:to>
      <xdr:col>28</xdr:col>
      <xdr:colOff>365125</xdr:colOff>
      <xdr:row>38</xdr:row>
      <xdr:rowOff>115824</xdr:rowOff>
    </xdr:to>
    <xdr:sp macro="" textlink="">
      <xdr:nvSpPr>
        <xdr:cNvPr id="761" name="フローチャート : 判断 760"/>
        <xdr:cNvSpPr/>
      </xdr:nvSpPr>
      <xdr:spPr>
        <a:xfrm>
          <a:off x="19494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132351</xdr:rowOff>
    </xdr:from>
    <xdr:ext cx="378565" cy="259045"/>
    <xdr:sp macro="" textlink="">
      <xdr:nvSpPr>
        <xdr:cNvPr id="762" name="テキスト ボックス 761"/>
        <xdr:cNvSpPr txBox="1"/>
      </xdr:nvSpPr>
      <xdr:spPr>
        <a:xfrm>
          <a:off x="19356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126238</xdr:rowOff>
    </xdr:from>
    <xdr:to>
      <xdr:col>27</xdr:col>
      <xdr:colOff>161925</xdr:colOff>
      <xdr:row>38</xdr:row>
      <xdr:rowOff>56388</xdr:rowOff>
    </xdr:to>
    <xdr:sp macro="" textlink="">
      <xdr:nvSpPr>
        <xdr:cNvPr id="763" name="フローチャート : 判断 762"/>
        <xdr:cNvSpPr/>
      </xdr:nvSpPr>
      <xdr:spPr>
        <a:xfrm>
          <a:off x="18605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72915</xdr:rowOff>
    </xdr:from>
    <xdr:ext cx="378565" cy="259045"/>
    <xdr:sp macro="" textlink="">
      <xdr:nvSpPr>
        <xdr:cNvPr id="764" name="テキスト ボックス 763"/>
        <xdr:cNvSpPr txBox="1"/>
      </xdr:nvSpPr>
      <xdr:spPr>
        <a:xfrm>
          <a:off x="18467017" y="624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0" name="円/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71"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2" name="円/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3" name="テキスト ボックス 77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4" name="円/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5" name="テキスト ボックス 77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6" name="円/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7" name="テキスト ボックス 77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8" name="円/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9" name="テキスト ボックス 77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民生費は，住民一人当たり</a:t>
          </a:r>
          <a:r>
            <a:rPr kumimoji="1" lang="en-US" altLang="ja-JP" sz="1300">
              <a:latin typeface="ＭＳ Ｐゴシック"/>
            </a:rPr>
            <a:t>129,429</a:t>
          </a:r>
          <a:r>
            <a:rPr kumimoji="1" lang="ja-JP" altLang="en-US" sz="1300">
              <a:latin typeface="ＭＳ Ｐゴシック"/>
            </a:rPr>
            <a:t>円となっており，類似団体平均と比較すると高止まりしている。これは本村単独の福祉施策が多数あることから，福祉費全体（社会福祉費，児童福祉費等）が高水準であることが主な要因である。</a:t>
          </a:r>
          <a:endParaRPr kumimoji="1" lang="en-US" altLang="ja-JP" sz="1300">
            <a:latin typeface="ＭＳ Ｐゴシック"/>
          </a:endParaRPr>
        </a:p>
        <a:p>
          <a:r>
            <a:rPr kumimoji="1" lang="ja-JP" altLang="en-US" sz="1300">
              <a:latin typeface="ＭＳ Ｐゴシック"/>
            </a:rPr>
            <a:t>特に，子育て施策は本村実施計画上の最重点施策の一つとして位置付けており，今後も積極的に取り組みを進めていくものである。</a:t>
          </a:r>
          <a:endParaRPr kumimoji="1" lang="en-US" altLang="ja-JP" sz="1300">
            <a:latin typeface="ＭＳ Ｐゴシック"/>
          </a:endParaRPr>
        </a:p>
        <a:p>
          <a:r>
            <a:rPr kumimoji="1" lang="ja-JP" altLang="en-US" sz="1300">
              <a:latin typeface="ＭＳ Ｐゴシック"/>
            </a:rPr>
            <a:t>教育費は，住民一人当たり</a:t>
          </a:r>
          <a:r>
            <a:rPr kumimoji="1" lang="en-US" altLang="ja-JP" sz="1300">
              <a:latin typeface="ＭＳ Ｐゴシック"/>
            </a:rPr>
            <a:t>75,459</a:t>
          </a:r>
          <a:r>
            <a:rPr kumimoji="1" lang="ja-JP" altLang="en-US" sz="1300">
              <a:latin typeface="ＭＳ Ｐゴシック"/>
            </a:rPr>
            <a:t>円となっている。決算額全体でみると平成</a:t>
          </a:r>
          <a:r>
            <a:rPr kumimoji="1" lang="en-US" altLang="ja-JP" sz="1300">
              <a:latin typeface="ＭＳ Ｐゴシック"/>
            </a:rPr>
            <a:t>23</a:t>
          </a:r>
          <a:r>
            <a:rPr kumimoji="1" lang="ja-JP" altLang="en-US" sz="1300">
              <a:latin typeface="ＭＳ Ｐゴシック"/>
            </a:rPr>
            <a:t>年度から類似団体平均を上回っている。</a:t>
          </a:r>
          <a:endParaRPr kumimoji="1" lang="en-US" altLang="ja-JP" sz="1300">
            <a:latin typeface="ＭＳ Ｐゴシック"/>
          </a:endParaRPr>
        </a:p>
        <a:p>
          <a:r>
            <a:rPr kumimoji="1" lang="ja-JP" altLang="en-US" sz="1300">
              <a:latin typeface="ＭＳ Ｐゴシック"/>
            </a:rPr>
            <a:t>これは本村単独の教育施策が多数あることや東海中学校，中丸小学校及び文化センター等の建設・改修事業が重なったことにより，教育費全体（教育総務費，小学校費，中学校費，社会教育費等）が高水準となったことが主な要因である。</a:t>
          </a:r>
          <a:endParaRPr kumimoji="1" lang="en-US" altLang="ja-JP" sz="1300">
            <a:latin typeface="ＭＳ Ｐゴシック"/>
          </a:endParaRPr>
        </a:p>
        <a:p>
          <a:r>
            <a:rPr kumimoji="1" lang="ja-JP" altLang="en-US" sz="1300">
              <a:latin typeface="ＭＳ Ｐゴシック"/>
            </a:rPr>
            <a:t>土木費は，住民一人当たり</a:t>
          </a:r>
          <a:r>
            <a:rPr kumimoji="1" lang="en-US" altLang="ja-JP" sz="1300">
              <a:latin typeface="ＭＳ Ｐゴシック"/>
            </a:rPr>
            <a:t>95,598</a:t>
          </a:r>
          <a:r>
            <a:rPr kumimoji="1" lang="ja-JP" altLang="en-US" sz="1300">
              <a:latin typeface="ＭＳ Ｐゴシック"/>
            </a:rPr>
            <a:t>円となっている。決算額全体でみると平成</a:t>
          </a:r>
          <a:r>
            <a:rPr kumimoji="1" lang="en-US" altLang="ja-JP" sz="1300">
              <a:latin typeface="ＭＳ Ｐゴシック"/>
            </a:rPr>
            <a:t>25</a:t>
          </a:r>
          <a:r>
            <a:rPr kumimoji="1" lang="ja-JP" altLang="en-US" sz="1300">
              <a:latin typeface="ＭＳ Ｐゴシック"/>
            </a:rPr>
            <a:t>年度から増加傾向にあるが，これは東日本大震災に係る造成宅地滑動崩落緊急対策工事が本格的に開始されたことが主な要因である。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茨城県東海村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900">
              <a:latin typeface="ＭＳ ゴシック" pitchFamily="49" charset="-128"/>
              <a:ea typeface="ＭＳ ゴシック" pitchFamily="49" charset="-128"/>
            </a:rPr>
            <a:t>財政調整基金残高は前年度並みの約</a:t>
          </a:r>
          <a:r>
            <a:rPr kumimoji="1" lang="en-US" altLang="ja-JP" sz="900">
              <a:latin typeface="ＭＳ ゴシック" pitchFamily="49" charset="-128"/>
              <a:ea typeface="ＭＳ ゴシック" pitchFamily="49" charset="-128"/>
            </a:rPr>
            <a:t>65.8</a:t>
          </a:r>
          <a:r>
            <a:rPr kumimoji="1" lang="ja-JP" altLang="en-US" sz="900">
              <a:latin typeface="ＭＳ ゴシック" pitchFamily="49" charset="-128"/>
              <a:ea typeface="ＭＳ ゴシック" pitchFamily="49" charset="-128"/>
            </a:rPr>
            <a:t>億円という高い水準を維持しており，今後も災害等の不測の事態に備えるとともに，大規模事業の実施等による年度間の財源不均衡を調整するための適正額の確保に努めていく。</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実質収支額は標準財政規模比で前年度比</a:t>
          </a:r>
          <a:r>
            <a:rPr kumimoji="1" lang="en-US" altLang="ja-JP" sz="900">
              <a:latin typeface="ＭＳ ゴシック" pitchFamily="49" charset="-128"/>
              <a:ea typeface="ＭＳ ゴシック" pitchFamily="49" charset="-128"/>
            </a:rPr>
            <a:t>2.08</a:t>
          </a:r>
          <a:r>
            <a:rPr kumimoji="1" lang="ja-JP" altLang="en-US" sz="900">
              <a:latin typeface="ＭＳ ゴシック" pitchFamily="49" charset="-128"/>
              <a:ea typeface="ＭＳ ゴシック" pitchFamily="49" charset="-128"/>
            </a:rPr>
            <a:t>ポイント増加している。これは償却資産の経年減価による固定資産税等の税収減により分母である標準財政規模自体が縮小したこと及び平成</a:t>
          </a:r>
          <a:r>
            <a:rPr kumimoji="1" lang="en-US" altLang="ja-JP" sz="900">
              <a:latin typeface="ＭＳ ゴシック" pitchFamily="49" charset="-128"/>
              <a:ea typeface="ＭＳ ゴシック" pitchFamily="49" charset="-128"/>
            </a:rPr>
            <a:t>26</a:t>
          </a:r>
          <a:r>
            <a:rPr kumimoji="1" lang="ja-JP" altLang="en-US" sz="900">
              <a:latin typeface="ＭＳ ゴシック" pitchFamily="49" charset="-128"/>
              <a:ea typeface="ＭＳ ゴシック" pitchFamily="49" charset="-128"/>
            </a:rPr>
            <a:t>年度から平成</a:t>
          </a:r>
          <a:r>
            <a:rPr kumimoji="1" lang="en-US" altLang="ja-JP" sz="900">
              <a:latin typeface="ＭＳ ゴシック" pitchFamily="49" charset="-128"/>
              <a:ea typeface="ＭＳ ゴシック" pitchFamily="49" charset="-128"/>
            </a:rPr>
            <a:t>27</a:t>
          </a:r>
          <a:r>
            <a:rPr kumimoji="1" lang="ja-JP" altLang="en-US" sz="900">
              <a:latin typeface="ＭＳ ゴシック" pitchFamily="49" charset="-128"/>
              <a:ea typeface="ＭＳ ゴシック" pitchFamily="49" charset="-128"/>
            </a:rPr>
            <a:t>年度への繰越事業に多額の不用額が発生し，分子である実質収支額自体を増加させたことが要因であると考えられる。また，実質単年度収支は標準財政規模比で前年度比</a:t>
          </a:r>
          <a:r>
            <a:rPr kumimoji="1" lang="en-US" altLang="ja-JP" sz="900">
              <a:latin typeface="ＭＳ ゴシック" pitchFamily="49" charset="-128"/>
              <a:ea typeface="ＭＳ ゴシック" pitchFamily="49" charset="-128"/>
            </a:rPr>
            <a:t>2.44</a:t>
          </a:r>
          <a:r>
            <a:rPr kumimoji="1" lang="ja-JP" altLang="en-US" sz="900">
              <a:latin typeface="ＭＳ ゴシック" pitchFamily="49" charset="-128"/>
              <a:ea typeface="ＭＳ ゴシック" pitchFamily="49" charset="-128"/>
            </a:rPr>
            <a:t>ポイント増加している。これは平成</a:t>
          </a:r>
          <a:r>
            <a:rPr kumimoji="1" lang="en-US" altLang="ja-JP" sz="900">
              <a:latin typeface="ＭＳ ゴシック" pitchFamily="49" charset="-128"/>
              <a:ea typeface="ＭＳ ゴシック" pitchFamily="49" charset="-128"/>
            </a:rPr>
            <a:t>27</a:t>
          </a:r>
          <a:r>
            <a:rPr kumimoji="1" lang="ja-JP" altLang="en-US" sz="900">
              <a:latin typeface="ＭＳ ゴシック" pitchFamily="49" charset="-128"/>
              <a:ea typeface="ＭＳ ゴシック" pitchFamily="49" charset="-128"/>
            </a:rPr>
            <a:t>年度において財政調整基金の積み立ては行ったが，取り崩しを行わなかったことが要因であると考えられる。</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今後も中長期的な財政計画に基づき，歳入に見合った歳出予算の編成に努め，将来に渡って持続可能な財政運営に努めていく。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茨城県東海村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前年度までと同様，</a:t>
          </a: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年度決算において</a:t>
          </a:r>
          <a:r>
            <a:rPr kumimoji="1" lang="ja-JP" altLang="en-US" sz="1400">
              <a:solidFill>
                <a:schemeClr val="dk1"/>
              </a:solidFill>
              <a:effectLst/>
              <a:latin typeface="+mn-lt"/>
              <a:ea typeface="+mn-ea"/>
              <a:cs typeface="+mn-cs"/>
            </a:rPr>
            <a:t>も</a:t>
          </a:r>
          <a:r>
            <a:rPr kumimoji="1" lang="ja-JP" altLang="ja-JP" sz="1400">
              <a:solidFill>
                <a:schemeClr val="dk1"/>
              </a:solidFill>
              <a:effectLst/>
              <a:latin typeface="+mn-lt"/>
              <a:ea typeface="+mn-ea"/>
              <a:cs typeface="+mn-cs"/>
            </a:rPr>
            <a:t>全会計で実質収支が黒字となり，実質赤字は生じていないため，連結実質赤字比率は算定されない。</a:t>
          </a:r>
          <a:endParaRPr lang="ja-JP" altLang="ja-JP" sz="1400">
            <a:effectLst/>
          </a:endParaRPr>
        </a:p>
        <a:p>
          <a:r>
            <a:rPr kumimoji="1" lang="ja-JP" altLang="ja-JP" sz="1400">
              <a:solidFill>
                <a:schemeClr val="dk1"/>
              </a:solidFill>
              <a:effectLst/>
              <a:latin typeface="+mn-lt"/>
              <a:ea typeface="+mn-ea"/>
              <a:cs typeface="+mn-cs"/>
            </a:rPr>
            <a:t>　今後も各会計において保険料や利用料金等の見直し等の受益者負担のあり方を再検討し，健全な財政運営に努めていく。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20894213</v>
      </c>
      <c r="BO4" s="379"/>
      <c r="BP4" s="379"/>
      <c r="BQ4" s="379"/>
      <c r="BR4" s="379"/>
      <c r="BS4" s="379"/>
      <c r="BT4" s="379"/>
      <c r="BU4" s="380"/>
      <c r="BV4" s="378">
        <v>22147887</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5.2</v>
      </c>
      <c r="CU4" s="385"/>
      <c r="CV4" s="385"/>
      <c r="CW4" s="385"/>
      <c r="CX4" s="385"/>
      <c r="CY4" s="385"/>
      <c r="CZ4" s="385"/>
      <c r="DA4" s="386"/>
      <c r="DB4" s="384">
        <v>3.1</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19893409</v>
      </c>
      <c r="BO5" s="416"/>
      <c r="BP5" s="416"/>
      <c r="BQ5" s="416"/>
      <c r="BR5" s="416"/>
      <c r="BS5" s="416"/>
      <c r="BT5" s="416"/>
      <c r="BU5" s="417"/>
      <c r="BV5" s="415">
        <v>21201039</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77.599999999999994</v>
      </c>
      <c r="CU5" s="413"/>
      <c r="CV5" s="413"/>
      <c r="CW5" s="413"/>
      <c r="CX5" s="413"/>
      <c r="CY5" s="413"/>
      <c r="CZ5" s="413"/>
      <c r="DA5" s="414"/>
      <c r="DB5" s="412">
        <v>75.900000000000006</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85</v>
      </c>
      <c r="AV6" s="448"/>
      <c r="AW6" s="448"/>
      <c r="AX6" s="448"/>
      <c r="AY6" s="449" t="s">
        <v>86</v>
      </c>
      <c r="AZ6" s="450"/>
      <c r="BA6" s="450"/>
      <c r="BB6" s="450"/>
      <c r="BC6" s="450"/>
      <c r="BD6" s="450"/>
      <c r="BE6" s="450"/>
      <c r="BF6" s="450"/>
      <c r="BG6" s="450"/>
      <c r="BH6" s="450"/>
      <c r="BI6" s="450"/>
      <c r="BJ6" s="450"/>
      <c r="BK6" s="450"/>
      <c r="BL6" s="450"/>
      <c r="BM6" s="451"/>
      <c r="BN6" s="415">
        <v>1000804</v>
      </c>
      <c r="BO6" s="416"/>
      <c r="BP6" s="416"/>
      <c r="BQ6" s="416"/>
      <c r="BR6" s="416"/>
      <c r="BS6" s="416"/>
      <c r="BT6" s="416"/>
      <c r="BU6" s="417"/>
      <c r="BV6" s="415">
        <v>946848</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77.599999999999994</v>
      </c>
      <c r="CU6" s="453"/>
      <c r="CV6" s="453"/>
      <c r="CW6" s="453"/>
      <c r="CX6" s="453"/>
      <c r="CY6" s="453"/>
      <c r="CZ6" s="453"/>
      <c r="DA6" s="454"/>
      <c r="DB6" s="452">
        <v>75.900000000000006</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85</v>
      </c>
      <c r="AV7" s="448"/>
      <c r="AW7" s="448"/>
      <c r="AX7" s="448"/>
      <c r="AY7" s="449" t="s">
        <v>89</v>
      </c>
      <c r="AZ7" s="450"/>
      <c r="BA7" s="450"/>
      <c r="BB7" s="450"/>
      <c r="BC7" s="450"/>
      <c r="BD7" s="450"/>
      <c r="BE7" s="450"/>
      <c r="BF7" s="450"/>
      <c r="BG7" s="450"/>
      <c r="BH7" s="450"/>
      <c r="BI7" s="450"/>
      <c r="BJ7" s="450"/>
      <c r="BK7" s="450"/>
      <c r="BL7" s="450"/>
      <c r="BM7" s="451"/>
      <c r="BN7" s="415">
        <v>368038</v>
      </c>
      <c r="BO7" s="416"/>
      <c r="BP7" s="416"/>
      <c r="BQ7" s="416"/>
      <c r="BR7" s="416"/>
      <c r="BS7" s="416"/>
      <c r="BT7" s="416"/>
      <c r="BU7" s="417"/>
      <c r="BV7" s="415">
        <v>541519</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12188448</v>
      </c>
      <c r="CU7" s="416"/>
      <c r="CV7" s="416"/>
      <c r="CW7" s="416"/>
      <c r="CX7" s="416"/>
      <c r="CY7" s="416"/>
      <c r="CZ7" s="416"/>
      <c r="DA7" s="417"/>
      <c r="DB7" s="415">
        <v>13042045</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77</v>
      </c>
      <c r="AV8" s="448"/>
      <c r="AW8" s="448"/>
      <c r="AX8" s="448"/>
      <c r="AY8" s="449" t="s">
        <v>92</v>
      </c>
      <c r="AZ8" s="450"/>
      <c r="BA8" s="450"/>
      <c r="BB8" s="450"/>
      <c r="BC8" s="450"/>
      <c r="BD8" s="450"/>
      <c r="BE8" s="450"/>
      <c r="BF8" s="450"/>
      <c r="BG8" s="450"/>
      <c r="BH8" s="450"/>
      <c r="BI8" s="450"/>
      <c r="BJ8" s="450"/>
      <c r="BK8" s="450"/>
      <c r="BL8" s="450"/>
      <c r="BM8" s="451"/>
      <c r="BN8" s="415">
        <v>632766</v>
      </c>
      <c r="BO8" s="416"/>
      <c r="BP8" s="416"/>
      <c r="BQ8" s="416"/>
      <c r="BR8" s="416"/>
      <c r="BS8" s="416"/>
      <c r="BT8" s="416"/>
      <c r="BU8" s="417"/>
      <c r="BV8" s="415">
        <v>405329</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1.44</v>
      </c>
      <c r="CU8" s="456"/>
      <c r="CV8" s="456"/>
      <c r="CW8" s="456"/>
      <c r="CX8" s="456"/>
      <c r="CY8" s="456"/>
      <c r="CZ8" s="456"/>
      <c r="DA8" s="457"/>
      <c r="DB8" s="455">
        <v>1.41</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37713</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77</v>
      </c>
      <c r="AV9" s="448"/>
      <c r="AW9" s="448"/>
      <c r="AX9" s="448"/>
      <c r="AY9" s="449" t="s">
        <v>98</v>
      </c>
      <c r="AZ9" s="450"/>
      <c r="BA9" s="450"/>
      <c r="BB9" s="450"/>
      <c r="BC9" s="450"/>
      <c r="BD9" s="450"/>
      <c r="BE9" s="450"/>
      <c r="BF9" s="450"/>
      <c r="BG9" s="450"/>
      <c r="BH9" s="450"/>
      <c r="BI9" s="450"/>
      <c r="BJ9" s="450"/>
      <c r="BK9" s="450"/>
      <c r="BL9" s="450"/>
      <c r="BM9" s="451"/>
      <c r="BN9" s="415">
        <v>155795</v>
      </c>
      <c r="BO9" s="416"/>
      <c r="BP9" s="416"/>
      <c r="BQ9" s="416"/>
      <c r="BR9" s="416"/>
      <c r="BS9" s="416"/>
      <c r="BT9" s="416"/>
      <c r="BU9" s="417"/>
      <c r="BV9" s="415">
        <v>231451</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4.5999999999999996</v>
      </c>
      <c r="CU9" s="413"/>
      <c r="CV9" s="413"/>
      <c r="CW9" s="413"/>
      <c r="CX9" s="413"/>
      <c r="CY9" s="413"/>
      <c r="CZ9" s="413"/>
      <c r="DA9" s="414"/>
      <c r="DB9" s="412">
        <v>5</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37438</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77</v>
      </c>
      <c r="AV10" s="448"/>
      <c r="AW10" s="448"/>
      <c r="AX10" s="448"/>
      <c r="AY10" s="449" t="s">
        <v>102</v>
      </c>
      <c r="AZ10" s="450"/>
      <c r="BA10" s="450"/>
      <c r="BB10" s="450"/>
      <c r="BC10" s="450"/>
      <c r="BD10" s="450"/>
      <c r="BE10" s="450"/>
      <c r="BF10" s="450"/>
      <c r="BG10" s="450"/>
      <c r="BH10" s="450"/>
      <c r="BI10" s="450"/>
      <c r="BJ10" s="450"/>
      <c r="BK10" s="450"/>
      <c r="BL10" s="450"/>
      <c r="BM10" s="451"/>
      <c r="BN10" s="415">
        <v>258370</v>
      </c>
      <c r="BO10" s="416"/>
      <c r="BP10" s="416"/>
      <c r="BQ10" s="416"/>
      <c r="BR10" s="416"/>
      <c r="BS10" s="416"/>
      <c r="BT10" s="416"/>
      <c r="BU10" s="417"/>
      <c r="BV10" s="415">
        <v>89458</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38409</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v>196099</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38146</v>
      </c>
      <c r="S13" s="497"/>
      <c r="T13" s="497"/>
      <c r="U13" s="497"/>
      <c r="V13" s="498"/>
      <c r="W13" s="431" t="s">
        <v>120</v>
      </c>
      <c r="X13" s="432"/>
      <c r="Y13" s="432"/>
      <c r="Z13" s="432"/>
      <c r="AA13" s="432"/>
      <c r="AB13" s="422"/>
      <c r="AC13" s="466">
        <v>539</v>
      </c>
      <c r="AD13" s="467"/>
      <c r="AE13" s="467"/>
      <c r="AF13" s="467"/>
      <c r="AG13" s="506"/>
      <c r="AH13" s="466">
        <v>896</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414165</v>
      </c>
      <c r="BO13" s="416"/>
      <c r="BP13" s="416"/>
      <c r="BQ13" s="416"/>
      <c r="BR13" s="416"/>
      <c r="BS13" s="416"/>
      <c r="BT13" s="416"/>
      <c r="BU13" s="417"/>
      <c r="BV13" s="415">
        <v>124810</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3.4</v>
      </c>
      <c r="CU13" s="413"/>
      <c r="CV13" s="413"/>
      <c r="CW13" s="413"/>
      <c r="CX13" s="413"/>
      <c r="CY13" s="413"/>
      <c r="CZ13" s="413"/>
      <c r="DA13" s="414"/>
      <c r="DB13" s="412">
        <v>2.2999999999999998</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38467</v>
      </c>
      <c r="S14" s="497"/>
      <c r="T14" s="497"/>
      <c r="U14" s="497"/>
      <c r="V14" s="498"/>
      <c r="W14" s="405"/>
      <c r="X14" s="406"/>
      <c r="Y14" s="406"/>
      <c r="Z14" s="406"/>
      <c r="AA14" s="406"/>
      <c r="AB14" s="395"/>
      <c r="AC14" s="499">
        <v>3.2</v>
      </c>
      <c r="AD14" s="500"/>
      <c r="AE14" s="500"/>
      <c r="AF14" s="500"/>
      <c r="AG14" s="501"/>
      <c r="AH14" s="499">
        <v>5.3</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t="s">
        <v>117</v>
      </c>
      <c r="CU14" s="511"/>
      <c r="CV14" s="511"/>
      <c r="CW14" s="511"/>
      <c r="CX14" s="511"/>
      <c r="CY14" s="511"/>
      <c r="CZ14" s="511"/>
      <c r="DA14" s="512"/>
      <c r="DB14" s="510" t="s">
        <v>117</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38244</v>
      </c>
      <c r="S15" s="497"/>
      <c r="T15" s="497"/>
      <c r="U15" s="497"/>
      <c r="V15" s="498"/>
      <c r="W15" s="431" t="s">
        <v>127</v>
      </c>
      <c r="X15" s="432"/>
      <c r="Y15" s="432"/>
      <c r="Z15" s="432"/>
      <c r="AA15" s="432"/>
      <c r="AB15" s="422"/>
      <c r="AC15" s="466">
        <v>4224</v>
      </c>
      <c r="AD15" s="467"/>
      <c r="AE15" s="467"/>
      <c r="AF15" s="467"/>
      <c r="AG15" s="506"/>
      <c r="AH15" s="466">
        <v>4273</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9365433</v>
      </c>
      <c r="BO15" s="379"/>
      <c r="BP15" s="379"/>
      <c r="BQ15" s="379"/>
      <c r="BR15" s="379"/>
      <c r="BS15" s="379"/>
      <c r="BT15" s="379"/>
      <c r="BU15" s="380"/>
      <c r="BV15" s="378">
        <v>9940322</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25.2</v>
      </c>
      <c r="AD16" s="500"/>
      <c r="AE16" s="500"/>
      <c r="AF16" s="500"/>
      <c r="AG16" s="501"/>
      <c r="AH16" s="499">
        <v>25.3</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6318212</v>
      </c>
      <c r="BO16" s="416"/>
      <c r="BP16" s="416"/>
      <c r="BQ16" s="416"/>
      <c r="BR16" s="416"/>
      <c r="BS16" s="416"/>
      <c r="BT16" s="416"/>
      <c r="BU16" s="417"/>
      <c r="BV16" s="415">
        <v>6237728</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11979</v>
      </c>
      <c r="AD17" s="467"/>
      <c r="AE17" s="467"/>
      <c r="AF17" s="467"/>
      <c r="AG17" s="506"/>
      <c r="AH17" s="466">
        <v>11629</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12188448</v>
      </c>
      <c r="BO17" s="416"/>
      <c r="BP17" s="416"/>
      <c r="BQ17" s="416"/>
      <c r="BR17" s="416"/>
      <c r="BS17" s="416"/>
      <c r="BT17" s="416"/>
      <c r="BU17" s="417"/>
      <c r="BV17" s="415">
        <v>13042045</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37.979999999999997</v>
      </c>
      <c r="M18" s="528"/>
      <c r="N18" s="528"/>
      <c r="O18" s="528"/>
      <c r="P18" s="528"/>
      <c r="Q18" s="528"/>
      <c r="R18" s="529"/>
      <c r="S18" s="529"/>
      <c r="T18" s="529"/>
      <c r="U18" s="529"/>
      <c r="V18" s="530"/>
      <c r="W18" s="433"/>
      <c r="X18" s="434"/>
      <c r="Y18" s="434"/>
      <c r="Z18" s="434"/>
      <c r="AA18" s="434"/>
      <c r="AB18" s="425"/>
      <c r="AC18" s="531">
        <v>71.599999999999994</v>
      </c>
      <c r="AD18" s="532"/>
      <c r="AE18" s="532"/>
      <c r="AF18" s="532"/>
      <c r="AG18" s="533"/>
      <c r="AH18" s="531">
        <v>68.900000000000006</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9955186</v>
      </c>
      <c r="BO18" s="416"/>
      <c r="BP18" s="416"/>
      <c r="BQ18" s="416"/>
      <c r="BR18" s="416"/>
      <c r="BS18" s="416"/>
      <c r="BT18" s="416"/>
      <c r="BU18" s="417"/>
      <c r="BV18" s="415">
        <v>9897849</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993</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16380829</v>
      </c>
      <c r="BO19" s="416"/>
      <c r="BP19" s="416"/>
      <c r="BQ19" s="416"/>
      <c r="BR19" s="416"/>
      <c r="BS19" s="416"/>
      <c r="BT19" s="416"/>
      <c r="BU19" s="417"/>
      <c r="BV19" s="415">
        <v>16022269</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14494</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4140613</v>
      </c>
      <c r="BO23" s="416"/>
      <c r="BP23" s="416"/>
      <c r="BQ23" s="416"/>
      <c r="BR23" s="416"/>
      <c r="BS23" s="416"/>
      <c r="BT23" s="416"/>
      <c r="BU23" s="417"/>
      <c r="BV23" s="415">
        <v>4823885</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8500</v>
      </c>
      <c r="R24" s="467"/>
      <c r="S24" s="467"/>
      <c r="T24" s="467"/>
      <c r="U24" s="467"/>
      <c r="V24" s="506"/>
      <c r="W24" s="561"/>
      <c r="X24" s="549"/>
      <c r="Y24" s="550"/>
      <c r="Z24" s="465" t="s">
        <v>151</v>
      </c>
      <c r="AA24" s="445"/>
      <c r="AB24" s="445"/>
      <c r="AC24" s="445"/>
      <c r="AD24" s="445"/>
      <c r="AE24" s="445"/>
      <c r="AF24" s="445"/>
      <c r="AG24" s="446"/>
      <c r="AH24" s="466">
        <v>323</v>
      </c>
      <c r="AI24" s="467"/>
      <c r="AJ24" s="467"/>
      <c r="AK24" s="467"/>
      <c r="AL24" s="506"/>
      <c r="AM24" s="466">
        <v>967385</v>
      </c>
      <c r="AN24" s="467"/>
      <c r="AO24" s="467"/>
      <c r="AP24" s="467"/>
      <c r="AQ24" s="467"/>
      <c r="AR24" s="506"/>
      <c r="AS24" s="466">
        <v>2995</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3882910</v>
      </c>
      <c r="BO24" s="416"/>
      <c r="BP24" s="416"/>
      <c r="BQ24" s="416"/>
      <c r="BR24" s="416"/>
      <c r="BS24" s="416"/>
      <c r="BT24" s="416"/>
      <c r="BU24" s="417"/>
      <c r="BV24" s="415">
        <v>4496908</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2</v>
      </c>
      <c r="M25" s="467"/>
      <c r="N25" s="467"/>
      <c r="O25" s="467"/>
      <c r="P25" s="506"/>
      <c r="Q25" s="466">
        <v>6580</v>
      </c>
      <c r="R25" s="467"/>
      <c r="S25" s="467"/>
      <c r="T25" s="467"/>
      <c r="U25" s="467"/>
      <c r="V25" s="506"/>
      <c r="W25" s="561"/>
      <c r="X25" s="549"/>
      <c r="Y25" s="550"/>
      <c r="Z25" s="465" t="s">
        <v>154</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3082060</v>
      </c>
      <c r="BO25" s="379"/>
      <c r="BP25" s="379"/>
      <c r="BQ25" s="379"/>
      <c r="BR25" s="379"/>
      <c r="BS25" s="379"/>
      <c r="BT25" s="379"/>
      <c r="BU25" s="380"/>
      <c r="BV25" s="378">
        <v>3179910</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6160</v>
      </c>
      <c r="R26" s="467"/>
      <c r="S26" s="467"/>
      <c r="T26" s="467"/>
      <c r="U26" s="467"/>
      <c r="V26" s="506"/>
      <c r="W26" s="561"/>
      <c r="X26" s="549"/>
      <c r="Y26" s="550"/>
      <c r="Z26" s="465" t="s">
        <v>157</v>
      </c>
      <c r="AA26" s="571"/>
      <c r="AB26" s="571"/>
      <c r="AC26" s="571"/>
      <c r="AD26" s="571"/>
      <c r="AE26" s="571"/>
      <c r="AF26" s="571"/>
      <c r="AG26" s="572"/>
      <c r="AH26" s="466">
        <v>18</v>
      </c>
      <c r="AI26" s="467"/>
      <c r="AJ26" s="467"/>
      <c r="AK26" s="467"/>
      <c r="AL26" s="506"/>
      <c r="AM26" s="466">
        <v>49986</v>
      </c>
      <c r="AN26" s="467"/>
      <c r="AO26" s="467"/>
      <c r="AP26" s="467"/>
      <c r="AQ26" s="467"/>
      <c r="AR26" s="506"/>
      <c r="AS26" s="466">
        <v>2777</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4300</v>
      </c>
      <c r="R27" s="467"/>
      <c r="S27" s="467"/>
      <c r="T27" s="467"/>
      <c r="U27" s="467"/>
      <c r="V27" s="506"/>
      <c r="W27" s="561"/>
      <c r="X27" s="549"/>
      <c r="Y27" s="550"/>
      <c r="Z27" s="465" t="s">
        <v>160</v>
      </c>
      <c r="AA27" s="445"/>
      <c r="AB27" s="445"/>
      <c r="AC27" s="445"/>
      <c r="AD27" s="445"/>
      <c r="AE27" s="445"/>
      <c r="AF27" s="445"/>
      <c r="AG27" s="446"/>
      <c r="AH27" s="466">
        <v>32</v>
      </c>
      <c r="AI27" s="467"/>
      <c r="AJ27" s="467"/>
      <c r="AK27" s="467"/>
      <c r="AL27" s="506"/>
      <c r="AM27" s="466">
        <v>88288</v>
      </c>
      <c r="AN27" s="467"/>
      <c r="AO27" s="467"/>
      <c r="AP27" s="467"/>
      <c r="AQ27" s="467"/>
      <c r="AR27" s="506"/>
      <c r="AS27" s="466">
        <v>2759</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500000</v>
      </c>
      <c r="BO27" s="585"/>
      <c r="BP27" s="585"/>
      <c r="BQ27" s="585"/>
      <c r="BR27" s="585"/>
      <c r="BS27" s="585"/>
      <c r="BT27" s="585"/>
      <c r="BU27" s="586"/>
      <c r="BV27" s="584">
        <v>500000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3880</v>
      </c>
      <c r="R28" s="467"/>
      <c r="S28" s="467"/>
      <c r="T28" s="467"/>
      <c r="U28" s="467"/>
      <c r="V28" s="506"/>
      <c r="W28" s="561"/>
      <c r="X28" s="549"/>
      <c r="Y28" s="550"/>
      <c r="Z28" s="465" t="s">
        <v>163</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6579869</v>
      </c>
      <c r="BO28" s="379"/>
      <c r="BP28" s="379"/>
      <c r="BQ28" s="379"/>
      <c r="BR28" s="379"/>
      <c r="BS28" s="379"/>
      <c r="BT28" s="379"/>
      <c r="BU28" s="380"/>
      <c r="BV28" s="378">
        <v>6321499</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18</v>
      </c>
      <c r="M29" s="467"/>
      <c r="N29" s="467"/>
      <c r="O29" s="467"/>
      <c r="P29" s="506"/>
      <c r="Q29" s="466">
        <v>3670</v>
      </c>
      <c r="R29" s="467"/>
      <c r="S29" s="467"/>
      <c r="T29" s="467"/>
      <c r="U29" s="467"/>
      <c r="V29" s="506"/>
      <c r="W29" s="562"/>
      <c r="X29" s="563"/>
      <c r="Y29" s="564"/>
      <c r="Z29" s="465" t="s">
        <v>167</v>
      </c>
      <c r="AA29" s="445"/>
      <c r="AB29" s="445"/>
      <c r="AC29" s="445"/>
      <c r="AD29" s="445"/>
      <c r="AE29" s="445"/>
      <c r="AF29" s="445"/>
      <c r="AG29" s="446"/>
      <c r="AH29" s="466">
        <v>355</v>
      </c>
      <c r="AI29" s="467"/>
      <c r="AJ29" s="467"/>
      <c r="AK29" s="467"/>
      <c r="AL29" s="506"/>
      <c r="AM29" s="466">
        <v>1055673</v>
      </c>
      <c r="AN29" s="467"/>
      <c r="AO29" s="467"/>
      <c r="AP29" s="467"/>
      <c r="AQ29" s="467"/>
      <c r="AR29" s="506"/>
      <c r="AS29" s="466">
        <v>2974</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3126827</v>
      </c>
      <c r="BO29" s="416"/>
      <c r="BP29" s="416"/>
      <c r="BQ29" s="416"/>
      <c r="BR29" s="416"/>
      <c r="BS29" s="416"/>
      <c r="BT29" s="416"/>
      <c r="BU29" s="417"/>
      <c r="BV29" s="415">
        <v>3293567</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102.1</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3674000</v>
      </c>
      <c r="BO30" s="585"/>
      <c r="BP30" s="585"/>
      <c r="BQ30" s="585"/>
      <c r="BR30" s="585"/>
      <c r="BS30" s="585"/>
      <c r="BT30" s="585"/>
      <c r="BU30" s="586"/>
      <c r="BV30" s="584">
        <v>4230750</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東海村国民健康保険事業特別会計</v>
      </c>
      <c r="X34" s="597"/>
      <c r="Y34" s="597"/>
      <c r="Z34" s="597"/>
      <c r="AA34" s="597"/>
      <c r="AB34" s="597"/>
      <c r="AC34" s="597"/>
      <c r="AD34" s="597"/>
      <c r="AE34" s="597"/>
      <c r="AF34" s="597"/>
      <c r="AG34" s="597"/>
      <c r="AH34" s="597"/>
      <c r="AI34" s="597"/>
      <c r="AJ34" s="597"/>
      <c r="AK34" s="597"/>
      <c r="AL34" s="165"/>
      <c r="AM34" s="596">
        <f>IF(AO34="","",MAX(C34:D43,U34:V43)+1)</f>
        <v>7</v>
      </c>
      <c r="AN34" s="596"/>
      <c r="AO34" s="597" t="str">
        <f>IF('各会計、関係団体の財政状況及び健全化判断比率'!B32="","",'各会計、関係団体の財政状況及び健全化判断比率'!B32)</f>
        <v>東海村水道事業会計</v>
      </c>
      <c r="AP34" s="597"/>
      <c r="AQ34" s="597"/>
      <c r="AR34" s="597"/>
      <c r="AS34" s="597"/>
      <c r="AT34" s="597"/>
      <c r="AU34" s="597"/>
      <c r="AV34" s="597"/>
      <c r="AW34" s="597"/>
      <c r="AX34" s="597"/>
      <c r="AY34" s="597"/>
      <c r="AZ34" s="597"/>
      <c r="BA34" s="597"/>
      <c r="BB34" s="597"/>
      <c r="BC34" s="597"/>
      <c r="BD34" s="165"/>
      <c r="BE34" s="596">
        <f>IF(BG34="","",MAX(C34:D43,U34:V43,AM34:AN43)+1)</f>
        <v>9</v>
      </c>
      <c r="BF34" s="596"/>
      <c r="BG34" s="597" t="str">
        <f>IF('各会計、関係団体の財政状況及び健全化判断比率'!B34="","",'各会計、関係団体の財政状況及び健全化判断比率'!B34)</f>
        <v>東海村公共下水道事業特別会計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14</v>
      </c>
      <c r="BX34" s="596"/>
      <c r="BY34" s="597" t="str">
        <f>IF('各会計、関係団体の財政状況及び健全化判断比率'!B68="","",'各会計、関係団体の財政状況及び健全化判断比率'!B68)</f>
        <v>茨城県市町村総合事務組合（一般会計）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24</v>
      </c>
      <c r="CP34" s="596"/>
      <c r="CQ34" s="597" t="str">
        <f>IF('各会計、関係団体の財政状況及び健全化判断比率'!BS7="","",'各会計、関係団体の財政状況及び健全化判断比率'!BS7)</f>
        <v>東海村文化・スポーツ振興財団</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那珂地方公平委員会特別会計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東海村介護保険事業特別会計（保険事業勘定）</v>
      </c>
      <c r="X35" s="597"/>
      <c r="Y35" s="597"/>
      <c r="Z35" s="597"/>
      <c r="AA35" s="597"/>
      <c r="AB35" s="597"/>
      <c r="AC35" s="597"/>
      <c r="AD35" s="597"/>
      <c r="AE35" s="597"/>
      <c r="AF35" s="597"/>
      <c r="AG35" s="597"/>
      <c r="AH35" s="597"/>
      <c r="AI35" s="597"/>
      <c r="AJ35" s="597"/>
      <c r="AK35" s="597"/>
      <c r="AL35" s="165"/>
      <c r="AM35" s="596">
        <f t="shared" ref="AM35:AM43" si="0">IF(AO35="","",AM34+1)</f>
        <v>8</v>
      </c>
      <c r="AN35" s="596"/>
      <c r="AO35" s="597" t="str">
        <f>IF('各会計、関係団体の財政状況及び健全化判断比率'!B33="","",'各会計、関係団体の財政状況及び健全化判断比率'!B33)</f>
        <v>東海村病院事業会計</v>
      </c>
      <c r="AP35" s="597"/>
      <c r="AQ35" s="597"/>
      <c r="AR35" s="597"/>
      <c r="AS35" s="597"/>
      <c r="AT35" s="597"/>
      <c r="AU35" s="597"/>
      <c r="AV35" s="597"/>
      <c r="AW35" s="597"/>
      <c r="AX35" s="597"/>
      <c r="AY35" s="597"/>
      <c r="AZ35" s="597"/>
      <c r="BA35" s="597"/>
      <c r="BB35" s="597"/>
      <c r="BC35" s="597"/>
      <c r="BD35" s="165"/>
      <c r="BE35" s="596">
        <f t="shared" ref="BE35:BE43" si="1">IF(BG35="","",BE34+1)</f>
        <v>10</v>
      </c>
      <c r="BF35" s="596"/>
      <c r="BG35" s="597" t="str">
        <f>IF('各会計、関係団体の財政状況及び健全化判断比率'!B35="","",'各会計、関係団体の財政状況及び健全化判断比率'!B35)</f>
        <v>水戸・勝田都市計画事業東海駅西土地区画整理事業</v>
      </c>
      <c r="BH35" s="597"/>
      <c r="BI35" s="597"/>
      <c r="BJ35" s="597"/>
      <c r="BK35" s="597"/>
      <c r="BL35" s="597"/>
      <c r="BM35" s="597"/>
      <c r="BN35" s="597"/>
      <c r="BO35" s="597"/>
      <c r="BP35" s="597"/>
      <c r="BQ35" s="597"/>
      <c r="BR35" s="597"/>
      <c r="BS35" s="597"/>
      <c r="BT35" s="597"/>
      <c r="BU35" s="597"/>
      <c r="BV35" s="165"/>
      <c r="BW35" s="596">
        <f t="shared" ref="BW35:BW43" si="2">IF(BY35="","",BW34+1)</f>
        <v>15</v>
      </c>
      <c r="BX35" s="596"/>
      <c r="BY35" s="597" t="str">
        <f>IF('各会計、関係団体の財政状況及び健全化判断比率'!B69="","",'各会計、関係団体の財政状況及び健全化判断比率'!B69)</f>
        <v>茨城県市町村総合事務組合（県民交通災害共済事業特別会計）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東海村後期高齢者医療特別会計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11</v>
      </c>
      <c r="BF36" s="596"/>
      <c r="BG36" s="597" t="str">
        <f>IF('各会計、関係団体の財政状況及び健全化判断比率'!B36="","",'各会計、関係団体の財政状況及び健全化判断比率'!B36)</f>
        <v>水戸・勝田都市計画事業東海駅東土地区画整理事業</v>
      </c>
      <c r="BH36" s="597"/>
      <c r="BI36" s="597"/>
      <c r="BJ36" s="597"/>
      <c r="BK36" s="597"/>
      <c r="BL36" s="597"/>
      <c r="BM36" s="597"/>
      <c r="BN36" s="597"/>
      <c r="BO36" s="597"/>
      <c r="BP36" s="597"/>
      <c r="BQ36" s="597"/>
      <c r="BR36" s="597"/>
      <c r="BS36" s="597"/>
      <c r="BT36" s="597"/>
      <c r="BU36" s="597"/>
      <c r="BV36" s="165"/>
      <c r="BW36" s="596">
        <f t="shared" si="2"/>
        <v>16</v>
      </c>
      <c r="BX36" s="596"/>
      <c r="BY36" s="597" t="str">
        <f>IF('各会計、関係団体の財政状況及び健全化判断比率'!B70="","",'各会計、関係団体の財政状況及び健全化判断比率'!B70)</f>
        <v>茨城租税債権管理機構（一般会計）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6</v>
      </c>
      <c r="V37" s="596"/>
      <c r="W37" s="597" t="str">
        <f>IF('各会計、関係団体の財政状況及び健全化判断比率'!B31="","",'各会計、関係団体の財政状況及び健全化判断比率'!B31)</f>
        <v>東海村介護保険事業特別会計（介護サービス事業勘定）</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12</v>
      </c>
      <c r="BF37" s="596"/>
      <c r="BG37" s="597" t="str">
        <f>IF('各会計、関係団体の財政状況及び健全化判断比率'!B37="","",'各会計、関係団体の財政状況及び健全化判断比率'!B37)</f>
        <v>水戸・勝田都市計画事業東海駅西第二土地区画整理事業</v>
      </c>
      <c r="BH37" s="597"/>
      <c r="BI37" s="597"/>
      <c r="BJ37" s="597"/>
      <c r="BK37" s="597"/>
      <c r="BL37" s="597"/>
      <c r="BM37" s="597"/>
      <c r="BN37" s="597"/>
      <c r="BO37" s="597"/>
      <c r="BP37" s="597"/>
      <c r="BQ37" s="597"/>
      <c r="BR37" s="597"/>
      <c r="BS37" s="597"/>
      <c r="BT37" s="597"/>
      <c r="BU37" s="597"/>
      <c r="BV37" s="165"/>
      <c r="BW37" s="596">
        <f t="shared" si="2"/>
        <v>17</v>
      </c>
      <c r="BX37" s="596"/>
      <c r="BY37" s="597" t="str">
        <f>IF('各会計、関係団体の財政状況及び健全化判断比率'!B71="","",'各会計、関係団体の財政状況及び健全化判断比率'!B71)</f>
        <v>茨城県後期高齢者医療広域連合（一般会計）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f t="shared" si="1"/>
        <v>13</v>
      </c>
      <c r="BF38" s="596"/>
      <c r="BG38" s="597" t="str">
        <f>IF('各会計、関係団体の財政状況及び健全化判断比率'!B38="","",'各会計、関係団体の財政状況及び健全化判断比率'!B38)</f>
        <v>水戸・勝田都市計画事業東海中央土地区画整理事業</v>
      </c>
      <c r="BH38" s="597"/>
      <c r="BI38" s="597"/>
      <c r="BJ38" s="597"/>
      <c r="BK38" s="597"/>
      <c r="BL38" s="597"/>
      <c r="BM38" s="597"/>
      <c r="BN38" s="597"/>
      <c r="BO38" s="597"/>
      <c r="BP38" s="597"/>
      <c r="BQ38" s="597"/>
      <c r="BR38" s="597"/>
      <c r="BS38" s="597"/>
      <c r="BT38" s="597"/>
      <c r="BU38" s="597"/>
      <c r="BV38" s="165"/>
      <c r="BW38" s="596">
        <f t="shared" si="2"/>
        <v>18</v>
      </c>
      <c r="BX38" s="596"/>
      <c r="BY38" s="597" t="str">
        <f>IF('各会計、関係団体の財政状況及び健全化判断比率'!B72="","",'各会計、関係団体の財政状況及び健全化判断比率'!B72)</f>
        <v>茨城県後期高齢者医療広域連合（後期高齢医療特別会計）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19</v>
      </c>
      <c r="BX39" s="596"/>
      <c r="BY39" s="597" t="str">
        <f>IF('各会計、関係団体の財政状況及び健全化判断比率'!B73="","",'各会計、関係団体の財政状況及び健全化判断比率'!B73)</f>
        <v>ひたちなか・東海広域事務組合（一般会計）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20</v>
      </c>
      <c r="BX40" s="596"/>
      <c r="BY40" s="597" t="str">
        <f>IF('各会計、関係団体の財政状況及び健全化判断比率'!B74="","",'各会計、関係団体の財政状況及び健全化判断比率'!B74)</f>
        <v>ひたちなか・東海広域事務組合（常陸那珂公共下水道事業特別会計）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21</v>
      </c>
      <c r="BX41" s="596"/>
      <c r="BY41" s="597" t="str">
        <f>IF('各会計、関係団体の財政状況及び健全化判断比率'!B75="","",'各会計、関係団体の財政状況及び健全化判断比率'!B75)</f>
        <v>ひたちなか・東海広域事務組合（一般廃棄物処理事業特別会計）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22</v>
      </c>
      <c r="BX42" s="596"/>
      <c r="BY42" s="597" t="str">
        <f>IF('各会計、関係団体の財政状況及び健全化判断比率'!B76="","",'各会計、関係団体の財政状況及び健全化判断比率'!B76)</f>
        <v>ひたちなか・東海広域事務組合（消防事業特別会計）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23</v>
      </c>
      <c r="BX43" s="596"/>
      <c r="BY43" s="597" t="str">
        <f>IF('各会計、関係団体の財政状況及び健全化判断比率'!B77="","",'各会計、関係団体の財政状況及び健全化判断比率'!B77)</f>
        <v>茨城北農業共済事務組合（農業共済事業会計）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81" t="s">
        <v>529</v>
      </c>
      <c r="D34" s="1181"/>
      <c r="E34" s="1182"/>
      <c r="F34" s="32">
        <v>14.84</v>
      </c>
      <c r="G34" s="33">
        <v>16.48</v>
      </c>
      <c r="H34" s="33">
        <v>17.46</v>
      </c>
      <c r="I34" s="33">
        <v>14.82</v>
      </c>
      <c r="J34" s="34">
        <v>16.71</v>
      </c>
      <c r="K34" s="22"/>
      <c r="L34" s="22"/>
      <c r="M34" s="22"/>
      <c r="N34" s="22"/>
      <c r="O34" s="22"/>
      <c r="P34" s="22"/>
    </row>
    <row r="35" spans="1:16" ht="39" customHeight="1">
      <c r="A35" s="22"/>
      <c r="B35" s="35"/>
      <c r="C35" s="1175" t="s">
        <v>530</v>
      </c>
      <c r="D35" s="1176"/>
      <c r="E35" s="1177"/>
      <c r="F35" s="36">
        <v>8.98</v>
      </c>
      <c r="G35" s="37">
        <v>9.1199999999999992</v>
      </c>
      <c r="H35" s="37">
        <v>6.59</v>
      </c>
      <c r="I35" s="37">
        <v>5.43</v>
      </c>
      <c r="J35" s="38">
        <v>6.09</v>
      </c>
      <c r="K35" s="22"/>
      <c r="L35" s="22"/>
      <c r="M35" s="22"/>
      <c r="N35" s="22"/>
      <c r="O35" s="22"/>
      <c r="P35" s="22"/>
    </row>
    <row r="36" spans="1:16" ht="39" customHeight="1">
      <c r="A36" s="22"/>
      <c r="B36" s="35"/>
      <c r="C36" s="1175" t="s">
        <v>531</v>
      </c>
      <c r="D36" s="1176"/>
      <c r="E36" s="1177"/>
      <c r="F36" s="36">
        <v>10.39</v>
      </c>
      <c r="G36" s="37">
        <v>5.64</v>
      </c>
      <c r="H36" s="37">
        <v>1.68</v>
      </c>
      <c r="I36" s="37">
        <v>3.65</v>
      </c>
      <c r="J36" s="38">
        <v>5.19</v>
      </c>
      <c r="K36" s="22"/>
      <c r="L36" s="22"/>
      <c r="M36" s="22"/>
      <c r="N36" s="22"/>
      <c r="O36" s="22"/>
      <c r="P36" s="22"/>
    </row>
    <row r="37" spans="1:16" ht="39" customHeight="1">
      <c r="A37" s="22"/>
      <c r="B37" s="35"/>
      <c r="C37" s="1175" t="s">
        <v>532</v>
      </c>
      <c r="D37" s="1176"/>
      <c r="E37" s="1177"/>
      <c r="F37" s="36">
        <v>1.41</v>
      </c>
      <c r="G37" s="37">
        <v>2.12</v>
      </c>
      <c r="H37" s="37">
        <v>1.66</v>
      </c>
      <c r="I37" s="37">
        <v>1.92</v>
      </c>
      <c r="J37" s="38">
        <v>2.37</v>
      </c>
      <c r="K37" s="22"/>
      <c r="L37" s="22"/>
      <c r="M37" s="22"/>
      <c r="N37" s="22"/>
      <c r="O37" s="22"/>
      <c r="P37" s="22"/>
    </row>
    <row r="38" spans="1:16" ht="39" customHeight="1">
      <c r="A38" s="22"/>
      <c r="B38" s="35"/>
      <c r="C38" s="1175" t="s">
        <v>533</v>
      </c>
      <c r="D38" s="1176"/>
      <c r="E38" s="1177"/>
      <c r="F38" s="36">
        <v>3.08</v>
      </c>
      <c r="G38" s="37">
        <v>0.27</v>
      </c>
      <c r="H38" s="37">
        <v>1</v>
      </c>
      <c r="I38" s="37">
        <v>0.67</v>
      </c>
      <c r="J38" s="38">
        <v>1.48</v>
      </c>
      <c r="K38" s="22"/>
      <c r="L38" s="22"/>
      <c r="M38" s="22"/>
      <c r="N38" s="22"/>
      <c r="O38" s="22"/>
      <c r="P38" s="22"/>
    </row>
    <row r="39" spans="1:16" ht="39" customHeight="1">
      <c r="A39" s="22"/>
      <c r="B39" s="35"/>
      <c r="C39" s="1175" t="s">
        <v>534</v>
      </c>
      <c r="D39" s="1176"/>
      <c r="E39" s="1177"/>
      <c r="F39" s="36">
        <v>0.69</v>
      </c>
      <c r="G39" s="37">
        <v>0.78</v>
      </c>
      <c r="H39" s="37">
        <v>0.01</v>
      </c>
      <c r="I39" s="37">
        <v>0.57999999999999996</v>
      </c>
      <c r="J39" s="38">
        <v>0.88</v>
      </c>
      <c r="K39" s="22"/>
      <c r="L39" s="22"/>
      <c r="M39" s="22"/>
      <c r="N39" s="22"/>
      <c r="O39" s="22"/>
      <c r="P39" s="22"/>
    </row>
    <row r="40" spans="1:16" ht="39" customHeight="1">
      <c r="A40" s="22"/>
      <c r="B40" s="35"/>
      <c r="C40" s="1175" t="s">
        <v>535</v>
      </c>
      <c r="D40" s="1176"/>
      <c r="E40" s="1177"/>
      <c r="F40" s="36">
        <v>0.38</v>
      </c>
      <c r="G40" s="37">
        <v>2.79</v>
      </c>
      <c r="H40" s="37">
        <v>0.01</v>
      </c>
      <c r="I40" s="37">
        <v>1.1299999999999999</v>
      </c>
      <c r="J40" s="38">
        <v>0.41</v>
      </c>
      <c r="K40" s="22"/>
      <c r="L40" s="22"/>
      <c r="M40" s="22"/>
      <c r="N40" s="22"/>
      <c r="O40" s="22"/>
      <c r="P40" s="22"/>
    </row>
    <row r="41" spans="1:16" ht="39" customHeight="1">
      <c r="A41" s="22"/>
      <c r="B41" s="35"/>
      <c r="C41" s="1175" t="s">
        <v>536</v>
      </c>
      <c r="D41" s="1176"/>
      <c r="E41" s="1177"/>
      <c r="F41" s="36">
        <v>1.1399999999999999</v>
      </c>
      <c r="G41" s="37">
        <v>2.58</v>
      </c>
      <c r="H41" s="37">
        <v>2.84</v>
      </c>
      <c r="I41" s="37">
        <v>1.93</v>
      </c>
      <c r="J41" s="38">
        <v>0.37</v>
      </c>
      <c r="K41" s="22"/>
      <c r="L41" s="22"/>
      <c r="M41" s="22"/>
      <c r="N41" s="22"/>
      <c r="O41" s="22"/>
      <c r="P41" s="22"/>
    </row>
    <row r="42" spans="1:16" ht="39" customHeight="1">
      <c r="A42" s="22"/>
      <c r="B42" s="39"/>
      <c r="C42" s="1175" t="s">
        <v>537</v>
      </c>
      <c r="D42" s="1176"/>
      <c r="E42" s="1177"/>
      <c r="F42" s="36" t="s">
        <v>484</v>
      </c>
      <c r="G42" s="37" t="s">
        <v>484</v>
      </c>
      <c r="H42" s="37" t="s">
        <v>484</v>
      </c>
      <c r="I42" s="37" t="s">
        <v>484</v>
      </c>
      <c r="J42" s="38" t="s">
        <v>484</v>
      </c>
      <c r="K42" s="22"/>
      <c r="L42" s="22"/>
      <c r="M42" s="22"/>
      <c r="N42" s="22"/>
      <c r="O42" s="22"/>
      <c r="P42" s="22"/>
    </row>
    <row r="43" spans="1:16" ht="39" customHeight="1" thickBot="1">
      <c r="A43" s="22"/>
      <c r="B43" s="40"/>
      <c r="C43" s="1178" t="s">
        <v>538</v>
      </c>
      <c r="D43" s="1179"/>
      <c r="E43" s="1180"/>
      <c r="F43" s="41">
        <v>0.89</v>
      </c>
      <c r="G43" s="42">
        <v>0.43</v>
      </c>
      <c r="H43" s="42">
        <v>0.52</v>
      </c>
      <c r="I43" s="42">
        <v>0.44</v>
      </c>
      <c r="J43" s="43">
        <v>0.42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91" t="s">
        <v>10</v>
      </c>
      <c r="C45" s="1192"/>
      <c r="D45" s="58"/>
      <c r="E45" s="1197" t="s">
        <v>11</v>
      </c>
      <c r="F45" s="1197"/>
      <c r="G45" s="1197"/>
      <c r="H45" s="1197"/>
      <c r="I45" s="1197"/>
      <c r="J45" s="1198"/>
      <c r="K45" s="59">
        <v>739</v>
      </c>
      <c r="L45" s="60">
        <v>765</v>
      </c>
      <c r="M45" s="60">
        <v>812</v>
      </c>
      <c r="N45" s="60">
        <v>793</v>
      </c>
      <c r="O45" s="61">
        <v>758</v>
      </c>
      <c r="P45" s="48"/>
      <c r="Q45" s="48"/>
      <c r="R45" s="48"/>
      <c r="S45" s="48"/>
      <c r="T45" s="48"/>
      <c r="U45" s="48"/>
    </row>
    <row r="46" spans="1:21" ht="30.75" customHeight="1">
      <c r="A46" s="48"/>
      <c r="B46" s="1193"/>
      <c r="C46" s="1194"/>
      <c r="D46" s="62"/>
      <c r="E46" s="1185" t="s">
        <v>12</v>
      </c>
      <c r="F46" s="1185"/>
      <c r="G46" s="1185"/>
      <c r="H46" s="1185"/>
      <c r="I46" s="1185"/>
      <c r="J46" s="1186"/>
      <c r="K46" s="63" t="s">
        <v>484</v>
      </c>
      <c r="L46" s="64" t="s">
        <v>484</v>
      </c>
      <c r="M46" s="64" t="s">
        <v>484</v>
      </c>
      <c r="N46" s="64" t="s">
        <v>484</v>
      </c>
      <c r="O46" s="65" t="s">
        <v>484</v>
      </c>
      <c r="P46" s="48"/>
      <c r="Q46" s="48"/>
      <c r="R46" s="48"/>
      <c r="S46" s="48"/>
      <c r="T46" s="48"/>
      <c r="U46" s="48"/>
    </row>
    <row r="47" spans="1:21" ht="30.75" customHeight="1">
      <c r="A47" s="48"/>
      <c r="B47" s="1193"/>
      <c r="C47" s="1194"/>
      <c r="D47" s="62"/>
      <c r="E47" s="1185" t="s">
        <v>13</v>
      </c>
      <c r="F47" s="1185"/>
      <c r="G47" s="1185"/>
      <c r="H47" s="1185"/>
      <c r="I47" s="1185"/>
      <c r="J47" s="1186"/>
      <c r="K47" s="63" t="s">
        <v>484</v>
      </c>
      <c r="L47" s="64" t="s">
        <v>484</v>
      </c>
      <c r="M47" s="64" t="s">
        <v>484</v>
      </c>
      <c r="N47" s="64" t="s">
        <v>484</v>
      </c>
      <c r="O47" s="65" t="s">
        <v>484</v>
      </c>
      <c r="P47" s="48"/>
      <c r="Q47" s="48"/>
      <c r="R47" s="48"/>
      <c r="S47" s="48"/>
      <c r="T47" s="48"/>
      <c r="U47" s="48"/>
    </row>
    <row r="48" spans="1:21" ht="30.75" customHeight="1">
      <c r="A48" s="48"/>
      <c r="B48" s="1193"/>
      <c r="C48" s="1194"/>
      <c r="D48" s="62"/>
      <c r="E48" s="1185" t="s">
        <v>14</v>
      </c>
      <c r="F48" s="1185"/>
      <c r="G48" s="1185"/>
      <c r="H48" s="1185"/>
      <c r="I48" s="1185"/>
      <c r="J48" s="1186"/>
      <c r="K48" s="63">
        <v>710</v>
      </c>
      <c r="L48" s="64">
        <v>706</v>
      </c>
      <c r="M48" s="64">
        <v>708</v>
      </c>
      <c r="N48" s="64">
        <v>704</v>
      </c>
      <c r="O48" s="65">
        <v>703</v>
      </c>
      <c r="P48" s="48"/>
      <c r="Q48" s="48"/>
      <c r="R48" s="48"/>
      <c r="S48" s="48"/>
      <c r="T48" s="48"/>
      <c r="U48" s="48"/>
    </row>
    <row r="49" spans="1:21" ht="30.75" customHeight="1">
      <c r="A49" s="48"/>
      <c r="B49" s="1193"/>
      <c r="C49" s="1194"/>
      <c r="D49" s="62"/>
      <c r="E49" s="1185" t="s">
        <v>15</v>
      </c>
      <c r="F49" s="1185"/>
      <c r="G49" s="1185"/>
      <c r="H49" s="1185"/>
      <c r="I49" s="1185"/>
      <c r="J49" s="1186"/>
      <c r="K49" s="63">
        <v>8</v>
      </c>
      <c r="L49" s="64">
        <v>18</v>
      </c>
      <c r="M49" s="64">
        <v>23</v>
      </c>
      <c r="N49" s="64">
        <v>82</v>
      </c>
      <c r="O49" s="65">
        <v>216</v>
      </c>
      <c r="P49" s="48"/>
      <c r="Q49" s="48"/>
      <c r="R49" s="48"/>
      <c r="S49" s="48"/>
      <c r="T49" s="48"/>
      <c r="U49" s="48"/>
    </row>
    <row r="50" spans="1:21" ht="30.75" customHeight="1">
      <c r="A50" s="48"/>
      <c r="B50" s="1193"/>
      <c r="C50" s="1194"/>
      <c r="D50" s="62"/>
      <c r="E50" s="1185" t="s">
        <v>16</v>
      </c>
      <c r="F50" s="1185"/>
      <c r="G50" s="1185"/>
      <c r="H50" s="1185"/>
      <c r="I50" s="1185"/>
      <c r="J50" s="1186"/>
      <c r="K50" s="63">
        <v>6</v>
      </c>
      <c r="L50" s="64">
        <v>6</v>
      </c>
      <c r="M50" s="64">
        <v>6</v>
      </c>
      <c r="N50" s="64">
        <v>4</v>
      </c>
      <c r="O50" s="65">
        <v>4</v>
      </c>
      <c r="P50" s="48"/>
      <c r="Q50" s="48"/>
      <c r="R50" s="48"/>
      <c r="S50" s="48"/>
      <c r="T50" s="48"/>
      <c r="U50" s="48"/>
    </row>
    <row r="51" spans="1:21" ht="30.75" customHeight="1">
      <c r="A51" s="48"/>
      <c r="B51" s="1195"/>
      <c r="C51" s="1196"/>
      <c r="D51" s="66"/>
      <c r="E51" s="1185" t="s">
        <v>17</v>
      </c>
      <c r="F51" s="1185"/>
      <c r="G51" s="1185"/>
      <c r="H51" s="1185"/>
      <c r="I51" s="1185"/>
      <c r="J51" s="1186"/>
      <c r="K51" s="63" t="s">
        <v>484</v>
      </c>
      <c r="L51" s="64" t="s">
        <v>484</v>
      </c>
      <c r="M51" s="64" t="s">
        <v>484</v>
      </c>
      <c r="N51" s="64" t="s">
        <v>484</v>
      </c>
      <c r="O51" s="65" t="s">
        <v>484</v>
      </c>
      <c r="P51" s="48"/>
      <c r="Q51" s="48"/>
      <c r="R51" s="48"/>
      <c r="S51" s="48"/>
      <c r="T51" s="48"/>
      <c r="U51" s="48"/>
    </row>
    <row r="52" spans="1:21" ht="30.75" customHeight="1">
      <c r="A52" s="48"/>
      <c r="B52" s="1183" t="s">
        <v>18</v>
      </c>
      <c r="C52" s="1184"/>
      <c r="D52" s="66"/>
      <c r="E52" s="1185" t="s">
        <v>19</v>
      </c>
      <c r="F52" s="1185"/>
      <c r="G52" s="1185"/>
      <c r="H52" s="1185"/>
      <c r="I52" s="1185"/>
      <c r="J52" s="1186"/>
      <c r="K52" s="63">
        <v>1200</v>
      </c>
      <c r="L52" s="64">
        <v>1406</v>
      </c>
      <c r="M52" s="64">
        <v>1285</v>
      </c>
      <c r="N52" s="64">
        <v>1251</v>
      </c>
      <c r="O52" s="65">
        <v>1154</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263</v>
      </c>
      <c r="L53" s="69">
        <v>89</v>
      </c>
      <c r="M53" s="69">
        <v>264</v>
      </c>
      <c r="N53" s="69">
        <v>332</v>
      </c>
      <c r="O53" s="70">
        <v>527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523</v>
      </c>
      <c r="J40" s="79" t="s">
        <v>524</v>
      </c>
      <c r="K40" s="79" t="s">
        <v>525</v>
      </c>
      <c r="L40" s="79" t="s">
        <v>526</v>
      </c>
      <c r="M40" s="80" t="s">
        <v>527</v>
      </c>
    </row>
    <row r="41" spans="2:13" ht="27.75" customHeight="1">
      <c r="B41" s="1199" t="s">
        <v>23</v>
      </c>
      <c r="C41" s="1200"/>
      <c r="D41" s="81"/>
      <c r="E41" s="1205" t="s">
        <v>24</v>
      </c>
      <c r="F41" s="1205"/>
      <c r="G41" s="1205"/>
      <c r="H41" s="1206"/>
      <c r="I41" s="82">
        <v>6889</v>
      </c>
      <c r="J41" s="83">
        <v>6249</v>
      </c>
      <c r="K41" s="83">
        <v>5528</v>
      </c>
      <c r="L41" s="83">
        <v>4824</v>
      </c>
      <c r="M41" s="84">
        <v>4141</v>
      </c>
    </row>
    <row r="42" spans="2:13" ht="27.75" customHeight="1">
      <c r="B42" s="1201"/>
      <c r="C42" s="1202"/>
      <c r="D42" s="85"/>
      <c r="E42" s="1207" t="s">
        <v>25</v>
      </c>
      <c r="F42" s="1207"/>
      <c r="G42" s="1207"/>
      <c r="H42" s="1208"/>
      <c r="I42" s="86">
        <v>45</v>
      </c>
      <c r="J42" s="87">
        <v>39</v>
      </c>
      <c r="K42" s="87">
        <v>35</v>
      </c>
      <c r="L42" s="87">
        <v>31</v>
      </c>
      <c r="M42" s="88">
        <v>28</v>
      </c>
    </row>
    <row r="43" spans="2:13" ht="27.75" customHeight="1">
      <c r="B43" s="1201"/>
      <c r="C43" s="1202"/>
      <c r="D43" s="85"/>
      <c r="E43" s="1207" t="s">
        <v>26</v>
      </c>
      <c r="F43" s="1207"/>
      <c r="G43" s="1207"/>
      <c r="H43" s="1208"/>
      <c r="I43" s="86">
        <v>8800</v>
      </c>
      <c r="J43" s="87">
        <v>8432</v>
      </c>
      <c r="K43" s="87">
        <v>8065</v>
      </c>
      <c r="L43" s="87">
        <v>7645</v>
      </c>
      <c r="M43" s="88">
        <v>7276</v>
      </c>
    </row>
    <row r="44" spans="2:13" ht="27.75" customHeight="1">
      <c r="B44" s="1201"/>
      <c r="C44" s="1202"/>
      <c r="D44" s="85"/>
      <c r="E44" s="1207" t="s">
        <v>27</v>
      </c>
      <c r="F44" s="1207"/>
      <c r="G44" s="1207"/>
      <c r="H44" s="1208"/>
      <c r="I44" s="86">
        <v>8</v>
      </c>
      <c r="J44" s="87">
        <v>35</v>
      </c>
      <c r="K44" s="87">
        <v>166</v>
      </c>
      <c r="L44" s="87">
        <v>165</v>
      </c>
      <c r="M44" s="88">
        <v>209</v>
      </c>
    </row>
    <row r="45" spans="2:13" ht="27.75" customHeight="1">
      <c r="B45" s="1201"/>
      <c r="C45" s="1202"/>
      <c r="D45" s="85"/>
      <c r="E45" s="1207" t="s">
        <v>28</v>
      </c>
      <c r="F45" s="1207"/>
      <c r="G45" s="1207"/>
      <c r="H45" s="1208"/>
      <c r="I45" s="86">
        <v>2561</v>
      </c>
      <c r="J45" s="87">
        <v>1906</v>
      </c>
      <c r="K45" s="87">
        <v>1815</v>
      </c>
      <c r="L45" s="87">
        <v>1710</v>
      </c>
      <c r="M45" s="88">
        <v>1484</v>
      </c>
    </row>
    <row r="46" spans="2:13" ht="27.75" customHeight="1">
      <c r="B46" s="1201"/>
      <c r="C46" s="1202"/>
      <c r="D46" s="85"/>
      <c r="E46" s="1207" t="s">
        <v>29</v>
      </c>
      <c r="F46" s="1207"/>
      <c r="G46" s="1207"/>
      <c r="H46" s="1208"/>
      <c r="I46" s="86">
        <v>3</v>
      </c>
      <c r="J46" s="87">
        <v>1</v>
      </c>
      <c r="K46" s="87" t="s">
        <v>484</v>
      </c>
      <c r="L46" s="87">
        <v>2</v>
      </c>
      <c r="M46" s="88">
        <v>2</v>
      </c>
    </row>
    <row r="47" spans="2:13" ht="27.75" customHeight="1">
      <c r="B47" s="1201"/>
      <c r="C47" s="1202"/>
      <c r="D47" s="85"/>
      <c r="E47" s="1207" t="s">
        <v>30</v>
      </c>
      <c r="F47" s="1207"/>
      <c r="G47" s="1207"/>
      <c r="H47" s="1208"/>
      <c r="I47" s="86" t="s">
        <v>484</v>
      </c>
      <c r="J47" s="87" t="s">
        <v>484</v>
      </c>
      <c r="K47" s="87" t="s">
        <v>484</v>
      </c>
      <c r="L47" s="87" t="s">
        <v>484</v>
      </c>
      <c r="M47" s="88" t="s">
        <v>484</v>
      </c>
    </row>
    <row r="48" spans="2:13" ht="27.75" customHeight="1">
      <c r="B48" s="1203"/>
      <c r="C48" s="1204"/>
      <c r="D48" s="85"/>
      <c r="E48" s="1207" t="s">
        <v>31</v>
      </c>
      <c r="F48" s="1207"/>
      <c r="G48" s="1207"/>
      <c r="H48" s="1208"/>
      <c r="I48" s="86" t="s">
        <v>484</v>
      </c>
      <c r="J48" s="87" t="s">
        <v>484</v>
      </c>
      <c r="K48" s="87" t="s">
        <v>484</v>
      </c>
      <c r="L48" s="87" t="s">
        <v>484</v>
      </c>
      <c r="M48" s="88" t="s">
        <v>484</v>
      </c>
    </row>
    <row r="49" spans="2:13" ht="27.75" customHeight="1">
      <c r="B49" s="1209" t="s">
        <v>32</v>
      </c>
      <c r="C49" s="1210"/>
      <c r="D49" s="89"/>
      <c r="E49" s="1207" t="s">
        <v>33</v>
      </c>
      <c r="F49" s="1207"/>
      <c r="G49" s="1207"/>
      <c r="H49" s="1208"/>
      <c r="I49" s="86">
        <v>11551</v>
      </c>
      <c r="J49" s="87">
        <v>12772</v>
      </c>
      <c r="K49" s="87">
        <v>12765</v>
      </c>
      <c r="L49" s="87">
        <v>12300</v>
      </c>
      <c r="M49" s="88">
        <v>12379</v>
      </c>
    </row>
    <row r="50" spans="2:13" ht="27.75" customHeight="1">
      <c r="B50" s="1201"/>
      <c r="C50" s="1202"/>
      <c r="D50" s="85"/>
      <c r="E50" s="1207" t="s">
        <v>34</v>
      </c>
      <c r="F50" s="1207"/>
      <c r="G50" s="1207"/>
      <c r="H50" s="1208"/>
      <c r="I50" s="86">
        <v>2734</v>
      </c>
      <c r="J50" s="87">
        <v>2944</v>
      </c>
      <c r="K50" s="87">
        <v>2681</v>
      </c>
      <c r="L50" s="87">
        <v>2435</v>
      </c>
      <c r="M50" s="88">
        <v>1880</v>
      </c>
    </row>
    <row r="51" spans="2:13" ht="27.75" customHeight="1">
      <c r="B51" s="1203"/>
      <c r="C51" s="1204"/>
      <c r="D51" s="85"/>
      <c r="E51" s="1207" t="s">
        <v>35</v>
      </c>
      <c r="F51" s="1207"/>
      <c r="G51" s="1207"/>
      <c r="H51" s="1208"/>
      <c r="I51" s="86">
        <v>11367</v>
      </c>
      <c r="J51" s="87">
        <v>10753</v>
      </c>
      <c r="K51" s="87">
        <v>10054</v>
      </c>
      <c r="L51" s="87">
        <v>9225</v>
      </c>
      <c r="M51" s="88">
        <v>8470</v>
      </c>
    </row>
    <row r="52" spans="2:13" ht="27.75" customHeight="1" thickBot="1">
      <c r="B52" s="1211" t="s">
        <v>36</v>
      </c>
      <c r="C52" s="1212"/>
      <c r="D52" s="90"/>
      <c r="E52" s="1213" t="s">
        <v>37</v>
      </c>
      <c r="F52" s="1213"/>
      <c r="G52" s="1213"/>
      <c r="H52" s="1214"/>
      <c r="I52" s="91">
        <v>-7345</v>
      </c>
      <c r="J52" s="92">
        <v>-9806</v>
      </c>
      <c r="K52" s="92">
        <v>-9890</v>
      </c>
      <c r="L52" s="92">
        <v>-9584</v>
      </c>
      <c r="M52" s="93">
        <v>-9590</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552</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552</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553</v>
      </c>
      <c r="C41" s="246"/>
      <c r="D41" s="246"/>
      <c r="E41" s="246"/>
      <c r="F41" s="246"/>
      <c r="G41" s="246"/>
      <c r="H41" s="246"/>
      <c r="I41" s="246"/>
      <c r="J41" s="246"/>
      <c r="K41" s="246"/>
      <c r="L41" s="246"/>
      <c r="M41" s="246"/>
      <c r="N41" s="246"/>
      <c r="O41" s="246"/>
      <c r="P41" s="247"/>
    </row>
    <row r="42" spans="2:17">
      <c r="B42" s="248"/>
      <c r="C42" s="244"/>
      <c r="D42" s="244"/>
      <c r="E42" s="244"/>
      <c r="F42" s="244"/>
      <c r="G42" s="351" t="s">
        <v>554</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555</v>
      </c>
    </row>
    <row r="50" spans="1:17">
      <c r="B50" s="248"/>
      <c r="C50" s="244"/>
      <c r="D50" s="244"/>
      <c r="E50" s="244"/>
      <c r="F50" s="244"/>
      <c r="G50" s="1236"/>
      <c r="H50" s="1237"/>
      <c r="I50" s="1237"/>
      <c r="J50" s="1238"/>
      <c r="K50" s="354" t="s">
        <v>523</v>
      </c>
      <c r="L50" s="354" t="s">
        <v>524</v>
      </c>
      <c r="M50" s="354" t="s">
        <v>525</v>
      </c>
      <c r="N50" s="354" t="s">
        <v>526</v>
      </c>
      <c r="O50" s="354" t="s">
        <v>527</v>
      </c>
    </row>
    <row r="51" spans="1:17">
      <c r="B51" s="248"/>
      <c r="C51" s="244"/>
      <c r="D51" s="244"/>
      <c r="E51" s="244"/>
      <c r="F51" s="244"/>
      <c r="G51" s="1239" t="s">
        <v>556</v>
      </c>
      <c r="H51" s="1240"/>
      <c r="I51" s="1245" t="s">
        <v>557</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558</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559</v>
      </c>
      <c r="H55" s="1220"/>
      <c r="I55" s="1225" t="s">
        <v>557</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558</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560</v>
      </c>
      <c r="C63" s="244"/>
      <c r="D63" s="244"/>
      <c r="E63" s="244"/>
      <c r="F63" s="244"/>
      <c r="G63" s="244"/>
      <c r="H63" s="244"/>
      <c r="I63" s="244"/>
      <c r="J63" s="244"/>
      <c r="K63" s="244"/>
      <c r="L63" s="244"/>
      <c r="M63" s="244"/>
      <c r="N63" s="244"/>
      <c r="O63" s="244"/>
    </row>
    <row r="64" spans="1:17">
      <c r="B64" s="248"/>
      <c r="C64" s="244"/>
      <c r="D64" s="244"/>
      <c r="E64" s="244"/>
      <c r="F64" s="244"/>
      <c r="G64" s="351" t="s">
        <v>554</v>
      </c>
      <c r="I64" s="352"/>
      <c r="J64" s="352"/>
      <c r="K64" s="352"/>
      <c r="L64" s="244"/>
      <c r="M64" s="244"/>
      <c r="N64" s="244"/>
      <c r="O64" s="244"/>
    </row>
    <row r="65" spans="2:30">
      <c r="B65" s="248"/>
      <c r="C65" s="244"/>
      <c r="D65" s="244"/>
      <c r="E65" s="244"/>
      <c r="F65" s="244"/>
      <c r="G65" s="1227" t="s">
        <v>563</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561</v>
      </c>
      <c r="I71" s="368"/>
      <c r="J71" s="364"/>
      <c r="K71" s="364"/>
      <c r="L71" s="365"/>
      <c r="M71" s="364"/>
      <c r="N71" s="365"/>
      <c r="O71" s="366"/>
    </row>
    <row r="72" spans="2:30">
      <c r="B72" s="248"/>
      <c r="C72" s="244"/>
      <c r="D72" s="244"/>
      <c r="E72" s="244"/>
      <c r="F72" s="244"/>
      <c r="G72" s="1236"/>
      <c r="H72" s="1237"/>
      <c r="I72" s="1237"/>
      <c r="J72" s="1238"/>
      <c r="K72" s="354" t="s">
        <v>523</v>
      </c>
      <c r="L72" s="354" t="s">
        <v>524</v>
      </c>
      <c r="M72" s="354" t="s">
        <v>525</v>
      </c>
      <c r="N72" s="354" t="s">
        <v>526</v>
      </c>
      <c r="O72" s="354" t="s">
        <v>527</v>
      </c>
    </row>
    <row r="73" spans="2:30">
      <c r="B73" s="248"/>
      <c r="C73" s="244"/>
      <c r="D73" s="244"/>
      <c r="E73" s="244"/>
      <c r="F73" s="244"/>
      <c r="G73" s="1239" t="s">
        <v>556</v>
      </c>
      <c r="H73" s="1240"/>
      <c r="I73" s="1245" t="s">
        <v>557</v>
      </c>
      <c r="J73" s="1245"/>
      <c r="K73" s="1226"/>
      <c r="L73" s="1226"/>
      <c r="M73" s="1215"/>
      <c r="N73" s="1215"/>
      <c r="O73" s="1215"/>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562</v>
      </c>
      <c r="J75" s="1225"/>
      <c r="K75" s="1247">
        <v>2.5</v>
      </c>
      <c r="L75" s="1247">
        <v>1.8</v>
      </c>
      <c r="M75" s="1247">
        <v>2.2000000000000002</v>
      </c>
      <c r="N75" s="1247">
        <v>2.2999999999999998</v>
      </c>
      <c r="O75" s="1247">
        <v>3.4</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559</v>
      </c>
      <c r="H77" s="1220"/>
      <c r="I77" s="1225" t="s">
        <v>557</v>
      </c>
      <c r="J77" s="1225"/>
      <c r="K77" s="1226">
        <v>40.200000000000003</v>
      </c>
      <c r="L77" s="1226">
        <v>30.7</v>
      </c>
      <c r="M77" s="1215">
        <v>22.3</v>
      </c>
      <c r="N77" s="1215">
        <v>20.3</v>
      </c>
      <c r="O77" s="1215">
        <v>13</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562</v>
      </c>
      <c r="J79" s="1217"/>
      <c r="K79" s="1218">
        <v>10.1</v>
      </c>
      <c r="L79" s="1218">
        <v>9.1999999999999993</v>
      </c>
      <c r="M79" s="1218">
        <v>8.5</v>
      </c>
      <c r="N79" s="1218">
        <v>7.7</v>
      </c>
      <c r="O79" s="1218">
        <v>6.8</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zoomScale="75" zoomScaleNormal="75"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522</v>
      </c>
      <c r="G2" s="111"/>
      <c r="H2" s="112"/>
    </row>
    <row r="3" spans="1:8">
      <c r="A3" s="108" t="s">
        <v>515</v>
      </c>
      <c r="B3" s="113"/>
      <c r="C3" s="114"/>
      <c r="D3" s="115">
        <v>56531</v>
      </c>
      <c r="E3" s="116"/>
      <c r="F3" s="117">
        <v>42839</v>
      </c>
      <c r="G3" s="118"/>
      <c r="H3" s="119"/>
    </row>
    <row r="4" spans="1:8">
      <c r="A4" s="120"/>
      <c r="B4" s="121"/>
      <c r="C4" s="122"/>
      <c r="D4" s="123">
        <v>53798</v>
      </c>
      <c r="E4" s="124"/>
      <c r="F4" s="125">
        <v>22027</v>
      </c>
      <c r="G4" s="126"/>
      <c r="H4" s="127"/>
    </row>
    <row r="5" spans="1:8">
      <c r="A5" s="108" t="s">
        <v>517</v>
      </c>
      <c r="B5" s="113"/>
      <c r="C5" s="114"/>
      <c r="D5" s="115">
        <v>63591</v>
      </c>
      <c r="E5" s="116"/>
      <c r="F5" s="117">
        <v>46819</v>
      </c>
      <c r="G5" s="118"/>
      <c r="H5" s="119"/>
    </row>
    <row r="6" spans="1:8">
      <c r="A6" s="120"/>
      <c r="B6" s="121"/>
      <c r="C6" s="122"/>
      <c r="D6" s="123">
        <v>60363</v>
      </c>
      <c r="E6" s="124"/>
      <c r="F6" s="125">
        <v>24121</v>
      </c>
      <c r="G6" s="126"/>
      <c r="H6" s="127"/>
    </row>
    <row r="7" spans="1:8">
      <c r="A7" s="108" t="s">
        <v>518</v>
      </c>
      <c r="B7" s="113"/>
      <c r="C7" s="114"/>
      <c r="D7" s="115">
        <v>54291</v>
      </c>
      <c r="E7" s="116"/>
      <c r="F7" s="117">
        <v>53270</v>
      </c>
      <c r="G7" s="118"/>
      <c r="H7" s="119"/>
    </row>
    <row r="8" spans="1:8">
      <c r="A8" s="120"/>
      <c r="B8" s="121"/>
      <c r="C8" s="122"/>
      <c r="D8" s="123">
        <v>37208</v>
      </c>
      <c r="E8" s="124"/>
      <c r="F8" s="125">
        <v>24316</v>
      </c>
      <c r="G8" s="126"/>
      <c r="H8" s="127"/>
    </row>
    <row r="9" spans="1:8">
      <c r="A9" s="108" t="s">
        <v>519</v>
      </c>
      <c r="B9" s="113"/>
      <c r="C9" s="114"/>
      <c r="D9" s="115">
        <v>156523</v>
      </c>
      <c r="E9" s="116"/>
      <c r="F9" s="117">
        <v>53292</v>
      </c>
      <c r="G9" s="118"/>
      <c r="H9" s="119"/>
    </row>
    <row r="10" spans="1:8">
      <c r="A10" s="120"/>
      <c r="B10" s="121"/>
      <c r="C10" s="122"/>
      <c r="D10" s="123">
        <v>134760</v>
      </c>
      <c r="E10" s="124"/>
      <c r="F10" s="125">
        <v>28900</v>
      </c>
      <c r="G10" s="126"/>
      <c r="H10" s="127"/>
    </row>
    <row r="11" spans="1:8">
      <c r="A11" s="108" t="s">
        <v>520</v>
      </c>
      <c r="B11" s="113"/>
      <c r="C11" s="114"/>
      <c r="D11" s="115">
        <v>110755</v>
      </c>
      <c r="E11" s="116"/>
      <c r="F11" s="117">
        <v>49919</v>
      </c>
      <c r="G11" s="118"/>
      <c r="H11" s="119"/>
    </row>
    <row r="12" spans="1:8">
      <c r="A12" s="120"/>
      <c r="B12" s="121"/>
      <c r="C12" s="128"/>
      <c r="D12" s="123">
        <v>79130</v>
      </c>
      <c r="E12" s="124"/>
      <c r="F12" s="125">
        <v>26398</v>
      </c>
      <c r="G12" s="126"/>
      <c r="H12" s="127"/>
    </row>
    <row r="13" spans="1:8">
      <c r="A13" s="108"/>
      <c r="B13" s="113"/>
      <c r="C13" s="129"/>
      <c r="D13" s="130">
        <v>88338</v>
      </c>
      <c r="E13" s="131"/>
      <c r="F13" s="132">
        <v>49228</v>
      </c>
      <c r="G13" s="133"/>
      <c r="H13" s="119"/>
    </row>
    <row r="14" spans="1:8">
      <c r="A14" s="120"/>
      <c r="B14" s="121"/>
      <c r="C14" s="122"/>
      <c r="D14" s="123">
        <v>73052</v>
      </c>
      <c r="E14" s="124"/>
      <c r="F14" s="125">
        <v>25152</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10.4</v>
      </c>
      <c r="C19" s="134">
        <f>ROUND(VALUE(SUBSTITUTE(実質収支比率等に係る経年分析!G$48,"▲","-")),2)</f>
        <v>5.65</v>
      </c>
      <c r="D19" s="134">
        <f>ROUND(VALUE(SUBSTITUTE(実質収支比率等に係る経年分析!H$48,"▲","-")),2)</f>
        <v>1.69</v>
      </c>
      <c r="E19" s="134">
        <f>ROUND(VALUE(SUBSTITUTE(実質収支比率等に係る経年分析!I$48,"▲","-")),2)</f>
        <v>3.11</v>
      </c>
      <c r="F19" s="134">
        <f>ROUND(VALUE(SUBSTITUTE(実質収支比率等に係る経年分析!J$48,"▲","-")),2)</f>
        <v>5.19</v>
      </c>
    </row>
    <row r="20" spans="1:11">
      <c r="A20" s="134" t="s">
        <v>42</v>
      </c>
      <c r="B20" s="134">
        <f>ROUND(VALUE(SUBSTITUTE(実質収支比率等に係る経年分析!F$47,"▲","-")),2)</f>
        <v>42.56</v>
      </c>
      <c r="C20" s="134">
        <f>ROUND(VALUE(SUBSTITUTE(実質収支比率等に係る経年分析!G$47,"▲","-")),2)</f>
        <v>54.33</v>
      </c>
      <c r="D20" s="134">
        <f>ROUND(VALUE(SUBSTITUTE(実質収支比率等に係る経年分析!H$47,"▲","-")),2)</f>
        <v>62.42</v>
      </c>
      <c r="E20" s="134">
        <f>ROUND(VALUE(SUBSTITUTE(実質収支比率等に係る経年分析!I$47,"▲","-")),2)</f>
        <v>48.47</v>
      </c>
      <c r="F20" s="134">
        <f>ROUND(VALUE(SUBSTITUTE(実質収支比率等に係る経年分析!J$47,"▲","-")),2)</f>
        <v>53.98</v>
      </c>
    </row>
    <row r="21" spans="1:11">
      <c r="A21" s="134" t="s">
        <v>43</v>
      </c>
      <c r="B21" s="134">
        <f>IF(ISNUMBER(VALUE(SUBSTITUTE(実質収支比率等に係る経年分析!F$49,"▲","-"))),ROUND(VALUE(SUBSTITUTE(実質収支比率等に係る経年分析!F$49,"▲","-")),2),NA())</f>
        <v>6.7</v>
      </c>
      <c r="C21" s="134">
        <f>IF(ISNUMBER(VALUE(SUBSTITUTE(実質収支比率等に係る経年分析!G$49,"▲","-"))),ROUND(VALUE(SUBSTITUTE(実質収支比率等に係る経年分析!G$49,"▲","-")),2),NA())</f>
        <v>5.18</v>
      </c>
      <c r="D21" s="134">
        <f>IF(ISNUMBER(VALUE(SUBSTITUTE(実質収支比率等に係る経年分析!H$49,"▲","-"))),ROUND(VALUE(SUBSTITUTE(実質収支比率等に係る経年分析!H$49,"▲","-")),2),NA())</f>
        <v>-1.37</v>
      </c>
      <c r="E21" s="134">
        <f>IF(ISNUMBER(VALUE(SUBSTITUTE(実質収支比率等に係る経年分析!I$49,"▲","-"))),ROUND(VALUE(SUBSTITUTE(実質収支比率等に係る経年分析!I$49,"▲","-")),2),NA())</f>
        <v>0.96</v>
      </c>
      <c r="F21" s="134">
        <f>IF(ISNUMBER(VALUE(SUBSTITUTE(実質収支比率等に係る経年分析!J$49,"▲","-"))),ROUND(VALUE(SUBSTITUTE(実質収支比率等に係る経年分析!J$49,"▲","-")),2),NA())</f>
        <v>3.4</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0.89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0.43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0.52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0.44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0.42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東海村国民健康保険事業特別会計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1.1399999999999999</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2.58</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2.84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1.93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0.37</v>
      </c>
    </row>
    <row r="30" spans="1:11">
      <c r="A30" s="135" t="str">
        <f>IF(連結実質赤字比率に係る赤字・黒字の構成分析!C$40="",NA(),連結実質赤字比率に係る赤字・黒字の構成分析!C$40)</f>
        <v>東海村公共下水道事業特別会計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0.38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2.79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1.1299999999999999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0.41</v>
      </c>
    </row>
    <row r="31" spans="1:11">
      <c r="A31" s="135" t="str">
        <f>IF(連結実質赤字比率に係る赤字・黒字の構成分析!C$39="",NA(),連結実質赤字比率に係る赤字・黒字の構成分析!C$39)</f>
        <v>水戸・勝田都市計画事業東海駅西土地区画整理事業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0.69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0.78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0.57999999999999996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0.88</v>
      </c>
    </row>
    <row r="32" spans="1:11">
      <c r="A32" s="135" t="str">
        <f>IF(連結実質赤字比率に係る赤字・黒字の構成分析!C$38="",NA(),連結実質赤字比率に係る赤字・黒字の構成分析!C$38)</f>
        <v>水戸・勝田都市計画事業東海中央土地区画整理事業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3.08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1.48</v>
      </c>
    </row>
    <row r="33" spans="1:16">
      <c r="A33" s="135" t="str">
        <f>IF(連結実質赤字比率に係る赤字・黒字の構成分析!C$37="",NA(),連結実質赤字比率に係る赤字・黒字の構成分析!C$37)</f>
        <v>東海村介護保険事業特別会計（保険事業勘定）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1.41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2.12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1.66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1.92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2.37</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10.39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5.64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1.68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3.65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5.19</v>
      </c>
    </row>
    <row r="35" spans="1:16">
      <c r="A35" s="135" t="str">
        <f>IF(連結実質赤字比率に係る赤字・黒字の構成分析!C$35="",NA(),連結実質赤字比率に係る赤字・黒字の構成分析!C$35)</f>
        <v>東海村水道事業会計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8.98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9.1199999999999992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6.59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5.43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6.09</v>
      </c>
    </row>
    <row r="36" spans="1:16">
      <c r="A36" s="135" t="str">
        <f>IF(連結実質赤字比率に係る赤字・黒字の構成分析!C$34="",NA(),連結実質赤字比率に係る赤字・黒字の構成分析!C$34)</f>
        <v>東海村病院事業会計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14.84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16.48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17.46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14.82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16.71</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1200</v>
      </c>
      <c r="E42" s="136"/>
      <c r="F42" s="136"/>
      <c r="G42" s="136">
        <f>'実質公債費比率（分子）の構造'!L$52</f>
        <v>1406</v>
      </c>
      <c r="H42" s="136"/>
      <c r="I42" s="136"/>
      <c r="J42" s="136">
        <f>'実質公債費比率（分子）の構造'!M$52</f>
        <v>1285</v>
      </c>
      <c r="K42" s="136"/>
      <c r="L42" s="136"/>
      <c r="M42" s="136">
        <f>'実質公債費比率（分子）の構造'!N$52</f>
        <v>1251</v>
      </c>
      <c r="N42" s="136"/>
      <c r="O42" s="136"/>
      <c r="P42" s="136">
        <f>'実質公債費比率（分子）の構造'!O$52</f>
        <v>1154</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6</v>
      </c>
      <c r="C44" s="136"/>
      <c r="D44" s="136"/>
      <c r="E44" s="136">
        <f>'実質公債費比率（分子）の構造'!L$50</f>
        <v>6</v>
      </c>
      <c r="F44" s="136"/>
      <c r="G44" s="136"/>
      <c r="H44" s="136">
        <f>'実質公債費比率（分子）の構造'!M$50</f>
        <v>6</v>
      </c>
      <c r="I44" s="136"/>
      <c r="J44" s="136"/>
      <c r="K44" s="136">
        <f>'実質公債費比率（分子）の構造'!N$50</f>
        <v>4</v>
      </c>
      <c r="L44" s="136"/>
      <c r="M44" s="136"/>
      <c r="N44" s="136">
        <f>'実質公債費比率（分子）の構造'!O$50</f>
        <v>4</v>
      </c>
      <c r="O44" s="136"/>
      <c r="P44" s="136"/>
    </row>
    <row r="45" spans="1:16">
      <c r="A45" s="136" t="s">
        <v>53</v>
      </c>
      <c r="B45" s="136">
        <f>'実質公債費比率（分子）の構造'!K$49</f>
        <v>8</v>
      </c>
      <c r="C45" s="136"/>
      <c r="D45" s="136"/>
      <c r="E45" s="136">
        <f>'実質公債費比率（分子）の構造'!L$49</f>
        <v>18</v>
      </c>
      <c r="F45" s="136"/>
      <c r="G45" s="136"/>
      <c r="H45" s="136">
        <f>'実質公債費比率（分子）の構造'!M$49</f>
        <v>23</v>
      </c>
      <c r="I45" s="136"/>
      <c r="J45" s="136"/>
      <c r="K45" s="136">
        <f>'実質公債費比率（分子）の構造'!N$49</f>
        <v>82</v>
      </c>
      <c r="L45" s="136"/>
      <c r="M45" s="136"/>
      <c r="N45" s="136">
        <f>'実質公債費比率（分子）の構造'!O$49</f>
        <v>216</v>
      </c>
      <c r="O45" s="136"/>
      <c r="P45" s="136"/>
    </row>
    <row r="46" spans="1:16">
      <c r="A46" s="136" t="s">
        <v>54</v>
      </c>
      <c r="B46" s="136">
        <f>'実質公債費比率（分子）の構造'!K$48</f>
        <v>710</v>
      </c>
      <c r="C46" s="136"/>
      <c r="D46" s="136"/>
      <c r="E46" s="136">
        <f>'実質公債費比率（分子）の構造'!L$48</f>
        <v>706</v>
      </c>
      <c r="F46" s="136"/>
      <c r="G46" s="136"/>
      <c r="H46" s="136">
        <f>'実質公債費比率（分子）の構造'!M$48</f>
        <v>708</v>
      </c>
      <c r="I46" s="136"/>
      <c r="J46" s="136"/>
      <c r="K46" s="136">
        <f>'実質公債費比率（分子）の構造'!N$48</f>
        <v>704</v>
      </c>
      <c r="L46" s="136"/>
      <c r="M46" s="136"/>
      <c r="N46" s="136">
        <f>'実質公債費比率（分子）の構造'!O$48</f>
        <v>703</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739</v>
      </c>
      <c r="C49" s="136"/>
      <c r="D49" s="136"/>
      <c r="E49" s="136">
        <f>'実質公債費比率（分子）の構造'!L$45</f>
        <v>765</v>
      </c>
      <c r="F49" s="136"/>
      <c r="G49" s="136"/>
      <c r="H49" s="136">
        <f>'実質公債費比率（分子）の構造'!M$45</f>
        <v>812</v>
      </c>
      <c r="I49" s="136"/>
      <c r="J49" s="136"/>
      <c r="K49" s="136">
        <f>'実質公債費比率（分子）の構造'!N$45</f>
        <v>793</v>
      </c>
      <c r="L49" s="136"/>
      <c r="M49" s="136"/>
      <c r="N49" s="136">
        <f>'実質公債費比率（分子）の構造'!O$45</f>
        <v>758</v>
      </c>
      <c r="O49" s="136"/>
      <c r="P49" s="136"/>
    </row>
    <row r="50" spans="1:16">
      <c r="A50" s="136" t="s">
        <v>58</v>
      </c>
      <c r="B50" s="136" t="e">
        <f>NA()</f>
        <v>#N/A</v>
      </c>
      <c r="C50" s="136">
        <f>IF(ISNUMBER('実質公債費比率（分子）の構造'!K$53),'実質公債費比率（分子）の構造'!K$53,NA())</f>
        <v>263</v>
      </c>
      <c r="D50" s="136" t="e">
        <f>NA()</f>
        <v>#N/A</v>
      </c>
      <c r="E50" s="136" t="e">
        <f>NA()</f>
        <v>#N/A</v>
      </c>
      <c r="F50" s="136">
        <f>IF(ISNUMBER('実質公債費比率（分子）の構造'!L$53),'実質公債費比率（分子）の構造'!L$53,NA())</f>
        <v>89</v>
      </c>
      <c r="G50" s="136" t="e">
        <f>NA()</f>
        <v>#N/A</v>
      </c>
      <c r="H50" s="136" t="e">
        <f>NA()</f>
        <v>#N/A</v>
      </c>
      <c r="I50" s="136">
        <f>IF(ISNUMBER('実質公債費比率（分子）の構造'!M$53),'実質公債費比率（分子）の構造'!M$53,NA())</f>
        <v>264</v>
      </c>
      <c r="J50" s="136" t="e">
        <f>NA()</f>
        <v>#N/A</v>
      </c>
      <c r="K50" s="136" t="e">
        <f>NA()</f>
        <v>#N/A</v>
      </c>
      <c r="L50" s="136">
        <f>IF(ISNUMBER('実質公債費比率（分子）の構造'!N$53),'実質公債費比率（分子）の構造'!N$53,NA())</f>
        <v>332</v>
      </c>
      <c r="M50" s="136" t="e">
        <f>NA()</f>
        <v>#N/A</v>
      </c>
      <c r="N50" s="136" t="e">
        <f>NA()</f>
        <v>#N/A</v>
      </c>
      <c r="O50" s="136">
        <f>IF(ISNUMBER('実質公債費比率（分子）の構造'!O$53),'実質公債費比率（分子）の構造'!O$53,NA())</f>
        <v>527</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11367</v>
      </c>
      <c r="E56" s="135"/>
      <c r="F56" s="135"/>
      <c r="G56" s="135">
        <f>'将来負担比率（分子）の構造'!J$51</f>
        <v>10753</v>
      </c>
      <c r="H56" s="135"/>
      <c r="I56" s="135"/>
      <c r="J56" s="135">
        <f>'将来負担比率（分子）の構造'!K$51</f>
        <v>10054</v>
      </c>
      <c r="K56" s="135"/>
      <c r="L56" s="135"/>
      <c r="M56" s="135">
        <f>'将来負担比率（分子）の構造'!L$51</f>
        <v>9225</v>
      </c>
      <c r="N56" s="135"/>
      <c r="O56" s="135"/>
      <c r="P56" s="135">
        <f>'将来負担比率（分子）の構造'!M$51</f>
        <v>8470</v>
      </c>
    </row>
    <row r="57" spans="1:16">
      <c r="A57" s="135" t="s">
        <v>34</v>
      </c>
      <c r="B57" s="135"/>
      <c r="C57" s="135"/>
      <c r="D57" s="135">
        <f>'将来負担比率（分子）の構造'!I$50</f>
        <v>2734</v>
      </c>
      <c r="E57" s="135"/>
      <c r="F57" s="135"/>
      <c r="G57" s="135">
        <f>'将来負担比率（分子）の構造'!J$50</f>
        <v>2944</v>
      </c>
      <c r="H57" s="135"/>
      <c r="I57" s="135"/>
      <c r="J57" s="135">
        <f>'将来負担比率（分子）の構造'!K$50</f>
        <v>2681</v>
      </c>
      <c r="K57" s="135"/>
      <c r="L57" s="135"/>
      <c r="M57" s="135">
        <f>'将来負担比率（分子）の構造'!L$50</f>
        <v>2435</v>
      </c>
      <c r="N57" s="135"/>
      <c r="O57" s="135"/>
      <c r="P57" s="135">
        <f>'将来負担比率（分子）の構造'!M$50</f>
        <v>1880</v>
      </c>
    </row>
    <row r="58" spans="1:16">
      <c r="A58" s="135" t="s">
        <v>33</v>
      </c>
      <c r="B58" s="135"/>
      <c r="C58" s="135"/>
      <c r="D58" s="135">
        <f>'将来負担比率（分子）の構造'!I$49</f>
        <v>11551</v>
      </c>
      <c r="E58" s="135"/>
      <c r="F58" s="135"/>
      <c r="G58" s="135">
        <f>'将来負担比率（分子）の構造'!J$49</f>
        <v>12772</v>
      </c>
      <c r="H58" s="135"/>
      <c r="I58" s="135"/>
      <c r="J58" s="135">
        <f>'将来負担比率（分子）の構造'!K$49</f>
        <v>12765</v>
      </c>
      <c r="K58" s="135"/>
      <c r="L58" s="135"/>
      <c r="M58" s="135">
        <f>'将来負担比率（分子）の構造'!L$49</f>
        <v>12300</v>
      </c>
      <c r="N58" s="135"/>
      <c r="O58" s="135"/>
      <c r="P58" s="135">
        <f>'将来負担比率（分子）の構造'!M$49</f>
        <v>12379</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3</v>
      </c>
      <c r="C61" s="135"/>
      <c r="D61" s="135"/>
      <c r="E61" s="135">
        <f>'将来負担比率（分子）の構造'!J$46</f>
        <v>1</v>
      </c>
      <c r="F61" s="135"/>
      <c r="G61" s="135"/>
      <c r="H61" s="135" t="str">
        <f>'将来負担比率（分子）の構造'!K$46</f>
        <v>-</v>
      </c>
      <c r="I61" s="135"/>
      <c r="J61" s="135"/>
      <c r="K61" s="135">
        <f>'将来負担比率（分子）の構造'!L$46</f>
        <v>2</v>
      </c>
      <c r="L61" s="135"/>
      <c r="M61" s="135"/>
      <c r="N61" s="135">
        <f>'将来負担比率（分子）の構造'!M$46</f>
        <v>2</v>
      </c>
      <c r="O61" s="135"/>
      <c r="P61" s="135"/>
    </row>
    <row r="62" spans="1:16">
      <c r="A62" s="135" t="s">
        <v>28</v>
      </c>
      <c r="B62" s="135">
        <f>'将来負担比率（分子）の構造'!I$45</f>
        <v>2561</v>
      </c>
      <c r="C62" s="135"/>
      <c r="D62" s="135"/>
      <c r="E62" s="135">
        <f>'将来負担比率（分子）の構造'!J$45</f>
        <v>1906</v>
      </c>
      <c r="F62" s="135"/>
      <c r="G62" s="135"/>
      <c r="H62" s="135">
        <f>'将来負担比率（分子）の構造'!K$45</f>
        <v>1815</v>
      </c>
      <c r="I62" s="135"/>
      <c r="J62" s="135"/>
      <c r="K62" s="135">
        <f>'将来負担比率（分子）の構造'!L$45</f>
        <v>1710</v>
      </c>
      <c r="L62" s="135"/>
      <c r="M62" s="135"/>
      <c r="N62" s="135">
        <f>'将来負担比率（分子）の構造'!M$45</f>
        <v>1484</v>
      </c>
      <c r="O62" s="135"/>
      <c r="P62" s="135"/>
    </row>
    <row r="63" spans="1:16">
      <c r="A63" s="135" t="s">
        <v>27</v>
      </c>
      <c r="B63" s="135">
        <f>'将来負担比率（分子）の構造'!I$44</f>
        <v>8</v>
      </c>
      <c r="C63" s="135"/>
      <c r="D63" s="135"/>
      <c r="E63" s="135">
        <f>'将来負担比率（分子）の構造'!J$44</f>
        <v>35</v>
      </c>
      <c r="F63" s="135"/>
      <c r="G63" s="135"/>
      <c r="H63" s="135">
        <f>'将来負担比率（分子）の構造'!K$44</f>
        <v>166</v>
      </c>
      <c r="I63" s="135"/>
      <c r="J63" s="135"/>
      <c r="K63" s="135">
        <f>'将来負担比率（分子）の構造'!L$44</f>
        <v>165</v>
      </c>
      <c r="L63" s="135"/>
      <c r="M63" s="135"/>
      <c r="N63" s="135">
        <f>'将来負担比率（分子）の構造'!M$44</f>
        <v>209</v>
      </c>
      <c r="O63" s="135"/>
      <c r="P63" s="135"/>
    </row>
    <row r="64" spans="1:16">
      <c r="A64" s="135" t="s">
        <v>26</v>
      </c>
      <c r="B64" s="135">
        <f>'将来負担比率（分子）の構造'!I$43</f>
        <v>8800</v>
      </c>
      <c r="C64" s="135"/>
      <c r="D64" s="135"/>
      <c r="E64" s="135">
        <f>'将来負担比率（分子）の構造'!J$43</f>
        <v>8432</v>
      </c>
      <c r="F64" s="135"/>
      <c r="G64" s="135"/>
      <c r="H64" s="135">
        <f>'将来負担比率（分子）の構造'!K$43</f>
        <v>8065</v>
      </c>
      <c r="I64" s="135"/>
      <c r="J64" s="135"/>
      <c r="K64" s="135">
        <f>'将来負担比率（分子）の構造'!L$43</f>
        <v>7645</v>
      </c>
      <c r="L64" s="135"/>
      <c r="M64" s="135"/>
      <c r="N64" s="135">
        <f>'将来負担比率（分子）の構造'!M$43</f>
        <v>7276</v>
      </c>
      <c r="O64" s="135"/>
      <c r="P64" s="135"/>
    </row>
    <row r="65" spans="1:16">
      <c r="A65" s="135" t="s">
        <v>25</v>
      </c>
      <c r="B65" s="135">
        <f>'将来負担比率（分子）の構造'!I$42</f>
        <v>45</v>
      </c>
      <c r="C65" s="135"/>
      <c r="D65" s="135"/>
      <c r="E65" s="135">
        <f>'将来負担比率（分子）の構造'!J$42</f>
        <v>39</v>
      </c>
      <c r="F65" s="135"/>
      <c r="G65" s="135"/>
      <c r="H65" s="135">
        <f>'将来負担比率（分子）の構造'!K$42</f>
        <v>35</v>
      </c>
      <c r="I65" s="135"/>
      <c r="J65" s="135"/>
      <c r="K65" s="135">
        <f>'将来負担比率（分子）の構造'!L$42</f>
        <v>31</v>
      </c>
      <c r="L65" s="135"/>
      <c r="M65" s="135"/>
      <c r="N65" s="135">
        <f>'将来負担比率（分子）の構造'!M$42</f>
        <v>28</v>
      </c>
      <c r="O65" s="135"/>
      <c r="P65" s="135"/>
    </row>
    <row r="66" spans="1:16">
      <c r="A66" s="135" t="s">
        <v>24</v>
      </c>
      <c r="B66" s="135">
        <f>'将来負担比率（分子）の構造'!I$41</f>
        <v>6889</v>
      </c>
      <c r="C66" s="135"/>
      <c r="D66" s="135"/>
      <c r="E66" s="135">
        <f>'将来負担比率（分子）の構造'!J$41</f>
        <v>6249</v>
      </c>
      <c r="F66" s="135"/>
      <c r="G66" s="135"/>
      <c r="H66" s="135">
        <f>'将来負担比率（分子）の構造'!K$41</f>
        <v>5528</v>
      </c>
      <c r="I66" s="135"/>
      <c r="J66" s="135"/>
      <c r="K66" s="135">
        <f>'将来負担比率（分子）の構造'!L$41</f>
        <v>4824</v>
      </c>
      <c r="L66" s="135"/>
      <c r="M66" s="135"/>
      <c r="N66" s="135">
        <f>'将来負担比率（分子）の構造'!M$41</f>
        <v>4141</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12460083</v>
      </c>
      <c r="S5" s="613"/>
      <c r="T5" s="613"/>
      <c r="U5" s="613"/>
      <c r="V5" s="613"/>
      <c r="W5" s="613"/>
      <c r="X5" s="613"/>
      <c r="Y5" s="614"/>
      <c r="Z5" s="615">
        <v>59.6</v>
      </c>
      <c r="AA5" s="615"/>
      <c r="AB5" s="615"/>
      <c r="AC5" s="615"/>
      <c r="AD5" s="616">
        <v>11818560</v>
      </c>
      <c r="AE5" s="616"/>
      <c r="AF5" s="616"/>
      <c r="AG5" s="616"/>
      <c r="AH5" s="616"/>
      <c r="AI5" s="616"/>
      <c r="AJ5" s="616"/>
      <c r="AK5" s="616"/>
      <c r="AL5" s="617">
        <v>92.2</v>
      </c>
      <c r="AM5" s="618"/>
      <c r="AN5" s="618"/>
      <c r="AO5" s="619"/>
      <c r="AP5" s="609" t="s">
        <v>206</v>
      </c>
      <c r="AQ5" s="610"/>
      <c r="AR5" s="610"/>
      <c r="AS5" s="610"/>
      <c r="AT5" s="610"/>
      <c r="AU5" s="610"/>
      <c r="AV5" s="610"/>
      <c r="AW5" s="610"/>
      <c r="AX5" s="610"/>
      <c r="AY5" s="610"/>
      <c r="AZ5" s="610"/>
      <c r="BA5" s="610"/>
      <c r="BB5" s="610"/>
      <c r="BC5" s="610"/>
      <c r="BD5" s="610"/>
      <c r="BE5" s="610"/>
      <c r="BF5" s="611"/>
      <c r="BG5" s="623">
        <v>11818560</v>
      </c>
      <c r="BH5" s="624"/>
      <c r="BI5" s="624"/>
      <c r="BJ5" s="624"/>
      <c r="BK5" s="624"/>
      <c r="BL5" s="624"/>
      <c r="BM5" s="624"/>
      <c r="BN5" s="625"/>
      <c r="BO5" s="626">
        <v>94.9</v>
      </c>
      <c r="BP5" s="626"/>
      <c r="BQ5" s="626"/>
      <c r="BR5" s="626"/>
      <c r="BS5" s="627">
        <v>86191</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c r="B6" s="620" t="s">
        <v>210</v>
      </c>
      <c r="C6" s="621"/>
      <c r="D6" s="621"/>
      <c r="E6" s="621"/>
      <c r="F6" s="621"/>
      <c r="G6" s="621"/>
      <c r="H6" s="621"/>
      <c r="I6" s="621"/>
      <c r="J6" s="621"/>
      <c r="K6" s="621"/>
      <c r="L6" s="621"/>
      <c r="M6" s="621"/>
      <c r="N6" s="621"/>
      <c r="O6" s="621"/>
      <c r="P6" s="621"/>
      <c r="Q6" s="622"/>
      <c r="R6" s="623">
        <v>170603</v>
      </c>
      <c r="S6" s="624"/>
      <c r="T6" s="624"/>
      <c r="U6" s="624"/>
      <c r="V6" s="624"/>
      <c r="W6" s="624"/>
      <c r="X6" s="624"/>
      <c r="Y6" s="625"/>
      <c r="Z6" s="626">
        <v>0.8</v>
      </c>
      <c r="AA6" s="626"/>
      <c r="AB6" s="626"/>
      <c r="AC6" s="626"/>
      <c r="AD6" s="627">
        <v>170603</v>
      </c>
      <c r="AE6" s="627"/>
      <c r="AF6" s="627"/>
      <c r="AG6" s="627"/>
      <c r="AH6" s="627"/>
      <c r="AI6" s="627"/>
      <c r="AJ6" s="627"/>
      <c r="AK6" s="627"/>
      <c r="AL6" s="628">
        <v>1.3</v>
      </c>
      <c r="AM6" s="629"/>
      <c r="AN6" s="629"/>
      <c r="AO6" s="630"/>
      <c r="AP6" s="620" t="s">
        <v>211</v>
      </c>
      <c r="AQ6" s="621"/>
      <c r="AR6" s="621"/>
      <c r="AS6" s="621"/>
      <c r="AT6" s="621"/>
      <c r="AU6" s="621"/>
      <c r="AV6" s="621"/>
      <c r="AW6" s="621"/>
      <c r="AX6" s="621"/>
      <c r="AY6" s="621"/>
      <c r="AZ6" s="621"/>
      <c r="BA6" s="621"/>
      <c r="BB6" s="621"/>
      <c r="BC6" s="621"/>
      <c r="BD6" s="621"/>
      <c r="BE6" s="621"/>
      <c r="BF6" s="622"/>
      <c r="BG6" s="623">
        <v>11818560</v>
      </c>
      <c r="BH6" s="624"/>
      <c r="BI6" s="624"/>
      <c r="BJ6" s="624"/>
      <c r="BK6" s="624"/>
      <c r="BL6" s="624"/>
      <c r="BM6" s="624"/>
      <c r="BN6" s="625"/>
      <c r="BO6" s="626">
        <v>94.9</v>
      </c>
      <c r="BP6" s="626"/>
      <c r="BQ6" s="626"/>
      <c r="BR6" s="626"/>
      <c r="BS6" s="627">
        <v>86191</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218012</v>
      </c>
      <c r="CS6" s="624"/>
      <c r="CT6" s="624"/>
      <c r="CU6" s="624"/>
      <c r="CV6" s="624"/>
      <c r="CW6" s="624"/>
      <c r="CX6" s="624"/>
      <c r="CY6" s="625"/>
      <c r="CZ6" s="626">
        <v>1.1000000000000001</v>
      </c>
      <c r="DA6" s="626"/>
      <c r="DB6" s="626"/>
      <c r="DC6" s="626"/>
      <c r="DD6" s="632" t="s">
        <v>213</v>
      </c>
      <c r="DE6" s="624"/>
      <c r="DF6" s="624"/>
      <c r="DG6" s="624"/>
      <c r="DH6" s="624"/>
      <c r="DI6" s="624"/>
      <c r="DJ6" s="624"/>
      <c r="DK6" s="624"/>
      <c r="DL6" s="624"/>
      <c r="DM6" s="624"/>
      <c r="DN6" s="624"/>
      <c r="DO6" s="624"/>
      <c r="DP6" s="625"/>
      <c r="DQ6" s="632">
        <v>217999</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8410</v>
      </c>
      <c r="S7" s="624"/>
      <c r="T7" s="624"/>
      <c r="U7" s="624"/>
      <c r="V7" s="624"/>
      <c r="W7" s="624"/>
      <c r="X7" s="624"/>
      <c r="Y7" s="625"/>
      <c r="Z7" s="626">
        <v>0</v>
      </c>
      <c r="AA7" s="626"/>
      <c r="AB7" s="626"/>
      <c r="AC7" s="626"/>
      <c r="AD7" s="627">
        <v>8410</v>
      </c>
      <c r="AE7" s="627"/>
      <c r="AF7" s="627"/>
      <c r="AG7" s="627"/>
      <c r="AH7" s="627"/>
      <c r="AI7" s="627"/>
      <c r="AJ7" s="627"/>
      <c r="AK7" s="627"/>
      <c r="AL7" s="628">
        <v>0.1</v>
      </c>
      <c r="AM7" s="629"/>
      <c r="AN7" s="629"/>
      <c r="AO7" s="630"/>
      <c r="AP7" s="620" t="s">
        <v>215</v>
      </c>
      <c r="AQ7" s="621"/>
      <c r="AR7" s="621"/>
      <c r="AS7" s="621"/>
      <c r="AT7" s="621"/>
      <c r="AU7" s="621"/>
      <c r="AV7" s="621"/>
      <c r="AW7" s="621"/>
      <c r="AX7" s="621"/>
      <c r="AY7" s="621"/>
      <c r="AZ7" s="621"/>
      <c r="BA7" s="621"/>
      <c r="BB7" s="621"/>
      <c r="BC7" s="621"/>
      <c r="BD7" s="621"/>
      <c r="BE7" s="621"/>
      <c r="BF7" s="622"/>
      <c r="BG7" s="623">
        <v>2730042</v>
      </c>
      <c r="BH7" s="624"/>
      <c r="BI7" s="624"/>
      <c r="BJ7" s="624"/>
      <c r="BK7" s="624"/>
      <c r="BL7" s="624"/>
      <c r="BM7" s="624"/>
      <c r="BN7" s="625"/>
      <c r="BO7" s="626">
        <v>21.9</v>
      </c>
      <c r="BP7" s="626"/>
      <c r="BQ7" s="626"/>
      <c r="BR7" s="626"/>
      <c r="BS7" s="627">
        <v>86191</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3340575</v>
      </c>
      <c r="CS7" s="624"/>
      <c r="CT7" s="624"/>
      <c r="CU7" s="624"/>
      <c r="CV7" s="624"/>
      <c r="CW7" s="624"/>
      <c r="CX7" s="624"/>
      <c r="CY7" s="625"/>
      <c r="CZ7" s="626">
        <v>16.8</v>
      </c>
      <c r="DA7" s="626"/>
      <c r="DB7" s="626"/>
      <c r="DC7" s="626"/>
      <c r="DD7" s="632">
        <v>319818</v>
      </c>
      <c r="DE7" s="624"/>
      <c r="DF7" s="624"/>
      <c r="DG7" s="624"/>
      <c r="DH7" s="624"/>
      <c r="DI7" s="624"/>
      <c r="DJ7" s="624"/>
      <c r="DK7" s="624"/>
      <c r="DL7" s="624"/>
      <c r="DM7" s="624"/>
      <c r="DN7" s="624"/>
      <c r="DO7" s="624"/>
      <c r="DP7" s="625"/>
      <c r="DQ7" s="632">
        <v>3063633</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31676</v>
      </c>
      <c r="S8" s="624"/>
      <c r="T8" s="624"/>
      <c r="U8" s="624"/>
      <c r="V8" s="624"/>
      <c r="W8" s="624"/>
      <c r="X8" s="624"/>
      <c r="Y8" s="625"/>
      <c r="Z8" s="626">
        <v>0.2</v>
      </c>
      <c r="AA8" s="626"/>
      <c r="AB8" s="626"/>
      <c r="AC8" s="626"/>
      <c r="AD8" s="627">
        <v>31676</v>
      </c>
      <c r="AE8" s="627"/>
      <c r="AF8" s="627"/>
      <c r="AG8" s="627"/>
      <c r="AH8" s="627"/>
      <c r="AI8" s="627"/>
      <c r="AJ8" s="627"/>
      <c r="AK8" s="627"/>
      <c r="AL8" s="628">
        <v>0.2</v>
      </c>
      <c r="AM8" s="629"/>
      <c r="AN8" s="629"/>
      <c r="AO8" s="630"/>
      <c r="AP8" s="620" t="s">
        <v>218</v>
      </c>
      <c r="AQ8" s="621"/>
      <c r="AR8" s="621"/>
      <c r="AS8" s="621"/>
      <c r="AT8" s="621"/>
      <c r="AU8" s="621"/>
      <c r="AV8" s="621"/>
      <c r="AW8" s="621"/>
      <c r="AX8" s="621"/>
      <c r="AY8" s="621"/>
      <c r="AZ8" s="621"/>
      <c r="BA8" s="621"/>
      <c r="BB8" s="621"/>
      <c r="BC8" s="621"/>
      <c r="BD8" s="621"/>
      <c r="BE8" s="621"/>
      <c r="BF8" s="622"/>
      <c r="BG8" s="623">
        <v>64942</v>
      </c>
      <c r="BH8" s="624"/>
      <c r="BI8" s="624"/>
      <c r="BJ8" s="624"/>
      <c r="BK8" s="624"/>
      <c r="BL8" s="624"/>
      <c r="BM8" s="624"/>
      <c r="BN8" s="625"/>
      <c r="BO8" s="626">
        <v>0.5</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4971251</v>
      </c>
      <c r="CS8" s="624"/>
      <c r="CT8" s="624"/>
      <c r="CU8" s="624"/>
      <c r="CV8" s="624"/>
      <c r="CW8" s="624"/>
      <c r="CX8" s="624"/>
      <c r="CY8" s="625"/>
      <c r="CZ8" s="626">
        <v>25</v>
      </c>
      <c r="DA8" s="626"/>
      <c r="DB8" s="626"/>
      <c r="DC8" s="626"/>
      <c r="DD8" s="632">
        <v>298973</v>
      </c>
      <c r="DE8" s="624"/>
      <c r="DF8" s="624"/>
      <c r="DG8" s="624"/>
      <c r="DH8" s="624"/>
      <c r="DI8" s="624"/>
      <c r="DJ8" s="624"/>
      <c r="DK8" s="624"/>
      <c r="DL8" s="624"/>
      <c r="DM8" s="624"/>
      <c r="DN8" s="624"/>
      <c r="DO8" s="624"/>
      <c r="DP8" s="625"/>
      <c r="DQ8" s="632">
        <v>2889871</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30816</v>
      </c>
      <c r="S9" s="624"/>
      <c r="T9" s="624"/>
      <c r="U9" s="624"/>
      <c r="V9" s="624"/>
      <c r="W9" s="624"/>
      <c r="X9" s="624"/>
      <c r="Y9" s="625"/>
      <c r="Z9" s="626">
        <v>0.1</v>
      </c>
      <c r="AA9" s="626"/>
      <c r="AB9" s="626"/>
      <c r="AC9" s="626"/>
      <c r="AD9" s="627">
        <v>30816</v>
      </c>
      <c r="AE9" s="627"/>
      <c r="AF9" s="627"/>
      <c r="AG9" s="627"/>
      <c r="AH9" s="627"/>
      <c r="AI9" s="627"/>
      <c r="AJ9" s="627"/>
      <c r="AK9" s="627"/>
      <c r="AL9" s="628">
        <v>0.2</v>
      </c>
      <c r="AM9" s="629"/>
      <c r="AN9" s="629"/>
      <c r="AO9" s="630"/>
      <c r="AP9" s="620" t="s">
        <v>221</v>
      </c>
      <c r="AQ9" s="621"/>
      <c r="AR9" s="621"/>
      <c r="AS9" s="621"/>
      <c r="AT9" s="621"/>
      <c r="AU9" s="621"/>
      <c r="AV9" s="621"/>
      <c r="AW9" s="621"/>
      <c r="AX9" s="621"/>
      <c r="AY9" s="621"/>
      <c r="AZ9" s="621"/>
      <c r="BA9" s="621"/>
      <c r="BB9" s="621"/>
      <c r="BC9" s="621"/>
      <c r="BD9" s="621"/>
      <c r="BE9" s="621"/>
      <c r="BF9" s="622"/>
      <c r="BG9" s="623">
        <v>2159479</v>
      </c>
      <c r="BH9" s="624"/>
      <c r="BI9" s="624"/>
      <c r="BJ9" s="624"/>
      <c r="BK9" s="624"/>
      <c r="BL9" s="624"/>
      <c r="BM9" s="624"/>
      <c r="BN9" s="625"/>
      <c r="BO9" s="626">
        <v>17.3</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2354913</v>
      </c>
      <c r="CS9" s="624"/>
      <c r="CT9" s="624"/>
      <c r="CU9" s="624"/>
      <c r="CV9" s="624"/>
      <c r="CW9" s="624"/>
      <c r="CX9" s="624"/>
      <c r="CY9" s="625"/>
      <c r="CZ9" s="626">
        <v>11.8</v>
      </c>
      <c r="DA9" s="626"/>
      <c r="DB9" s="626"/>
      <c r="DC9" s="626"/>
      <c r="DD9" s="632">
        <v>260457</v>
      </c>
      <c r="DE9" s="624"/>
      <c r="DF9" s="624"/>
      <c r="DG9" s="624"/>
      <c r="DH9" s="624"/>
      <c r="DI9" s="624"/>
      <c r="DJ9" s="624"/>
      <c r="DK9" s="624"/>
      <c r="DL9" s="624"/>
      <c r="DM9" s="624"/>
      <c r="DN9" s="624"/>
      <c r="DO9" s="624"/>
      <c r="DP9" s="625"/>
      <c r="DQ9" s="632">
        <v>2047547</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667498</v>
      </c>
      <c r="S10" s="624"/>
      <c r="T10" s="624"/>
      <c r="U10" s="624"/>
      <c r="V10" s="624"/>
      <c r="W10" s="624"/>
      <c r="X10" s="624"/>
      <c r="Y10" s="625"/>
      <c r="Z10" s="626">
        <v>3.2</v>
      </c>
      <c r="AA10" s="626"/>
      <c r="AB10" s="626"/>
      <c r="AC10" s="626"/>
      <c r="AD10" s="627">
        <v>667498</v>
      </c>
      <c r="AE10" s="627"/>
      <c r="AF10" s="627"/>
      <c r="AG10" s="627"/>
      <c r="AH10" s="627"/>
      <c r="AI10" s="627"/>
      <c r="AJ10" s="627"/>
      <c r="AK10" s="627"/>
      <c r="AL10" s="628">
        <v>5.2</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119785</v>
      </c>
      <c r="BH10" s="624"/>
      <c r="BI10" s="624"/>
      <c r="BJ10" s="624"/>
      <c r="BK10" s="624"/>
      <c r="BL10" s="624"/>
      <c r="BM10" s="624"/>
      <c r="BN10" s="625"/>
      <c r="BO10" s="626">
        <v>1</v>
      </c>
      <c r="BP10" s="626"/>
      <c r="BQ10" s="626"/>
      <c r="BR10" s="626"/>
      <c r="BS10" s="632">
        <v>20417</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14000</v>
      </c>
      <c r="CS10" s="624"/>
      <c r="CT10" s="624"/>
      <c r="CU10" s="624"/>
      <c r="CV10" s="624"/>
      <c r="CW10" s="624"/>
      <c r="CX10" s="624"/>
      <c r="CY10" s="625"/>
      <c r="CZ10" s="626">
        <v>0.1</v>
      </c>
      <c r="DA10" s="626"/>
      <c r="DB10" s="626"/>
      <c r="DC10" s="626"/>
      <c r="DD10" s="632" t="s">
        <v>108</v>
      </c>
      <c r="DE10" s="624"/>
      <c r="DF10" s="624"/>
      <c r="DG10" s="624"/>
      <c r="DH10" s="624"/>
      <c r="DI10" s="624"/>
      <c r="DJ10" s="624"/>
      <c r="DK10" s="624"/>
      <c r="DL10" s="624"/>
      <c r="DM10" s="624"/>
      <c r="DN10" s="624"/>
      <c r="DO10" s="624"/>
      <c r="DP10" s="625"/>
      <c r="DQ10" s="632">
        <v>14000</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385836</v>
      </c>
      <c r="BH11" s="624"/>
      <c r="BI11" s="624"/>
      <c r="BJ11" s="624"/>
      <c r="BK11" s="624"/>
      <c r="BL11" s="624"/>
      <c r="BM11" s="624"/>
      <c r="BN11" s="625"/>
      <c r="BO11" s="626">
        <v>3.1</v>
      </c>
      <c r="BP11" s="626"/>
      <c r="BQ11" s="626"/>
      <c r="BR11" s="626"/>
      <c r="BS11" s="632">
        <v>65774</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365673</v>
      </c>
      <c r="CS11" s="624"/>
      <c r="CT11" s="624"/>
      <c r="CU11" s="624"/>
      <c r="CV11" s="624"/>
      <c r="CW11" s="624"/>
      <c r="CX11" s="624"/>
      <c r="CY11" s="625"/>
      <c r="CZ11" s="626">
        <v>1.8</v>
      </c>
      <c r="DA11" s="626"/>
      <c r="DB11" s="626"/>
      <c r="DC11" s="626"/>
      <c r="DD11" s="632">
        <v>64594</v>
      </c>
      <c r="DE11" s="624"/>
      <c r="DF11" s="624"/>
      <c r="DG11" s="624"/>
      <c r="DH11" s="624"/>
      <c r="DI11" s="624"/>
      <c r="DJ11" s="624"/>
      <c r="DK11" s="624"/>
      <c r="DL11" s="624"/>
      <c r="DM11" s="624"/>
      <c r="DN11" s="624"/>
      <c r="DO11" s="624"/>
      <c r="DP11" s="625"/>
      <c r="DQ11" s="632">
        <v>356542</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8752457</v>
      </c>
      <c r="BH12" s="624"/>
      <c r="BI12" s="624"/>
      <c r="BJ12" s="624"/>
      <c r="BK12" s="624"/>
      <c r="BL12" s="624"/>
      <c r="BM12" s="624"/>
      <c r="BN12" s="625"/>
      <c r="BO12" s="626">
        <v>70.2</v>
      </c>
      <c r="BP12" s="626"/>
      <c r="BQ12" s="626"/>
      <c r="BR12" s="626"/>
      <c r="BS12" s="632" t="s">
        <v>108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555772</v>
      </c>
      <c r="CS12" s="624"/>
      <c r="CT12" s="624"/>
      <c r="CU12" s="624"/>
      <c r="CV12" s="624"/>
      <c r="CW12" s="624"/>
      <c r="CX12" s="624"/>
      <c r="CY12" s="625"/>
      <c r="CZ12" s="626">
        <v>2.8</v>
      </c>
      <c r="DA12" s="626"/>
      <c r="DB12" s="626"/>
      <c r="DC12" s="626"/>
      <c r="DD12" s="632">
        <v>350344</v>
      </c>
      <c r="DE12" s="624"/>
      <c r="DF12" s="624"/>
      <c r="DG12" s="624"/>
      <c r="DH12" s="624"/>
      <c r="DI12" s="624"/>
      <c r="DJ12" s="624"/>
      <c r="DK12" s="624"/>
      <c r="DL12" s="624"/>
      <c r="DM12" s="624"/>
      <c r="DN12" s="624"/>
      <c r="DO12" s="624"/>
      <c r="DP12" s="625"/>
      <c r="DQ12" s="632">
        <v>508901</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22976</v>
      </c>
      <c r="S13" s="624"/>
      <c r="T13" s="624"/>
      <c r="U13" s="624"/>
      <c r="V13" s="624"/>
      <c r="W13" s="624"/>
      <c r="X13" s="624"/>
      <c r="Y13" s="625"/>
      <c r="Z13" s="626">
        <v>0.1</v>
      </c>
      <c r="AA13" s="626"/>
      <c r="AB13" s="626"/>
      <c r="AC13" s="626"/>
      <c r="AD13" s="627">
        <v>22976</v>
      </c>
      <c r="AE13" s="627"/>
      <c r="AF13" s="627"/>
      <c r="AG13" s="627"/>
      <c r="AH13" s="627"/>
      <c r="AI13" s="627"/>
      <c r="AJ13" s="627"/>
      <c r="AK13" s="627"/>
      <c r="AL13" s="628">
        <v>0.2</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8737250</v>
      </c>
      <c r="BH13" s="624"/>
      <c r="BI13" s="624"/>
      <c r="BJ13" s="624"/>
      <c r="BK13" s="624"/>
      <c r="BL13" s="624"/>
      <c r="BM13" s="624"/>
      <c r="BN13" s="625"/>
      <c r="BO13" s="626">
        <v>70.099999999999994</v>
      </c>
      <c r="BP13" s="626"/>
      <c r="BQ13" s="626"/>
      <c r="BR13" s="626"/>
      <c r="BS13" s="632" t="s">
        <v>108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3671815</v>
      </c>
      <c r="CS13" s="624"/>
      <c r="CT13" s="624"/>
      <c r="CU13" s="624"/>
      <c r="CV13" s="624"/>
      <c r="CW13" s="624"/>
      <c r="CX13" s="624"/>
      <c r="CY13" s="625"/>
      <c r="CZ13" s="626">
        <v>18.5</v>
      </c>
      <c r="DA13" s="626"/>
      <c r="DB13" s="626"/>
      <c r="DC13" s="626"/>
      <c r="DD13" s="632">
        <v>1493059</v>
      </c>
      <c r="DE13" s="624"/>
      <c r="DF13" s="624"/>
      <c r="DG13" s="624"/>
      <c r="DH13" s="624"/>
      <c r="DI13" s="624"/>
      <c r="DJ13" s="624"/>
      <c r="DK13" s="624"/>
      <c r="DL13" s="624"/>
      <c r="DM13" s="624"/>
      <c r="DN13" s="624"/>
      <c r="DO13" s="624"/>
      <c r="DP13" s="625"/>
      <c r="DQ13" s="632">
        <v>2879486</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73060</v>
      </c>
      <c r="BH14" s="624"/>
      <c r="BI14" s="624"/>
      <c r="BJ14" s="624"/>
      <c r="BK14" s="624"/>
      <c r="BL14" s="624"/>
      <c r="BM14" s="624"/>
      <c r="BN14" s="625"/>
      <c r="BO14" s="626">
        <v>0.6</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744400</v>
      </c>
      <c r="CS14" s="624"/>
      <c r="CT14" s="624"/>
      <c r="CU14" s="624"/>
      <c r="CV14" s="624"/>
      <c r="CW14" s="624"/>
      <c r="CX14" s="624"/>
      <c r="CY14" s="625"/>
      <c r="CZ14" s="626">
        <v>3.7</v>
      </c>
      <c r="DA14" s="626"/>
      <c r="DB14" s="626"/>
      <c r="DC14" s="626"/>
      <c r="DD14" s="632">
        <v>176686</v>
      </c>
      <c r="DE14" s="624"/>
      <c r="DF14" s="624"/>
      <c r="DG14" s="624"/>
      <c r="DH14" s="624"/>
      <c r="DI14" s="624"/>
      <c r="DJ14" s="624"/>
      <c r="DK14" s="624"/>
      <c r="DL14" s="624"/>
      <c r="DM14" s="624"/>
      <c r="DN14" s="624"/>
      <c r="DO14" s="624"/>
      <c r="DP14" s="625"/>
      <c r="DQ14" s="632">
        <v>551616</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26973</v>
      </c>
      <c r="S15" s="624"/>
      <c r="T15" s="624"/>
      <c r="U15" s="624"/>
      <c r="V15" s="624"/>
      <c r="W15" s="624"/>
      <c r="X15" s="624"/>
      <c r="Y15" s="625"/>
      <c r="Z15" s="626">
        <v>0.1</v>
      </c>
      <c r="AA15" s="626"/>
      <c r="AB15" s="626"/>
      <c r="AC15" s="626"/>
      <c r="AD15" s="627">
        <v>26973</v>
      </c>
      <c r="AE15" s="627"/>
      <c r="AF15" s="627"/>
      <c r="AG15" s="627"/>
      <c r="AH15" s="627"/>
      <c r="AI15" s="627"/>
      <c r="AJ15" s="627"/>
      <c r="AK15" s="627"/>
      <c r="AL15" s="628">
        <v>0.2</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243520</v>
      </c>
      <c r="BH15" s="624"/>
      <c r="BI15" s="624"/>
      <c r="BJ15" s="624"/>
      <c r="BK15" s="624"/>
      <c r="BL15" s="624"/>
      <c r="BM15" s="624"/>
      <c r="BN15" s="625"/>
      <c r="BO15" s="626">
        <v>2</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2898315</v>
      </c>
      <c r="CS15" s="624"/>
      <c r="CT15" s="624"/>
      <c r="CU15" s="624"/>
      <c r="CV15" s="624"/>
      <c r="CW15" s="624"/>
      <c r="CX15" s="624"/>
      <c r="CY15" s="625"/>
      <c r="CZ15" s="626">
        <v>14.6</v>
      </c>
      <c r="DA15" s="626"/>
      <c r="DB15" s="626"/>
      <c r="DC15" s="626"/>
      <c r="DD15" s="632">
        <v>1290051</v>
      </c>
      <c r="DE15" s="624"/>
      <c r="DF15" s="624"/>
      <c r="DG15" s="624"/>
      <c r="DH15" s="624"/>
      <c r="DI15" s="624"/>
      <c r="DJ15" s="624"/>
      <c r="DK15" s="624"/>
      <c r="DL15" s="624"/>
      <c r="DM15" s="624"/>
      <c r="DN15" s="624"/>
      <c r="DO15" s="624"/>
      <c r="DP15" s="625"/>
      <c r="DQ15" s="632">
        <v>2092377</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237164</v>
      </c>
      <c r="S16" s="624"/>
      <c r="T16" s="624"/>
      <c r="U16" s="624"/>
      <c r="V16" s="624"/>
      <c r="W16" s="624"/>
      <c r="X16" s="624"/>
      <c r="Y16" s="625"/>
      <c r="Z16" s="626">
        <v>1.1000000000000001</v>
      </c>
      <c r="AA16" s="626"/>
      <c r="AB16" s="626"/>
      <c r="AC16" s="626"/>
      <c r="AD16" s="627" t="s">
        <v>108</v>
      </c>
      <c r="AE16" s="627"/>
      <c r="AF16" s="627"/>
      <c r="AG16" s="627"/>
      <c r="AH16" s="627"/>
      <c r="AI16" s="627"/>
      <c r="AJ16" s="627"/>
      <c r="AK16" s="627"/>
      <c r="AL16" s="628" t="s">
        <v>108</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t="s">
        <v>108</v>
      </c>
      <c r="CS16" s="624"/>
      <c r="CT16" s="624"/>
      <c r="CU16" s="624"/>
      <c r="CV16" s="624"/>
      <c r="CW16" s="624"/>
      <c r="CX16" s="624"/>
      <c r="CY16" s="625"/>
      <c r="CZ16" s="626" t="s">
        <v>108</v>
      </c>
      <c r="DA16" s="626"/>
      <c r="DB16" s="626"/>
      <c r="DC16" s="626"/>
      <c r="DD16" s="632" t="s">
        <v>108</v>
      </c>
      <c r="DE16" s="624"/>
      <c r="DF16" s="624"/>
      <c r="DG16" s="624"/>
      <c r="DH16" s="624"/>
      <c r="DI16" s="624"/>
      <c r="DJ16" s="624"/>
      <c r="DK16" s="624"/>
      <c r="DL16" s="624"/>
      <c r="DM16" s="624"/>
      <c r="DN16" s="624"/>
      <c r="DO16" s="624"/>
      <c r="DP16" s="625"/>
      <c r="DQ16" s="632" t="s">
        <v>108</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t="s">
        <v>108</v>
      </c>
      <c r="S17" s="624"/>
      <c r="T17" s="624"/>
      <c r="U17" s="624"/>
      <c r="V17" s="624"/>
      <c r="W17" s="624"/>
      <c r="X17" s="624"/>
      <c r="Y17" s="625"/>
      <c r="Z17" s="626" t="s">
        <v>108</v>
      </c>
      <c r="AA17" s="626"/>
      <c r="AB17" s="626"/>
      <c r="AC17" s="626"/>
      <c r="AD17" s="627" t="s">
        <v>108</v>
      </c>
      <c r="AE17" s="627"/>
      <c r="AF17" s="627"/>
      <c r="AG17" s="627"/>
      <c r="AH17" s="627"/>
      <c r="AI17" s="627"/>
      <c r="AJ17" s="627"/>
      <c r="AK17" s="627"/>
      <c r="AL17" s="628" t="s">
        <v>108</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v>19481</v>
      </c>
      <c r="BH17" s="624"/>
      <c r="BI17" s="624"/>
      <c r="BJ17" s="624"/>
      <c r="BK17" s="624"/>
      <c r="BL17" s="624"/>
      <c r="BM17" s="624"/>
      <c r="BN17" s="625"/>
      <c r="BO17" s="626">
        <v>0.2</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758683</v>
      </c>
      <c r="CS17" s="624"/>
      <c r="CT17" s="624"/>
      <c r="CU17" s="624"/>
      <c r="CV17" s="624"/>
      <c r="CW17" s="624"/>
      <c r="CX17" s="624"/>
      <c r="CY17" s="625"/>
      <c r="CZ17" s="626">
        <v>3.8</v>
      </c>
      <c r="DA17" s="626"/>
      <c r="DB17" s="626"/>
      <c r="DC17" s="626"/>
      <c r="DD17" s="632" t="s">
        <v>108</v>
      </c>
      <c r="DE17" s="624"/>
      <c r="DF17" s="624"/>
      <c r="DG17" s="624"/>
      <c r="DH17" s="624"/>
      <c r="DI17" s="624"/>
      <c r="DJ17" s="624"/>
      <c r="DK17" s="624"/>
      <c r="DL17" s="624"/>
      <c r="DM17" s="624"/>
      <c r="DN17" s="624"/>
      <c r="DO17" s="624"/>
      <c r="DP17" s="625"/>
      <c r="DQ17" s="632">
        <v>758053</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12724</v>
      </c>
      <c r="S18" s="624"/>
      <c r="T18" s="624"/>
      <c r="U18" s="624"/>
      <c r="V18" s="624"/>
      <c r="W18" s="624"/>
      <c r="X18" s="624"/>
      <c r="Y18" s="625"/>
      <c r="Z18" s="626">
        <v>0.1</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v>224440</v>
      </c>
      <c r="S19" s="624"/>
      <c r="T19" s="624"/>
      <c r="U19" s="624"/>
      <c r="V19" s="624"/>
      <c r="W19" s="624"/>
      <c r="X19" s="624"/>
      <c r="Y19" s="625"/>
      <c r="Z19" s="626">
        <v>1.1000000000000001</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641523</v>
      </c>
      <c r="BH19" s="624"/>
      <c r="BI19" s="624"/>
      <c r="BJ19" s="624"/>
      <c r="BK19" s="624"/>
      <c r="BL19" s="624"/>
      <c r="BM19" s="624"/>
      <c r="BN19" s="625"/>
      <c r="BO19" s="626">
        <v>5.0999999999999996</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13656199</v>
      </c>
      <c r="S20" s="624"/>
      <c r="T20" s="624"/>
      <c r="U20" s="624"/>
      <c r="V20" s="624"/>
      <c r="W20" s="624"/>
      <c r="X20" s="624"/>
      <c r="Y20" s="625"/>
      <c r="Z20" s="626">
        <v>65.400000000000006</v>
      </c>
      <c r="AA20" s="626"/>
      <c r="AB20" s="626"/>
      <c r="AC20" s="626"/>
      <c r="AD20" s="627">
        <v>12777512</v>
      </c>
      <c r="AE20" s="627"/>
      <c r="AF20" s="627"/>
      <c r="AG20" s="627"/>
      <c r="AH20" s="627"/>
      <c r="AI20" s="627"/>
      <c r="AJ20" s="627"/>
      <c r="AK20" s="627"/>
      <c r="AL20" s="628">
        <v>99.7</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641523</v>
      </c>
      <c r="BH20" s="624"/>
      <c r="BI20" s="624"/>
      <c r="BJ20" s="624"/>
      <c r="BK20" s="624"/>
      <c r="BL20" s="624"/>
      <c r="BM20" s="624"/>
      <c r="BN20" s="625"/>
      <c r="BO20" s="626">
        <v>5.0999999999999996</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19893409</v>
      </c>
      <c r="CS20" s="624"/>
      <c r="CT20" s="624"/>
      <c r="CU20" s="624"/>
      <c r="CV20" s="624"/>
      <c r="CW20" s="624"/>
      <c r="CX20" s="624"/>
      <c r="CY20" s="625"/>
      <c r="CZ20" s="626">
        <v>100</v>
      </c>
      <c r="DA20" s="626"/>
      <c r="DB20" s="626"/>
      <c r="DC20" s="626"/>
      <c r="DD20" s="632">
        <v>4253982</v>
      </c>
      <c r="DE20" s="624"/>
      <c r="DF20" s="624"/>
      <c r="DG20" s="624"/>
      <c r="DH20" s="624"/>
      <c r="DI20" s="624"/>
      <c r="DJ20" s="624"/>
      <c r="DK20" s="624"/>
      <c r="DL20" s="624"/>
      <c r="DM20" s="624"/>
      <c r="DN20" s="624"/>
      <c r="DO20" s="624"/>
      <c r="DP20" s="625"/>
      <c r="DQ20" s="632">
        <v>15380025</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6313</v>
      </c>
      <c r="S21" s="624"/>
      <c r="T21" s="624"/>
      <c r="U21" s="624"/>
      <c r="V21" s="624"/>
      <c r="W21" s="624"/>
      <c r="X21" s="624"/>
      <c r="Y21" s="625"/>
      <c r="Z21" s="626">
        <v>0</v>
      </c>
      <c r="AA21" s="626"/>
      <c r="AB21" s="626"/>
      <c r="AC21" s="626"/>
      <c r="AD21" s="627">
        <v>6313</v>
      </c>
      <c r="AE21" s="627"/>
      <c r="AF21" s="627"/>
      <c r="AG21" s="627"/>
      <c r="AH21" s="627"/>
      <c r="AI21" s="627"/>
      <c r="AJ21" s="627"/>
      <c r="AK21" s="627"/>
      <c r="AL21" s="628">
        <v>0</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111021</v>
      </c>
      <c r="S22" s="624"/>
      <c r="T22" s="624"/>
      <c r="U22" s="624"/>
      <c r="V22" s="624"/>
      <c r="W22" s="624"/>
      <c r="X22" s="624"/>
      <c r="Y22" s="625"/>
      <c r="Z22" s="626">
        <v>0.5</v>
      </c>
      <c r="AA22" s="626"/>
      <c r="AB22" s="626"/>
      <c r="AC22" s="626"/>
      <c r="AD22" s="627" t="s">
        <v>108</v>
      </c>
      <c r="AE22" s="627"/>
      <c r="AF22" s="627"/>
      <c r="AG22" s="627"/>
      <c r="AH22" s="627"/>
      <c r="AI22" s="627"/>
      <c r="AJ22" s="627"/>
      <c r="AK22" s="627"/>
      <c r="AL22" s="628" t="s">
        <v>108</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184370</v>
      </c>
      <c r="S23" s="624"/>
      <c r="T23" s="624"/>
      <c r="U23" s="624"/>
      <c r="V23" s="624"/>
      <c r="W23" s="624"/>
      <c r="X23" s="624"/>
      <c r="Y23" s="625"/>
      <c r="Z23" s="626">
        <v>0.9</v>
      </c>
      <c r="AA23" s="626"/>
      <c r="AB23" s="626"/>
      <c r="AC23" s="626"/>
      <c r="AD23" s="627">
        <v>34840</v>
      </c>
      <c r="AE23" s="627"/>
      <c r="AF23" s="627"/>
      <c r="AG23" s="627"/>
      <c r="AH23" s="627"/>
      <c r="AI23" s="627"/>
      <c r="AJ23" s="627"/>
      <c r="AK23" s="627"/>
      <c r="AL23" s="628">
        <v>0.3</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v>641523</v>
      </c>
      <c r="BH23" s="624"/>
      <c r="BI23" s="624"/>
      <c r="BJ23" s="624"/>
      <c r="BK23" s="624"/>
      <c r="BL23" s="624"/>
      <c r="BM23" s="624"/>
      <c r="BN23" s="625"/>
      <c r="BO23" s="626">
        <v>5.0999999999999996</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69026</v>
      </c>
      <c r="S24" s="624"/>
      <c r="T24" s="624"/>
      <c r="U24" s="624"/>
      <c r="V24" s="624"/>
      <c r="W24" s="624"/>
      <c r="X24" s="624"/>
      <c r="Y24" s="625"/>
      <c r="Z24" s="626">
        <v>0.3</v>
      </c>
      <c r="AA24" s="626"/>
      <c r="AB24" s="626"/>
      <c r="AC24" s="626"/>
      <c r="AD24" s="627">
        <v>11</v>
      </c>
      <c r="AE24" s="627"/>
      <c r="AF24" s="627"/>
      <c r="AG24" s="627"/>
      <c r="AH24" s="627"/>
      <c r="AI24" s="627"/>
      <c r="AJ24" s="627"/>
      <c r="AK24" s="627"/>
      <c r="AL24" s="628">
        <v>0</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6246799</v>
      </c>
      <c r="CS24" s="613"/>
      <c r="CT24" s="613"/>
      <c r="CU24" s="613"/>
      <c r="CV24" s="613"/>
      <c r="CW24" s="613"/>
      <c r="CX24" s="613"/>
      <c r="CY24" s="614"/>
      <c r="CZ24" s="650">
        <v>31.4</v>
      </c>
      <c r="DA24" s="651"/>
      <c r="DB24" s="651"/>
      <c r="DC24" s="652"/>
      <c r="DD24" s="649">
        <v>4654807</v>
      </c>
      <c r="DE24" s="613"/>
      <c r="DF24" s="613"/>
      <c r="DG24" s="613"/>
      <c r="DH24" s="613"/>
      <c r="DI24" s="613"/>
      <c r="DJ24" s="613"/>
      <c r="DK24" s="614"/>
      <c r="DL24" s="649">
        <v>4631649</v>
      </c>
      <c r="DM24" s="613"/>
      <c r="DN24" s="613"/>
      <c r="DO24" s="613"/>
      <c r="DP24" s="613"/>
      <c r="DQ24" s="613"/>
      <c r="DR24" s="613"/>
      <c r="DS24" s="613"/>
      <c r="DT24" s="613"/>
      <c r="DU24" s="613"/>
      <c r="DV24" s="614"/>
      <c r="DW24" s="617">
        <v>36.1</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2740195</v>
      </c>
      <c r="S25" s="624"/>
      <c r="T25" s="624"/>
      <c r="U25" s="624"/>
      <c r="V25" s="624"/>
      <c r="W25" s="624"/>
      <c r="X25" s="624"/>
      <c r="Y25" s="625"/>
      <c r="Z25" s="626">
        <v>13.1</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3081523</v>
      </c>
      <c r="CS25" s="655"/>
      <c r="CT25" s="655"/>
      <c r="CU25" s="655"/>
      <c r="CV25" s="655"/>
      <c r="CW25" s="655"/>
      <c r="CX25" s="655"/>
      <c r="CY25" s="656"/>
      <c r="CZ25" s="657">
        <v>15.5</v>
      </c>
      <c r="DA25" s="658"/>
      <c r="DB25" s="658"/>
      <c r="DC25" s="659"/>
      <c r="DD25" s="632">
        <v>2919259</v>
      </c>
      <c r="DE25" s="655"/>
      <c r="DF25" s="655"/>
      <c r="DG25" s="655"/>
      <c r="DH25" s="655"/>
      <c r="DI25" s="655"/>
      <c r="DJ25" s="655"/>
      <c r="DK25" s="656"/>
      <c r="DL25" s="632">
        <v>2896231</v>
      </c>
      <c r="DM25" s="655"/>
      <c r="DN25" s="655"/>
      <c r="DO25" s="655"/>
      <c r="DP25" s="655"/>
      <c r="DQ25" s="655"/>
      <c r="DR25" s="655"/>
      <c r="DS25" s="655"/>
      <c r="DT25" s="655"/>
      <c r="DU25" s="655"/>
      <c r="DV25" s="656"/>
      <c r="DW25" s="628">
        <v>22.6</v>
      </c>
      <c r="DX25" s="653"/>
      <c r="DY25" s="653"/>
      <c r="DZ25" s="653"/>
      <c r="EA25" s="653"/>
      <c r="EB25" s="653"/>
      <c r="EC25" s="654"/>
    </row>
    <row r="26" spans="2:133" ht="11.25" customHeight="1">
      <c r="B26" s="660" t="s">
        <v>274</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1873450</v>
      </c>
      <c r="CS26" s="624"/>
      <c r="CT26" s="624"/>
      <c r="CU26" s="624"/>
      <c r="CV26" s="624"/>
      <c r="CW26" s="624"/>
      <c r="CX26" s="624"/>
      <c r="CY26" s="625"/>
      <c r="CZ26" s="657">
        <v>9.4</v>
      </c>
      <c r="DA26" s="658"/>
      <c r="DB26" s="658"/>
      <c r="DC26" s="659"/>
      <c r="DD26" s="632">
        <v>1727737</v>
      </c>
      <c r="DE26" s="624"/>
      <c r="DF26" s="624"/>
      <c r="DG26" s="624"/>
      <c r="DH26" s="624"/>
      <c r="DI26" s="624"/>
      <c r="DJ26" s="624"/>
      <c r="DK26" s="625"/>
      <c r="DL26" s="632" t="s">
        <v>213</v>
      </c>
      <c r="DM26" s="624"/>
      <c r="DN26" s="624"/>
      <c r="DO26" s="624"/>
      <c r="DP26" s="624"/>
      <c r="DQ26" s="624"/>
      <c r="DR26" s="624"/>
      <c r="DS26" s="624"/>
      <c r="DT26" s="624"/>
      <c r="DU26" s="624"/>
      <c r="DV26" s="625"/>
      <c r="DW26" s="628" t="s">
        <v>213</v>
      </c>
      <c r="DX26" s="653"/>
      <c r="DY26" s="653"/>
      <c r="DZ26" s="653"/>
      <c r="EA26" s="653"/>
      <c r="EB26" s="653"/>
      <c r="EC26" s="654"/>
    </row>
    <row r="27" spans="2:133" ht="11.25" customHeight="1">
      <c r="B27" s="620" t="s">
        <v>277</v>
      </c>
      <c r="C27" s="621"/>
      <c r="D27" s="621"/>
      <c r="E27" s="621"/>
      <c r="F27" s="621"/>
      <c r="G27" s="621"/>
      <c r="H27" s="621"/>
      <c r="I27" s="621"/>
      <c r="J27" s="621"/>
      <c r="K27" s="621"/>
      <c r="L27" s="621"/>
      <c r="M27" s="621"/>
      <c r="N27" s="621"/>
      <c r="O27" s="621"/>
      <c r="P27" s="621"/>
      <c r="Q27" s="622"/>
      <c r="R27" s="623">
        <v>1304003</v>
      </c>
      <c r="S27" s="624"/>
      <c r="T27" s="624"/>
      <c r="U27" s="624"/>
      <c r="V27" s="624"/>
      <c r="W27" s="624"/>
      <c r="X27" s="624"/>
      <c r="Y27" s="625"/>
      <c r="Z27" s="626">
        <v>6.2</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12460083</v>
      </c>
      <c r="BH27" s="624"/>
      <c r="BI27" s="624"/>
      <c r="BJ27" s="624"/>
      <c r="BK27" s="624"/>
      <c r="BL27" s="624"/>
      <c r="BM27" s="624"/>
      <c r="BN27" s="625"/>
      <c r="BO27" s="626">
        <v>100</v>
      </c>
      <c r="BP27" s="626"/>
      <c r="BQ27" s="626"/>
      <c r="BR27" s="626"/>
      <c r="BS27" s="632">
        <v>86191</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2406593</v>
      </c>
      <c r="CS27" s="655"/>
      <c r="CT27" s="655"/>
      <c r="CU27" s="655"/>
      <c r="CV27" s="655"/>
      <c r="CW27" s="655"/>
      <c r="CX27" s="655"/>
      <c r="CY27" s="656"/>
      <c r="CZ27" s="657">
        <v>12.1</v>
      </c>
      <c r="DA27" s="658"/>
      <c r="DB27" s="658"/>
      <c r="DC27" s="659"/>
      <c r="DD27" s="632">
        <v>977495</v>
      </c>
      <c r="DE27" s="655"/>
      <c r="DF27" s="655"/>
      <c r="DG27" s="655"/>
      <c r="DH27" s="655"/>
      <c r="DI27" s="655"/>
      <c r="DJ27" s="655"/>
      <c r="DK27" s="656"/>
      <c r="DL27" s="632">
        <v>977365</v>
      </c>
      <c r="DM27" s="655"/>
      <c r="DN27" s="655"/>
      <c r="DO27" s="655"/>
      <c r="DP27" s="655"/>
      <c r="DQ27" s="655"/>
      <c r="DR27" s="655"/>
      <c r="DS27" s="655"/>
      <c r="DT27" s="655"/>
      <c r="DU27" s="655"/>
      <c r="DV27" s="656"/>
      <c r="DW27" s="628">
        <v>7.6</v>
      </c>
      <c r="DX27" s="653"/>
      <c r="DY27" s="653"/>
      <c r="DZ27" s="653"/>
      <c r="EA27" s="653"/>
      <c r="EB27" s="653"/>
      <c r="EC27" s="654"/>
    </row>
    <row r="28" spans="2:133" ht="11.25" customHeight="1">
      <c r="B28" s="620" t="s">
        <v>280</v>
      </c>
      <c r="C28" s="621"/>
      <c r="D28" s="621"/>
      <c r="E28" s="621"/>
      <c r="F28" s="621"/>
      <c r="G28" s="621"/>
      <c r="H28" s="621"/>
      <c r="I28" s="621"/>
      <c r="J28" s="621"/>
      <c r="K28" s="621"/>
      <c r="L28" s="621"/>
      <c r="M28" s="621"/>
      <c r="N28" s="621"/>
      <c r="O28" s="621"/>
      <c r="P28" s="621"/>
      <c r="Q28" s="622"/>
      <c r="R28" s="623">
        <v>24227</v>
      </c>
      <c r="S28" s="624"/>
      <c r="T28" s="624"/>
      <c r="U28" s="624"/>
      <c r="V28" s="624"/>
      <c r="W28" s="624"/>
      <c r="X28" s="624"/>
      <c r="Y28" s="625"/>
      <c r="Z28" s="626">
        <v>0.1</v>
      </c>
      <c r="AA28" s="626"/>
      <c r="AB28" s="626"/>
      <c r="AC28" s="626"/>
      <c r="AD28" s="627">
        <v>1241</v>
      </c>
      <c r="AE28" s="627"/>
      <c r="AF28" s="627"/>
      <c r="AG28" s="627"/>
      <c r="AH28" s="627"/>
      <c r="AI28" s="627"/>
      <c r="AJ28" s="627"/>
      <c r="AK28" s="627"/>
      <c r="AL28" s="628">
        <v>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758683</v>
      </c>
      <c r="CS28" s="624"/>
      <c r="CT28" s="624"/>
      <c r="CU28" s="624"/>
      <c r="CV28" s="624"/>
      <c r="CW28" s="624"/>
      <c r="CX28" s="624"/>
      <c r="CY28" s="625"/>
      <c r="CZ28" s="657">
        <v>3.8</v>
      </c>
      <c r="DA28" s="658"/>
      <c r="DB28" s="658"/>
      <c r="DC28" s="659"/>
      <c r="DD28" s="632">
        <v>758053</v>
      </c>
      <c r="DE28" s="624"/>
      <c r="DF28" s="624"/>
      <c r="DG28" s="624"/>
      <c r="DH28" s="624"/>
      <c r="DI28" s="624"/>
      <c r="DJ28" s="624"/>
      <c r="DK28" s="625"/>
      <c r="DL28" s="632">
        <v>758053</v>
      </c>
      <c r="DM28" s="624"/>
      <c r="DN28" s="624"/>
      <c r="DO28" s="624"/>
      <c r="DP28" s="624"/>
      <c r="DQ28" s="624"/>
      <c r="DR28" s="624"/>
      <c r="DS28" s="624"/>
      <c r="DT28" s="624"/>
      <c r="DU28" s="624"/>
      <c r="DV28" s="625"/>
      <c r="DW28" s="628">
        <v>5.9</v>
      </c>
      <c r="DX28" s="653"/>
      <c r="DY28" s="653"/>
      <c r="DZ28" s="653"/>
      <c r="EA28" s="653"/>
      <c r="EB28" s="653"/>
      <c r="EC28" s="654"/>
    </row>
    <row r="29" spans="2:133" ht="11.25" customHeight="1">
      <c r="B29" s="620" t="s">
        <v>282</v>
      </c>
      <c r="C29" s="621"/>
      <c r="D29" s="621"/>
      <c r="E29" s="621"/>
      <c r="F29" s="621"/>
      <c r="G29" s="621"/>
      <c r="H29" s="621"/>
      <c r="I29" s="621"/>
      <c r="J29" s="621"/>
      <c r="K29" s="621"/>
      <c r="L29" s="621"/>
      <c r="M29" s="621"/>
      <c r="N29" s="621"/>
      <c r="O29" s="621"/>
      <c r="P29" s="621"/>
      <c r="Q29" s="622"/>
      <c r="R29" s="623">
        <v>884</v>
      </c>
      <c r="S29" s="624"/>
      <c r="T29" s="624"/>
      <c r="U29" s="624"/>
      <c r="V29" s="624"/>
      <c r="W29" s="624"/>
      <c r="X29" s="624"/>
      <c r="Y29" s="625"/>
      <c r="Z29" s="626">
        <v>0</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758683</v>
      </c>
      <c r="CS29" s="655"/>
      <c r="CT29" s="655"/>
      <c r="CU29" s="655"/>
      <c r="CV29" s="655"/>
      <c r="CW29" s="655"/>
      <c r="CX29" s="655"/>
      <c r="CY29" s="656"/>
      <c r="CZ29" s="657">
        <v>3.8</v>
      </c>
      <c r="DA29" s="658"/>
      <c r="DB29" s="658"/>
      <c r="DC29" s="659"/>
      <c r="DD29" s="632">
        <v>758053</v>
      </c>
      <c r="DE29" s="655"/>
      <c r="DF29" s="655"/>
      <c r="DG29" s="655"/>
      <c r="DH29" s="655"/>
      <c r="DI29" s="655"/>
      <c r="DJ29" s="655"/>
      <c r="DK29" s="656"/>
      <c r="DL29" s="632">
        <v>758053</v>
      </c>
      <c r="DM29" s="655"/>
      <c r="DN29" s="655"/>
      <c r="DO29" s="655"/>
      <c r="DP29" s="655"/>
      <c r="DQ29" s="655"/>
      <c r="DR29" s="655"/>
      <c r="DS29" s="655"/>
      <c r="DT29" s="655"/>
      <c r="DU29" s="655"/>
      <c r="DV29" s="656"/>
      <c r="DW29" s="628">
        <v>5.9</v>
      </c>
      <c r="DX29" s="653"/>
      <c r="DY29" s="653"/>
      <c r="DZ29" s="653"/>
      <c r="EA29" s="653"/>
      <c r="EB29" s="653"/>
      <c r="EC29" s="654"/>
    </row>
    <row r="30" spans="2:133" ht="11.25" customHeight="1">
      <c r="B30" s="620" t="s">
        <v>287</v>
      </c>
      <c r="C30" s="621"/>
      <c r="D30" s="621"/>
      <c r="E30" s="621"/>
      <c r="F30" s="621"/>
      <c r="G30" s="621"/>
      <c r="H30" s="621"/>
      <c r="I30" s="621"/>
      <c r="J30" s="621"/>
      <c r="K30" s="621"/>
      <c r="L30" s="621"/>
      <c r="M30" s="621"/>
      <c r="N30" s="621"/>
      <c r="O30" s="621"/>
      <c r="P30" s="621"/>
      <c r="Q30" s="622"/>
      <c r="R30" s="623">
        <v>1666559</v>
      </c>
      <c r="S30" s="624"/>
      <c r="T30" s="624"/>
      <c r="U30" s="624"/>
      <c r="V30" s="624"/>
      <c r="W30" s="624"/>
      <c r="X30" s="624"/>
      <c r="Y30" s="625"/>
      <c r="Z30" s="626">
        <v>8</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99.7</v>
      </c>
      <c r="BH30" s="682"/>
      <c r="BI30" s="682"/>
      <c r="BJ30" s="682"/>
      <c r="BK30" s="682"/>
      <c r="BL30" s="682"/>
      <c r="BM30" s="618">
        <v>98.2</v>
      </c>
      <c r="BN30" s="682"/>
      <c r="BO30" s="682"/>
      <c r="BP30" s="682"/>
      <c r="BQ30" s="683"/>
      <c r="BR30" s="681">
        <v>99.6</v>
      </c>
      <c r="BS30" s="682"/>
      <c r="BT30" s="682"/>
      <c r="BU30" s="682"/>
      <c r="BV30" s="682"/>
      <c r="BW30" s="682"/>
      <c r="BX30" s="618">
        <v>98.1</v>
      </c>
      <c r="BY30" s="682"/>
      <c r="BZ30" s="682"/>
      <c r="CA30" s="682"/>
      <c r="CB30" s="683"/>
      <c r="CD30" s="686"/>
      <c r="CE30" s="687"/>
      <c r="CF30" s="637" t="s">
        <v>290</v>
      </c>
      <c r="CG30" s="638"/>
      <c r="CH30" s="638"/>
      <c r="CI30" s="638"/>
      <c r="CJ30" s="638"/>
      <c r="CK30" s="638"/>
      <c r="CL30" s="638"/>
      <c r="CM30" s="638"/>
      <c r="CN30" s="638"/>
      <c r="CO30" s="638"/>
      <c r="CP30" s="638"/>
      <c r="CQ30" s="639"/>
      <c r="CR30" s="623">
        <v>683272</v>
      </c>
      <c r="CS30" s="624"/>
      <c r="CT30" s="624"/>
      <c r="CU30" s="624"/>
      <c r="CV30" s="624"/>
      <c r="CW30" s="624"/>
      <c r="CX30" s="624"/>
      <c r="CY30" s="625"/>
      <c r="CZ30" s="657">
        <v>3.4</v>
      </c>
      <c r="DA30" s="658"/>
      <c r="DB30" s="658"/>
      <c r="DC30" s="659"/>
      <c r="DD30" s="632">
        <v>682642</v>
      </c>
      <c r="DE30" s="624"/>
      <c r="DF30" s="624"/>
      <c r="DG30" s="624"/>
      <c r="DH30" s="624"/>
      <c r="DI30" s="624"/>
      <c r="DJ30" s="624"/>
      <c r="DK30" s="625"/>
      <c r="DL30" s="632">
        <v>682642</v>
      </c>
      <c r="DM30" s="624"/>
      <c r="DN30" s="624"/>
      <c r="DO30" s="624"/>
      <c r="DP30" s="624"/>
      <c r="DQ30" s="624"/>
      <c r="DR30" s="624"/>
      <c r="DS30" s="624"/>
      <c r="DT30" s="624"/>
      <c r="DU30" s="624"/>
      <c r="DV30" s="625"/>
      <c r="DW30" s="628">
        <v>5.3</v>
      </c>
      <c r="DX30" s="653"/>
      <c r="DY30" s="653"/>
      <c r="DZ30" s="653"/>
      <c r="EA30" s="653"/>
      <c r="EB30" s="653"/>
      <c r="EC30" s="654"/>
    </row>
    <row r="31" spans="2:133" ht="11.25" customHeight="1">
      <c r="B31" s="620" t="s">
        <v>291</v>
      </c>
      <c r="C31" s="621"/>
      <c r="D31" s="621"/>
      <c r="E31" s="621"/>
      <c r="F31" s="621"/>
      <c r="G31" s="621"/>
      <c r="H31" s="621"/>
      <c r="I31" s="621"/>
      <c r="J31" s="621"/>
      <c r="K31" s="621"/>
      <c r="L31" s="621"/>
      <c r="M31" s="621"/>
      <c r="N31" s="621"/>
      <c r="O31" s="621"/>
      <c r="P31" s="621"/>
      <c r="Q31" s="622"/>
      <c r="R31" s="623">
        <v>946848</v>
      </c>
      <c r="S31" s="624"/>
      <c r="T31" s="624"/>
      <c r="U31" s="624"/>
      <c r="V31" s="624"/>
      <c r="W31" s="624"/>
      <c r="X31" s="624"/>
      <c r="Y31" s="625"/>
      <c r="Z31" s="626">
        <v>4.5</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99.5</v>
      </c>
      <c r="BH31" s="655"/>
      <c r="BI31" s="655"/>
      <c r="BJ31" s="655"/>
      <c r="BK31" s="655"/>
      <c r="BL31" s="655"/>
      <c r="BM31" s="629">
        <v>97.8</v>
      </c>
      <c r="BN31" s="679"/>
      <c r="BO31" s="679"/>
      <c r="BP31" s="679"/>
      <c r="BQ31" s="680"/>
      <c r="BR31" s="678">
        <v>99.1</v>
      </c>
      <c r="BS31" s="655"/>
      <c r="BT31" s="655"/>
      <c r="BU31" s="655"/>
      <c r="BV31" s="655"/>
      <c r="BW31" s="655"/>
      <c r="BX31" s="629">
        <v>97.2</v>
      </c>
      <c r="BY31" s="679"/>
      <c r="BZ31" s="679"/>
      <c r="CA31" s="679"/>
      <c r="CB31" s="680"/>
      <c r="CD31" s="686"/>
      <c r="CE31" s="687"/>
      <c r="CF31" s="637" t="s">
        <v>294</v>
      </c>
      <c r="CG31" s="638"/>
      <c r="CH31" s="638"/>
      <c r="CI31" s="638"/>
      <c r="CJ31" s="638"/>
      <c r="CK31" s="638"/>
      <c r="CL31" s="638"/>
      <c r="CM31" s="638"/>
      <c r="CN31" s="638"/>
      <c r="CO31" s="638"/>
      <c r="CP31" s="638"/>
      <c r="CQ31" s="639"/>
      <c r="CR31" s="623">
        <v>75411</v>
      </c>
      <c r="CS31" s="655"/>
      <c r="CT31" s="655"/>
      <c r="CU31" s="655"/>
      <c r="CV31" s="655"/>
      <c r="CW31" s="655"/>
      <c r="CX31" s="655"/>
      <c r="CY31" s="656"/>
      <c r="CZ31" s="657">
        <v>0.4</v>
      </c>
      <c r="DA31" s="658"/>
      <c r="DB31" s="658"/>
      <c r="DC31" s="659"/>
      <c r="DD31" s="632">
        <v>75411</v>
      </c>
      <c r="DE31" s="655"/>
      <c r="DF31" s="655"/>
      <c r="DG31" s="655"/>
      <c r="DH31" s="655"/>
      <c r="DI31" s="655"/>
      <c r="DJ31" s="655"/>
      <c r="DK31" s="656"/>
      <c r="DL31" s="632">
        <v>75411</v>
      </c>
      <c r="DM31" s="655"/>
      <c r="DN31" s="655"/>
      <c r="DO31" s="655"/>
      <c r="DP31" s="655"/>
      <c r="DQ31" s="655"/>
      <c r="DR31" s="655"/>
      <c r="DS31" s="655"/>
      <c r="DT31" s="655"/>
      <c r="DU31" s="655"/>
      <c r="DV31" s="656"/>
      <c r="DW31" s="628">
        <v>0.6</v>
      </c>
      <c r="DX31" s="653"/>
      <c r="DY31" s="653"/>
      <c r="DZ31" s="653"/>
      <c r="EA31" s="653"/>
      <c r="EB31" s="653"/>
      <c r="EC31" s="654"/>
    </row>
    <row r="32" spans="2:133" ht="11.25" customHeight="1">
      <c r="B32" s="620" t="s">
        <v>295</v>
      </c>
      <c r="C32" s="621"/>
      <c r="D32" s="621"/>
      <c r="E32" s="621"/>
      <c r="F32" s="621"/>
      <c r="G32" s="621"/>
      <c r="H32" s="621"/>
      <c r="I32" s="621"/>
      <c r="J32" s="621"/>
      <c r="K32" s="621"/>
      <c r="L32" s="621"/>
      <c r="M32" s="621"/>
      <c r="N32" s="621"/>
      <c r="O32" s="621"/>
      <c r="P32" s="621"/>
      <c r="Q32" s="622"/>
      <c r="R32" s="623">
        <v>184568</v>
      </c>
      <c r="S32" s="624"/>
      <c r="T32" s="624"/>
      <c r="U32" s="624"/>
      <c r="V32" s="624"/>
      <c r="W32" s="624"/>
      <c r="X32" s="624"/>
      <c r="Y32" s="625"/>
      <c r="Z32" s="626">
        <v>0.9</v>
      </c>
      <c r="AA32" s="626"/>
      <c r="AB32" s="626"/>
      <c r="AC32" s="626"/>
      <c r="AD32" s="627">
        <v>2060</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99.8</v>
      </c>
      <c r="BH32" s="691"/>
      <c r="BI32" s="691"/>
      <c r="BJ32" s="691"/>
      <c r="BK32" s="691"/>
      <c r="BL32" s="691"/>
      <c r="BM32" s="692">
        <v>98.4</v>
      </c>
      <c r="BN32" s="691"/>
      <c r="BO32" s="691"/>
      <c r="BP32" s="691"/>
      <c r="BQ32" s="693"/>
      <c r="BR32" s="690">
        <v>99.8</v>
      </c>
      <c r="BS32" s="691"/>
      <c r="BT32" s="691"/>
      <c r="BU32" s="691"/>
      <c r="BV32" s="691"/>
      <c r="BW32" s="691"/>
      <c r="BX32" s="692">
        <v>98.5</v>
      </c>
      <c r="BY32" s="691"/>
      <c r="BZ32" s="691"/>
      <c r="CA32" s="691"/>
      <c r="CB32" s="693"/>
      <c r="CD32" s="688"/>
      <c r="CE32" s="689"/>
      <c r="CF32" s="637" t="s">
        <v>297</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c r="B33" s="620" t="s">
        <v>298</v>
      </c>
      <c r="C33" s="621"/>
      <c r="D33" s="621"/>
      <c r="E33" s="621"/>
      <c r="F33" s="621"/>
      <c r="G33" s="621"/>
      <c r="H33" s="621"/>
      <c r="I33" s="621"/>
      <c r="J33" s="621"/>
      <c r="K33" s="621"/>
      <c r="L33" s="621"/>
      <c r="M33" s="621"/>
      <c r="N33" s="621"/>
      <c r="O33" s="621"/>
      <c r="P33" s="621"/>
      <c r="Q33" s="622"/>
      <c r="R33" s="623" t="s">
        <v>108</v>
      </c>
      <c r="S33" s="624"/>
      <c r="T33" s="624"/>
      <c r="U33" s="624"/>
      <c r="V33" s="624"/>
      <c r="W33" s="624"/>
      <c r="X33" s="624"/>
      <c r="Y33" s="625"/>
      <c r="Z33" s="626" t="s">
        <v>108</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9392628</v>
      </c>
      <c r="CS33" s="655"/>
      <c r="CT33" s="655"/>
      <c r="CU33" s="655"/>
      <c r="CV33" s="655"/>
      <c r="CW33" s="655"/>
      <c r="CX33" s="655"/>
      <c r="CY33" s="656"/>
      <c r="CZ33" s="657">
        <v>47.2</v>
      </c>
      <c r="DA33" s="658"/>
      <c r="DB33" s="658"/>
      <c r="DC33" s="659"/>
      <c r="DD33" s="632">
        <v>8577646</v>
      </c>
      <c r="DE33" s="655"/>
      <c r="DF33" s="655"/>
      <c r="DG33" s="655"/>
      <c r="DH33" s="655"/>
      <c r="DI33" s="655"/>
      <c r="DJ33" s="655"/>
      <c r="DK33" s="656"/>
      <c r="DL33" s="632">
        <v>5323537</v>
      </c>
      <c r="DM33" s="655"/>
      <c r="DN33" s="655"/>
      <c r="DO33" s="655"/>
      <c r="DP33" s="655"/>
      <c r="DQ33" s="655"/>
      <c r="DR33" s="655"/>
      <c r="DS33" s="655"/>
      <c r="DT33" s="655"/>
      <c r="DU33" s="655"/>
      <c r="DV33" s="656"/>
      <c r="DW33" s="628">
        <v>41.5</v>
      </c>
      <c r="DX33" s="653"/>
      <c r="DY33" s="653"/>
      <c r="DZ33" s="653"/>
      <c r="EA33" s="653"/>
      <c r="EB33" s="653"/>
      <c r="EC33" s="654"/>
    </row>
    <row r="34" spans="2:133" ht="11.25" customHeight="1">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3030114</v>
      </c>
      <c r="CS34" s="624"/>
      <c r="CT34" s="624"/>
      <c r="CU34" s="624"/>
      <c r="CV34" s="624"/>
      <c r="CW34" s="624"/>
      <c r="CX34" s="624"/>
      <c r="CY34" s="625"/>
      <c r="CZ34" s="657">
        <v>15.2</v>
      </c>
      <c r="DA34" s="658"/>
      <c r="DB34" s="658"/>
      <c r="DC34" s="659"/>
      <c r="DD34" s="632">
        <v>2727605</v>
      </c>
      <c r="DE34" s="624"/>
      <c r="DF34" s="624"/>
      <c r="DG34" s="624"/>
      <c r="DH34" s="624"/>
      <c r="DI34" s="624"/>
      <c r="DJ34" s="624"/>
      <c r="DK34" s="625"/>
      <c r="DL34" s="632">
        <v>2567099</v>
      </c>
      <c r="DM34" s="624"/>
      <c r="DN34" s="624"/>
      <c r="DO34" s="624"/>
      <c r="DP34" s="624"/>
      <c r="DQ34" s="624"/>
      <c r="DR34" s="624"/>
      <c r="DS34" s="624"/>
      <c r="DT34" s="624"/>
      <c r="DU34" s="624"/>
      <c r="DV34" s="625"/>
      <c r="DW34" s="628">
        <v>20</v>
      </c>
      <c r="DX34" s="653"/>
      <c r="DY34" s="653"/>
      <c r="DZ34" s="653"/>
      <c r="EA34" s="653"/>
      <c r="EB34" s="653"/>
      <c r="EC34" s="654"/>
    </row>
    <row r="35" spans="2:133" ht="11.25" customHeight="1">
      <c r="B35" s="620" t="s">
        <v>304</v>
      </c>
      <c r="C35" s="621"/>
      <c r="D35" s="621"/>
      <c r="E35" s="621"/>
      <c r="F35" s="621"/>
      <c r="G35" s="621"/>
      <c r="H35" s="621"/>
      <c r="I35" s="621"/>
      <c r="J35" s="621"/>
      <c r="K35" s="621"/>
      <c r="L35" s="621"/>
      <c r="M35" s="621"/>
      <c r="N35" s="621"/>
      <c r="O35" s="621"/>
      <c r="P35" s="621"/>
      <c r="Q35" s="622"/>
      <c r="R35" s="623" t="s">
        <v>108</v>
      </c>
      <c r="S35" s="624"/>
      <c r="T35" s="624"/>
      <c r="U35" s="624"/>
      <c r="V35" s="624"/>
      <c r="W35" s="624"/>
      <c r="X35" s="624"/>
      <c r="Y35" s="625"/>
      <c r="Z35" s="626" t="s">
        <v>108</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3436149</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45193</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214503</v>
      </c>
      <c r="CS35" s="655"/>
      <c r="CT35" s="655"/>
      <c r="CU35" s="655"/>
      <c r="CV35" s="655"/>
      <c r="CW35" s="655"/>
      <c r="CX35" s="655"/>
      <c r="CY35" s="656"/>
      <c r="CZ35" s="657">
        <v>1.1000000000000001</v>
      </c>
      <c r="DA35" s="658"/>
      <c r="DB35" s="658"/>
      <c r="DC35" s="659"/>
      <c r="DD35" s="632">
        <v>179528</v>
      </c>
      <c r="DE35" s="655"/>
      <c r="DF35" s="655"/>
      <c r="DG35" s="655"/>
      <c r="DH35" s="655"/>
      <c r="DI35" s="655"/>
      <c r="DJ35" s="655"/>
      <c r="DK35" s="656"/>
      <c r="DL35" s="632">
        <v>179528</v>
      </c>
      <c r="DM35" s="655"/>
      <c r="DN35" s="655"/>
      <c r="DO35" s="655"/>
      <c r="DP35" s="655"/>
      <c r="DQ35" s="655"/>
      <c r="DR35" s="655"/>
      <c r="DS35" s="655"/>
      <c r="DT35" s="655"/>
      <c r="DU35" s="655"/>
      <c r="DV35" s="656"/>
      <c r="DW35" s="628">
        <v>1.4</v>
      </c>
      <c r="DX35" s="653"/>
      <c r="DY35" s="653"/>
      <c r="DZ35" s="653"/>
      <c r="EA35" s="653"/>
      <c r="EB35" s="653"/>
      <c r="EC35" s="654"/>
    </row>
    <row r="36" spans="2:133" ht="11.25" customHeight="1">
      <c r="B36" s="666" t="s">
        <v>308</v>
      </c>
      <c r="C36" s="667"/>
      <c r="D36" s="667"/>
      <c r="E36" s="667"/>
      <c r="F36" s="667"/>
      <c r="G36" s="667"/>
      <c r="H36" s="667"/>
      <c r="I36" s="667"/>
      <c r="J36" s="667"/>
      <c r="K36" s="667"/>
      <c r="L36" s="667"/>
      <c r="M36" s="667"/>
      <c r="N36" s="667"/>
      <c r="O36" s="667"/>
      <c r="P36" s="667"/>
      <c r="Q36" s="668"/>
      <c r="R36" s="695">
        <v>20894213</v>
      </c>
      <c r="S36" s="696"/>
      <c r="T36" s="696"/>
      <c r="U36" s="696"/>
      <c r="V36" s="696"/>
      <c r="W36" s="696"/>
      <c r="X36" s="696"/>
      <c r="Y36" s="697"/>
      <c r="Z36" s="698">
        <v>100</v>
      </c>
      <c r="AA36" s="698"/>
      <c r="AB36" s="698"/>
      <c r="AC36" s="698"/>
      <c r="AD36" s="699">
        <v>12821977</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776312</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-83918</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2134394</v>
      </c>
      <c r="CS36" s="624"/>
      <c r="CT36" s="624"/>
      <c r="CU36" s="624"/>
      <c r="CV36" s="624"/>
      <c r="CW36" s="624"/>
      <c r="CX36" s="624"/>
      <c r="CY36" s="625"/>
      <c r="CZ36" s="657">
        <v>10.7</v>
      </c>
      <c r="DA36" s="658"/>
      <c r="DB36" s="658"/>
      <c r="DC36" s="659"/>
      <c r="DD36" s="632">
        <v>2032868</v>
      </c>
      <c r="DE36" s="624"/>
      <c r="DF36" s="624"/>
      <c r="DG36" s="624"/>
      <c r="DH36" s="624"/>
      <c r="DI36" s="624"/>
      <c r="DJ36" s="624"/>
      <c r="DK36" s="625"/>
      <c r="DL36" s="632">
        <v>1540170</v>
      </c>
      <c r="DM36" s="624"/>
      <c r="DN36" s="624"/>
      <c r="DO36" s="624"/>
      <c r="DP36" s="624"/>
      <c r="DQ36" s="624"/>
      <c r="DR36" s="624"/>
      <c r="DS36" s="624"/>
      <c r="DT36" s="624"/>
      <c r="DU36" s="624"/>
      <c r="DV36" s="625"/>
      <c r="DW36" s="628">
        <v>12</v>
      </c>
      <c r="DX36" s="653"/>
      <c r="DY36" s="653"/>
      <c r="DZ36" s="653"/>
      <c r="EA36" s="653"/>
      <c r="EB36" s="653"/>
      <c r="EC36" s="654"/>
    </row>
    <row r="37" spans="2:133" ht="11.25" customHeight="1">
      <c r="AQ37" s="702" t="s">
        <v>312</v>
      </c>
      <c r="AR37" s="703"/>
      <c r="AS37" s="703"/>
      <c r="AT37" s="703"/>
      <c r="AU37" s="703"/>
      <c r="AV37" s="703"/>
      <c r="AW37" s="703"/>
      <c r="AX37" s="703"/>
      <c r="AY37" s="704"/>
      <c r="AZ37" s="623">
        <v>753709</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4804</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639488</v>
      </c>
      <c r="CS37" s="655"/>
      <c r="CT37" s="655"/>
      <c r="CU37" s="655"/>
      <c r="CV37" s="655"/>
      <c r="CW37" s="655"/>
      <c r="CX37" s="655"/>
      <c r="CY37" s="656"/>
      <c r="CZ37" s="657">
        <v>3.2</v>
      </c>
      <c r="DA37" s="658"/>
      <c r="DB37" s="658"/>
      <c r="DC37" s="659"/>
      <c r="DD37" s="632">
        <v>638635</v>
      </c>
      <c r="DE37" s="655"/>
      <c r="DF37" s="655"/>
      <c r="DG37" s="655"/>
      <c r="DH37" s="655"/>
      <c r="DI37" s="655"/>
      <c r="DJ37" s="655"/>
      <c r="DK37" s="656"/>
      <c r="DL37" s="632">
        <v>624970</v>
      </c>
      <c r="DM37" s="655"/>
      <c r="DN37" s="655"/>
      <c r="DO37" s="655"/>
      <c r="DP37" s="655"/>
      <c r="DQ37" s="655"/>
      <c r="DR37" s="655"/>
      <c r="DS37" s="655"/>
      <c r="DT37" s="655"/>
      <c r="DU37" s="655"/>
      <c r="DV37" s="656"/>
      <c r="DW37" s="628">
        <v>4.9000000000000004</v>
      </c>
      <c r="DX37" s="653"/>
      <c r="DY37" s="653"/>
      <c r="DZ37" s="653"/>
      <c r="EA37" s="653"/>
      <c r="EB37" s="653"/>
      <c r="EC37" s="654"/>
    </row>
    <row r="38" spans="2:133" ht="11.25" customHeight="1">
      <c r="AQ38" s="702" t="s">
        <v>315</v>
      </c>
      <c r="AR38" s="703"/>
      <c r="AS38" s="703"/>
      <c r="AT38" s="703"/>
      <c r="AU38" s="703"/>
      <c r="AV38" s="703"/>
      <c r="AW38" s="703"/>
      <c r="AX38" s="703"/>
      <c r="AY38" s="704"/>
      <c r="AZ38" s="623">
        <v>576363</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8118</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2681839</v>
      </c>
      <c r="CS38" s="624"/>
      <c r="CT38" s="624"/>
      <c r="CU38" s="624"/>
      <c r="CV38" s="624"/>
      <c r="CW38" s="624"/>
      <c r="CX38" s="624"/>
      <c r="CY38" s="625"/>
      <c r="CZ38" s="657">
        <v>13.5</v>
      </c>
      <c r="DA38" s="658"/>
      <c r="DB38" s="658"/>
      <c r="DC38" s="659"/>
      <c r="DD38" s="632">
        <v>2545458</v>
      </c>
      <c r="DE38" s="624"/>
      <c r="DF38" s="624"/>
      <c r="DG38" s="624"/>
      <c r="DH38" s="624"/>
      <c r="DI38" s="624"/>
      <c r="DJ38" s="624"/>
      <c r="DK38" s="625"/>
      <c r="DL38" s="632">
        <v>995650</v>
      </c>
      <c r="DM38" s="624"/>
      <c r="DN38" s="624"/>
      <c r="DO38" s="624"/>
      <c r="DP38" s="624"/>
      <c r="DQ38" s="624"/>
      <c r="DR38" s="624"/>
      <c r="DS38" s="624"/>
      <c r="DT38" s="624"/>
      <c r="DU38" s="624"/>
      <c r="DV38" s="625"/>
      <c r="DW38" s="628">
        <v>7.8</v>
      </c>
      <c r="DX38" s="653"/>
      <c r="DY38" s="653"/>
      <c r="DZ38" s="653"/>
      <c r="EA38" s="653"/>
      <c r="EB38" s="653"/>
      <c r="EC38" s="654"/>
    </row>
    <row r="39" spans="2:133" ht="11.25" customHeight="1">
      <c r="AQ39" s="702" t="s">
        <v>318</v>
      </c>
      <c r="AR39" s="703"/>
      <c r="AS39" s="703"/>
      <c r="AT39" s="703"/>
      <c r="AU39" s="703"/>
      <c r="AV39" s="703"/>
      <c r="AW39" s="703"/>
      <c r="AX39" s="703"/>
      <c r="AY39" s="704"/>
      <c r="AZ39" s="623">
        <v>165508</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84</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968909</v>
      </c>
      <c r="CS39" s="655"/>
      <c r="CT39" s="655"/>
      <c r="CU39" s="655"/>
      <c r="CV39" s="655"/>
      <c r="CW39" s="655"/>
      <c r="CX39" s="655"/>
      <c r="CY39" s="656"/>
      <c r="CZ39" s="657">
        <v>4.9000000000000004</v>
      </c>
      <c r="DA39" s="658"/>
      <c r="DB39" s="658"/>
      <c r="DC39" s="659"/>
      <c r="DD39" s="632">
        <v>946266</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293000</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91</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362869</v>
      </c>
      <c r="CS40" s="624"/>
      <c r="CT40" s="624"/>
      <c r="CU40" s="624"/>
      <c r="CV40" s="624"/>
      <c r="CW40" s="624"/>
      <c r="CX40" s="624"/>
      <c r="CY40" s="625"/>
      <c r="CZ40" s="657">
        <v>1.8</v>
      </c>
      <c r="DA40" s="658"/>
      <c r="DB40" s="658"/>
      <c r="DC40" s="659"/>
      <c r="DD40" s="632">
        <v>145921</v>
      </c>
      <c r="DE40" s="624"/>
      <c r="DF40" s="624"/>
      <c r="DG40" s="624"/>
      <c r="DH40" s="624"/>
      <c r="DI40" s="624"/>
      <c r="DJ40" s="624"/>
      <c r="DK40" s="625"/>
      <c r="DL40" s="632">
        <v>41090</v>
      </c>
      <c r="DM40" s="624"/>
      <c r="DN40" s="624"/>
      <c r="DO40" s="624"/>
      <c r="DP40" s="624"/>
      <c r="DQ40" s="624"/>
      <c r="DR40" s="624"/>
      <c r="DS40" s="624"/>
      <c r="DT40" s="624"/>
      <c r="DU40" s="624"/>
      <c r="DV40" s="625"/>
      <c r="DW40" s="628">
        <v>0.3</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871257</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277</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213</v>
      </c>
      <c r="CS41" s="655"/>
      <c r="CT41" s="655"/>
      <c r="CU41" s="655"/>
      <c r="CV41" s="655"/>
      <c r="CW41" s="655"/>
      <c r="CX41" s="655"/>
      <c r="CY41" s="656"/>
      <c r="CZ41" s="657" t="s">
        <v>213</v>
      </c>
      <c r="DA41" s="658"/>
      <c r="DB41" s="658"/>
      <c r="DC41" s="659"/>
      <c r="DD41" s="632" t="s">
        <v>213</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4253982</v>
      </c>
      <c r="CS42" s="624"/>
      <c r="CT42" s="624"/>
      <c r="CU42" s="624"/>
      <c r="CV42" s="624"/>
      <c r="CW42" s="624"/>
      <c r="CX42" s="624"/>
      <c r="CY42" s="625"/>
      <c r="CZ42" s="657">
        <v>21.4</v>
      </c>
      <c r="DA42" s="706"/>
      <c r="DB42" s="706"/>
      <c r="DC42" s="707"/>
      <c r="DD42" s="632">
        <v>2147572</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82797</v>
      </c>
      <c r="CS43" s="655"/>
      <c r="CT43" s="655"/>
      <c r="CU43" s="655"/>
      <c r="CV43" s="655"/>
      <c r="CW43" s="655"/>
      <c r="CX43" s="655"/>
      <c r="CY43" s="656"/>
      <c r="CZ43" s="657">
        <v>0.4</v>
      </c>
      <c r="DA43" s="658"/>
      <c r="DB43" s="658"/>
      <c r="DC43" s="659"/>
      <c r="DD43" s="632">
        <v>82797</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4253982</v>
      </c>
      <c r="CS44" s="624"/>
      <c r="CT44" s="624"/>
      <c r="CU44" s="624"/>
      <c r="CV44" s="624"/>
      <c r="CW44" s="624"/>
      <c r="CX44" s="624"/>
      <c r="CY44" s="625"/>
      <c r="CZ44" s="657">
        <v>21.4</v>
      </c>
      <c r="DA44" s="706"/>
      <c r="DB44" s="706"/>
      <c r="DC44" s="707"/>
      <c r="DD44" s="632">
        <v>2147572</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1161612</v>
      </c>
      <c r="CS45" s="655"/>
      <c r="CT45" s="655"/>
      <c r="CU45" s="655"/>
      <c r="CV45" s="655"/>
      <c r="CW45" s="655"/>
      <c r="CX45" s="655"/>
      <c r="CY45" s="656"/>
      <c r="CZ45" s="657">
        <v>5.8</v>
      </c>
      <c r="DA45" s="658"/>
      <c r="DB45" s="658"/>
      <c r="DC45" s="659"/>
      <c r="DD45" s="632">
        <v>212307</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3039312</v>
      </c>
      <c r="CS46" s="624"/>
      <c r="CT46" s="624"/>
      <c r="CU46" s="624"/>
      <c r="CV46" s="624"/>
      <c r="CW46" s="624"/>
      <c r="CX46" s="624"/>
      <c r="CY46" s="625"/>
      <c r="CZ46" s="657">
        <v>15.3</v>
      </c>
      <c r="DA46" s="706"/>
      <c r="DB46" s="706"/>
      <c r="DC46" s="707"/>
      <c r="DD46" s="632">
        <v>1882207</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t="s">
        <v>117</v>
      </c>
      <c r="CS47" s="655"/>
      <c r="CT47" s="655"/>
      <c r="CU47" s="655"/>
      <c r="CV47" s="655"/>
      <c r="CW47" s="655"/>
      <c r="CX47" s="655"/>
      <c r="CY47" s="656"/>
      <c r="CZ47" s="657" t="s">
        <v>117</v>
      </c>
      <c r="DA47" s="658"/>
      <c r="DB47" s="658"/>
      <c r="DC47" s="659"/>
      <c r="DD47" s="632" t="s">
        <v>117</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337</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19893409</v>
      </c>
      <c r="CS49" s="691"/>
      <c r="CT49" s="691"/>
      <c r="CU49" s="691"/>
      <c r="CV49" s="691"/>
      <c r="CW49" s="691"/>
      <c r="CX49" s="691"/>
      <c r="CY49" s="718"/>
      <c r="CZ49" s="719">
        <v>100</v>
      </c>
      <c r="DA49" s="720"/>
      <c r="DB49" s="720"/>
      <c r="DC49" s="721"/>
      <c r="DD49" s="722">
        <v>15380025</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20736</v>
      </c>
      <c r="R7" s="753"/>
      <c r="S7" s="753"/>
      <c r="T7" s="753"/>
      <c r="U7" s="753"/>
      <c r="V7" s="753">
        <v>19811</v>
      </c>
      <c r="W7" s="753"/>
      <c r="X7" s="753"/>
      <c r="Y7" s="753"/>
      <c r="Z7" s="753"/>
      <c r="AA7" s="753">
        <v>926</v>
      </c>
      <c r="AB7" s="753"/>
      <c r="AC7" s="753"/>
      <c r="AD7" s="753"/>
      <c r="AE7" s="754"/>
      <c r="AF7" s="755">
        <v>633</v>
      </c>
      <c r="AG7" s="756"/>
      <c r="AH7" s="756"/>
      <c r="AI7" s="756"/>
      <c r="AJ7" s="757"/>
      <c r="AK7" s="792">
        <v>1667</v>
      </c>
      <c r="AL7" s="793"/>
      <c r="AM7" s="793"/>
      <c r="AN7" s="793"/>
      <c r="AO7" s="793"/>
      <c r="AP7" s="793">
        <v>4141</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540</v>
      </c>
      <c r="BT7" s="797"/>
      <c r="BU7" s="797"/>
      <c r="BV7" s="797"/>
      <c r="BW7" s="797"/>
      <c r="BX7" s="797"/>
      <c r="BY7" s="797"/>
      <c r="BZ7" s="797"/>
      <c r="CA7" s="797"/>
      <c r="CB7" s="797"/>
      <c r="CC7" s="797"/>
      <c r="CD7" s="797"/>
      <c r="CE7" s="797"/>
      <c r="CF7" s="797"/>
      <c r="CG7" s="798"/>
      <c r="CH7" s="789">
        <v>0</v>
      </c>
      <c r="CI7" s="790"/>
      <c r="CJ7" s="790"/>
      <c r="CK7" s="790"/>
      <c r="CL7" s="791"/>
      <c r="CM7" s="789">
        <v>107</v>
      </c>
      <c r="CN7" s="790"/>
      <c r="CO7" s="790"/>
      <c r="CP7" s="790"/>
      <c r="CQ7" s="791"/>
      <c r="CR7" s="789">
        <v>100</v>
      </c>
      <c r="CS7" s="790"/>
      <c r="CT7" s="790"/>
      <c r="CU7" s="790"/>
      <c r="CV7" s="791"/>
      <c r="CW7" s="789" t="s">
        <v>539</v>
      </c>
      <c r="CX7" s="790"/>
      <c r="CY7" s="790"/>
      <c r="CZ7" s="790"/>
      <c r="DA7" s="791"/>
      <c r="DB7" s="789" t="s">
        <v>539</v>
      </c>
      <c r="DC7" s="790"/>
      <c r="DD7" s="790"/>
      <c r="DE7" s="790"/>
      <c r="DF7" s="791"/>
      <c r="DG7" s="789" t="s">
        <v>484</v>
      </c>
      <c r="DH7" s="790"/>
      <c r="DI7" s="790"/>
      <c r="DJ7" s="790"/>
      <c r="DK7" s="791"/>
      <c r="DL7" s="789" t="s">
        <v>484</v>
      </c>
      <c r="DM7" s="790"/>
      <c r="DN7" s="790"/>
      <c r="DO7" s="790"/>
      <c r="DP7" s="791"/>
      <c r="DQ7" s="789" t="s">
        <v>484</v>
      </c>
      <c r="DR7" s="790"/>
      <c r="DS7" s="790"/>
      <c r="DT7" s="790"/>
      <c r="DU7" s="791"/>
      <c r="DV7" s="770"/>
      <c r="DW7" s="771"/>
      <c r="DX7" s="771"/>
      <c r="DY7" s="771"/>
      <c r="DZ7" s="772"/>
      <c r="EA7" s="205"/>
    </row>
    <row r="8" spans="1:131" s="206" customFormat="1" ht="26.25" customHeight="1">
      <c r="A8" s="212">
        <v>2</v>
      </c>
      <c r="B8" s="773" t="s">
        <v>362</v>
      </c>
      <c r="C8" s="774"/>
      <c r="D8" s="774"/>
      <c r="E8" s="774"/>
      <c r="F8" s="774"/>
      <c r="G8" s="774"/>
      <c r="H8" s="774"/>
      <c r="I8" s="774"/>
      <c r="J8" s="774"/>
      <c r="K8" s="774"/>
      <c r="L8" s="774"/>
      <c r="M8" s="774"/>
      <c r="N8" s="774"/>
      <c r="O8" s="774"/>
      <c r="P8" s="775"/>
      <c r="Q8" s="776">
        <v>1</v>
      </c>
      <c r="R8" s="777"/>
      <c r="S8" s="777"/>
      <c r="T8" s="777"/>
      <c r="U8" s="777"/>
      <c r="V8" s="777">
        <v>0</v>
      </c>
      <c r="W8" s="777"/>
      <c r="X8" s="777"/>
      <c r="Y8" s="777"/>
      <c r="Z8" s="777"/>
      <c r="AA8" s="777">
        <v>1</v>
      </c>
      <c r="AB8" s="777"/>
      <c r="AC8" s="777"/>
      <c r="AD8" s="777"/>
      <c r="AE8" s="778"/>
      <c r="AF8" s="779">
        <v>1</v>
      </c>
      <c r="AG8" s="780"/>
      <c r="AH8" s="780"/>
      <c r="AI8" s="780"/>
      <c r="AJ8" s="781"/>
      <c r="AK8" s="782" t="s">
        <v>539</v>
      </c>
      <c r="AL8" s="783"/>
      <c r="AM8" s="783"/>
      <c r="AN8" s="783"/>
      <c r="AO8" s="783"/>
      <c r="AP8" s="783" t="s">
        <v>539</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364</v>
      </c>
      <c r="B23" s="808" t="s">
        <v>365</v>
      </c>
      <c r="C23" s="809"/>
      <c r="D23" s="809"/>
      <c r="E23" s="809"/>
      <c r="F23" s="809"/>
      <c r="G23" s="809"/>
      <c r="H23" s="809"/>
      <c r="I23" s="809"/>
      <c r="J23" s="809"/>
      <c r="K23" s="809"/>
      <c r="L23" s="809"/>
      <c r="M23" s="809"/>
      <c r="N23" s="809"/>
      <c r="O23" s="809"/>
      <c r="P23" s="810"/>
      <c r="Q23" s="811">
        <v>20737</v>
      </c>
      <c r="R23" s="812"/>
      <c r="S23" s="812"/>
      <c r="T23" s="812"/>
      <c r="U23" s="812"/>
      <c r="V23" s="812">
        <v>19811</v>
      </c>
      <c r="W23" s="812"/>
      <c r="X23" s="812"/>
      <c r="Y23" s="812"/>
      <c r="Z23" s="812"/>
      <c r="AA23" s="812">
        <v>926</v>
      </c>
      <c r="AB23" s="812"/>
      <c r="AC23" s="812"/>
      <c r="AD23" s="812"/>
      <c r="AE23" s="813"/>
      <c r="AF23" s="814">
        <v>634</v>
      </c>
      <c r="AG23" s="812"/>
      <c r="AH23" s="812"/>
      <c r="AI23" s="812"/>
      <c r="AJ23" s="815"/>
      <c r="AK23" s="816"/>
      <c r="AL23" s="817"/>
      <c r="AM23" s="817"/>
      <c r="AN23" s="817"/>
      <c r="AO23" s="817"/>
      <c r="AP23" s="812">
        <v>4141</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376</v>
      </c>
      <c r="C28" s="750"/>
      <c r="D28" s="750"/>
      <c r="E28" s="750"/>
      <c r="F28" s="750"/>
      <c r="G28" s="750"/>
      <c r="H28" s="750"/>
      <c r="I28" s="750"/>
      <c r="J28" s="750"/>
      <c r="K28" s="750"/>
      <c r="L28" s="750"/>
      <c r="M28" s="750"/>
      <c r="N28" s="750"/>
      <c r="O28" s="750"/>
      <c r="P28" s="751"/>
      <c r="Q28" s="840">
        <v>3922</v>
      </c>
      <c r="R28" s="841"/>
      <c r="S28" s="841"/>
      <c r="T28" s="841"/>
      <c r="U28" s="841"/>
      <c r="V28" s="841">
        <v>3877</v>
      </c>
      <c r="W28" s="841"/>
      <c r="X28" s="841"/>
      <c r="Y28" s="841"/>
      <c r="Z28" s="841"/>
      <c r="AA28" s="841">
        <v>45</v>
      </c>
      <c r="AB28" s="841"/>
      <c r="AC28" s="841"/>
      <c r="AD28" s="841"/>
      <c r="AE28" s="842"/>
      <c r="AF28" s="843">
        <v>45</v>
      </c>
      <c r="AG28" s="841"/>
      <c r="AH28" s="841"/>
      <c r="AI28" s="841"/>
      <c r="AJ28" s="844"/>
      <c r="AK28" s="845">
        <v>293</v>
      </c>
      <c r="AL28" s="836"/>
      <c r="AM28" s="836"/>
      <c r="AN28" s="836"/>
      <c r="AO28" s="836"/>
      <c r="AP28" s="836" t="s">
        <v>539</v>
      </c>
      <c r="AQ28" s="836"/>
      <c r="AR28" s="836"/>
      <c r="AS28" s="836"/>
      <c r="AT28" s="836"/>
      <c r="AU28" s="836" t="s">
        <v>539</v>
      </c>
      <c r="AV28" s="836"/>
      <c r="AW28" s="836"/>
      <c r="AX28" s="836"/>
      <c r="AY28" s="836"/>
      <c r="AZ28" s="837" t="s">
        <v>539</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377</v>
      </c>
      <c r="C29" s="774"/>
      <c r="D29" s="774"/>
      <c r="E29" s="774"/>
      <c r="F29" s="774"/>
      <c r="G29" s="774"/>
      <c r="H29" s="774"/>
      <c r="I29" s="774"/>
      <c r="J29" s="774"/>
      <c r="K29" s="774"/>
      <c r="L29" s="774"/>
      <c r="M29" s="774"/>
      <c r="N29" s="774"/>
      <c r="O29" s="774"/>
      <c r="P29" s="775"/>
      <c r="Q29" s="776">
        <v>2739</v>
      </c>
      <c r="R29" s="777"/>
      <c r="S29" s="777"/>
      <c r="T29" s="777"/>
      <c r="U29" s="777"/>
      <c r="V29" s="777">
        <v>2449</v>
      </c>
      <c r="W29" s="777"/>
      <c r="X29" s="777"/>
      <c r="Y29" s="777"/>
      <c r="Z29" s="777"/>
      <c r="AA29" s="777">
        <v>290</v>
      </c>
      <c r="AB29" s="777"/>
      <c r="AC29" s="777"/>
      <c r="AD29" s="777"/>
      <c r="AE29" s="778"/>
      <c r="AF29" s="779">
        <v>290</v>
      </c>
      <c r="AG29" s="780"/>
      <c r="AH29" s="780"/>
      <c r="AI29" s="780"/>
      <c r="AJ29" s="781"/>
      <c r="AK29" s="848">
        <v>573</v>
      </c>
      <c r="AL29" s="849"/>
      <c r="AM29" s="849"/>
      <c r="AN29" s="849"/>
      <c r="AO29" s="849"/>
      <c r="AP29" s="849" t="s">
        <v>539</v>
      </c>
      <c r="AQ29" s="849"/>
      <c r="AR29" s="849"/>
      <c r="AS29" s="849"/>
      <c r="AT29" s="849"/>
      <c r="AU29" s="849" t="s">
        <v>539</v>
      </c>
      <c r="AV29" s="849"/>
      <c r="AW29" s="849"/>
      <c r="AX29" s="849"/>
      <c r="AY29" s="849"/>
      <c r="AZ29" s="850" t="s">
        <v>539</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378</v>
      </c>
      <c r="C30" s="774"/>
      <c r="D30" s="774"/>
      <c r="E30" s="774"/>
      <c r="F30" s="774"/>
      <c r="G30" s="774"/>
      <c r="H30" s="774"/>
      <c r="I30" s="774"/>
      <c r="J30" s="774"/>
      <c r="K30" s="774"/>
      <c r="L30" s="774"/>
      <c r="M30" s="774"/>
      <c r="N30" s="774"/>
      <c r="O30" s="774"/>
      <c r="P30" s="775"/>
      <c r="Q30" s="776">
        <v>360</v>
      </c>
      <c r="R30" s="777"/>
      <c r="S30" s="777"/>
      <c r="T30" s="777"/>
      <c r="U30" s="777"/>
      <c r="V30" s="777">
        <v>360</v>
      </c>
      <c r="W30" s="777"/>
      <c r="X30" s="777"/>
      <c r="Y30" s="777"/>
      <c r="Z30" s="777"/>
      <c r="AA30" s="777">
        <v>0</v>
      </c>
      <c r="AB30" s="777"/>
      <c r="AC30" s="777"/>
      <c r="AD30" s="777"/>
      <c r="AE30" s="778"/>
      <c r="AF30" s="779">
        <v>0</v>
      </c>
      <c r="AG30" s="780"/>
      <c r="AH30" s="780"/>
      <c r="AI30" s="780"/>
      <c r="AJ30" s="781"/>
      <c r="AK30" s="848">
        <v>59</v>
      </c>
      <c r="AL30" s="849"/>
      <c r="AM30" s="849"/>
      <c r="AN30" s="849"/>
      <c r="AO30" s="849"/>
      <c r="AP30" s="849" t="s">
        <v>539</v>
      </c>
      <c r="AQ30" s="849"/>
      <c r="AR30" s="849"/>
      <c r="AS30" s="849"/>
      <c r="AT30" s="849"/>
      <c r="AU30" s="849" t="s">
        <v>539</v>
      </c>
      <c r="AV30" s="849"/>
      <c r="AW30" s="849"/>
      <c r="AX30" s="849"/>
      <c r="AY30" s="849"/>
      <c r="AZ30" s="850" t="s">
        <v>539</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379</v>
      </c>
      <c r="C31" s="774"/>
      <c r="D31" s="774"/>
      <c r="E31" s="774"/>
      <c r="F31" s="774"/>
      <c r="G31" s="774"/>
      <c r="H31" s="774"/>
      <c r="I31" s="774"/>
      <c r="J31" s="774"/>
      <c r="K31" s="774"/>
      <c r="L31" s="774"/>
      <c r="M31" s="774"/>
      <c r="N31" s="774"/>
      <c r="O31" s="774"/>
      <c r="P31" s="775"/>
      <c r="Q31" s="776">
        <v>12</v>
      </c>
      <c r="R31" s="777"/>
      <c r="S31" s="777"/>
      <c r="T31" s="777"/>
      <c r="U31" s="777"/>
      <c r="V31" s="777">
        <v>10</v>
      </c>
      <c r="W31" s="777"/>
      <c r="X31" s="777"/>
      <c r="Y31" s="777"/>
      <c r="Z31" s="777"/>
      <c r="AA31" s="777">
        <v>2</v>
      </c>
      <c r="AB31" s="777"/>
      <c r="AC31" s="777"/>
      <c r="AD31" s="777"/>
      <c r="AE31" s="778"/>
      <c r="AF31" s="779">
        <v>2</v>
      </c>
      <c r="AG31" s="780"/>
      <c r="AH31" s="780"/>
      <c r="AI31" s="780"/>
      <c r="AJ31" s="781"/>
      <c r="AK31" s="848" t="s">
        <v>539</v>
      </c>
      <c r="AL31" s="849"/>
      <c r="AM31" s="849"/>
      <c r="AN31" s="849"/>
      <c r="AO31" s="849"/>
      <c r="AP31" s="849" t="s">
        <v>539</v>
      </c>
      <c r="AQ31" s="849"/>
      <c r="AR31" s="849"/>
      <c r="AS31" s="849"/>
      <c r="AT31" s="849"/>
      <c r="AU31" s="849" t="s">
        <v>539</v>
      </c>
      <c r="AV31" s="849"/>
      <c r="AW31" s="849"/>
      <c r="AX31" s="849"/>
      <c r="AY31" s="849"/>
      <c r="AZ31" s="850" t="s">
        <v>539</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380</v>
      </c>
      <c r="C32" s="774"/>
      <c r="D32" s="774"/>
      <c r="E32" s="774"/>
      <c r="F32" s="774"/>
      <c r="G32" s="774"/>
      <c r="H32" s="774"/>
      <c r="I32" s="774"/>
      <c r="J32" s="774"/>
      <c r="K32" s="774"/>
      <c r="L32" s="774"/>
      <c r="M32" s="774"/>
      <c r="N32" s="774"/>
      <c r="O32" s="774"/>
      <c r="P32" s="775"/>
      <c r="Q32" s="776">
        <v>783</v>
      </c>
      <c r="R32" s="777"/>
      <c r="S32" s="777"/>
      <c r="T32" s="777"/>
      <c r="U32" s="777"/>
      <c r="V32" s="777">
        <v>718</v>
      </c>
      <c r="W32" s="777"/>
      <c r="X32" s="777"/>
      <c r="Y32" s="777"/>
      <c r="Z32" s="777"/>
      <c r="AA32" s="777">
        <v>65</v>
      </c>
      <c r="AB32" s="777"/>
      <c r="AC32" s="777"/>
      <c r="AD32" s="777"/>
      <c r="AE32" s="778"/>
      <c r="AF32" s="779">
        <v>742</v>
      </c>
      <c r="AG32" s="780"/>
      <c r="AH32" s="780"/>
      <c r="AI32" s="780"/>
      <c r="AJ32" s="781"/>
      <c r="AK32" s="848">
        <v>166</v>
      </c>
      <c r="AL32" s="849"/>
      <c r="AM32" s="849"/>
      <c r="AN32" s="849"/>
      <c r="AO32" s="849"/>
      <c r="AP32" s="849">
        <v>2046</v>
      </c>
      <c r="AQ32" s="849"/>
      <c r="AR32" s="849"/>
      <c r="AS32" s="849"/>
      <c r="AT32" s="849"/>
      <c r="AU32" s="849">
        <v>299</v>
      </c>
      <c r="AV32" s="849"/>
      <c r="AW32" s="849"/>
      <c r="AX32" s="849"/>
      <c r="AY32" s="849"/>
      <c r="AZ32" s="850" t="s">
        <v>484</v>
      </c>
      <c r="BA32" s="850"/>
      <c r="BB32" s="850"/>
      <c r="BC32" s="850"/>
      <c r="BD32" s="850"/>
      <c r="BE32" s="846" t="s">
        <v>381</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382</v>
      </c>
      <c r="C33" s="774"/>
      <c r="D33" s="774"/>
      <c r="E33" s="774"/>
      <c r="F33" s="774"/>
      <c r="G33" s="774"/>
      <c r="H33" s="774"/>
      <c r="I33" s="774"/>
      <c r="J33" s="774"/>
      <c r="K33" s="774"/>
      <c r="L33" s="774"/>
      <c r="M33" s="774"/>
      <c r="N33" s="774"/>
      <c r="O33" s="774"/>
      <c r="P33" s="775"/>
      <c r="Q33" s="776">
        <v>1859</v>
      </c>
      <c r="R33" s="777"/>
      <c r="S33" s="777"/>
      <c r="T33" s="777"/>
      <c r="U33" s="777"/>
      <c r="V33" s="777">
        <v>1805</v>
      </c>
      <c r="W33" s="777"/>
      <c r="X33" s="777"/>
      <c r="Y33" s="777"/>
      <c r="Z33" s="777"/>
      <c r="AA33" s="777">
        <v>54</v>
      </c>
      <c r="AB33" s="777"/>
      <c r="AC33" s="777"/>
      <c r="AD33" s="777"/>
      <c r="AE33" s="778"/>
      <c r="AF33" s="779">
        <v>2037</v>
      </c>
      <c r="AG33" s="780"/>
      <c r="AH33" s="780"/>
      <c r="AI33" s="780"/>
      <c r="AJ33" s="781"/>
      <c r="AK33" s="848">
        <v>576</v>
      </c>
      <c r="AL33" s="849"/>
      <c r="AM33" s="849"/>
      <c r="AN33" s="849"/>
      <c r="AO33" s="849"/>
      <c r="AP33" s="849">
        <v>1464</v>
      </c>
      <c r="AQ33" s="849"/>
      <c r="AR33" s="849"/>
      <c r="AS33" s="849"/>
      <c r="AT33" s="849"/>
      <c r="AU33" s="849">
        <v>1063</v>
      </c>
      <c r="AV33" s="849"/>
      <c r="AW33" s="849"/>
      <c r="AX33" s="849"/>
      <c r="AY33" s="849"/>
      <c r="AZ33" s="850" t="s">
        <v>484</v>
      </c>
      <c r="BA33" s="850"/>
      <c r="BB33" s="850"/>
      <c r="BC33" s="850"/>
      <c r="BD33" s="850"/>
      <c r="BE33" s="846" t="s">
        <v>381</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383</v>
      </c>
      <c r="C34" s="774"/>
      <c r="D34" s="774"/>
      <c r="E34" s="774"/>
      <c r="F34" s="774"/>
      <c r="G34" s="774"/>
      <c r="H34" s="774"/>
      <c r="I34" s="774"/>
      <c r="J34" s="774"/>
      <c r="K34" s="774"/>
      <c r="L34" s="774"/>
      <c r="M34" s="774"/>
      <c r="N34" s="774"/>
      <c r="O34" s="774"/>
      <c r="P34" s="775"/>
      <c r="Q34" s="776">
        <v>1796</v>
      </c>
      <c r="R34" s="777"/>
      <c r="S34" s="777"/>
      <c r="T34" s="777"/>
      <c r="U34" s="777"/>
      <c r="V34" s="777">
        <v>1699</v>
      </c>
      <c r="W34" s="777"/>
      <c r="X34" s="777"/>
      <c r="Y34" s="777"/>
      <c r="Z34" s="777"/>
      <c r="AA34" s="777">
        <v>97</v>
      </c>
      <c r="AB34" s="777"/>
      <c r="AC34" s="777"/>
      <c r="AD34" s="777"/>
      <c r="AE34" s="778"/>
      <c r="AF34" s="779">
        <v>50</v>
      </c>
      <c r="AG34" s="780"/>
      <c r="AH34" s="780"/>
      <c r="AI34" s="780"/>
      <c r="AJ34" s="781"/>
      <c r="AK34" s="848">
        <v>776</v>
      </c>
      <c r="AL34" s="849"/>
      <c r="AM34" s="849"/>
      <c r="AN34" s="849"/>
      <c r="AO34" s="849"/>
      <c r="AP34" s="849">
        <v>6925</v>
      </c>
      <c r="AQ34" s="849"/>
      <c r="AR34" s="849"/>
      <c r="AS34" s="849"/>
      <c r="AT34" s="849"/>
      <c r="AU34" s="849">
        <v>5914</v>
      </c>
      <c r="AV34" s="849"/>
      <c r="AW34" s="849"/>
      <c r="AX34" s="849"/>
      <c r="AY34" s="849"/>
      <c r="AZ34" s="850" t="s">
        <v>484</v>
      </c>
      <c r="BA34" s="850"/>
      <c r="BB34" s="850"/>
      <c r="BC34" s="850"/>
      <c r="BD34" s="850"/>
      <c r="BE34" s="846" t="s">
        <v>384</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385</v>
      </c>
      <c r="C35" s="774"/>
      <c r="D35" s="774"/>
      <c r="E35" s="774"/>
      <c r="F35" s="774"/>
      <c r="G35" s="774"/>
      <c r="H35" s="774"/>
      <c r="I35" s="774"/>
      <c r="J35" s="774"/>
      <c r="K35" s="774"/>
      <c r="L35" s="774"/>
      <c r="M35" s="774"/>
      <c r="N35" s="774"/>
      <c r="O35" s="774"/>
      <c r="P35" s="775"/>
      <c r="Q35" s="776">
        <v>228</v>
      </c>
      <c r="R35" s="777"/>
      <c r="S35" s="777"/>
      <c r="T35" s="777"/>
      <c r="U35" s="777"/>
      <c r="V35" s="777">
        <v>120</v>
      </c>
      <c r="W35" s="777"/>
      <c r="X35" s="777"/>
      <c r="Y35" s="777"/>
      <c r="Z35" s="777"/>
      <c r="AA35" s="777">
        <v>108</v>
      </c>
      <c r="AB35" s="777"/>
      <c r="AC35" s="777"/>
      <c r="AD35" s="777"/>
      <c r="AE35" s="778"/>
      <c r="AF35" s="779">
        <v>108</v>
      </c>
      <c r="AG35" s="780"/>
      <c r="AH35" s="780"/>
      <c r="AI35" s="780"/>
      <c r="AJ35" s="781"/>
      <c r="AK35" s="848">
        <v>129</v>
      </c>
      <c r="AL35" s="849"/>
      <c r="AM35" s="849"/>
      <c r="AN35" s="849"/>
      <c r="AO35" s="849"/>
      <c r="AP35" s="849" t="s">
        <v>484</v>
      </c>
      <c r="AQ35" s="849"/>
      <c r="AR35" s="849"/>
      <c r="AS35" s="849"/>
      <c r="AT35" s="849"/>
      <c r="AU35" s="849" t="s">
        <v>484</v>
      </c>
      <c r="AV35" s="849"/>
      <c r="AW35" s="849"/>
      <c r="AX35" s="849"/>
      <c r="AY35" s="849"/>
      <c r="AZ35" s="850" t="s">
        <v>484</v>
      </c>
      <c r="BA35" s="850"/>
      <c r="BB35" s="850"/>
      <c r="BC35" s="850"/>
      <c r="BD35" s="850"/>
      <c r="BE35" s="846" t="s">
        <v>384</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t="s">
        <v>386</v>
      </c>
      <c r="C36" s="774"/>
      <c r="D36" s="774"/>
      <c r="E36" s="774"/>
      <c r="F36" s="774"/>
      <c r="G36" s="774"/>
      <c r="H36" s="774"/>
      <c r="I36" s="774"/>
      <c r="J36" s="774"/>
      <c r="K36" s="774"/>
      <c r="L36" s="774"/>
      <c r="M36" s="774"/>
      <c r="N36" s="774"/>
      <c r="O36" s="774"/>
      <c r="P36" s="775"/>
      <c r="Q36" s="776">
        <v>113</v>
      </c>
      <c r="R36" s="777"/>
      <c r="S36" s="777"/>
      <c r="T36" s="777"/>
      <c r="U36" s="777"/>
      <c r="V36" s="777">
        <v>78</v>
      </c>
      <c r="W36" s="777"/>
      <c r="X36" s="777"/>
      <c r="Y36" s="777"/>
      <c r="Z36" s="777"/>
      <c r="AA36" s="777">
        <v>35</v>
      </c>
      <c r="AB36" s="777"/>
      <c r="AC36" s="777"/>
      <c r="AD36" s="777"/>
      <c r="AE36" s="778"/>
      <c r="AF36" s="779">
        <v>35</v>
      </c>
      <c r="AG36" s="780"/>
      <c r="AH36" s="780"/>
      <c r="AI36" s="780"/>
      <c r="AJ36" s="781"/>
      <c r="AK36" s="848">
        <v>70</v>
      </c>
      <c r="AL36" s="849"/>
      <c r="AM36" s="849"/>
      <c r="AN36" s="849"/>
      <c r="AO36" s="849"/>
      <c r="AP36" s="849" t="s">
        <v>484</v>
      </c>
      <c r="AQ36" s="849"/>
      <c r="AR36" s="849"/>
      <c r="AS36" s="849"/>
      <c r="AT36" s="849"/>
      <c r="AU36" s="849" t="s">
        <v>484</v>
      </c>
      <c r="AV36" s="849"/>
      <c r="AW36" s="849"/>
      <c r="AX36" s="849"/>
      <c r="AY36" s="849"/>
      <c r="AZ36" s="850" t="s">
        <v>484</v>
      </c>
      <c r="BA36" s="850"/>
      <c r="BB36" s="850"/>
      <c r="BC36" s="850"/>
      <c r="BD36" s="850"/>
      <c r="BE36" s="846" t="s">
        <v>384</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t="s">
        <v>387</v>
      </c>
      <c r="C37" s="774"/>
      <c r="D37" s="774"/>
      <c r="E37" s="774"/>
      <c r="F37" s="774"/>
      <c r="G37" s="774"/>
      <c r="H37" s="774"/>
      <c r="I37" s="774"/>
      <c r="J37" s="774"/>
      <c r="K37" s="774"/>
      <c r="L37" s="774"/>
      <c r="M37" s="774"/>
      <c r="N37" s="774"/>
      <c r="O37" s="774"/>
      <c r="P37" s="775"/>
      <c r="Q37" s="776">
        <v>148</v>
      </c>
      <c r="R37" s="777"/>
      <c r="S37" s="777"/>
      <c r="T37" s="777"/>
      <c r="U37" s="777"/>
      <c r="V37" s="777">
        <v>110</v>
      </c>
      <c r="W37" s="777"/>
      <c r="X37" s="777"/>
      <c r="Y37" s="777"/>
      <c r="Z37" s="777"/>
      <c r="AA37" s="777">
        <v>37</v>
      </c>
      <c r="AB37" s="777"/>
      <c r="AC37" s="777"/>
      <c r="AD37" s="777"/>
      <c r="AE37" s="778"/>
      <c r="AF37" s="779">
        <v>14</v>
      </c>
      <c r="AG37" s="780"/>
      <c r="AH37" s="780"/>
      <c r="AI37" s="780"/>
      <c r="AJ37" s="781"/>
      <c r="AK37" s="848">
        <v>106</v>
      </c>
      <c r="AL37" s="849"/>
      <c r="AM37" s="849"/>
      <c r="AN37" s="849"/>
      <c r="AO37" s="849"/>
      <c r="AP37" s="849" t="s">
        <v>484</v>
      </c>
      <c r="AQ37" s="849"/>
      <c r="AR37" s="849"/>
      <c r="AS37" s="849"/>
      <c r="AT37" s="849"/>
      <c r="AU37" s="849" t="s">
        <v>484</v>
      </c>
      <c r="AV37" s="849"/>
      <c r="AW37" s="849"/>
      <c r="AX37" s="849"/>
      <c r="AY37" s="849"/>
      <c r="AZ37" s="850" t="s">
        <v>484</v>
      </c>
      <c r="BA37" s="850"/>
      <c r="BB37" s="850"/>
      <c r="BC37" s="850"/>
      <c r="BD37" s="850"/>
      <c r="BE37" s="846" t="s">
        <v>384</v>
      </c>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t="s">
        <v>388</v>
      </c>
      <c r="C38" s="774"/>
      <c r="D38" s="774"/>
      <c r="E38" s="774"/>
      <c r="F38" s="774"/>
      <c r="G38" s="774"/>
      <c r="H38" s="774"/>
      <c r="I38" s="774"/>
      <c r="J38" s="774"/>
      <c r="K38" s="774"/>
      <c r="L38" s="774"/>
      <c r="M38" s="774"/>
      <c r="N38" s="774"/>
      <c r="O38" s="774"/>
      <c r="P38" s="775"/>
      <c r="Q38" s="776">
        <v>981</v>
      </c>
      <c r="R38" s="777"/>
      <c r="S38" s="777"/>
      <c r="T38" s="777"/>
      <c r="U38" s="777"/>
      <c r="V38" s="777">
        <v>709</v>
      </c>
      <c r="W38" s="777"/>
      <c r="X38" s="777"/>
      <c r="Y38" s="777"/>
      <c r="Z38" s="777"/>
      <c r="AA38" s="777">
        <v>272</v>
      </c>
      <c r="AB38" s="777"/>
      <c r="AC38" s="777"/>
      <c r="AD38" s="777"/>
      <c r="AE38" s="778"/>
      <c r="AF38" s="779">
        <v>181</v>
      </c>
      <c r="AG38" s="780"/>
      <c r="AH38" s="780"/>
      <c r="AI38" s="780"/>
      <c r="AJ38" s="781"/>
      <c r="AK38" s="848">
        <v>574</v>
      </c>
      <c r="AL38" s="849"/>
      <c r="AM38" s="849"/>
      <c r="AN38" s="849"/>
      <c r="AO38" s="849"/>
      <c r="AP38" s="849" t="s">
        <v>484</v>
      </c>
      <c r="AQ38" s="849"/>
      <c r="AR38" s="849"/>
      <c r="AS38" s="849"/>
      <c r="AT38" s="849"/>
      <c r="AU38" s="849" t="s">
        <v>484</v>
      </c>
      <c r="AV38" s="849"/>
      <c r="AW38" s="849"/>
      <c r="AX38" s="849"/>
      <c r="AY38" s="849"/>
      <c r="AZ38" s="850" t="s">
        <v>484</v>
      </c>
      <c r="BA38" s="850"/>
      <c r="BB38" s="850"/>
      <c r="BC38" s="850"/>
      <c r="BD38" s="850"/>
      <c r="BE38" s="846" t="s">
        <v>384</v>
      </c>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389</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364</v>
      </c>
      <c r="B63" s="808" t="s">
        <v>390</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3505</v>
      </c>
      <c r="AG63" s="860"/>
      <c r="AH63" s="860"/>
      <c r="AI63" s="860"/>
      <c r="AJ63" s="861"/>
      <c r="AK63" s="862"/>
      <c r="AL63" s="857"/>
      <c r="AM63" s="857"/>
      <c r="AN63" s="857"/>
      <c r="AO63" s="857"/>
      <c r="AP63" s="860">
        <v>10435</v>
      </c>
      <c r="AQ63" s="860"/>
      <c r="AR63" s="860"/>
      <c r="AS63" s="860"/>
      <c r="AT63" s="860"/>
      <c r="AU63" s="860">
        <v>7276</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392</v>
      </c>
      <c r="B66" s="759"/>
      <c r="C66" s="759"/>
      <c r="D66" s="759"/>
      <c r="E66" s="759"/>
      <c r="F66" s="759"/>
      <c r="G66" s="759"/>
      <c r="H66" s="759"/>
      <c r="I66" s="759"/>
      <c r="J66" s="759"/>
      <c r="K66" s="759"/>
      <c r="L66" s="759"/>
      <c r="M66" s="759"/>
      <c r="N66" s="759"/>
      <c r="O66" s="759"/>
      <c r="P66" s="760"/>
      <c r="Q66" s="735" t="s">
        <v>368</v>
      </c>
      <c r="R66" s="736"/>
      <c r="S66" s="736"/>
      <c r="T66" s="736"/>
      <c r="U66" s="737"/>
      <c r="V66" s="735" t="s">
        <v>369</v>
      </c>
      <c r="W66" s="736"/>
      <c r="X66" s="736"/>
      <c r="Y66" s="736"/>
      <c r="Z66" s="737"/>
      <c r="AA66" s="735" t="s">
        <v>370</v>
      </c>
      <c r="AB66" s="736"/>
      <c r="AC66" s="736"/>
      <c r="AD66" s="736"/>
      <c r="AE66" s="737"/>
      <c r="AF66" s="870" t="s">
        <v>371</v>
      </c>
      <c r="AG66" s="831"/>
      <c r="AH66" s="831"/>
      <c r="AI66" s="831"/>
      <c r="AJ66" s="871"/>
      <c r="AK66" s="735" t="s">
        <v>372</v>
      </c>
      <c r="AL66" s="759"/>
      <c r="AM66" s="759"/>
      <c r="AN66" s="759"/>
      <c r="AO66" s="760"/>
      <c r="AP66" s="735" t="s">
        <v>373</v>
      </c>
      <c r="AQ66" s="736"/>
      <c r="AR66" s="736"/>
      <c r="AS66" s="736"/>
      <c r="AT66" s="737"/>
      <c r="AU66" s="735" t="s">
        <v>393</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541</v>
      </c>
      <c r="C68" s="888"/>
      <c r="D68" s="888"/>
      <c r="E68" s="888"/>
      <c r="F68" s="888"/>
      <c r="G68" s="888"/>
      <c r="H68" s="888"/>
      <c r="I68" s="888"/>
      <c r="J68" s="888"/>
      <c r="K68" s="888"/>
      <c r="L68" s="888"/>
      <c r="M68" s="888"/>
      <c r="N68" s="888"/>
      <c r="O68" s="888"/>
      <c r="P68" s="889"/>
      <c r="Q68" s="890">
        <v>23590</v>
      </c>
      <c r="R68" s="884"/>
      <c r="S68" s="884"/>
      <c r="T68" s="884"/>
      <c r="U68" s="884"/>
      <c r="V68" s="884">
        <v>23570</v>
      </c>
      <c r="W68" s="884"/>
      <c r="X68" s="884"/>
      <c r="Y68" s="884"/>
      <c r="Z68" s="884"/>
      <c r="AA68" s="884">
        <v>20</v>
      </c>
      <c r="AB68" s="884"/>
      <c r="AC68" s="884"/>
      <c r="AD68" s="884"/>
      <c r="AE68" s="884"/>
      <c r="AF68" s="884">
        <v>20</v>
      </c>
      <c r="AG68" s="884"/>
      <c r="AH68" s="884"/>
      <c r="AI68" s="884"/>
      <c r="AJ68" s="884"/>
      <c r="AK68" s="884">
        <v>1348</v>
      </c>
      <c r="AL68" s="884"/>
      <c r="AM68" s="884"/>
      <c r="AN68" s="884"/>
      <c r="AO68" s="884"/>
      <c r="AP68" s="884" t="s">
        <v>551</v>
      </c>
      <c r="AQ68" s="884"/>
      <c r="AR68" s="884"/>
      <c r="AS68" s="884"/>
      <c r="AT68" s="884"/>
      <c r="AU68" s="884" t="s">
        <v>551</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542</v>
      </c>
      <c r="C69" s="892"/>
      <c r="D69" s="892"/>
      <c r="E69" s="892"/>
      <c r="F69" s="892"/>
      <c r="G69" s="892"/>
      <c r="H69" s="892"/>
      <c r="I69" s="892"/>
      <c r="J69" s="892"/>
      <c r="K69" s="892"/>
      <c r="L69" s="892"/>
      <c r="M69" s="892"/>
      <c r="N69" s="892"/>
      <c r="O69" s="892"/>
      <c r="P69" s="893"/>
      <c r="Q69" s="894">
        <v>199</v>
      </c>
      <c r="R69" s="849"/>
      <c r="S69" s="849"/>
      <c r="T69" s="849"/>
      <c r="U69" s="849"/>
      <c r="V69" s="849">
        <v>198</v>
      </c>
      <c r="W69" s="849"/>
      <c r="X69" s="849"/>
      <c r="Y69" s="849"/>
      <c r="Z69" s="849"/>
      <c r="AA69" s="849">
        <v>1</v>
      </c>
      <c r="AB69" s="849"/>
      <c r="AC69" s="849"/>
      <c r="AD69" s="849"/>
      <c r="AE69" s="849"/>
      <c r="AF69" s="849">
        <v>1</v>
      </c>
      <c r="AG69" s="849"/>
      <c r="AH69" s="849"/>
      <c r="AI69" s="849"/>
      <c r="AJ69" s="849"/>
      <c r="AK69" s="849">
        <v>49</v>
      </c>
      <c r="AL69" s="849"/>
      <c r="AM69" s="849"/>
      <c r="AN69" s="849"/>
      <c r="AO69" s="849"/>
      <c r="AP69" s="849" t="s">
        <v>551</v>
      </c>
      <c r="AQ69" s="849"/>
      <c r="AR69" s="849"/>
      <c r="AS69" s="849"/>
      <c r="AT69" s="849"/>
      <c r="AU69" s="849" t="s">
        <v>551</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543</v>
      </c>
      <c r="C70" s="892"/>
      <c r="D70" s="892"/>
      <c r="E70" s="892"/>
      <c r="F70" s="892"/>
      <c r="G70" s="892"/>
      <c r="H70" s="892"/>
      <c r="I70" s="892"/>
      <c r="J70" s="892"/>
      <c r="K70" s="892"/>
      <c r="L70" s="892"/>
      <c r="M70" s="892"/>
      <c r="N70" s="892"/>
      <c r="O70" s="892"/>
      <c r="P70" s="893"/>
      <c r="Q70" s="894">
        <v>547</v>
      </c>
      <c r="R70" s="849"/>
      <c r="S70" s="849"/>
      <c r="T70" s="849"/>
      <c r="U70" s="849"/>
      <c r="V70" s="849">
        <v>402</v>
      </c>
      <c r="W70" s="849"/>
      <c r="X70" s="849"/>
      <c r="Y70" s="849"/>
      <c r="Z70" s="849"/>
      <c r="AA70" s="849">
        <v>145</v>
      </c>
      <c r="AB70" s="849"/>
      <c r="AC70" s="849"/>
      <c r="AD70" s="849"/>
      <c r="AE70" s="849"/>
      <c r="AF70" s="849">
        <v>145</v>
      </c>
      <c r="AG70" s="849"/>
      <c r="AH70" s="849"/>
      <c r="AI70" s="849"/>
      <c r="AJ70" s="849"/>
      <c r="AK70" s="849" t="s">
        <v>551</v>
      </c>
      <c r="AL70" s="849"/>
      <c r="AM70" s="849"/>
      <c r="AN70" s="849"/>
      <c r="AO70" s="849"/>
      <c r="AP70" s="849" t="s">
        <v>551</v>
      </c>
      <c r="AQ70" s="849"/>
      <c r="AR70" s="849"/>
      <c r="AS70" s="849"/>
      <c r="AT70" s="849"/>
      <c r="AU70" s="849" t="s">
        <v>551</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544</v>
      </c>
      <c r="C71" s="892"/>
      <c r="D71" s="892"/>
      <c r="E71" s="892"/>
      <c r="F71" s="892"/>
      <c r="G71" s="892"/>
      <c r="H71" s="892"/>
      <c r="I71" s="892"/>
      <c r="J71" s="892"/>
      <c r="K71" s="892"/>
      <c r="L71" s="892"/>
      <c r="M71" s="892"/>
      <c r="N71" s="892"/>
      <c r="O71" s="892"/>
      <c r="P71" s="893"/>
      <c r="Q71" s="894">
        <v>862</v>
      </c>
      <c r="R71" s="849"/>
      <c r="S71" s="849"/>
      <c r="T71" s="849"/>
      <c r="U71" s="849"/>
      <c r="V71" s="849">
        <v>859</v>
      </c>
      <c r="W71" s="849"/>
      <c r="X71" s="849"/>
      <c r="Y71" s="849"/>
      <c r="Z71" s="849"/>
      <c r="AA71" s="849">
        <v>4</v>
      </c>
      <c r="AB71" s="849"/>
      <c r="AC71" s="849"/>
      <c r="AD71" s="849"/>
      <c r="AE71" s="849"/>
      <c r="AF71" s="849">
        <v>4</v>
      </c>
      <c r="AG71" s="849"/>
      <c r="AH71" s="849"/>
      <c r="AI71" s="849"/>
      <c r="AJ71" s="849"/>
      <c r="AK71" s="849" t="s">
        <v>551</v>
      </c>
      <c r="AL71" s="849"/>
      <c r="AM71" s="849"/>
      <c r="AN71" s="849"/>
      <c r="AO71" s="849"/>
      <c r="AP71" s="849" t="s">
        <v>551</v>
      </c>
      <c r="AQ71" s="849"/>
      <c r="AR71" s="849"/>
      <c r="AS71" s="849"/>
      <c r="AT71" s="849"/>
      <c r="AU71" s="849" t="s">
        <v>551</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545</v>
      </c>
      <c r="C72" s="892"/>
      <c r="D72" s="892"/>
      <c r="E72" s="892"/>
      <c r="F72" s="892"/>
      <c r="G72" s="892"/>
      <c r="H72" s="892"/>
      <c r="I72" s="892"/>
      <c r="J72" s="892"/>
      <c r="K72" s="892"/>
      <c r="L72" s="892"/>
      <c r="M72" s="892"/>
      <c r="N72" s="892"/>
      <c r="O72" s="892"/>
      <c r="P72" s="893"/>
      <c r="Q72" s="894">
        <v>306781</v>
      </c>
      <c r="R72" s="849"/>
      <c r="S72" s="849"/>
      <c r="T72" s="849"/>
      <c r="U72" s="849"/>
      <c r="V72" s="849">
        <v>301858</v>
      </c>
      <c r="W72" s="849"/>
      <c r="X72" s="849"/>
      <c r="Y72" s="849"/>
      <c r="Z72" s="849"/>
      <c r="AA72" s="849">
        <v>4924</v>
      </c>
      <c r="AB72" s="849"/>
      <c r="AC72" s="849"/>
      <c r="AD72" s="849"/>
      <c r="AE72" s="849"/>
      <c r="AF72" s="849">
        <v>4924</v>
      </c>
      <c r="AG72" s="849"/>
      <c r="AH72" s="849"/>
      <c r="AI72" s="849"/>
      <c r="AJ72" s="849"/>
      <c r="AK72" s="849">
        <v>1566</v>
      </c>
      <c r="AL72" s="849"/>
      <c r="AM72" s="849"/>
      <c r="AN72" s="849"/>
      <c r="AO72" s="849"/>
      <c r="AP72" s="849" t="s">
        <v>551</v>
      </c>
      <c r="AQ72" s="849"/>
      <c r="AR72" s="849"/>
      <c r="AS72" s="849"/>
      <c r="AT72" s="849"/>
      <c r="AU72" s="849" t="s">
        <v>551</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546</v>
      </c>
      <c r="C73" s="892"/>
      <c r="D73" s="892"/>
      <c r="E73" s="892"/>
      <c r="F73" s="892"/>
      <c r="G73" s="892"/>
      <c r="H73" s="892"/>
      <c r="I73" s="892"/>
      <c r="J73" s="892"/>
      <c r="K73" s="892"/>
      <c r="L73" s="892"/>
      <c r="M73" s="892"/>
      <c r="N73" s="892"/>
      <c r="O73" s="892"/>
      <c r="P73" s="893"/>
      <c r="Q73" s="894">
        <v>221</v>
      </c>
      <c r="R73" s="849"/>
      <c r="S73" s="849"/>
      <c r="T73" s="849"/>
      <c r="U73" s="849"/>
      <c r="V73" s="849">
        <v>211</v>
      </c>
      <c r="W73" s="849"/>
      <c r="X73" s="849"/>
      <c r="Y73" s="849"/>
      <c r="Z73" s="849"/>
      <c r="AA73" s="849">
        <v>9</v>
      </c>
      <c r="AB73" s="849"/>
      <c r="AC73" s="849"/>
      <c r="AD73" s="849"/>
      <c r="AE73" s="849"/>
      <c r="AF73" s="849">
        <v>9</v>
      </c>
      <c r="AG73" s="849"/>
      <c r="AH73" s="849"/>
      <c r="AI73" s="849"/>
      <c r="AJ73" s="849"/>
      <c r="AK73" s="849" t="s">
        <v>551</v>
      </c>
      <c r="AL73" s="849"/>
      <c r="AM73" s="849"/>
      <c r="AN73" s="849"/>
      <c r="AO73" s="849"/>
      <c r="AP73" s="849">
        <v>27</v>
      </c>
      <c r="AQ73" s="849"/>
      <c r="AR73" s="849"/>
      <c r="AS73" s="849"/>
      <c r="AT73" s="849"/>
      <c r="AU73" s="849">
        <v>7</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547</v>
      </c>
      <c r="C74" s="892"/>
      <c r="D74" s="892"/>
      <c r="E74" s="892"/>
      <c r="F74" s="892"/>
      <c r="G74" s="892"/>
      <c r="H74" s="892"/>
      <c r="I74" s="892"/>
      <c r="J74" s="892"/>
      <c r="K74" s="892"/>
      <c r="L74" s="892"/>
      <c r="M74" s="892"/>
      <c r="N74" s="892"/>
      <c r="O74" s="892"/>
      <c r="P74" s="893"/>
      <c r="Q74" s="894">
        <v>113</v>
      </c>
      <c r="R74" s="849"/>
      <c r="S74" s="849"/>
      <c r="T74" s="849"/>
      <c r="U74" s="849"/>
      <c r="V74" s="849">
        <v>106</v>
      </c>
      <c r="W74" s="849"/>
      <c r="X74" s="849"/>
      <c r="Y74" s="849"/>
      <c r="Z74" s="849"/>
      <c r="AA74" s="849">
        <v>6</v>
      </c>
      <c r="AB74" s="849"/>
      <c r="AC74" s="849"/>
      <c r="AD74" s="849"/>
      <c r="AE74" s="849"/>
      <c r="AF74" s="849">
        <v>6</v>
      </c>
      <c r="AG74" s="849"/>
      <c r="AH74" s="849"/>
      <c r="AI74" s="849"/>
      <c r="AJ74" s="849"/>
      <c r="AK74" s="849" t="s">
        <v>551</v>
      </c>
      <c r="AL74" s="849"/>
      <c r="AM74" s="849"/>
      <c r="AN74" s="849"/>
      <c r="AO74" s="849"/>
      <c r="AP74" s="849" t="s">
        <v>551</v>
      </c>
      <c r="AQ74" s="849"/>
      <c r="AR74" s="849"/>
      <c r="AS74" s="849"/>
      <c r="AT74" s="849"/>
      <c r="AU74" s="849" t="s">
        <v>551</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548</v>
      </c>
      <c r="C75" s="892"/>
      <c r="D75" s="892"/>
      <c r="E75" s="892"/>
      <c r="F75" s="892"/>
      <c r="G75" s="892"/>
      <c r="H75" s="892"/>
      <c r="I75" s="892"/>
      <c r="J75" s="892"/>
      <c r="K75" s="892"/>
      <c r="L75" s="892"/>
      <c r="M75" s="892"/>
      <c r="N75" s="892"/>
      <c r="O75" s="892"/>
      <c r="P75" s="893"/>
      <c r="Q75" s="897">
        <v>531</v>
      </c>
      <c r="R75" s="898"/>
      <c r="S75" s="898"/>
      <c r="T75" s="898"/>
      <c r="U75" s="848"/>
      <c r="V75" s="899">
        <v>529</v>
      </c>
      <c r="W75" s="898"/>
      <c r="X75" s="898"/>
      <c r="Y75" s="898"/>
      <c r="Z75" s="848"/>
      <c r="AA75" s="899">
        <v>2</v>
      </c>
      <c r="AB75" s="898"/>
      <c r="AC75" s="898"/>
      <c r="AD75" s="898"/>
      <c r="AE75" s="848"/>
      <c r="AF75" s="899">
        <v>2</v>
      </c>
      <c r="AG75" s="898"/>
      <c r="AH75" s="898"/>
      <c r="AI75" s="898"/>
      <c r="AJ75" s="848"/>
      <c r="AK75" s="899" t="s">
        <v>551</v>
      </c>
      <c r="AL75" s="898"/>
      <c r="AM75" s="898"/>
      <c r="AN75" s="898"/>
      <c r="AO75" s="848"/>
      <c r="AP75" s="899" t="s">
        <v>551</v>
      </c>
      <c r="AQ75" s="898"/>
      <c r="AR75" s="898"/>
      <c r="AS75" s="898"/>
      <c r="AT75" s="848"/>
      <c r="AU75" s="899" t="s">
        <v>551</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549</v>
      </c>
      <c r="C76" s="892"/>
      <c r="D76" s="892"/>
      <c r="E76" s="892"/>
      <c r="F76" s="892"/>
      <c r="G76" s="892"/>
      <c r="H76" s="892"/>
      <c r="I76" s="892"/>
      <c r="J76" s="892"/>
      <c r="K76" s="892"/>
      <c r="L76" s="892"/>
      <c r="M76" s="892"/>
      <c r="N76" s="892"/>
      <c r="O76" s="892"/>
      <c r="P76" s="893"/>
      <c r="Q76" s="897">
        <v>2206</v>
      </c>
      <c r="R76" s="898"/>
      <c r="S76" s="898"/>
      <c r="T76" s="898"/>
      <c r="U76" s="848"/>
      <c r="V76" s="899">
        <v>2188</v>
      </c>
      <c r="W76" s="898"/>
      <c r="X76" s="898"/>
      <c r="Y76" s="898"/>
      <c r="Z76" s="848"/>
      <c r="AA76" s="899">
        <v>18</v>
      </c>
      <c r="AB76" s="898"/>
      <c r="AC76" s="898"/>
      <c r="AD76" s="898"/>
      <c r="AE76" s="848"/>
      <c r="AF76" s="899">
        <v>18</v>
      </c>
      <c r="AG76" s="898"/>
      <c r="AH76" s="898"/>
      <c r="AI76" s="898"/>
      <c r="AJ76" s="848"/>
      <c r="AK76" s="899" t="s">
        <v>551</v>
      </c>
      <c r="AL76" s="898"/>
      <c r="AM76" s="898"/>
      <c r="AN76" s="898"/>
      <c r="AO76" s="848"/>
      <c r="AP76" s="899">
        <v>812</v>
      </c>
      <c r="AQ76" s="898"/>
      <c r="AR76" s="898"/>
      <c r="AS76" s="898"/>
      <c r="AT76" s="848"/>
      <c r="AU76" s="899">
        <v>202</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550</v>
      </c>
      <c r="C77" s="892"/>
      <c r="D77" s="892"/>
      <c r="E77" s="892"/>
      <c r="F77" s="892"/>
      <c r="G77" s="892"/>
      <c r="H77" s="892"/>
      <c r="I77" s="892"/>
      <c r="J77" s="892"/>
      <c r="K77" s="892"/>
      <c r="L77" s="892"/>
      <c r="M77" s="892"/>
      <c r="N77" s="892"/>
      <c r="O77" s="892"/>
      <c r="P77" s="893"/>
      <c r="Q77" s="897">
        <v>817</v>
      </c>
      <c r="R77" s="898"/>
      <c r="S77" s="898"/>
      <c r="T77" s="898"/>
      <c r="U77" s="848"/>
      <c r="V77" s="899">
        <v>796</v>
      </c>
      <c r="W77" s="898"/>
      <c r="X77" s="898"/>
      <c r="Y77" s="898"/>
      <c r="Z77" s="848"/>
      <c r="AA77" s="899">
        <v>21</v>
      </c>
      <c r="AB77" s="898"/>
      <c r="AC77" s="898"/>
      <c r="AD77" s="898"/>
      <c r="AE77" s="848"/>
      <c r="AF77" s="899">
        <v>1384</v>
      </c>
      <c r="AG77" s="898"/>
      <c r="AH77" s="898"/>
      <c r="AI77" s="898"/>
      <c r="AJ77" s="848"/>
      <c r="AK77" s="899" t="s">
        <v>551</v>
      </c>
      <c r="AL77" s="898"/>
      <c r="AM77" s="898"/>
      <c r="AN77" s="898"/>
      <c r="AO77" s="848"/>
      <c r="AP77" s="899" t="s">
        <v>551</v>
      </c>
      <c r="AQ77" s="898"/>
      <c r="AR77" s="898"/>
      <c r="AS77" s="898"/>
      <c r="AT77" s="848"/>
      <c r="AU77" s="899" t="s">
        <v>551</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364</v>
      </c>
      <c r="B88" s="808" t="s">
        <v>394</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6512</v>
      </c>
      <c r="AG88" s="860"/>
      <c r="AH88" s="860"/>
      <c r="AI88" s="860"/>
      <c r="AJ88" s="860"/>
      <c r="AK88" s="857"/>
      <c r="AL88" s="857"/>
      <c r="AM88" s="857"/>
      <c r="AN88" s="857"/>
      <c r="AO88" s="857"/>
      <c r="AP88" s="860">
        <v>839</v>
      </c>
      <c r="AQ88" s="860"/>
      <c r="AR88" s="860"/>
      <c r="AS88" s="860"/>
      <c r="AT88" s="860"/>
      <c r="AU88" s="860">
        <v>209</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395</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100</v>
      </c>
      <c r="CS102" s="868"/>
      <c r="CT102" s="868"/>
      <c r="CU102" s="868"/>
      <c r="CV102" s="911"/>
      <c r="CW102" s="910" t="s">
        <v>551</v>
      </c>
      <c r="CX102" s="868"/>
      <c r="CY102" s="868"/>
      <c r="CZ102" s="868"/>
      <c r="DA102" s="911"/>
      <c r="DB102" s="910" t="s">
        <v>551</v>
      </c>
      <c r="DC102" s="868"/>
      <c r="DD102" s="868"/>
      <c r="DE102" s="868"/>
      <c r="DF102" s="911"/>
      <c r="DG102" s="910" t="s">
        <v>551</v>
      </c>
      <c r="DH102" s="868"/>
      <c r="DI102" s="868"/>
      <c r="DJ102" s="868"/>
      <c r="DK102" s="911"/>
      <c r="DL102" s="910" t="s">
        <v>551</v>
      </c>
      <c r="DM102" s="868"/>
      <c r="DN102" s="868"/>
      <c r="DO102" s="868"/>
      <c r="DP102" s="911"/>
      <c r="DQ102" s="910" t="s">
        <v>551</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396</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397</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400</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401</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402</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403</v>
      </c>
      <c r="AB109" s="913"/>
      <c r="AC109" s="913"/>
      <c r="AD109" s="913"/>
      <c r="AE109" s="914"/>
      <c r="AF109" s="912" t="s">
        <v>284</v>
      </c>
      <c r="AG109" s="913"/>
      <c r="AH109" s="913"/>
      <c r="AI109" s="913"/>
      <c r="AJ109" s="914"/>
      <c r="AK109" s="912" t="s">
        <v>283</v>
      </c>
      <c r="AL109" s="913"/>
      <c r="AM109" s="913"/>
      <c r="AN109" s="913"/>
      <c r="AO109" s="914"/>
      <c r="AP109" s="912" t="s">
        <v>404</v>
      </c>
      <c r="AQ109" s="913"/>
      <c r="AR109" s="913"/>
      <c r="AS109" s="913"/>
      <c r="AT109" s="915"/>
      <c r="AU109" s="934" t="s">
        <v>402</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403</v>
      </c>
      <c r="BR109" s="913"/>
      <c r="BS109" s="913"/>
      <c r="BT109" s="913"/>
      <c r="BU109" s="914"/>
      <c r="BV109" s="912" t="s">
        <v>284</v>
      </c>
      <c r="BW109" s="913"/>
      <c r="BX109" s="913"/>
      <c r="BY109" s="913"/>
      <c r="BZ109" s="914"/>
      <c r="CA109" s="912" t="s">
        <v>283</v>
      </c>
      <c r="CB109" s="913"/>
      <c r="CC109" s="913"/>
      <c r="CD109" s="913"/>
      <c r="CE109" s="914"/>
      <c r="CF109" s="935" t="s">
        <v>404</v>
      </c>
      <c r="CG109" s="935"/>
      <c r="CH109" s="935"/>
      <c r="CI109" s="935"/>
      <c r="CJ109" s="935"/>
      <c r="CK109" s="912" t="s">
        <v>405</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403</v>
      </c>
      <c r="DH109" s="913"/>
      <c r="DI109" s="913"/>
      <c r="DJ109" s="913"/>
      <c r="DK109" s="914"/>
      <c r="DL109" s="912" t="s">
        <v>284</v>
      </c>
      <c r="DM109" s="913"/>
      <c r="DN109" s="913"/>
      <c r="DO109" s="913"/>
      <c r="DP109" s="914"/>
      <c r="DQ109" s="912" t="s">
        <v>283</v>
      </c>
      <c r="DR109" s="913"/>
      <c r="DS109" s="913"/>
      <c r="DT109" s="913"/>
      <c r="DU109" s="914"/>
      <c r="DV109" s="912" t="s">
        <v>404</v>
      </c>
      <c r="DW109" s="913"/>
      <c r="DX109" s="913"/>
      <c r="DY109" s="913"/>
      <c r="DZ109" s="915"/>
    </row>
    <row r="110" spans="1:131" s="197" customFormat="1" ht="26.25" customHeight="1">
      <c r="A110" s="916" t="s">
        <v>406</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811981</v>
      </c>
      <c r="AB110" s="920"/>
      <c r="AC110" s="920"/>
      <c r="AD110" s="920"/>
      <c r="AE110" s="921"/>
      <c r="AF110" s="922">
        <v>793116</v>
      </c>
      <c r="AG110" s="920"/>
      <c r="AH110" s="920"/>
      <c r="AI110" s="920"/>
      <c r="AJ110" s="921"/>
      <c r="AK110" s="922">
        <v>758053</v>
      </c>
      <c r="AL110" s="920"/>
      <c r="AM110" s="920"/>
      <c r="AN110" s="920"/>
      <c r="AO110" s="921"/>
      <c r="AP110" s="923">
        <v>6.8</v>
      </c>
      <c r="AQ110" s="924"/>
      <c r="AR110" s="924"/>
      <c r="AS110" s="924"/>
      <c r="AT110" s="925"/>
      <c r="AU110" s="926" t="s">
        <v>60</v>
      </c>
      <c r="AV110" s="927"/>
      <c r="AW110" s="927"/>
      <c r="AX110" s="927"/>
      <c r="AY110" s="928"/>
      <c r="AZ110" s="970" t="s">
        <v>407</v>
      </c>
      <c r="BA110" s="917"/>
      <c r="BB110" s="917"/>
      <c r="BC110" s="917"/>
      <c r="BD110" s="917"/>
      <c r="BE110" s="917"/>
      <c r="BF110" s="917"/>
      <c r="BG110" s="917"/>
      <c r="BH110" s="917"/>
      <c r="BI110" s="917"/>
      <c r="BJ110" s="917"/>
      <c r="BK110" s="917"/>
      <c r="BL110" s="917"/>
      <c r="BM110" s="917"/>
      <c r="BN110" s="917"/>
      <c r="BO110" s="917"/>
      <c r="BP110" s="918"/>
      <c r="BQ110" s="956">
        <v>5527622</v>
      </c>
      <c r="BR110" s="957"/>
      <c r="BS110" s="957"/>
      <c r="BT110" s="957"/>
      <c r="BU110" s="957"/>
      <c r="BV110" s="957">
        <v>4823885</v>
      </c>
      <c r="BW110" s="957"/>
      <c r="BX110" s="957"/>
      <c r="BY110" s="957"/>
      <c r="BZ110" s="957"/>
      <c r="CA110" s="957">
        <v>4140613</v>
      </c>
      <c r="CB110" s="957"/>
      <c r="CC110" s="957"/>
      <c r="CD110" s="957"/>
      <c r="CE110" s="957"/>
      <c r="CF110" s="971">
        <v>36.9</v>
      </c>
      <c r="CG110" s="972"/>
      <c r="CH110" s="972"/>
      <c r="CI110" s="972"/>
      <c r="CJ110" s="972"/>
      <c r="CK110" s="973" t="s">
        <v>408</v>
      </c>
      <c r="CL110" s="974"/>
      <c r="CM110" s="953" t="s">
        <v>409</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108</v>
      </c>
      <c r="DH110" s="957"/>
      <c r="DI110" s="957"/>
      <c r="DJ110" s="957"/>
      <c r="DK110" s="957"/>
      <c r="DL110" s="957" t="s">
        <v>108</v>
      </c>
      <c r="DM110" s="957"/>
      <c r="DN110" s="957"/>
      <c r="DO110" s="957"/>
      <c r="DP110" s="957"/>
      <c r="DQ110" s="957" t="s">
        <v>108</v>
      </c>
      <c r="DR110" s="957"/>
      <c r="DS110" s="957"/>
      <c r="DT110" s="957"/>
      <c r="DU110" s="957"/>
      <c r="DV110" s="958" t="s">
        <v>108</v>
      </c>
      <c r="DW110" s="958"/>
      <c r="DX110" s="958"/>
      <c r="DY110" s="958"/>
      <c r="DZ110" s="959"/>
    </row>
    <row r="111" spans="1:131" s="197" customFormat="1" ht="26.25" customHeight="1">
      <c r="A111" s="960" t="s">
        <v>410</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411</v>
      </c>
      <c r="AB111" s="964"/>
      <c r="AC111" s="964"/>
      <c r="AD111" s="964"/>
      <c r="AE111" s="965"/>
      <c r="AF111" s="966" t="s">
        <v>411</v>
      </c>
      <c r="AG111" s="964"/>
      <c r="AH111" s="964"/>
      <c r="AI111" s="964"/>
      <c r="AJ111" s="965"/>
      <c r="AK111" s="966" t="s">
        <v>411</v>
      </c>
      <c r="AL111" s="964"/>
      <c r="AM111" s="964"/>
      <c r="AN111" s="964"/>
      <c r="AO111" s="965"/>
      <c r="AP111" s="967" t="s">
        <v>411</v>
      </c>
      <c r="AQ111" s="968"/>
      <c r="AR111" s="968"/>
      <c r="AS111" s="968"/>
      <c r="AT111" s="969"/>
      <c r="AU111" s="929"/>
      <c r="AV111" s="930"/>
      <c r="AW111" s="930"/>
      <c r="AX111" s="930"/>
      <c r="AY111" s="931"/>
      <c r="AZ111" s="979" t="s">
        <v>412</v>
      </c>
      <c r="BA111" s="980"/>
      <c r="BB111" s="980"/>
      <c r="BC111" s="980"/>
      <c r="BD111" s="980"/>
      <c r="BE111" s="980"/>
      <c r="BF111" s="980"/>
      <c r="BG111" s="980"/>
      <c r="BH111" s="980"/>
      <c r="BI111" s="980"/>
      <c r="BJ111" s="980"/>
      <c r="BK111" s="980"/>
      <c r="BL111" s="980"/>
      <c r="BM111" s="980"/>
      <c r="BN111" s="980"/>
      <c r="BO111" s="980"/>
      <c r="BP111" s="981"/>
      <c r="BQ111" s="949">
        <v>35093</v>
      </c>
      <c r="BR111" s="950"/>
      <c r="BS111" s="950"/>
      <c r="BT111" s="950"/>
      <c r="BU111" s="950"/>
      <c r="BV111" s="950">
        <v>31408</v>
      </c>
      <c r="BW111" s="950"/>
      <c r="BX111" s="950"/>
      <c r="BY111" s="950"/>
      <c r="BZ111" s="950"/>
      <c r="CA111" s="950">
        <v>27723</v>
      </c>
      <c r="CB111" s="950"/>
      <c r="CC111" s="950"/>
      <c r="CD111" s="950"/>
      <c r="CE111" s="950"/>
      <c r="CF111" s="944">
        <v>0.2</v>
      </c>
      <c r="CG111" s="945"/>
      <c r="CH111" s="945"/>
      <c r="CI111" s="945"/>
      <c r="CJ111" s="945"/>
      <c r="CK111" s="975"/>
      <c r="CL111" s="976"/>
      <c r="CM111" s="946" t="s">
        <v>413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411</v>
      </c>
      <c r="DH111" s="950"/>
      <c r="DI111" s="950"/>
      <c r="DJ111" s="950"/>
      <c r="DK111" s="950"/>
      <c r="DL111" s="950" t="s">
        <v>411</v>
      </c>
      <c r="DM111" s="950"/>
      <c r="DN111" s="950"/>
      <c r="DO111" s="950"/>
      <c r="DP111" s="950"/>
      <c r="DQ111" s="950" t="s">
        <v>411</v>
      </c>
      <c r="DR111" s="950"/>
      <c r="DS111" s="950"/>
      <c r="DT111" s="950"/>
      <c r="DU111" s="950"/>
      <c r="DV111" s="951" t="s">
        <v>411</v>
      </c>
      <c r="DW111" s="951"/>
      <c r="DX111" s="951"/>
      <c r="DY111" s="951"/>
      <c r="DZ111" s="952"/>
    </row>
    <row r="112" spans="1:131" s="197" customFormat="1" ht="26.25" customHeight="1">
      <c r="A112" s="982" t="s">
        <v>414</v>
      </c>
      <c r="B112" s="983"/>
      <c r="C112" s="980" t="s">
        <v>415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108</v>
      </c>
      <c r="AB112" s="989"/>
      <c r="AC112" s="989"/>
      <c r="AD112" s="989"/>
      <c r="AE112" s="990"/>
      <c r="AF112" s="991" t="s">
        <v>108</v>
      </c>
      <c r="AG112" s="989"/>
      <c r="AH112" s="989"/>
      <c r="AI112" s="989"/>
      <c r="AJ112" s="990"/>
      <c r="AK112" s="991" t="s">
        <v>108</v>
      </c>
      <c r="AL112" s="989"/>
      <c r="AM112" s="989"/>
      <c r="AN112" s="989"/>
      <c r="AO112" s="990"/>
      <c r="AP112" s="992" t="s">
        <v>108</v>
      </c>
      <c r="AQ112" s="993"/>
      <c r="AR112" s="993"/>
      <c r="AS112" s="993"/>
      <c r="AT112" s="994"/>
      <c r="AU112" s="929"/>
      <c r="AV112" s="930"/>
      <c r="AW112" s="930"/>
      <c r="AX112" s="930"/>
      <c r="AY112" s="931"/>
      <c r="AZ112" s="979" t="s">
        <v>416</v>
      </c>
      <c r="BA112" s="980"/>
      <c r="BB112" s="980"/>
      <c r="BC112" s="980"/>
      <c r="BD112" s="980"/>
      <c r="BE112" s="980"/>
      <c r="BF112" s="980"/>
      <c r="BG112" s="980"/>
      <c r="BH112" s="980"/>
      <c r="BI112" s="980"/>
      <c r="BJ112" s="980"/>
      <c r="BK112" s="980"/>
      <c r="BL112" s="980"/>
      <c r="BM112" s="980"/>
      <c r="BN112" s="980"/>
      <c r="BO112" s="980"/>
      <c r="BP112" s="981"/>
      <c r="BQ112" s="949">
        <v>8065074</v>
      </c>
      <c r="BR112" s="950"/>
      <c r="BS112" s="950"/>
      <c r="BT112" s="950"/>
      <c r="BU112" s="950"/>
      <c r="BV112" s="950">
        <v>7644825</v>
      </c>
      <c r="BW112" s="950"/>
      <c r="BX112" s="950"/>
      <c r="BY112" s="950"/>
      <c r="BZ112" s="950"/>
      <c r="CA112" s="950">
        <v>7275510</v>
      </c>
      <c r="CB112" s="950"/>
      <c r="CC112" s="950"/>
      <c r="CD112" s="950"/>
      <c r="CE112" s="950"/>
      <c r="CF112" s="944">
        <v>64.900000000000006</v>
      </c>
      <c r="CG112" s="945"/>
      <c r="CH112" s="945"/>
      <c r="CI112" s="945"/>
      <c r="CJ112" s="945"/>
      <c r="CK112" s="975"/>
      <c r="CL112" s="976"/>
      <c r="CM112" s="946" t="s">
        <v>417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35093</v>
      </c>
      <c r="DH112" s="950"/>
      <c r="DI112" s="950"/>
      <c r="DJ112" s="950"/>
      <c r="DK112" s="950"/>
      <c r="DL112" s="950">
        <v>31408</v>
      </c>
      <c r="DM112" s="950"/>
      <c r="DN112" s="950"/>
      <c r="DO112" s="950"/>
      <c r="DP112" s="950"/>
      <c r="DQ112" s="950">
        <v>27723</v>
      </c>
      <c r="DR112" s="950"/>
      <c r="DS112" s="950"/>
      <c r="DT112" s="950"/>
      <c r="DU112" s="950"/>
      <c r="DV112" s="951">
        <v>0.2</v>
      </c>
      <c r="DW112" s="951"/>
      <c r="DX112" s="951"/>
      <c r="DY112" s="951"/>
      <c r="DZ112" s="952"/>
    </row>
    <row r="113" spans="1:130" s="197" customFormat="1" ht="26.25" customHeight="1">
      <c r="A113" s="984"/>
      <c r="B113" s="985"/>
      <c r="C113" s="980" t="s">
        <v>418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708029</v>
      </c>
      <c r="AB113" s="964"/>
      <c r="AC113" s="964"/>
      <c r="AD113" s="964"/>
      <c r="AE113" s="965"/>
      <c r="AF113" s="966">
        <v>707000</v>
      </c>
      <c r="AG113" s="964"/>
      <c r="AH113" s="964"/>
      <c r="AI113" s="964"/>
      <c r="AJ113" s="965"/>
      <c r="AK113" s="966">
        <v>703144</v>
      </c>
      <c r="AL113" s="964"/>
      <c r="AM113" s="964"/>
      <c r="AN113" s="964"/>
      <c r="AO113" s="965"/>
      <c r="AP113" s="967">
        <v>6.3</v>
      </c>
      <c r="AQ113" s="968"/>
      <c r="AR113" s="968"/>
      <c r="AS113" s="968"/>
      <c r="AT113" s="969"/>
      <c r="AU113" s="929"/>
      <c r="AV113" s="930"/>
      <c r="AW113" s="930"/>
      <c r="AX113" s="930"/>
      <c r="AY113" s="931"/>
      <c r="AZ113" s="979" t="s">
        <v>419</v>
      </c>
      <c r="BA113" s="980"/>
      <c r="BB113" s="980"/>
      <c r="BC113" s="980"/>
      <c r="BD113" s="980"/>
      <c r="BE113" s="980"/>
      <c r="BF113" s="980"/>
      <c r="BG113" s="980"/>
      <c r="BH113" s="980"/>
      <c r="BI113" s="980"/>
      <c r="BJ113" s="980"/>
      <c r="BK113" s="980"/>
      <c r="BL113" s="980"/>
      <c r="BM113" s="980"/>
      <c r="BN113" s="980"/>
      <c r="BO113" s="980"/>
      <c r="BP113" s="981"/>
      <c r="BQ113" s="949">
        <v>166279</v>
      </c>
      <c r="BR113" s="950"/>
      <c r="BS113" s="950"/>
      <c r="BT113" s="950"/>
      <c r="BU113" s="950"/>
      <c r="BV113" s="950">
        <v>164684</v>
      </c>
      <c r="BW113" s="950"/>
      <c r="BX113" s="950"/>
      <c r="BY113" s="950"/>
      <c r="BZ113" s="950"/>
      <c r="CA113" s="950">
        <v>208777</v>
      </c>
      <c r="CB113" s="950"/>
      <c r="CC113" s="950"/>
      <c r="CD113" s="950"/>
      <c r="CE113" s="950"/>
      <c r="CF113" s="944">
        <v>1.9</v>
      </c>
      <c r="CG113" s="945"/>
      <c r="CH113" s="945"/>
      <c r="CI113" s="945"/>
      <c r="CJ113" s="945"/>
      <c r="CK113" s="975"/>
      <c r="CL113" s="976"/>
      <c r="CM113" s="946" t="s">
        <v>420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108</v>
      </c>
      <c r="DH113" s="989"/>
      <c r="DI113" s="989"/>
      <c r="DJ113" s="989"/>
      <c r="DK113" s="990"/>
      <c r="DL113" s="991" t="s">
        <v>108</v>
      </c>
      <c r="DM113" s="989"/>
      <c r="DN113" s="989"/>
      <c r="DO113" s="989"/>
      <c r="DP113" s="990"/>
      <c r="DQ113" s="991" t="s">
        <v>108</v>
      </c>
      <c r="DR113" s="989"/>
      <c r="DS113" s="989"/>
      <c r="DT113" s="989"/>
      <c r="DU113" s="990"/>
      <c r="DV113" s="992" t="s">
        <v>108</v>
      </c>
      <c r="DW113" s="993"/>
      <c r="DX113" s="993"/>
      <c r="DY113" s="993"/>
      <c r="DZ113" s="994"/>
    </row>
    <row r="114" spans="1:130" s="197" customFormat="1" ht="26.25" customHeight="1">
      <c r="A114" s="984"/>
      <c r="B114" s="985"/>
      <c r="C114" s="980" t="s">
        <v>421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23169</v>
      </c>
      <c r="AB114" s="989"/>
      <c r="AC114" s="989"/>
      <c r="AD114" s="989"/>
      <c r="AE114" s="990"/>
      <c r="AF114" s="991">
        <v>81830</v>
      </c>
      <c r="AG114" s="989"/>
      <c r="AH114" s="989"/>
      <c r="AI114" s="989"/>
      <c r="AJ114" s="990"/>
      <c r="AK114" s="991">
        <v>215988</v>
      </c>
      <c r="AL114" s="989"/>
      <c r="AM114" s="989"/>
      <c r="AN114" s="989"/>
      <c r="AO114" s="990"/>
      <c r="AP114" s="992">
        <v>1.9</v>
      </c>
      <c r="AQ114" s="993"/>
      <c r="AR114" s="993"/>
      <c r="AS114" s="993"/>
      <c r="AT114" s="994"/>
      <c r="AU114" s="929"/>
      <c r="AV114" s="930"/>
      <c r="AW114" s="930"/>
      <c r="AX114" s="930"/>
      <c r="AY114" s="931"/>
      <c r="AZ114" s="979" t="s">
        <v>422</v>
      </c>
      <c r="BA114" s="980"/>
      <c r="BB114" s="980"/>
      <c r="BC114" s="980"/>
      <c r="BD114" s="980"/>
      <c r="BE114" s="980"/>
      <c r="BF114" s="980"/>
      <c r="BG114" s="980"/>
      <c r="BH114" s="980"/>
      <c r="BI114" s="980"/>
      <c r="BJ114" s="980"/>
      <c r="BK114" s="980"/>
      <c r="BL114" s="980"/>
      <c r="BM114" s="980"/>
      <c r="BN114" s="980"/>
      <c r="BO114" s="980"/>
      <c r="BP114" s="981"/>
      <c r="BQ114" s="949">
        <v>1814815</v>
      </c>
      <c r="BR114" s="950"/>
      <c r="BS114" s="950"/>
      <c r="BT114" s="950"/>
      <c r="BU114" s="950"/>
      <c r="BV114" s="950">
        <v>1710213</v>
      </c>
      <c r="BW114" s="950"/>
      <c r="BX114" s="950"/>
      <c r="BY114" s="950"/>
      <c r="BZ114" s="950"/>
      <c r="CA114" s="950">
        <v>1484498</v>
      </c>
      <c r="CB114" s="950"/>
      <c r="CC114" s="950"/>
      <c r="CD114" s="950"/>
      <c r="CE114" s="950"/>
      <c r="CF114" s="944">
        <v>13.2</v>
      </c>
      <c r="CG114" s="945"/>
      <c r="CH114" s="945"/>
      <c r="CI114" s="945"/>
      <c r="CJ114" s="945"/>
      <c r="CK114" s="975"/>
      <c r="CL114" s="976"/>
      <c r="CM114" s="946" t="s">
        <v>423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108</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c r="A115" s="984"/>
      <c r="B115" s="985"/>
      <c r="C115" s="980" t="s">
        <v>424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6142</v>
      </c>
      <c r="AB115" s="964"/>
      <c r="AC115" s="964"/>
      <c r="AD115" s="964"/>
      <c r="AE115" s="965"/>
      <c r="AF115" s="966">
        <v>4394</v>
      </c>
      <c r="AG115" s="964"/>
      <c r="AH115" s="964"/>
      <c r="AI115" s="964"/>
      <c r="AJ115" s="965"/>
      <c r="AK115" s="966">
        <v>4351</v>
      </c>
      <c r="AL115" s="964"/>
      <c r="AM115" s="964"/>
      <c r="AN115" s="964"/>
      <c r="AO115" s="965"/>
      <c r="AP115" s="967">
        <v>0</v>
      </c>
      <c r="AQ115" s="968"/>
      <c r="AR115" s="968"/>
      <c r="AS115" s="968"/>
      <c r="AT115" s="969"/>
      <c r="AU115" s="929"/>
      <c r="AV115" s="930"/>
      <c r="AW115" s="930"/>
      <c r="AX115" s="930"/>
      <c r="AY115" s="931"/>
      <c r="AZ115" s="979" t="s">
        <v>425</v>
      </c>
      <c r="BA115" s="980"/>
      <c r="BB115" s="980"/>
      <c r="BC115" s="980"/>
      <c r="BD115" s="980"/>
      <c r="BE115" s="980"/>
      <c r="BF115" s="980"/>
      <c r="BG115" s="980"/>
      <c r="BH115" s="980"/>
      <c r="BI115" s="980"/>
      <c r="BJ115" s="980"/>
      <c r="BK115" s="980"/>
      <c r="BL115" s="980"/>
      <c r="BM115" s="980"/>
      <c r="BN115" s="980"/>
      <c r="BO115" s="980"/>
      <c r="BP115" s="981"/>
      <c r="BQ115" s="949" t="s">
        <v>108</v>
      </c>
      <c r="BR115" s="950"/>
      <c r="BS115" s="950"/>
      <c r="BT115" s="950"/>
      <c r="BU115" s="950"/>
      <c r="BV115" s="950">
        <v>2113</v>
      </c>
      <c r="BW115" s="950"/>
      <c r="BX115" s="950"/>
      <c r="BY115" s="950"/>
      <c r="BZ115" s="950"/>
      <c r="CA115" s="950">
        <v>2276</v>
      </c>
      <c r="CB115" s="950"/>
      <c r="CC115" s="950"/>
      <c r="CD115" s="950"/>
      <c r="CE115" s="950"/>
      <c r="CF115" s="944">
        <v>0</v>
      </c>
      <c r="CG115" s="945"/>
      <c r="CH115" s="945"/>
      <c r="CI115" s="945"/>
      <c r="CJ115" s="945"/>
      <c r="CK115" s="975"/>
      <c r="CL115" s="976"/>
      <c r="CM115" s="979" t="s">
        <v>426</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108</v>
      </c>
      <c r="DH115" s="989"/>
      <c r="DI115" s="989"/>
      <c r="DJ115" s="989"/>
      <c r="DK115" s="990"/>
      <c r="DL115" s="991" t="s">
        <v>108</v>
      </c>
      <c r="DM115" s="989"/>
      <c r="DN115" s="989"/>
      <c r="DO115" s="989"/>
      <c r="DP115" s="990"/>
      <c r="DQ115" s="991" t="s">
        <v>108</v>
      </c>
      <c r="DR115" s="989"/>
      <c r="DS115" s="989"/>
      <c r="DT115" s="989"/>
      <c r="DU115" s="990"/>
      <c r="DV115" s="992" t="s">
        <v>108</v>
      </c>
      <c r="DW115" s="993"/>
      <c r="DX115" s="993"/>
      <c r="DY115" s="993"/>
      <c r="DZ115" s="994"/>
    </row>
    <row r="116" spans="1:130" s="197" customFormat="1" ht="26.25" customHeight="1">
      <c r="A116" s="986"/>
      <c r="B116" s="987"/>
      <c r="C116" s="1001" t="s">
        <v>427</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108</v>
      </c>
      <c r="AB116" s="989"/>
      <c r="AC116" s="989"/>
      <c r="AD116" s="989"/>
      <c r="AE116" s="990"/>
      <c r="AF116" s="991" t="s">
        <v>108</v>
      </c>
      <c r="AG116" s="989"/>
      <c r="AH116" s="989"/>
      <c r="AI116" s="989"/>
      <c r="AJ116" s="990"/>
      <c r="AK116" s="991" t="s">
        <v>108</v>
      </c>
      <c r="AL116" s="989"/>
      <c r="AM116" s="989"/>
      <c r="AN116" s="989"/>
      <c r="AO116" s="990"/>
      <c r="AP116" s="992" t="s">
        <v>108</v>
      </c>
      <c r="AQ116" s="993"/>
      <c r="AR116" s="993"/>
      <c r="AS116" s="993"/>
      <c r="AT116" s="994"/>
      <c r="AU116" s="929"/>
      <c r="AV116" s="930"/>
      <c r="AW116" s="930"/>
      <c r="AX116" s="930"/>
      <c r="AY116" s="931"/>
      <c r="AZ116" s="979" t="s">
        <v>428</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429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108</v>
      </c>
      <c r="DH116" s="989"/>
      <c r="DI116" s="989"/>
      <c r="DJ116" s="989"/>
      <c r="DK116" s="990"/>
      <c r="DL116" s="991" t="s">
        <v>108</v>
      </c>
      <c r="DM116" s="989"/>
      <c r="DN116" s="989"/>
      <c r="DO116" s="989"/>
      <c r="DP116" s="990"/>
      <c r="DQ116" s="991" t="s">
        <v>108</v>
      </c>
      <c r="DR116" s="989"/>
      <c r="DS116" s="989"/>
      <c r="DT116" s="989"/>
      <c r="DU116" s="990"/>
      <c r="DV116" s="992" t="s">
        <v>108</v>
      </c>
      <c r="DW116" s="993"/>
      <c r="DX116" s="993"/>
      <c r="DY116" s="993"/>
      <c r="DZ116" s="994"/>
    </row>
    <row r="117" spans="1:130" s="197" customFormat="1" ht="26.25" customHeight="1">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430</v>
      </c>
      <c r="Z117" s="914"/>
      <c r="AA117" s="1026">
        <v>1549321</v>
      </c>
      <c r="AB117" s="996"/>
      <c r="AC117" s="996"/>
      <c r="AD117" s="996"/>
      <c r="AE117" s="997"/>
      <c r="AF117" s="995">
        <v>1586340</v>
      </c>
      <c r="AG117" s="996"/>
      <c r="AH117" s="996"/>
      <c r="AI117" s="996"/>
      <c r="AJ117" s="997"/>
      <c r="AK117" s="995">
        <v>1681536</v>
      </c>
      <c r="AL117" s="996"/>
      <c r="AM117" s="996"/>
      <c r="AN117" s="996"/>
      <c r="AO117" s="997"/>
      <c r="AP117" s="998"/>
      <c r="AQ117" s="999"/>
      <c r="AR117" s="999"/>
      <c r="AS117" s="999"/>
      <c r="AT117" s="1000"/>
      <c r="AU117" s="929"/>
      <c r="AV117" s="930"/>
      <c r="AW117" s="930"/>
      <c r="AX117" s="930"/>
      <c r="AY117" s="931"/>
      <c r="AZ117" s="1025" t="s">
        <v>431</v>
      </c>
      <c r="BA117" s="1001"/>
      <c r="BB117" s="1001"/>
      <c r="BC117" s="1001"/>
      <c r="BD117" s="1001"/>
      <c r="BE117" s="1001"/>
      <c r="BF117" s="1001"/>
      <c r="BG117" s="1001"/>
      <c r="BH117" s="1001"/>
      <c r="BI117" s="1001"/>
      <c r="BJ117" s="1001"/>
      <c r="BK117" s="1001"/>
      <c r="BL117" s="1001"/>
      <c r="BM117" s="1001"/>
      <c r="BN117" s="1001"/>
      <c r="BO117" s="1001"/>
      <c r="BP117" s="1002"/>
      <c r="BQ117" s="1015" t="s">
        <v>432</v>
      </c>
      <c r="BR117" s="1016"/>
      <c r="BS117" s="1016"/>
      <c r="BT117" s="1016"/>
      <c r="BU117" s="1016"/>
      <c r="BV117" s="1016" t="s">
        <v>432</v>
      </c>
      <c r="BW117" s="1016"/>
      <c r="BX117" s="1016"/>
      <c r="BY117" s="1016"/>
      <c r="BZ117" s="1016"/>
      <c r="CA117" s="1016" t="s">
        <v>432</v>
      </c>
      <c r="CB117" s="1016"/>
      <c r="CC117" s="1016"/>
      <c r="CD117" s="1016"/>
      <c r="CE117" s="1016"/>
      <c r="CF117" s="944" t="s">
        <v>432</v>
      </c>
      <c r="CG117" s="945"/>
      <c r="CH117" s="945"/>
      <c r="CI117" s="945"/>
      <c r="CJ117" s="945"/>
      <c r="CK117" s="975"/>
      <c r="CL117" s="976"/>
      <c r="CM117" s="946" t="s">
        <v>433</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432</v>
      </c>
      <c r="DH117" s="989"/>
      <c r="DI117" s="989"/>
      <c r="DJ117" s="989"/>
      <c r="DK117" s="990"/>
      <c r="DL117" s="991" t="s">
        <v>432</v>
      </c>
      <c r="DM117" s="989"/>
      <c r="DN117" s="989"/>
      <c r="DO117" s="989"/>
      <c r="DP117" s="990"/>
      <c r="DQ117" s="991" t="s">
        <v>432</v>
      </c>
      <c r="DR117" s="989"/>
      <c r="DS117" s="989"/>
      <c r="DT117" s="989"/>
      <c r="DU117" s="990"/>
      <c r="DV117" s="992" t="s">
        <v>432</v>
      </c>
      <c r="DW117" s="993"/>
      <c r="DX117" s="993"/>
      <c r="DY117" s="993"/>
      <c r="DZ117" s="994"/>
    </row>
    <row r="118" spans="1:130" s="197" customFormat="1" ht="26.25" customHeight="1">
      <c r="A118" s="934" t="s">
        <v>405</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403</v>
      </c>
      <c r="AB118" s="913"/>
      <c r="AC118" s="913"/>
      <c r="AD118" s="913"/>
      <c r="AE118" s="914"/>
      <c r="AF118" s="912" t="s">
        <v>284</v>
      </c>
      <c r="AG118" s="913"/>
      <c r="AH118" s="913"/>
      <c r="AI118" s="913"/>
      <c r="AJ118" s="914"/>
      <c r="AK118" s="912" t="s">
        <v>283</v>
      </c>
      <c r="AL118" s="913"/>
      <c r="AM118" s="913"/>
      <c r="AN118" s="913"/>
      <c r="AO118" s="914"/>
      <c r="AP118" s="1020" t="s">
        <v>404</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434</v>
      </c>
      <c r="BP118" s="1024"/>
      <c r="BQ118" s="1015">
        <v>15608883</v>
      </c>
      <c r="BR118" s="1016"/>
      <c r="BS118" s="1016"/>
      <c r="BT118" s="1016"/>
      <c r="BU118" s="1016"/>
      <c r="BV118" s="1016">
        <v>14377128</v>
      </c>
      <c r="BW118" s="1016"/>
      <c r="BX118" s="1016"/>
      <c r="BY118" s="1016"/>
      <c r="BZ118" s="1016"/>
      <c r="CA118" s="1016">
        <v>13139397</v>
      </c>
      <c r="CB118" s="1016"/>
      <c r="CC118" s="1016"/>
      <c r="CD118" s="1016"/>
      <c r="CE118" s="1016"/>
      <c r="CF118" s="1017"/>
      <c r="CG118" s="1018"/>
      <c r="CH118" s="1018"/>
      <c r="CI118" s="1018"/>
      <c r="CJ118" s="1019"/>
      <c r="CK118" s="975"/>
      <c r="CL118" s="976"/>
      <c r="CM118" s="946" t="s">
        <v>435</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432</v>
      </c>
      <c r="DH118" s="989"/>
      <c r="DI118" s="989"/>
      <c r="DJ118" s="989"/>
      <c r="DK118" s="990"/>
      <c r="DL118" s="991" t="s">
        <v>432</v>
      </c>
      <c r="DM118" s="989"/>
      <c r="DN118" s="989"/>
      <c r="DO118" s="989"/>
      <c r="DP118" s="990"/>
      <c r="DQ118" s="991" t="s">
        <v>432</v>
      </c>
      <c r="DR118" s="989"/>
      <c r="DS118" s="989"/>
      <c r="DT118" s="989"/>
      <c r="DU118" s="990"/>
      <c r="DV118" s="992" t="s">
        <v>432</v>
      </c>
      <c r="DW118" s="993"/>
      <c r="DX118" s="993"/>
      <c r="DY118" s="993"/>
      <c r="DZ118" s="994"/>
    </row>
    <row r="119" spans="1:130" s="197" customFormat="1" ht="26.25" customHeight="1">
      <c r="A119" s="1004" t="s">
        <v>408</v>
      </c>
      <c r="B119" s="974"/>
      <c r="C119" s="953" t="s">
        <v>409</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432</v>
      </c>
      <c r="AB119" s="920"/>
      <c r="AC119" s="920"/>
      <c r="AD119" s="920"/>
      <c r="AE119" s="921"/>
      <c r="AF119" s="922" t="s">
        <v>432</v>
      </c>
      <c r="AG119" s="920"/>
      <c r="AH119" s="920"/>
      <c r="AI119" s="920"/>
      <c r="AJ119" s="921"/>
      <c r="AK119" s="922" t="s">
        <v>432</v>
      </c>
      <c r="AL119" s="920"/>
      <c r="AM119" s="920"/>
      <c r="AN119" s="920"/>
      <c r="AO119" s="921"/>
      <c r="AP119" s="923" t="s">
        <v>432</v>
      </c>
      <c r="AQ119" s="924"/>
      <c r="AR119" s="924"/>
      <c r="AS119" s="924"/>
      <c r="AT119" s="925"/>
      <c r="AU119" s="1007" t="s">
        <v>436</v>
      </c>
      <c r="AV119" s="1008"/>
      <c r="AW119" s="1008"/>
      <c r="AX119" s="1008"/>
      <c r="AY119" s="1009"/>
      <c r="AZ119" s="970" t="s">
        <v>437</v>
      </c>
      <c r="BA119" s="917"/>
      <c r="BB119" s="917"/>
      <c r="BC119" s="917"/>
      <c r="BD119" s="917"/>
      <c r="BE119" s="917"/>
      <c r="BF119" s="917"/>
      <c r="BG119" s="917"/>
      <c r="BH119" s="917"/>
      <c r="BI119" s="917"/>
      <c r="BJ119" s="917"/>
      <c r="BK119" s="917"/>
      <c r="BL119" s="917"/>
      <c r="BM119" s="917"/>
      <c r="BN119" s="917"/>
      <c r="BO119" s="917"/>
      <c r="BP119" s="918"/>
      <c r="BQ119" s="956">
        <v>12764818</v>
      </c>
      <c r="BR119" s="957"/>
      <c r="BS119" s="957"/>
      <c r="BT119" s="957"/>
      <c r="BU119" s="957"/>
      <c r="BV119" s="957">
        <v>12300196</v>
      </c>
      <c r="BW119" s="957"/>
      <c r="BX119" s="957"/>
      <c r="BY119" s="957"/>
      <c r="BZ119" s="957"/>
      <c r="CA119" s="957">
        <v>12379157</v>
      </c>
      <c r="CB119" s="957"/>
      <c r="CC119" s="957"/>
      <c r="CD119" s="957"/>
      <c r="CE119" s="957"/>
      <c r="CF119" s="971">
        <v>110.4</v>
      </c>
      <c r="CG119" s="972"/>
      <c r="CH119" s="972"/>
      <c r="CI119" s="972"/>
      <c r="CJ119" s="972"/>
      <c r="CK119" s="977"/>
      <c r="CL119" s="978"/>
      <c r="CM119" s="1034" t="s">
        <v>438</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432</v>
      </c>
      <c r="DH119" s="1028"/>
      <c r="DI119" s="1028"/>
      <c r="DJ119" s="1028"/>
      <c r="DK119" s="1029"/>
      <c r="DL119" s="1030" t="s">
        <v>432</v>
      </c>
      <c r="DM119" s="1028"/>
      <c r="DN119" s="1028"/>
      <c r="DO119" s="1028"/>
      <c r="DP119" s="1029"/>
      <c r="DQ119" s="1030" t="s">
        <v>432</v>
      </c>
      <c r="DR119" s="1028"/>
      <c r="DS119" s="1028"/>
      <c r="DT119" s="1028"/>
      <c r="DU119" s="1029"/>
      <c r="DV119" s="1031" t="s">
        <v>432</v>
      </c>
      <c r="DW119" s="1032"/>
      <c r="DX119" s="1032"/>
      <c r="DY119" s="1032"/>
      <c r="DZ119" s="1033"/>
    </row>
    <row r="120" spans="1:130" s="197" customFormat="1" ht="26.25" customHeight="1">
      <c r="A120" s="1005"/>
      <c r="B120" s="976"/>
      <c r="C120" s="946" t="s">
        <v>413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432</v>
      </c>
      <c r="AB120" s="989"/>
      <c r="AC120" s="989"/>
      <c r="AD120" s="989"/>
      <c r="AE120" s="990"/>
      <c r="AF120" s="991" t="s">
        <v>432</v>
      </c>
      <c r="AG120" s="989"/>
      <c r="AH120" s="989"/>
      <c r="AI120" s="989"/>
      <c r="AJ120" s="990"/>
      <c r="AK120" s="991" t="s">
        <v>432</v>
      </c>
      <c r="AL120" s="989"/>
      <c r="AM120" s="989"/>
      <c r="AN120" s="989"/>
      <c r="AO120" s="990"/>
      <c r="AP120" s="992" t="s">
        <v>432</v>
      </c>
      <c r="AQ120" s="993"/>
      <c r="AR120" s="993"/>
      <c r="AS120" s="993"/>
      <c r="AT120" s="994"/>
      <c r="AU120" s="1010"/>
      <c r="AV120" s="1011"/>
      <c r="AW120" s="1011"/>
      <c r="AX120" s="1011"/>
      <c r="AY120" s="1012"/>
      <c r="AZ120" s="979" t="s">
        <v>439</v>
      </c>
      <c r="BA120" s="980"/>
      <c r="BB120" s="980"/>
      <c r="BC120" s="980"/>
      <c r="BD120" s="980"/>
      <c r="BE120" s="980"/>
      <c r="BF120" s="980"/>
      <c r="BG120" s="980"/>
      <c r="BH120" s="980"/>
      <c r="BI120" s="980"/>
      <c r="BJ120" s="980"/>
      <c r="BK120" s="980"/>
      <c r="BL120" s="980"/>
      <c r="BM120" s="980"/>
      <c r="BN120" s="980"/>
      <c r="BO120" s="980"/>
      <c r="BP120" s="981"/>
      <c r="BQ120" s="949">
        <v>2680532</v>
      </c>
      <c r="BR120" s="950"/>
      <c r="BS120" s="950"/>
      <c r="BT120" s="950"/>
      <c r="BU120" s="950"/>
      <c r="BV120" s="950">
        <v>2435388</v>
      </c>
      <c r="BW120" s="950"/>
      <c r="BX120" s="950"/>
      <c r="BY120" s="950"/>
      <c r="BZ120" s="950"/>
      <c r="CA120" s="950">
        <v>1880040</v>
      </c>
      <c r="CB120" s="950"/>
      <c r="CC120" s="950"/>
      <c r="CD120" s="950"/>
      <c r="CE120" s="950"/>
      <c r="CF120" s="944">
        <v>16.8</v>
      </c>
      <c r="CG120" s="945"/>
      <c r="CH120" s="945"/>
      <c r="CI120" s="945"/>
      <c r="CJ120" s="945"/>
      <c r="CK120" s="1043" t="s">
        <v>440</v>
      </c>
      <c r="CL120" s="1044"/>
      <c r="CM120" s="1044"/>
      <c r="CN120" s="1044"/>
      <c r="CO120" s="1045"/>
      <c r="CP120" s="1051" t="s">
        <v>441</v>
      </c>
      <c r="CQ120" s="1052"/>
      <c r="CR120" s="1052"/>
      <c r="CS120" s="1052"/>
      <c r="CT120" s="1052"/>
      <c r="CU120" s="1052"/>
      <c r="CV120" s="1052"/>
      <c r="CW120" s="1052"/>
      <c r="CX120" s="1052"/>
      <c r="CY120" s="1052"/>
      <c r="CZ120" s="1052"/>
      <c r="DA120" s="1052"/>
      <c r="DB120" s="1052"/>
      <c r="DC120" s="1052"/>
      <c r="DD120" s="1052"/>
      <c r="DE120" s="1052"/>
      <c r="DF120" s="1053"/>
      <c r="DG120" s="956">
        <v>6599395</v>
      </c>
      <c r="DH120" s="957"/>
      <c r="DI120" s="957"/>
      <c r="DJ120" s="957"/>
      <c r="DK120" s="957"/>
      <c r="DL120" s="957">
        <v>6247225</v>
      </c>
      <c r="DM120" s="957"/>
      <c r="DN120" s="957"/>
      <c r="DO120" s="957"/>
      <c r="DP120" s="957"/>
      <c r="DQ120" s="957">
        <v>5913847</v>
      </c>
      <c r="DR120" s="957"/>
      <c r="DS120" s="957"/>
      <c r="DT120" s="957"/>
      <c r="DU120" s="957"/>
      <c r="DV120" s="958">
        <v>52.8</v>
      </c>
      <c r="DW120" s="958"/>
      <c r="DX120" s="958"/>
      <c r="DY120" s="958"/>
      <c r="DZ120" s="959"/>
    </row>
    <row r="121" spans="1:130" s="197" customFormat="1" ht="26.25" customHeight="1">
      <c r="A121" s="1005"/>
      <c r="B121" s="976"/>
      <c r="C121" s="1040" t="s">
        <v>442</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v>6142</v>
      </c>
      <c r="AB121" s="989"/>
      <c r="AC121" s="989"/>
      <c r="AD121" s="989"/>
      <c r="AE121" s="990"/>
      <c r="AF121" s="991">
        <v>4394</v>
      </c>
      <c r="AG121" s="989"/>
      <c r="AH121" s="989"/>
      <c r="AI121" s="989"/>
      <c r="AJ121" s="990"/>
      <c r="AK121" s="991">
        <v>4351</v>
      </c>
      <c r="AL121" s="989"/>
      <c r="AM121" s="989"/>
      <c r="AN121" s="989"/>
      <c r="AO121" s="990"/>
      <c r="AP121" s="992">
        <v>0</v>
      </c>
      <c r="AQ121" s="993"/>
      <c r="AR121" s="993"/>
      <c r="AS121" s="993"/>
      <c r="AT121" s="994"/>
      <c r="AU121" s="1010"/>
      <c r="AV121" s="1011"/>
      <c r="AW121" s="1011"/>
      <c r="AX121" s="1011"/>
      <c r="AY121" s="1012"/>
      <c r="AZ121" s="1025" t="s">
        <v>443</v>
      </c>
      <c r="BA121" s="1001"/>
      <c r="BB121" s="1001"/>
      <c r="BC121" s="1001"/>
      <c r="BD121" s="1001"/>
      <c r="BE121" s="1001"/>
      <c r="BF121" s="1001"/>
      <c r="BG121" s="1001"/>
      <c r="BH121" s="1001"/>
      <c r="BI121" s="1001"/>
      <c r="BJ121" s="1001"/>
      <c r="BK121" s="1001"/>
      <c r="BL121" s="1001"/>
      <c r="BM121" s="1001"/>
      <c r="BN121" s="1001"/>
      <c r="BO121" s="1001"/>
      <c r="BP121" s="1002"/>
      <c r="BQ121" s="1015">
        <v>10053840</v>
      </c>
      <c r="BR121" s="1016"/>
      <c r="BS121" s="1016"/>
      <c r="BT121" s="1016"/>
      <c r="BU121" s="1016"/>
      <c r="BV121" s="1016">
        <v>9225427</v>
      </c>
      <c r="BW121" s="1016"/>
      <c r="BX121" s="1016"/>
      <c r="BY121" s="1016"/>
      <c r="BZ121" s="1016"/>
      <c r="CA121" s="1016">
        <v>8470004</v>
      </c>
      <c r="CB121" s="1016"/>
      <c r="CC121" s="1016"/>
      <c r="CD121" s="1016"/>
      <c r="CE121" s="1016"/>
      <c r="CF121" s="1054">
        <v>75.599999999999994</v>
      </c>
      <c r="CG121" s="1055"/>
      <c r="CH121" s="1055"/>
      <c r="CI121" s="1055"/>
      <c r="CJ121" s="1055"/>
      <c r="CK121" s="1046"/>
      <c r="CL121" s="1047"/>
      <c r="CM121" s="1047"/>
      <c r="CN121" s="1047"/>
      <c r="CO121" s="1048"/>
      <c r="CP121" s="1037" t="s">
        <v>444</v>
      </c>
      <c r="CQ121" s="1038"/>
      <c r="CR121" s="1038"/>
      <c r="CS121" s="1038"/>
      <c r="CT121" s="1038"/>
      <c r="CU121" s="1038"/>
      <c r="CV121" s="1038"/>
      <c r="CW121" s="1038"/>
      <c r="CX121" s="1038"/>
      <c r="CY121" s="1038"/>
      <c r="CZ121" s="1038"/>
      <c r="DA121" s="1038"/>
      <c r="DB121" s="1038"/>
      <c r="DC121" s="1038"/>
      <c r="DD121" s="1038"/>
      <c r="DE121" s="1038"/>
      <c r="DF121" s="1039"/>
      <c r="DG121" s="949">
        <v>1156337</v>
      </c>
      <c r="DH121" s="950"/>
      <c r="DI121" s="950"/>
      <c r="DJ121" s="950"/>
      <c r="DK121" s="950"/>
      <c r="DL121" s="950">
        <v>1109265</v>
      </c>
      <c r="DM121" s="950"/>
      <c r="DN121" s="950"/>
      <c r="DO121" s="950"/>
      <c r="DP121" s="950"/>
      <c r="DQ121" s="950">
        <v>1062991</v>
      </c>
      <c r="DR121" s="950"/>
      <c r="DS121" s="950"/>
      <c r="DT121" s="950"/>
      <c r="DU121" s="950"/>
      <c r="DV121" s="951">
        <v>9.5</v>
      </c>
      <c r="DW121" s="951"/>
      <c r="DX121" s="951"/>
      <c r="DY121" s="951"/>
      <c r="DZ121" s="952"/>
    </row>
    <row r="122" spans="1:130" s="197" customFormat="1" ht="26.25" customHeight="1">
      <c r="A122" s="1005"/>
      <c r="B122" s="976"/>
      <c r="C122" s="946" t="s">
        <v>423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432</v>
      </c>
      <c r="AB122" s="989"/>
      <c r="AC122" s="989"/>
      <c r="AD122" s="989"/>
      <c r="AE122" s="990"/>
      <c r="AF122" s="991" t="s">
        <v>432</v>
      </c>
      <c r="AG122" s="989"/>
      <c r="AH122" s="989"/>
      <c r="AI122" s="989"/>
      <c r="AJ122" s="990"/>
      <c r="AK122" s="991" t="s">
        <v>432</v>
      </c>
      <c r="AL122" s="989"/>
      <c r="AM122" s="989"/>
      <c r="AN122" s="989"/>
      <c r="AO122" s="990"/>
      <c r="AP122" s="992" t="s">
        <v>432</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445</v>
      </c>
      <c r="BP122" s="1024"/>
      <c r="BQ122" s="1064">
        <v>25499190</v>
      </c>
      <c r="BR122" s="1065"/>
      <c r="BS122" s="1065"/>
      <c r="BT122" s="1065"/>
      <c r="BU122" s="1065"/>
      <c r="BV122" s="1065">
        <v>23961011</v>
      </c>
      <c r="BW122" s="1065"/>
      <c r="BX122" s="1065"/>
      <c r="BY122" s="1065"/>
      <c r="BZ122" s="1065"/>
      <c r="CA122" s="1065">
        <v>22729201</v>
      </c>
      <c r="CB122" s="1065"/>
      <c r="CC122" s="1065"/>
      <c r="CD122" s="1065"/>
      <c r="CE122" s="1065"/>
      <c r="CF122" s="1017"/>
      <c r="CG122" s="1018"/>
      <c r="CH122" s="1018"/>
      <c r="CI122" s="1018"/>
      <c r="CJ122" s="1019"/>
      <c r="CK122" s="1046"/>
      <c r="CL122" s="1047"/>
      <c r="CM122" s="1047"/>
      <c r="CN122" s="1047"/>
      <c r="CO122" s="1048"/>
      <c r="CP122" s="1037" t="s">
        <v>380</v>
      </c>
      <c r="CQ122" s="1038"/>
      <c r="CR122" s="1038"/>
      <c r="CS122" s="1038"/>
      <c r="CT122" s="1038"/>
      <c r="CU122" s="1038"/>
      <c r="CV122" s="1038"/>
      <c r="CW122" s="1038"/>
      <c r="CX122" s="1038"/>
      <c r="CY122" s="1038"/>
      <c r="CZ122" s="1038"/>
      <c r="DA122" s="1038"/>
      <c r="DB122" s="1038"/>
      <c r="DC122" s="1038"/>
      <c r="DD122" s="1038"/>
      <c r="DE122" s="1038"/>
      <c r="DF122" s="1039"/>
      <c r="DG122" s="949">
        <v>309342</v>
      </c>
      <c r="DH122" s="950"/>
      <c r="DI122" s="950"/>
      <c r="DJ122" s="950"/>
      <c r="DK122" s="950"/>
      <c r="DL122" s="950">
        <v>288335</v>
      </c>
      <c r="DM122" s="950"/>
      <c r="DN122" s="950"/>
      <c r="DO122" s="950"/>
      <c r="DP122" s="950"/>
      <c r="DQ122" s="950">
        <v>298672</v>
      </c>
      <c r="DR122" s="950"/>
      <c r="DS122" s="950"/>
      <c r="DT122" s="950"/>
      <c r="DU122" s="950"/>
      <c r="DV122" s="951">
        <v>2.7</v>
      </c>
      <c r="DW122" s="951"/>
      <c r="DX122" s="951"/>
      <c r="DY122" s="951"/>
      <c r="DZ122" s="952"/>
    </row>
    <row r="123" spans="1:130" s="197" customFormat="1" ht="26.25" customHeight="1" thickBot="1">
      <c r="A123" s="1005"/>
      <c r="B123" s="976"/>
      <c r="C123" s="946" t="s">
        <v>429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446</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108</v>
      </c>
      <c r="BR123" s="1057"/>
      <c r="BS123" s="1057"/>
      <c r="BT123" s="1057"/>
      <c r="BU123" s="1057"/>
      <c r="BV123" s="1057" t="s">
        <v>108</v>
      </c>
      <c r="BW123" s="1057"/>
      <c r="BX123" s="1057"/>
      <c r="BY123" s="1057"/>
      <c r="BZ123" s="1057"/>
      <c r="CA123" s="1057" t="s">
        <v>108</v>
      </c>
      <c r="CB123" s="1057"/>
      <c r="CC123" s="1057"/>
      <c r="CD123" s="1057"/>
      <c r="CE123" s="1057"/>
      <c r="CF123" s="1058"/>
      <c r="CG123" s="1059"/>
      <c r="CH123" s="1059"/>
      <c r="CI123" s="1059"/>
      <c r="CJ123" s="1060"/>
      <c r="CK123" s="1046"/>
      <c r="CL123" s="1047"/>
      <c r="CM123" s="1047"/>
      <c r="CN123" s="1047"/>
      <c r="CO123" s="1048"/>
      <c r="CP123" s="1037" t="s">
        <v>387</v>
      </c>
      <c r="CQ123" s="1038"/>
      <c r="CR123" s="1038"/>
      <c r="CS123" s="1038"/>
      <c r="CT123" s="1038"/>
      <c r="CU123" s="1038"/>
      <c r="CV123" s="1038"/>
      <c r="CW123" s="1038"/>
      <c r="CX123" s="1038"/>
      <c r="CY123" s="1038"/>
      <c r="CZ123" s="1038"/>
      <c r="DA123" s="1038"/>
      <c r="DB123" s="1038"/>
      <c r="DC123" s="1038"/>
      <c r="DD123" s="1038"/>
      <c r="DE123" s="1038"/>
      <c r="DF123" s="1039"/>
      <c r="DG123" s="988" t="s">
        <v>108</v>
      </c>
      <c r="DH123" s="989"/>
      <c r="DI123" s="989"/>
      <c r="DJ123" s="989"/>
      <c r="DK123" s="990"/>
      <c r="DL123" s="991" t="s">
        <v>108</v>
      </c>
      <c r="DM123" s="989"/>
      <c r="DN123" s="989"/>
      <c r="DO123" s="989"/>
      <c r="DP123" s="990"/>
      <c r="DQ123" s="991" t="s">
        <v>108</v>
      </c>
      <c r="DR123" s="989"/>
      <c r="DS123" s="989"/>
      <c r="DT123" s="989"/>
      <c r="DU123" s="990"/>
      <c r="DV123" s="992" t="s">
        <v>108</v>
      </c>
      <c r="DW123" s="993"/>
      <c r="DX123" s="993"/>
      <c r="DY123" s="993"/>
      <c r="DZ123" s="994"/>
    </row>
    <row r="124" spans="1:130" s="197" customFormat="1" ht="26.25" customHeight="1">
      <c r="A124" s="1005"/>
      <c r="B124" s="976"/>
      <c r="C124" s="946" t="s">
        <v>433</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108</v>
      </c>
      <c r="AB124" s="989"/>
      <c r="AC124" s="989"/>
      <c r="AD124" s="989"/>
      <c r="AE124" s="990"/>
      <c r="AF124" s="991" t="s">
        <v>108</v>
      </c>
      <c r="AG124" s="989"/>
      <c r="AH124" s="989"/>
      <c r="AI124" s="989"/>
      <c r="AJ124" s="990"/>
      <c r="AK124" s="991" t="s">
        <v>108</v>
      </c>
      <c r="AL124" s="989"/>
      <c r="AM124" s="989"/>
      <c r="AN124" s="989"/>
      <c r="AO124" s="990"/>
      <c r="AP124" s="992" t="s">
        <v>108</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447</v>
      </c>
      <c r="CQ124" s="1038"/>
      <c r="CR124" s="1038"/>
      <c r="CS124" s="1038"/>
      <c r="CT124" s="1038"/>
      <c r="CU124" s="1038"/>
      <c r="CV124" s="1038"/>
      <c r="CW124" s="1038"/>
      <c r="CX124" s="1038"/>
      <c r="CY124" s="1038"/>
      <c r="CZ124" s="1038"/>
      <c r="DA124" s="1038"/>
      <c r="DB124" s="1038"/>
      <c r="DC124" s="1038"/>
      <c r="DD124" s="1038"/>
      <c r="DE124" s="1038"/>
      <c r="DF124" s="1039"/>
      <c r="DG124" s="1027" t="s">
        <v>108</v>
      </c>
      <c r="DH124" s="1028"/>
      <c r="DI124" s="1028"/>
      <c r="DJ124" s="1028"/>
      <c r="DK124" s="1029"/>
      <c r="DL124" s="1030" t="s">
        <v>108</v>
      </c>
      <c r="DM124" s="1028"/>
      <c r="DN124" s="1028"/>
      <c r="DO124" s="1028"/>
      <c r="DP124" s="1029"/>
      <c r="DQ124" s="1030" t="s">
        <v>108</v>
      </c>
      <c r="DR124" s="1028"/>
      <c r="DS124" s="1028"/>
      <c r="DT124" s="1028"/>
      <c r="DU124" s="1029"/>
      <c r="DV124" s="1031" t="s">
        <v>108</v>
      </c>
      <c r="DW124" s="1032"/>
      <c r="DX124" s="1032"/>
      <c r="DY124" s="1032"/>
      <c r="DZ124" s="1033"/>
    </row>
    <row r="125" spans="1:130" s="197" customFormat="1" ht="26.25" customHeight="1" thickBot="1">
      <c r="A125" s="1005"/>
      <c r="B125" s="976"/>
      <c r="C125" s="946" t="s">
        <v>435</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108</v>
      </c>
      <c r="AB125" s="989"/>
      <c r="AC125" s="989"/>
      <c r="AD125" s="989"/>
      <c r="AE125" s="990"/>
      <c r="AF125" s="991" t="s">
        <v>108</v>
      </c>
      <c r="AG125" s="989"/>
      <c r="AH125" s="989"/>
      <c r="AI125" s="989"/>
      <c r="AJ125" s="990"/>
      <c r="AK125" s="991" t="s">
        <v>108</v>
      </c>
      <c r="AL125" s="989"/>
      <c r="AM125" s="989"/>
      <c r="AN125" s="989"/>
      <c r="AO125" s="990"/>
      <c r="AP125" s="992" t="s">
        <v>108</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448</v>
      </c>
      <c r="CL125" s="1044"/>
      <c r="CM125" s="1044"/>
      <c r="CN125" s="1044"/>
      <c r="CO125" s="1045"/>
      <c r="CP125" s="970" t="s">
        <v>449</v>
      </c>
      <c r="CQ125" s="917"/>
      <c r="CR125" s="917"/>
      <c r="CS125" s="917"/>
      <c r="CT125" s="917"/>
      <c r="CU125" s="917"/>
      <c r="CV125" s="917"/>
      <c r="CW125" s="917"/>
      <c r="CX125" s="917"/>
      <c r="CY125" s="917"/>
      <c r="CZ125" s="917"/>
      <c r="DA125" s="917"/>
      <c r="DB125" s="917"/>
      <c r="DC125" s="917"/>
      <c r="DD125" s="917"/>
      <c r="DE125" s="917"/>
      <c r="DF125" s="918"/>
      <c r="DG125" s="956" t="s">
        <v>108</v>
      </c>
      <c r="DH125" s="957"/>
      <c r="DI125" s="957"/>
      <c r="DJ125" s="957"/>
      <c r="DK125" s="957"/>
      <c r="DL125" s="957" t="s">
        <v>108</v>
      </c>
      <c r="DM125" s="957"/>
      <c r="DN125" s="957"/>
      <c r="DO125" s="957"/>
      <c r="DP125" s="957"/>
      <c r="DQ125" s="957" t="s">
        <v>108</v>
      </c>
      <c r="DR125" s="957"/>
      <c r="DS125" s="957"/>
      <c r="DT125" s="957"/>
      <c r="DU125" s="957"/>
      <c r="DV125" s="958" t="s">
        <v>108</v>
      </c>
      <c r="DW125" s="958"/>
      <c r="DX125" s="958"/>
      <c r="DY125" s="958"/>
      <c r="DZ125" s="959"/>
    </row>
    <row r="126" spans="1:130" s="197" customFormat="1" ht="26.25" customHeight="1">
      <c r="A126" s="1005"/>
      <c r="B126" s="976"/>
      <c r="C126" s="946" t="s">
        <v>438</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108</v>
      </c>
      <c r="AB126" s="989"/>
      <c r="AC126" s="989"/>
      <c r="AD126" s="989"/>
      <c r="AE126" s="990"/>
      <c r="AF126" s="991" t="s">
        <v>108</v>
      </c>
      <c r="AG126" s="989"/>
      <c r="AH126" s="989"/>
      <c r="AI126" s="989"/>
      <c r="AJ126" s="990"/>
      <c r="AK126" s="991" t="s">
        <v>108</v>
      </c>
      <c r="AL126" s="989"/>
      <c r="AM126" s="989"/>
      <c r="AN126" s="989"/>
      <c r="AO126" s="990"/>
      <c r="AP126" s="992" t="s">
        <v>108</v>
      </c>
      <c r="AQ126" s="993"/>
      <c r="AR126" s="993"/>
      <c r="AS126" s="993"/>
      <c r="AT126" s="994"/>
      <c r="AU126" s="233"/>
      <c r="AV126" s="233"/>
      <c r="AW126" s="233"/>
      <c r="AX126" s="1066" t="s">
        <v>450</v>
      </c>
      <c r="AY126" s="1067"/>
      <c r="AZ126" s="1067"/>
      <c r="BA126" s="1067"/>
      <c r="BB126" s="1067"/>
      <c r="BC126" s="1067"/>
      <c r="BD126" s="1067"/>
      <c r="BE126" s="1068"/>
      <c r="BF126" s="1082" t="s">
        <v>451</v>
      </c>
      <c r="BG126" s="1067"/>
      <c r="BH126" s="1067"/>
      <c r="BI126" s="1067"/>
      <c r="BJ126" s="1067"/>
      <c r="BK126" s="1067"/>
      <c r="BL126" s="1068"/>
      <c r="BM126" s="1082" t="s">
        <v>452</v>
      </c>
      <c r="BN126" s="1067"/>
      <c r="BO126" s="1067"/>
      <c r="BP126" s="1067"/>
      <c r="BQ126" s="1067"/>
      <c r="BR126" s="1067"/>
      <c r="BS126" s="1068"/>
      <c r="BT126" s="1082" t="s">
        <v>453</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454</v>
      </c>
      <c r="CQ126" s="980"/>
      <c r="CR126" s="980"/>
      <c r="CS126" s="980"/>
      <c r="CT126" s="980"/>
      <c r="CU126" s="980"/>
      <c r="CV126" s="980"/>
      <c r="CW126" s="980"/>
      <c r="CX126" s="980"/>
      <c r="CY126" s="980"/>
      <c r="CZ126" s="980"/>
      <c r="DA126" s="980"/>
      <c r="DB126" s="980"/>
      <c r="DC126" s="980"/>
      <c r="DD126" s="980"/>
      <c r="DE126" s="980"/>
      <c r="DF126" s="981"/>
      <c r="DG126" s="949" t="s">
        <v>108</v>
      </c>
      <c r="DH126" s="950"/>
      <c r="DI126" s="950"/>
      <c r="DJ126" s="950"/>
      <c r="DK126" s="950"/>
      <c r="DL126" s="950" t="s">
        <v>108</v>
      </c>
      <c r="DM126" s="950"/>
      <c r="DN126" s="950"/>
      <c r="DO126" s="950"/>
      <c r="DP126" s="950"/>
      <c r="DQ126" s="950" t="s">
        <v>108</v>
      </c>
      <c r="DR126" s="950"/>
      <c r="DS126" s="950"/>
      <c r="DT126" s="950"/>
      <c r="DU126" s="950"/>
      <c r="DV126" s="951" t="s">
        <v>108</v>
      </c>
      <c r="DW126" s="951"/>
      <c r="DX126" s="951"/>
      <c r="DY126" s="951"/>
      <c r="DZ126" s="952"/>
    </row>
    <row r="127" spans="1:130" s="197" customFormat="1" ht="26.25" customHeight="1" thickBot="1">
      <c r="A127" s="1006"/>
      <c r="B127" s="978"/>
      <c r="C127" s="1034" t="s">
        <v>455</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108</v>
      </c>
      <c r="AB127" s="989"/>
      <c r="AC127" s="989"/>
      <c r="AD127" s="989"/>
      <c r="AE127" s="990"/>
      <c r="AF127" s="991" t="s">
        <v>108</v>
      </c>
      <c r="AG127" s="989"/>
      <c r="AH127" s="989"/>
      <c r="AI127" s="989"/>
      <c r="AJ127" s="990"/>
      <c r="AK127" s="991" t="s">
        <v>108</v>
      </c>
      <c r="AL127" s="989"/>
      <c r="AM127" s="989"/>
      <c r="AN127" s="989"/>
      <c r="AO127" s="990"/>
      <c r="AP127" s="992" t="s">
        <v>108</v>
      </c>
      <c r="AQ127" s="993"/>
      <c r="AR127" s="993"/>
      <c r="AS127" s="993"/>
      <c r="AT127" s="994"/>
      <c r="AU127" s="233"/>
      <c r="AV127" s="233"/>
      <c r="AW127" s="233"/>
      <c r="AX127" s="916" t="s">
        <v>456</v>
      </c>
      <c r="AY127" s="917"/>
      <c r="AZ127" s="917"/>
      <c r="BA127" s="917"/>
      <c r="BB127" s="917"/>
      <c r="BC127" s="917"/>
      <c r="BD127" s="917"/>
      <c r="BE127" s="918"/>
      <c r="BF127" s="1071" t="s">
        <v>108</v>
      </c>
      <c r="BG127" s="1072"/>
      <c r="BH127" s="1072"/>
      <c r="BI127" s="1072"/>
      <c r="BJ127" s="1072"/>
      <c r="BK127" s="1072"/>
      <c r="BL127" s="1081"/>
      <c r="BM127" s="1071">
        <v>13.03</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457</v>
      </c>
      <c r="CQ127" s="1075"/>
      <c r="CR127" s="1075"/>
      <c r="CS127" s="1075"/>
      <c r="CT127" s="1075"/>
      <c r="CU127" s="1075"/>
      <c r="CV127" s="1075"/>
      <c r="CW127" s="1075"/>
      <c r="CX127" s="1075"/>
      <c r="CY127" s="1075"/>
      <c r="CZ127" s="1075"/>
      <c r="DA127" s="1075"/>
      <c r="DB127" s="1075"/>
      <c r="DC127" s="1075"/>
      <c r="DD127" s="1075"/>
      <c r="DE127" s="1075"/>
      <c r="DF127" s="1076"/>
      <c r="DG127" s="1077" t="s">
        <v>108</v>
      </c>
      <c r="DH127" s="1078"/>
      <c r="DI127" s="1078"/>
      <c r="DJ127" s="1078"/>
      <c r="DK127" s="1078"/>
      <c r="DL127" s="1078">
        <v>2113</v>
      </c>
      <c r="DM127" s="1078"/>
      <c r="DN127" s="1078"/>
      <c r="DO127" s="1078"/>
      <c r="DP127" s="1078"/>
      <c r="DQ127" s="1078">
        <v>2276</v>
      </c>
      <c r="DR127" s="1078"/>
      <c r="DS127" s="1078"/>
      <c r="DT127" s="1078"/>
      <c r="DU127" s="1078"/>
      <c r="DV127" s="1079">
        <v>0</v>
      </c>
      <c r="DW127" s="1079"/>
      <c r="DX127" s="1079"/>
      <c r="DY127" s="1079"/>
      <c r="DZ127" s="1080"/>
    </row>
    <row r="128" spans="1:130" s="197" customFormat="1" ht="26.25" customHeight="1">
      <c r="A128" s="1101" t="s">
        <v>458</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459</v>
      </c>
      <c r="X128" s="1103"/>
      <c r="Y128" s="1103"/>
      <c r="Z128" s="1104"/>
      <c r="AA128" s="1119">
        <v>228648</v>
      </c>
      <c r="AB128" s="1120"/>
      <c r="AC128" s="1120"/>
      <c r="AD128" s="1120"/>
      <c r="AE128" s="1121"/>
      <c r="AF128" s="1122">
        <v>184499</v>
      </c>
      <c r="AG128" s="1120"/>
      <c r="AH128" s="1120"/>
      <c r="AI128" s="1120"/>
      <c r="AJ128" s="1121"/>
      <c r="AK128" s="1122">
        <v>175557</v>
      </c>
      <c r="AL128" s="1120"/>
      <c r="AM128" s="1120"/>
      <c r="AN128" s="1120"/>
      <c r="AO128" s="1121"/>
      <c r="AP128" s="1123"/>
      <c r="AQ128" s="1124"/>
      <c r="AR128" s="1124"/>
      <c r="AS128" s="1124"/>
      <c r="AT128" s="1125"/>
      <c r="AU128" s="235"/>
      <c r="AV128" s="235"/>
      <c r="AW128" s="235"/>
      <c r="AX128" s="1084" t="s">
        <v>460</v>
      </c>
      <c r="AY128" s="980"/>
      <c r="AZ128" s="980"/>
      <c r="BA128" s="980"/>
      <c r="BB128" s="980"/>
      <c r="BC128" s="980"/>
      <c r="BD128" s="980"/>
      <c r="BE128" s="981"/>
      <c r="BF128" s="1096" t="s">
        <v>461</v>
      </c>
      <c r="BG128" s="1097"/>
      <c r="BH128" s="1097"/>
      <c r="BI128" s="1097"/>
      <c r="BJ128" s="1097"/>
      <c r="BK128" s="1097"/>
      <c r="BL128" s="1098"/>
      <c r="BM128" s="1096">
        <v>18.03</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462</v>
      </c>
      <c r="X129" s="1091"/>
      <c r="Y129" s="1091"/>
      <c r="Z129" s="1092"/>
      <c r="AA129" s="988">
        <v>10298038</v>
      </c>
      <c r="AB129" s="989"/>
      <c r="AC129" s="989"/>
      <c r="AD129" s="989"/>
      <c r="AE129" s="990"/>
      <c r="AF129" s="991">
        <v>13042045</v>
      </c>
      <c r="AG129" s="989"/>
      <c r="AH129" s="989"/>
      <c r="AI129" s="989"/>
      <c r="AJ129" s="990"/>
      <c r="AK129" s="991">
        <v>12188448</v>
      </c>
      <c r="AL129" s="989"/>
      <c r="AM129" s="989"/>
      <c r="AN129" s="989"/>
      <c r="AO129" s="990"/>
      <c r="AP129" s="1093"/>
      <c r="AQ129" s="1094"/>
      <c r="AR129" s="1094"/>
      <c r="AS129" s="1094"/>
      <c r="AT129" s="1095"/>
      <c r="AU129" s="235"/>
      <c r="AV129" s="235"/>
      <c r="AW129" s="235"/>
      <c r="AX129" s="1084" t="s">
        <v>463</v>
      </c>
      <c r="AY129" s="980"/>
      <c r="AZ129" s="980"/>
      <c r="BA129" s="980"/>
      <c r="BB129" s="980"/>
      <c r="BC129" s="980"/>
      <c r="BD129" s="980"/>
      <c r="BE129" s="981"/>
      <c r="BF129" s="1085">
        <v>3.4</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464</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465</v>
      </c>
      <c r="X130" s="1091"/>
      <c r="Y130" s="1091"/>
      <c r="Z130" s="1092"/>
      <c r="AA130" s="988">
        <v>1055781</v>
      </c>
      <c r="AB130" s="989"/>
      <c r="AC130" s="989"/>
      <c r="AD130" s="989"/>
      <c r="AE130" s="990"/>
      <c r="AF130" s="991">
        <v>1067368</v>
      </c>
      <c r="AG130" s="989"/>
      <c r="AH130" s="989"/>
      <c r="AI130" s="989"/>
      <c r="AJ130" s="990"/>
      <c r="AK130" s="991">
        <v>979042</v>
      </c>
      <c r="AL130" s="989"/>
      <c r="AM130" s="989"/>
      <c r="AN130" s="989"/>
      <c r="AO130" s="990"/>
      <c r="AP130" s="1093"/>
      <c r="AQ130" s="1094"/>
      <c r="AR130" s="1094"/>
      <c r="AS130" s="1094"/>
      <c r="AT130" s="1095"/>
      <c r="AU130" s="235"/>
      <c r="AV130" s="235"/>
      <c r="AW130" s="235"/>
      <c r="AX130" s="1143" t="s">
        <v>466</v>
      </c>
      <c r="AY130" s="1075"/>
      <c r="AZ130" s="1075"/>
      <c r="BA130" s="1075"/>
      <c r="BB130" s="1075"/>
      <c r="BC130" s="1075"/>
      <c r="BD130" s="1075"/>
      <c r="BE130" s="1076"/>
      <c r="BF130" s="1105" t="s">
        <v>467</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468</v>
      </c>
      <c r="X131" s="1114"/>
      <c r="Y131" s="1114"/>
      <c r="Z131" s="1115"/>
      <c r="AA131" s="1027">
        <v>9242257</v>
      </c>
      <c r="AB131" s="1028"/>
      <c r="AC131" s="1028"/>
      <c r="AD131" s="1028"/>
      <c r="AE131" s="1029"/>
      <c r="AF131" s="1030">
        <v>11974677</v>
      </c>
      <c r="AG131" s="1028"/>
      <c r="AH131" s="1028"/>
      <c r="AI131" s="1028"/>
      <c r="AJ131" s="1029"/>
      <c r="AK131" s="1030">
        <v>11209406</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469</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470</v>
      </c>
      <c r="W132" s="1131"/>
      <c r="X132" s="1131"/>
      <c r="Y132" s="1131"/>
      <c r="Z132" s="1132"/>
      <c r="AA132" s="1133">
        <v>2.8660964519999999</v>
      </c>
      <c r="AB132" s="1134"/>
      <c r="AC132" s="1134"/>
      <c r="AD132" s="1134"/>
      <c r="AE132" s="1135"/>
      <c r="AF132" s="1136">
        <v>2.7931692849999998</v>
      </c>
      <c r="AG132" s="1134"/>
      <c r="AH132" s="1134"/>
      <c r="AI132" s="1134"/>
      <c r="AJ132" s="1135"/>
      <c r="AK132" s="1136">
        <v>4.7008467710000001</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471</v>
      </c>
      <c r="W133" s="1138"/>
      <c r="X133" s="1138"/>
      <c r="Y133" s="1138"/>
      <c r="Z133" s="1139"/>
      <c r="AA133" s="1140">
        <v>2.2000000000000002</v>
      </c>
      <c r="AB133" s="1141"/>
      <c r="AC133" s="1141"/>
      <c r="AD133" s="1141"/>
      <c r="AE133" s="1142"/>
      <c r="AF133" s="1140">
        <v>2.2999999999999998</v>
      </c>
      <c r="AG133" s="1141"/>
      <c r="AH133" s="1141"/>
      <c r="AI133" s="1141"/>
      <c r="AJ133" s="1142"/>
      <c r="AK133" s="1140">
        <v>3.4</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472</v>
      </c>
      <c r="B5" s="246"/>
      <c r="C5" s="246"/>
      <c r="D5" s="246"/>
      <c r="E5" s="246"/>
      <c r="F5" s="246"/>
      <c r="G5" s="246"/>
      <c r="H5" s="246"/>
      <c r="I5" s="246"/>
      <c r="J5" s="246"/>
      <c r="K5" s="246"/>
      <c r="L5" s="246"/>
      <c r="M5" s="246"/>
      <c r="N5" s="246"/>
      <c r="O5" s="247"/>
    </row>
    <row r="6" spans="1:16">
      <c r="A6" s="248"/>
      <c r="B6" s="244"/>
      <c r="C6" s="244"/>
      <c r="D6" s="244"/>
      <c r="E6" s="244"/>
      <c r="F6" s="244"/>
      <c r="G6" s="249" t="s">
        <v>473</v>
      </c>
      <c r="H6" s="249"/>
      <c r="I6" s="249"/>
      <c r="J6" s="249"/>
      <c r="K6" s="244"/>
      <c r="L6" s="244"/>
      <c r="M6" s="244"/>
      <c r="N6" s="244"/>
    </row>
    <row r="7" spans="1:16">
      <c r="A7" s="248"/>
      <c r="B7" s="244"/>
      <c r="C7" s="244"/>
      <c r="D7" s="244"/>
      <c r="E7" s="244"/>
      <c r="F7" s="244"/>
      <c r="G7" s="251"/>
      <c r="H7" s="252"/>
      <c r="I7" s="252"/>
      <c r="J7" s="253"/>
      <c r="K7" s="1147" t="s">
        <v>474</v>
      </c>
      <c r="L7" s="254"/>
      <c r="M7" s="255" t="s">
        <v>475</v>
      </c>
      <c r="N7" s="256"/>
    </row>
    <row r="8" spans="1:16">
      <c r="A8" s="248"/>
      <c r="B8" s="244"/>
      <c r="C8" s="244"/>
      <c r="D8" s="244"/>
      <c r="E8" s="244"/>
      <c r="F8" s="244"/>
      <c r="G8" s="257"/>
      <c r="H8" s="258"/>
      <c r="I8" s="258"/>
      <c r="J8" s="259"/>
      <c r="K8" s="1148"/>
      <c r="L8" s="260" t="s">
        <v>476</v>
      </c>
      <c r="M8" s="261" t="s">
        <v>477</v>
      </c>
      <c r="N8" s="262" t="s">
        <v>478</v>
      </c>
    </row>
    <row r="9" spans="1:16">
      <c r="A9" s="248"/>
      <c r="B9" s="244"/>
      <c r="C9" s="244"/>
      <c r="D9" s="244"/>
      <c r="E9" s="244"/>
      <c r="F9" s="244"/>
      <c r="G9" s="1149" t="s">
        <v>479</v>
      </c>
      <c r="H9" s="1150"/>
      <c r="I9" s="1150"/>
      <c r="J9" s="1151"/>
      <c r="K9" s="263">
        <v>3081523</v>
      </c>
      <c r="L9" s="264">
        <v>80229</v>
      </c>
      <c r="M9" s="265">
        <v>55347</v>
      </c>
      <c r="N9" s="266">
        <v>45</v>
      </c>
    </row>
    <row r="10" spans="1:16">
      <c r="A10" s="248"/>
      <c r="B10" s="244"/>
      <c r="C10" s="244"/>
      <c r="D10" s="244"/>
      <c r="E10" s="244"/>
      <c r="F10" s="244"/>
      <c r="G10" s="1149" t="s">
        <v>480</v>
      </c>
      <c r="H10" s="1150"/>
      <c r="I10" s="1150"/>
      <c r="J10" s="1151"/>
      <c r="K10" s="267">
        <v>266156</v>
      </c>
      <c r="L10" s="268">
        <v>6930</v>
      </c>
      <c r="M10" s="269">
        <v>5378</v>
      </c>
      <c r="N10" s="270">
        <v>28.9</v>
      </c>
    </row>
    <row r="11" spans="1:16" ht="13.5" customHeight="1">
      <c r="A11" s="248"/>
      <c r="B11" s="244"/>
      <c r="C11" s="244"/>
      <c r="D11" s="244"/>
      <c r="E11" s="244"/>
      <c r="F11" s="244"/>
      <c r="G11" s="1149" t="s">
        <v>481</v>
      </c>
      <c r="H11" s="1150"/>
      <c r="I11" s="1150"/>
      <c r="J11" s="1151"/>
      <c r="K11" s="267">
        <v>421224</v>
      </c>
      <c r="L11" s="268">
        <v>10967</v>
      </c>
      <c r="M11" s="269">
        <v>7824</v>
      </c>
      <c r="N11" s="270">
        <v>40.200000000000003</v>
      </c>
    </row>
    <row r="12" spans="1:16" ht="13.5" customHeight="1">
      <c r="A12" s="248"/>
      <c r="B12" s="244"/>
      <c r="C12" s="244"/>
      <c r="D12" s="244"/>
      <c r="E12" s="244"/>
      <c r="F12" s="244"/>
      <c r="G12" s="1149" t="s">
        <v>482</v>
      </c>
      <c r="H12" s="1150"/>
      <c r="I12" s="1150"/>
      <c r="J12" s="1151"/>
      <c r="K12" s="267">
        <v>16014</v>
      </c>
      <c r="L12" s="268">
        <v>417</v>
      </c>
      <c r="M12" s="269">
        <v>137</v>
      </c>
      <c r="N12" s="270">
        <v>204.4</v>
      </c>
    </row>
    <row r="13" spans="1:16" ht="13.5" customHeight="1">
      <c r="A13" s="248"/>
      <c r="B13" s="244"/>
      <c r="C13" s="244"/>
      <c r="D13" s="244"/>
      <c r="E13" s="244"/>
      <c r="F13" s="244"/>
      <c r="G13" s="1149" t="s">
        <v>483</v>
      </c>
      <c r="H13" s="1150"/>
      <c r="I13" s="1150"/>
      <c r="J13" s="1151"/>
      <c r="K13" s="267" t="s">
        <v>484</v>
      </c>
      <c r="L13" s="268" t="s">
        <v>484</v>
      </c>
      <c r="M13" s="269">
        <v>6</v>
      </c>
      <c r="N13" s="270" t="s">
        <v>484</v>
      </c>
    </row>
    <row r="14" spans="1:16" ht="13.5" customHeight="1">
      <c r="A14" s="248"/>
      <c r="B14" s="244"/>
      <c r="C14" s="244"/>
      <c r="D14" s="244"/>
      <c r="E14" s="244"/>
      <c r="F14" s="244"/>
      <c r="G14" s="1149" t="s">
        <v>485</v>
      </c>
      <c r="H14" s="1150"/>
      <c r="I14" s="1150"/>
      <c r="J14" s="1151"/>
      <c r="K14" s="267">
        <v>151086</v>
      </c>
      <c r="L14" s="268">
        <v>3934</v>
      </c>
      <c r="M14" s="269">
        <v>2598</v>
      </c>
      <c r="N14" s="270">
        <v>51.4</v>
      </c>
    </row>
    <row r="15" spans="1:16" ht="13.5" customHeight="1">
      <c r="A15" s="248"/>
      <c r="B15" s="244"/>
      <c r="C15" s="244"/>
      <c r="D15" s="244"/>
      <c r="E15" s="244"/>
      <c r="F15" s="244"/>
      <c r="G15" s="1149" t="s">
        <v>486</v>
      </c>
      <c r="H15" s="1150"/>
      <c r="I15" s="1150"/>
      <c r="J15" s="1151"/>
      <c r="K15" s="267">
        <v>82797</v>
      </c>
      <c r="L15" s="268">
        <v>2156</v>
      </c>
      <c r="M15" s="269">
        <v>1203</v>
      </c>
      <c r="N15" s="270">
        <v>79.2</v>
      </c>
    </row>
    <row r="16" spans="1:16">
      <c r="A16" s="248"/>
      <c r="B16" s="244"/>
      <c r="C16" s="244"/>
      <c r="D16" s="244"/>
      <c r="E16" s="244"/>
      <c r="F16" s="244"/>
      <c r="G16" s="1152" t="s">
        <v>487</v>
      </c>
      <c r="H16" s="1153"/>
      <c r="I16" s="1153"/>
      <c r="J16" s="1154"/>
      <c r="K16" s="268">
        <v>-255799</v>
      </c>
      <c r="L16" s="268">
        <v>-6660</v>
      </c>
      <c r="M16" s="269">
        <v>-5188</v>
      </c>
      <c r="N16" s="270">
        <v>28.4</v>
      </c>
    </row>
    <row r="17" spans="1:16">
      <c r="A17" s="248"/>
      <c r="B17" s="244"/>
      <c r="C17" s="244"/>
      <c r="D17" s="244"/>
      <c r="E17" s="244"/>
      <c r="F17" s="244"/>
      <c r="G17" s="1152" t="s">
        <v>167</v>
      </c>
      <c r="H17" s="1153"/>
      <c r="I17" s="1153"/>
      <c r="J17" s="1154"/>
      <c r="K17" s="268">
        <v>3763001</v>
      </c>
      <c r="L17" s="268">
        <v>97972</v>
      </c>
      <c r="M17" s="269">
        <v>67305</v>
      </c>
      <c r="N17" s="270">
        <v>45.6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488</v>
      </c>
      <c r="H19" s="244"/>
      <c r="I19" s="244"/>
      <c r="J19" s="244"/>
      <c r="K19" s="244"/>
      <c r="L19" s="244"/>
      <c r="M19" s="244"/>
      <c r="N19" s="244"/>
    </row>
    <row r="20" spans="1:16">
      <c r="A20" s="248"/>
      <c r="B20" s="244"/>
      <c r="C20" s="244"/>
      <c r="D20" s="244"/>
      <c r="E20" s="244"/>
      <c r="F20" s="244"/>
      <c r="G20" s="272"/>
      <c r="H20" s="273"/>
      <c r="I20" s="273"/>
      <c r="J20" s="274"/>
      <c r="K20" s="275" t="s">
        <v>489</v>
      </c>
      <c r="L20" s="276" t="s">
        <v>490</v>
      </c>
      <c r="M20" s="277" t="s">
        <v>491</v>
      </c>
      <c r="N20" s="278"/>
    </row>
    <row r="21" spans="1:16" s="284" customFormat="1">
      <c r="A21" s="279"/>
      <c r="B21" s="249"/>
      <c r="C21" s="249"/>
      <c r="D21" s="249"/>
      <c r="E21" s="249"/>
      <c r="F21" s="249"/>
      <c r="G21" s="1144" t="s">
        <v>492</v>
      </c>
      <c r="H21" s="1145"/>
      <c r="I21" s="1145"/>
      <c r="J21" s="1146"/>
      <c r="K21" s="280">
        <v>9.24</v>
      </c>
      <c r="L21" s="281">
        <v>6.27</v>
      </c>
      <c r="M21" s="282">
        <v>2.97</v>
      </c>
      <c r="N21" s="249"/>
      <c r="O21" s="283"/>
      <c r="P21" s="279"/>
    </row>
    <row r="22" spans="1:16" s="284" customFormat="1">
      <c r="A22" s="279"/>
      <c r="B22" s="249"/>
      <c r="C22" s="249"/>
      <c r="D22" s="249"/>
      <c r="E22" s="249"/>
      <c r="F22" s="249"/>
      <c r="G22" s="1144" t="s">
        <v>493</v>
      </c>
      <c r="H22" s="1145"/>
      <c r="I22" s="1145"/>
      <c r="J22" s="1146"/>
      <c r="K22" s="285">
        <v>102.1</v>
      </c>
      <c r="L22" s="286">
        <v>97.2</v>
      </c>
      <c r="M22" s="287">
        <v>4.9000000000000004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496</v>
      </c>
      <c r="H29" s="249"/>
      <c r="I29" s="249"/>
      <c r="J29" s="249"/>
      <c r="K29" s="244"/>
      <c r="L29" s="244"/>
      <c r="M29" s="244"/>
      <c r="N29" s="244"/>
      <c r="O29" s="293"/>
    </row>
    <row r="30" spans="1:16">
      <c r="A30" s="248"/>
      <c r="B30" s="244"/>
      <c r="C30" s="244"/>
      <c r="D30" s="244"/>
      <c r="E30" s="244"/>
      <c r="F30" s="244"/>
      <c r="G30" s="251"/>
      <c r="H30" s="252"/>
      <c r="I30" s="252"/>
      <c r="J30" s="253"/>
      <c r="K30" s="1147" t="s">
        <v>474</v>
      </c>
      <c r="L30" s="254"/>
      <c r="M30" s="255" t="s">
        <v>475</v>
      </c>
      <c r="N30" s="256"/>
    </row>
    <row r="31" spans="1:16">
      <c r="A31" s="248"/>
      <c r="B31" s="244"/>
      <c r="C31" s="244"/>
      <c r="D31" s="244"/>
      <c r="E31" s="244"/>
      <c r="F31" s="244"/>
      <c r="G31" s="257"/>
      <c r="H31" s="258"/>
      <c r="I31" s="258"/>
      <c r="J31" s="259"/>
      <c r="K31" s="1148"/>
      <c r="L31" s="260" t="s">
        <v>476</v>
      </c>
      <c r="M31" s="261" t="s">
        <v>477</v>
      </c>
      <c r="N31" s="262" t="s">
        <v>478</v>
      </c>
    </row>
    <row r="32" spans="1:16" ht="27" customHeight="1">
      <c r="A32" s="248"/>
      <c r="B32" s="244"/>
      <c r="C32" s="244"/>
      <c r="D32" s="244"/>
      <c r="E32" s="244"/>
      <c r="F32" s="244"/>
      <c r="G32" s="1160" t="s">
        <v>497</v>
      </c>
      <c r="H32" s="1161"/>
      <c r="I32" s="1161"/>
      <c r="J32" s="1162"/>
      <c r="K32" s="294">
        <v>758053</v>
      </c>
      <c r="L32" s="294">
        <v>19736</v>
      </c>
      <c r="M32" s="295">
        <v>29478</v>
      </c>
      <c r="N32" s="296">
        <v>-33</v>
      </c>
    </row>
    <row r="33" spans="1:16" ht="13.5" customHeight="1">
      <c r="A33" s="248"/>
      <c r="B33" s="244"/>
      <c r="C33" s="244"/>
      <c r="D33" s="244"/>
      <c r="E33" s="244"/>
      <c r="F33" s="244"/>
      <c r="G33" s="1160" t="s">
        <v>498</v>
      </c>
      <c r="H33" s="1161"/>
      <c r="I33" s="1161"/>
      <c r="J33" s="1162"/>
      <c r="K33" s="294" t="s">
        <v>484</v>
      </c>
      <c r="L33" s="294" t="s">
        <v>484</v>
      </c>
      <c r="M33" s="295" t="s">
        <v>484</v>
      </c>
      <c r="N33" s="296" t="s">
        <v>484</v>
      </c>
    </row>
    <row r="34" spans="1:16" ht="27" customHeight="1">
      <c r="A34" s="248"/>
      <c r="B34" s="244"/>
      <c r="C34" s="244"/>
      <c r="D34" s="244"/>
      <c r="E34" s="244"/>
      <c r="F34" s="244"/>
      <c r="G34" s="1160" t="s">
        <v>499</v>
      </c>
      <c r="H34" s="1161"/>
      <c r="I34" s="1161"/>
      <c r="J34" s="1162"/>
      <c r="K34" s="294" t="s">
        <v>484</v>
      </c>
      <c r="L34" s="294" t="s">
        <v>484</v>
      </c>
      <c r="M34" s="295" t="s">
        <v>484</v>
      </c>
      <c r="N34" s="296" t="s">
        <v>484</v>
      </c>
    </row>
    <row r="35" spans="1:16" ht="27" customHeight="1">
      <c r="A35" s="248"/>
      <c r="B35" s="244"/>
      <c r="C35" s="244"/>
      <c r="D35" s="244"/>
      <c r="E35" s="244"/>
      <c r="F35" s="244"/>
      <c r="G35" s="1160" t="s">
        <v>500</v>
      </c>
      <c r="H35" s="1161"/>
      <c r="I35" s="1161"/>
      <c r="J35" s="1162"/>
      <c r="K35" s="294">
        <v>703144</v>
      </c>
      <c r="L35" s="294">
        <v>18307</v>
      </c>
      <c r="M35" s="295">
        <v>9466</v>
      </c>
      <c r="N35" s="296">
        <v>93.4</v>
      </c>
    </row>
    <row r="36" spans="1:16" ht="27" customHeight="1">
      <c r="A36" s="248"/>
      <c r="B36" s="244"/>
      <c r="C36" s="244"/>
      <c r="D36" s="244"/>
      <c r="E36" s="244"/>
      <c r="F36" s="244"/>
      <c r="G36" s="1160" t="s">
        <v>501</v>
      </c>
      <c r="H36" s="1161"/>
      <c r="I36" s="1161"/>
      <c r="J36" s="1162"/>
      <c r="K36" s="294">
        <v>215988</v>
      </c>
      <c r="L36" s="294">
        <v>5623</v>
      </c>
      <c r="M36" s="295">
        <v>2568</v>
      </c>
      <c r="N36" s="296">
        <v>119</v>
      </c>
    </row>
    <row r="37" spans="1:16" ht="13.5" customHeight="1">
      <c r="A37" s="248"/>
      <c r="B37" s="244"/>
      <c r="C37" s="244"/>
      <c r="D37" s="244"/>
      <c r="E37" s="244"/>
      <c r="F37" s="244"/>
      <c r="G37" s="1160" t="s">
        <v>502</v>
      </c>
      <c r="H37" s="1161"/>
      <c r="I37" s="1161"/>
      <c r="J37" s="1162"/>
      <c r="K37" s="294">
        <v>4351</v>
      </c>
      <c r="L37" s="294">
        <v>113</v>
      </c>
      <c r="M37" s="295">
        <v>1267</v>
      </c>
      <c r="N37" s="296">
        <v>-91.1</v>
      </c>
    </row>
    <row r="38" spans="1:16" ht="27" customHeight="1">
      <c r="A38" s="248"/>
      <c r="B38" s="244"/>
      <c r="C38" s="244"/>
      <c r="D38" s="244"/>
      <c r="E38" s="244"/>
      <c r="F38" s="244"/>
      <c r="G38" s="1163" t="s">
        <v>503</v>
      </c>
      <c r="H38" s="1164"/>
      <c r="I38" s="1164"/>
      <c r="J38" s="1165"/>
      <c r="K38" s="297" t="s">
        <v>484</v>
      </c>
      <c r="L38" s="297" t="s">
        <v>484</v>
      </c>
      <c r="M38" s="298">
        <v>1</v>
      </c>
      <c r="N38" s="299" t="s">
        <v>484</v>
      </c>
      <c r="O38" s="293"/>
    </row>
    <row r="39" spans="1:16">
      <c r="A39" s="248"/>
      <c r="B39" s="244"/>
      <c r="C39" s="244"/>
      <c r="D39" s="244"/>
      <c r="E39" s="244"/>
      <c r="F39" s="244"/>
      <c r="G39" s="1163" t="s">
        <v>504</v>
      </c>
      <c r="H39" s="1164"/>
      <c r="I39" s="1164"/>
      <c r="J39" s="1165"/>
      <c r="K39" s="300">
        <v>-175557</v>
      </c>
      <c r="L39" s="300">
        <v>-4571</v>
      </c>
      <c r="M39" s="301">
        <v>-3176</v>
      </c>
      <c r="N39" s="302">
        <v>43.9</v>
      </c>
      <c r="O39" s="293"/>
    </row>
    <row r="40" spans="1:16" ht="27" customHeight="1">
      <c r="A40" s="248"/>
      <c r="B40" s="244"/>
      <c r="C40" s="244"/>
      <c r="D40" s="244"/>
      <c r="E40" s="244"/>
      <c r="F40" s="244"/>
      <c r="G40" s="1160" t="s">
        <v>505</v>
      </c>
      <c r="H40" s="1161"/>
      <c r="I40" s="1161"/>
      <c r="J40" s="1162"/>
      <c r="K40" s="300">
        <v>-979042</v>
      </c>
      <c r="L40" s="300">
        <v>-25490</v>
      </c>
      <c r="M40" s="301">
        <v>-27766</v>
      </c>
      <c r="N40" s="302">
        <v>-8.1999999999999993</v>
      </c>
      <c r="O40" s="293"/>
    </row>
    <row r="41" spans="1:16">
      <c r="A41" s="248"/>
      <c r="B41" s="244"/>
      <c r="C41" s="244"/>
      <c r="D41" s="244"/>
      <c r="E41" s="244"/>
      <c r="F41" s="244"/>
      <c r="G41" s="1166" t="s">
        <v>278</v>
      </c>
      <c r="H41" s="1167"/>
      <c r="I41" s="1167"/>
      <c r="J41" s="1168"/>
      <c r="K41" s="294">
        <v>526937</v>
      </c>
      <c r="L41" s="300">
        <v>13719</v>
      </c>
      <c r="M41" s="301">
        <v>11838</v>
      </c>
      <c r="N41" s="302">
        <v>15.9</v>
      </c>
      <c r="O41" s="293"/>
    </row>
    <row r="42" spans="1:16">
      <c r="A42" s="248"/>
      <c r="B42" s="244"/>
      <c r="C42" s="244"/>
      <c r="D42" s="244"/>
      <c r="E42" s="244"/>
      <c r="F42" s="244"/>
      <c r="G42" s="303" t="s">
        <v>506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507</v>
      </c>
      <c r="B47" s="244"/>
      <c r="C47" s="244"/>
      <c r="D47" s="244"/>
      <c r="E47" s="244"/>
      <c r="F47" s="244"/>
      <c r="G47" s="244"/>
      <c r="H47" s="244"/>
      <c r="I47" s="244"/>
      <c r="J47" s="244"/>
      <c r="K47" s="244"/>
      <c r="L47" s="244"/>
      <c r="M47" s="244"/>
      <c r="N47" s="244"/>
    </row>
    <row r="48" spans="1:16">
      <c r="A48" s="248"/>
      <c r="B48" s="244"/>
      <c r="C48" s="244"/>
      <c r="D48" s="244"/>
      <c r="E48" s="244"/>
      <c r="F48" s="244"/>
      <c r="G48" s="308" t="s">
        <v>508</v>
      </c>
      <c r="H48" s="308"/>
      <c r="I48" s="308"/>
      <c r="J48" s="308"/>
      <c r="K48" s="308"/>
      <c r="L48" s="308"/>
      <c r="M48" s="309"/>
      <c r="N48" s="308"/>
    </row>
    <row r="49" spans="1:14" ht="13.5" customHeight="1">
      <c r="A49" s="248"/>
      <c r="B49" s="244"/>
      <c r="C49" s="244"/>
      <c r="D49" s="244"/>
      <c r="E49" s="244"/>
      <c r="F49" s="244"/>
      <c r="G49" s="310"/>
      <c r="H49" s="311"/>
      <c r="I49" s="1155" t="s">
        <v>474</v>
      </c>
      <c r="J49" s="1157" t="s">
        <v>509</v>
      </c>
      <c r="K49" s="1158"/>
      <c r="L49" s="1158"/>
      <c r="M49" s="1158"/>
      <c r="N49" s="1159"/>
    </row>
    <row r="50" spans="1:14">
      <c r="A50" s="248"/>
      <c r="B50" s="244"/>
      <c r="C50" s="244"/>
      <c r="D50" s="244"/>
      <c r="E50" s="244"/>
      <c r="F50" s="244"/>
      <c r="G50" s="312"/>
      <c r="H50" s="313"/>
      <c r="I50" s="1156"/>
      <c r="J50" s="314" t="s">
        <v>510</v>
      </c>
      <c r="K50" s="315" t="s">
        <v>511</v>
      </c>
      <c r="L50" s="316" t="s">
        <v>512</v>
      </c>
      <c r="M50" s="317" t="s">
        <v>513</v>
      </c>
      <c r="N50" s="318" t="s">
        <v>514</v>
      </c>
    </row>
    <row r="51" spans="1:14">
      <c r="A51" s="248"/>
      <c r="B51" s="244"/>
      <c r="C51" s="244"/>
      <c r="D51" s="244"/>
      <c r="E51" s="244"/>
      <c r="F51" s="244"/>
      <c r="G51" s="310" t="s">
        <v>515</v>
      </c>
      <c r="H51" s="311"/>
      <c r="I51" s="319">
        <v>2155993</v>
      </c>
      <c r="J51" s="320">
        <v>56531</v>
      </c>
      <c r="K51" s="321">
        <v>2.8</v>
      </c>
      <c r="L51" s="322">
        <v>42839</v>
      </c>
      <c r="M51" s="323">
        <v>-13.3</v>
      </c>
      <c r="N51" s="324">
        <v>16.100000000000001</v>
      </c>
    </row>
    <row r="52" spans="1:14">
      <c r="A52" s="248"/>
      <c r="B52" s="244"/>
      <c r="C52" s="244"/>
      <c r="D52" s="244"/>
      <c r="E52" s="244"/>
      <c r="F52" s="244"/>
      <c r="G52" s="325"/>
      <c r="H52" s="326" t="s">
        <v>516</v>
      </c>
      <c r="I52" s="327">
        <v>2051730</v>
      </c>
      <c r="J52" s="328">
        <v>53798</v>
      </c>
      <c r="K52" s="329">
        <v>4.0999999999999996</v>
      </c>
      <c r="L52" s="330">
        <v>22027</v>
      </c>
      <c r="M52" s="331">
        <v>-17.100000000000001</v>
      </c>
      <c r="N52" s="332">
        <v>21.2</v>
      </c>
    </row>
    <row r="53" spans="1:14">
      <c r="A53" s="248"/>
      <c r="B53" s="244"/>
      <c r="C53" s="244"/>
      <c r="D53" s="244"/>
      <c r="E53" s="244"/>
      <c r="F53" s="244"/>
      <c r="G53" s="310" t="s">
        <v>517</v>
      </c>
      <c r="H53" s="311"/>
      <c r="I53" s="319">
        <v>2437574</v>
      </c>
      <c r="J53" s="320">
        <v>63591</v>
      </c>
      <c r="K53" s="321">
        <v>12.5</v>
      </c>
      <c r="L53" s="322">
        <v>46819</v>
      </c>
      <c r="M53" s="323">
        <v>9.3000000000000007</v>
      </c>
      <c r="N53" s="324">
        <v>3.2</v>
      </c>
    </row>
    <row r="54" spans="1:14">
      <c r="A54" s="248"/>
      <c r="B54" s="244"/>
      <c r="C54" s="244"/>
      <c r="D54" s="244"/>
      <c r="E54" s="244"/>
      <c r="F54" s="244"/>
      <c r="G54" s="325"/>
      <c r="H54" s="326" t="s">
        <v>516</v>
      </c>
      <c r="I54" s="327">
        <v>2313836</v>
      </c>
      <c r="J54" s="328">
        <v>60363</v>
      </c>
      <c r="K54" s="329">
        <v>12.2</v>
      </c>
      <c r="L54" s="330">
        <v>24121</v>
      </c>
      <c r="M54" s="331">
        <v>9.5</v>
      </c>
      <c r="N54" s="332">
        <v>2.7</v>
      </c>
    </row>
    <row r="55" spans="1:14">
      <c r="A55" s="248"/>
      <c r="B55" s="244"/>
      <c r="C55" s="244"/>
      <c r="D55" s="244"/>
      <c r="E55" s="244"/>
      <c r="F55" s="244"/>
      <c r="G55" s="310" t="s">
        <v>518</v>
      </c>
      <c r="H55" s="311"/>
      <c r="I55" s="319">
        <v>2091091</v>
      </c>
      <c r="J55" s="320">
        <v>54291</v>
      </c>
      <c r="K55" s="321">
        <v>-14.6</v>
      </c>
      <c r="L55" s="322">
        <v>53270</v>
      </c>
      <c r="M55" s="323">
        <v>13.8</v>
      </c>
      <c r="N55" s="324">
        <v>-28.4</v>
      </c>
    </row>
    <row r="56" spans="1:14">
      <c r="A56" s="248"/>
      <c r="B56" s="244"/>
      <c r="C56" s="244"/>
      <c r="D56" s="244"/>
      <c r="E56" s="244"/>
      <c r="F56" s="244"/>
      <c r="G56" s="325"/>
      <c r="H56" s="326" t="s">
        <v>516</v>
      </c>
      <c r="I56" s="327">
        <v>1433109</v>
      </c>
      <c r="J56" s="328">
        <v>37208</v>
      </c>
      <c r="K56" s="329">
        <v>-38.4</v>
      </c>
      <c r="L56" s="330">
        <v>24316</v>
      </c>
      <c r="M56" s="331">
        <v>0.8</v>
      </c>
      <c r="N56" s="332">
        <v>-39.200000000000003</v>
      </c>
    </row>
    <row r="57" spans="1:14">
      <c r="A57" s="248"/>
      <c r="B57" s="244"/>
      <c r="C57" s="244"/>
      <c r="D57" s="244"/>
      <c r="E57" s="244"/>
      <c r="F57" s="244"/>
      <c r="G57" s="310" t="s">
        <v>519</v>
      </c>
      <c r="H57" s="311"/>
      <c r="I57" s="319">
        <v>6020958</v>
      </c>
      <c r="J57" s="320">
        <v>156523</v>
      </c>
      <c r="K57" s="321">
        <v>188.3</v>
      </c>
      <c r="L57" s="322">
        <v>53292</v>
      </c>
      <c r="M57" s="323">
        <v>0</v>
      </c>
      <c r="N57" s="324">
        <v>188.3</v>
      </c>
    </row>
    <row r="58" spans="1:14">
      <c r="A58" s="248"/>
      <c r="B58" s="244"/>
      <c r="C58" s="244"/>
      <c r="D58" s="244"/>
      <c r="E58" s="244"/>
      <c r="F58" s="244"/>
      <c r="G58" s="325"/>
      <c r="H58" s="326" t="s">
        <v>516</v>
      </c>
      <c r="I58" s="327">
        <v>5183798</v>
      </c>
      <c r="J58" s="328">
        <v>134760</v>
      </c>
      <c r="K58" s="329">
        <v>262.2</v>
      </c>
      <c r="L58" s="330">
        <v>28900</v>
      </c>
      <c r="M58" s="331">
        <v>18.899999999999999</v>
      </c>
      <c r="N58" s="332">
        <v>243.3</v>
      </c>
    </row>
    <row r="59" spans="1:14">
      <c r="A59" s="248"/>
      <c r="B59" s="244"/>
      <c r="C59" s="244"/>
      <c r="D59" s="244"/>
      <c r="E59" s="244"/>
      <c r="F59" s="244"/>
      <c r="G59" s="310" t="s">
        <v>520</v>
      </c>
      <c r="H59" s="311"/>
      <c r="I59" s="319">
        <v>4253982</v>
      </c>
      <c r="J59" s="320">
        <v>110755</v>
      </c>
      <c r="K59" s="321">
        <v>-29.2</v>
      </c>
      <c r="L59" s="322">
        <v>49919</v>
      </c>
      <c r="M59" s="323">
        <v>-6.3</v>
      </c>
      <c r="N59" s="324">
        <v>-22.9</v>
      </c>
    </row>
    <row r="60" spans="1:14">
      <c r="A60" s="248"/>
      <c r="B60" s="244"/>
      <c r="C60" s="244"/>
      <c r="D60" s="244"/>
      <c r="E60" s="244"/>
      <c r="F60" s="244"/>
      <c r="G60" s="325"/>
      <c r="H60" s="326" t="s">
        <v>516</v>
      </c>
      <c r="I60" s="333">
        <v>3039312</v>
      </c>
      <c r="J60" s="328">
        <v>79130</v>
      </c>
      <c r="K60" s="329">
        <v>-41.3</v>
      </c>
      <c r="L60" s="330">
        <v>26398</v>
      </c>
      <c r="M60" s="331">
        <v>-8.6999999999999993</v>
      </c>
      <c r="N60" s="332">
        <v>-32.6</v>
      </c>
    </row>
    <row r="61" spans="1:14">
      <c r="A61" s="248"/>
      <c r="B61" s="244"/>
      <c r="C61" s="244"/>
      <c r="D61" s="244"/>
      <c r="E61" s="244"/>
      <c r="F61" s="244"/>
      <c r="G61" s="310" t="s">
        <v>521</v>
      </c>
      <c r="H61" s="334"/>
      <c r="I61" s="335">
        <v>3391920</v>
      </c>
      <c r="J61" s="336">
        <v>88338</v>
      </c>
      <c r="K61" s="337">
        <v>32</v>
      </c>
      <c r="L61" s="338">
        <v>49228</v>
      </c>
      <c r="M61" s="339">
        <v>0.7</v>
      </c>
      <c r="N61" s="324">
        <v>31.3</v>
      </c>
    </row>
    <row r="62" spans="1:14">
      <c r="A62" s="248"/>
      <c r="B62" s="244"/>
      <c r="C62" s="244"/>
      <c r="D62" s="244"/>
      <c r="E62" s="244"/>
      <c r="F62" s="244"/>
      <c r="G62" s="325"/>
      <c r="H62" s="326" t="s">
        <v>516</v>
      </c>
      <c r="I62" s="327">
        <v>2804357</v>
      </c>
      <c r="J62" s="328">
        <v>73052</v>
      </c>
      <c r="K62" s="329">
        <v>39.799999999999997</v>
      </c>
      <c r="L62" s="330">
        <v>25152</v>
      </c>
      <c r="M62" s="331">
        <v>0.7</v>
      </c>
      <c r="N62" s="332">
        <v>39.1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69" t="s">
        <v>3</v>
      </c>
      <c r="D47" s="1169"/>
      <c r="E47" s="1170"/>
      <c r="F47" s="11">
        <v>42.56</v>
      </c>
      <c r="G47" s="12">
        <v>54.33</v>
      </c>
      <c r="H47" s="12">
        <v>62.42</v>
      </c>
      <c r="I47" s="12">
        <v>48.47</v>
      </c>
      <c r="J47" s="13">
        <v>53.98</v>
      </c>
    </row>
    <row r="48" spans="2:10" ht="57.75" customHeight="1">
      <c r="B48" s="14"/>
      <c r="C48" s="1171" t="s">
        <v>4</v>
      </c>
      <c r="D48" s="1171"/>
      <c r="E48" s="1172"/>
      <c r="F48" s="15">
        <v>10.4</v>
      </c>
      <c r="G48" s="16">
        <v>5.65</v>
      </c>
      <c r="H48" s="16">
        <v>1.69</v>
      </c>
      <c r="I48" s="16">
        <v>3.11</v>
      </c>
      <c r="J48" s="17">
        <v>5.19</v>
      </c>
    </row>
    <row r="49" spans="2:10" ht="57.75" customHeight="1" thickBot="1">
      <c r="B49" s="18"/>
      <c r="C49" s="1173" t="s">
        <v>5</v>
      </c>
      <c r="D49" s="1173"/>
      <c r="E49" s="1174"/>
      <c r="F49" s="19">
        <v>6.7</v>
      </c>
      <c r="G49" s="20">
        <v>5.18</v>
      </c>
      <c r="H49" s="20" t="s">
        <v>528</v>
      </c>
      <c r="I49" s="20">
        <v>0.96</v>
      </c>
      <c r="J49" s="21">
        <v>3.4</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2017-05-09T06:56:07Z</cp:lastPrinted>
  <dcterms:created xsi:type="dcterms:W3CDTF">2017-02-15T16:35:22Z</dcterms:created>
  <dcterms:modified xsi:type="dcterms:W3CDTF">2017-05-26T09:14:10Z</dcterms:modified>
</cp:coreProperties>
</file>