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 sheetId="25" r:id="rId15"/>
    <sheet name="データシート" sheetId="8" state="hidden" r:id="rId16"/>
  </sheets>
  <calcPr calcId="145621"/>
</workbook>
</file>

<file path=xl/calcChain.xml><?xml version="1.0" encoding="utf-8"?>
<calcChain xmlns="http://schemas.openxmlformats.org/spreadsheetml/2006/main">
  <c r="BG37" i="9"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BE39" i="9"/>
  <c r="AM39" i="9"/>
  <c r="U39" i="9"/>
  <c r="C39" i="9"/>
  <c r="BE38" i="9"/>
  <c r="AM38" i="9"/>
  <c r="C38" i="9"/>
  <c r="AM37" i="9"/>
  <c r="C37" i="9"/>
  <c r="AM36" i="9"/>
  <c r="C36" i="9"/>
  <c r="C34" i="9"/>
  <c r="C35" i="9" s="1"/>
  <c r="U34" i="9" l="1"/>
  <c r="U35" i="9" s="1"/>
  <c r="U36" i="9" s="1"/>
  <c r="U37" i="9" s="1"/>
  <c r="U38"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W34" i="9" l="1"/>
  <c r="BW35" i="9" s="1"/>
  <c r="BW36" i="9" s="1"/>
  <c r="BW37" i="9" s="1"/>
  <c r="BW38" i="9" s="1"/>
  <c r="BW39" i="9" s="1"/>
  <c r="BW40" i="9" s="1"/>
  <c r="BW41" i="9" s="1"/>
  <c r="BW42" i="9" s="1"/>
  <c r="BW43" i="9" s="1"/>
  <c r="CO34" i="9" s="1"/>
  <c r="CO35" i="9" s="1"/>
  <c r="CO36" i="9" s="1"/>
  <c r="CO37" i="9" s="1"/>
  <c r="CO38" i="9" s="1"/>
  <c r="CO39" i="9" s="1"/>
  <c r="CO40" i="9" s="1"/>
  <c r="CO41" i="9" s="1"/>
  <c r="CO42" i="9" s="1"/>
</calcChain>
</file>

<file path=xl/sharedStrings.xml><?xml version="1.0" encoding="utf-8"?>
<sst xmlns="http://schemas.openxmlformats.org/spreadsheetml/2006/main" count="1071" uniqueCount="577">
  <si>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</si>
  <si>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</si>
  <si>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</si>
  <si>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</si>
  <si>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</si>
  <si>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</si>
  <si>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</si>
  <si>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</si>
  <si>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</si>
  <si>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</si>
  <si>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</si>
  <si>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</si>
  <si>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</si>
  <si>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</si>
  <si>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</si>
  <si>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</si>
  <si>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</si>
  <si>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</si>
  <si>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</si>
  <si>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</si>
  <si>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</si>
  <si>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</si>
  <si>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</si>
  <si>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</si>
  <si>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</si>
  <si>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</si>
  <si>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</si>
  <si>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</si>
  <si>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</si>
  <si>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</si>
  <si>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</si>
  <si>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</si>
  <si>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</si>
  <si>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</si>
  <si>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</si>
  <si>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</si>
  <si>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</si>
  <si>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</si>
  <si>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</si>
  <si>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</si>
  <si>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</si>
  <si>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</si>
  <si>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</si>
  <si>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</si>
  <si>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</si>
  <si>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</si>
  <si>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</si>
  <si>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</si>
  <si>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</si>
  <si>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</si>
  <si>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</si>
  <si>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</si>
  <si>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</si>
  <si>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</si>
  <si>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</si>
  <si>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</si>
  <si>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</si>
  <si>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</si>
  <si>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</si>
  <si>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</si>
  <si>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</si>
  <si>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</si>
  <si>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</si>
  <si>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</si>
  <si>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</si>
  <si>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</si>
  <si>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</si>
  <si>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</si>
  <si>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</si>
  <si>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</si>
  <si>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</si>
  <si>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</si>
  <si>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</si>
  <si>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</si>
  <si>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</si>
  <si>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</si>
  <si>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</si>
  <si>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</si>
  <si>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</si>
  <si>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</si>
  <si>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</si>
  <si>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</si>
  <si>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</si>
  <si>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水戸市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</si>
  <si>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</si>
  <si>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</si>
  <si>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</si>
  <si>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</si>
  <si>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</si>
  <si>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</si>
  <si>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</si>
  <si>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</si>
  <si>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</si>
  <si>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</si>
  <si>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</si>
  <si>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</si>
  <si>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</si>
  <si>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</si>
  <si>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</si>
  <si>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</si>
  <si>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</si>
  <si>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</si>
  <si>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</si>
  <si>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</si>
  <si>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</si>
  <si>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</si>
  <si>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</si>
  <si>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</si>
  <si>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</si>
  <si>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</si>
  <si>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</si>
  <si>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</si>
  <si>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</si>
  <si>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</si>
  <si>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</si>
  <si>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</si>
  <si>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</si>
  <si>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</si>
  <si>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</si>
  <si>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</si>
  <si>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</si>
  <si>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</si>
  <si>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</si>
  <si>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</si>
  <si>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</si>
  <si>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</si>
  <si>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</si>
  <si>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</si>
  <si>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</si>
  <si>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</si>
  <si>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</si>
  <si>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</si>
  <si>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</si>
  <si>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</si>
  <si>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</si>
  <si>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</si>
  <si>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</si>
  <si>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</si>
  <si>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</si>
  <si>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</si>
  <si>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</si>
  <si>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</si>
  <si>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</si>
  <si>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</si>
  <si>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</si>
  <si>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</si>
  <si>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</si>
  <si>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</si>
  <si>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</si>
  <si>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</si>
  <si>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</si>
  <si>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</si>
  <si>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</si>
  <si>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</si>
  <si>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</si>
  <si>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</si>
  <si>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</si>
  <si>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</si>
  <si>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</si>
  <si>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</si>
  <si>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</si>
  <si>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</si>
  <si>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</si>
  <si>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</si>
  <si>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</si>
  <si>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</si>
  <si>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</si>
  <si>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</si>
  <si>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</si>
  <si>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</si>
  <si>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</si>
  <si>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</si>
  <si>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</si>
  <si>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</si>
  <si>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</si>
  <si>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</si>
  <si>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</si>
  <si>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</si>
  <si>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</si>
  <si>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</si>
  <si>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</si>
  <si>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</si>
  <si>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</si>
  <si>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</si>
  <si>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</si>
  <si>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</si>
  <si>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</si>
  <si>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</si>
  <si>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</si>
  <si>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</si>
  <si>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</si>
  <si>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</si>
  <si>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</si>
  <si>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</si>
  <si>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</si>
  <si>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</si>
  <si>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茨城県水戸市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</si>
  <si>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</si>
  <si>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</si>
  <si>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</si>
  <si>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</si>
  <si>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</si>
  <si>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</si>
  <si>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</si>
  <si>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</si>
  <si>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</si>
  <si>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</si>
  <si>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</si>
  <si>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</si>
  <si>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</si>
  <si>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</si>
  <si>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</si>
  <si>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</si>
  <si>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</si>
  <si>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</si>
  <si>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</si>
  <si>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</si>
  <si>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</si>
  <si>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</si>
  <si>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</si>
  <si>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</si>
  <si>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</si>
  <si>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</si>
  <si>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</si>
  <si>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</si>
  <si>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</si>
  <si>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</si>
  <si>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</si>
  <si>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</si>
  <si>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</si>
  <si>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</si>
  <si>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</si>
  <si>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</si>
  <si>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</si>
  <si>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</si>
  <si>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</si>
  <si>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</si>
  <si>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</si>
  <si>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</si>
  <si>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</si>
  <si>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</si>
  <si>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</si>
  <si>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</si>
  <si>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</si>
  <si>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</si>
  <si>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</si>
  <si>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</si>
  <si>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</si>
  <si>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</si>
  <si>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</si>
  <si>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</si>
  <si>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</si>
  <si>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</si>
  <si>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</si>
  <si>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</si>
  <si>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</si>
  <si>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</si>
  <si>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</si>
  <si>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</si>
  <si>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</si>
  <si>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</si>
  <si>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</si>
  <si>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</si>
  <si>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</si>
  <si>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</si>
  <si>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</si>
  <si>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</si>
  <si>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</si>
  <si>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</si>
  <si>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</si>
  <si>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</si>
  <si>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</si>
  <si>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</si>
  <si>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</si>
  <si>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</si>
  <si>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</si>
  <si>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</si>
  <si>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</si>
  <si>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</si>
  <si>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</si>
  <si>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</si>
  <si>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</si>
  <si>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</si>
  <si>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</si>
  <si>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</si>
  <si>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</si>
  <si>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</si>
  <si>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</si>
  <si>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</si>
  <si>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</si>
  <si>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</si>
  <si>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</si>
  <si>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</si>
  <si>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</si>
  <si>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</si>
  <si>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</si>
  <si>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</si>
  <si>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</si>
  <si>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</si>
  <si>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</si>
  <si>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</si>
  <si>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</si>
  <si>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</si>
  <si>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</si>
  <si>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</si>
  <si>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</si>
  <si>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</si>
  <si>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</si>
  <si>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</si>
  <si>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</si>
  <si>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</si>
  <si>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</si>
  <si>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</si>
  <si>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</si>
  <si>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</si>
  <si>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</si>
  <si>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</si>
  <si>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</si>
  <si>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</si>
  <si>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</si>
  <si>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</si>
  <si>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</si>
  <si>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</si>
  <si>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</si>
  <si>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</si>
  <si>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</si>
  <si>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</si>
  <si>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</si>
  <si>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</si>
  <si>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</si>
  <si>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</si>
  <si>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</si>
  <si>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</si>
  <si>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</si>
  <si>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</si>
  <si>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</si>
  <si>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</si>
  <si>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</si>
  <si>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</si>
  <si>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</si>
  <si>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</si>
  <si>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</si>
  <si>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</si>
  <si>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</si>
  <si>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</si>
  <si>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茨城県水戸市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</si>
  <si>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</si>
  <si>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</si>
  <si>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</si>
  <si>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</si>
  <si>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</si>
  <si>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</si>
  <si>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</si>
  <si>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</si>
  <si>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</si>
  <si>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</si>
  <si>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</si>
  <si>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</si>
  <si>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</si>
  <si>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</si>
  <si>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</si>
  <si>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</si>
  <si>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</si>
  <si>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</si>
  <si>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</si>
  <si>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</si>
  <si>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</si>
  <si>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</si>
  <si>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</si>
  <si>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</si>
  <si>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</si>
  <si>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</si>
  <si>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</si>
  <si>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</si>
  <si>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</si>
  <si>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</si>
  <si>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</si>
  <si>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</si>
  <si>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</si>
  <si>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</si>
  <si>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</si>
  <si>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</si>
  <si>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</si>
  <si>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介護サービス事業会計</t>
    <phoneticPr fontId="5"/>
  </si>
  <si>
    <t>駐車場事業会計</t>
    <phoneticPr fontId="5"/>
  </si>
  <si>
    <t>水道事業会計</t>
    <phoneticPr fontId="5"/>
  </si>
  <si>
    <t>法適用企業</t>
    <phoneticPr fontId="5"/>
  </si>
  <si>
    <t>下水道事業会計</t>
    <phoneticPr fontId="5"/>
  </si>
  <si>
    <t>公設地方卸売市場事業会計</t>
    <phoneticPr fontId="5"/>
  </si>
  <si>
    <t>法非適用企業</t>
    <phoneticPr fontId="5"/>
  </si>
  <si>
    <t>農業集落排水事業会計</t>
    <phoneticPr fontId="5"/>
  </si>
  <si>
    <t>東前第四土地区画整理事業会計</t>
    <phoneticPr fontId="5"/>
  </si>
  <si>
    <t>東前第二土地区画整理事業会計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</si>
  <si>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</si>
  <si>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</si>
  <si>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</si>
  <si>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</si>
  <si>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</si>
  <si>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</si>
  <si>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</si>
  <si>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</si>
  <si>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</si>
  <si>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</si>
  <si>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</si>
  <si>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</si>
  <si>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</si>
  <si>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</si>
  <si>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</si>
  <si>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</si>
  <si>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</si>
  <si>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</si>
  <si>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</si>
  <si>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</si>
  <si>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</si>
  <si>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</si>
  <si>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</si>
  <si>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</si>
  <si>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</si>
  <si>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</si>
  <si>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</si>
  <si>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</si>
  <si>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</si>
  <si>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</si>
  <si>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</si>
  <si>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</si>
  <si>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</si>
  <si>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</si>
  <si>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</si>
  <si>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</si>
  <si>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</si>
  <si>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</si>
  <si>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</si>
  <si>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</si>
  <si>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</si>
  <si>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</si>
  <si>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</si>
  <si>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</si>
  <si>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</si>
  <si>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</si>
  <si>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</si>
  <si>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</si>
  <si>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</si>
  <si>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</si>
  <si>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</si>
  <si>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</si>
  <si>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</si>
  <si>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</si>
  <si>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</si>
  <si>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</si>
  <si>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</si>
  <si>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</si>
  <si>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</si>
  <si>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</si>
  <si>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</si>
  <si>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</si>
  <si>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</si>
  <si>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</si>
  <si>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</si>
  <si>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</si>
  <si>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</si>
  <si>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</si>
  <si>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</si>
  <si>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</si>
  <si>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</si>
  <si>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</si>
  <si>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</si>
  <si>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</si>
  <si>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</si>
  <si>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</si>
  <si>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</si>
  <si>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</si>
  <si>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</si>
  <si>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</si>
  <si>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</si>
  <si>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</si>
  <si>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</si>
  <si>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</si>
  <si>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</si>
  <si>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</si>
  <si>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</si>
  <si>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</si>
  <si>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</si>
  <si>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</si>
  <si>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</si>
  <si>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</si>
  <si>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</si>
  <si>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</si>
  <si>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</si>
  <si>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</si>
  <si>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</si>
  <si>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</si>
  <si>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</si>
  <si>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</si>
  <si>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</si>
  <si>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</si>
  <si>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</si>
  <si>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</si>
  <si>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</si>
  <si>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</si>
  <si>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</si>
  <si>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</si>
  <si>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</si>
  <si>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</si>
  <si>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</si>
  <si>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</si>
  <si>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</si>
  <si>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</si>
  <si>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</si>
  <si>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</si>
  <si>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</si>
  <si>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</si>
  <si>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</si>
  <si>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</si>
  <si>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</si>
  <si>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</si>
  <si>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</si>
  <si>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</si>
  <si>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</si>
  <si>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</si>
  <si>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</si>
  <si>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</si>
  <si>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</si>
  <si>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</si>
  <si>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</si>
  <si>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</si>
  <si>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</si>
  <si>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</si>
  <si>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</si>
  <si>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3.63</t>
  </si>
  <si>
    <t>一般会計</t>
  </si>
  <si>
    <t>水道事業会計</t>
  </si>
  <si>
    <t>介護保険会計</t>
  </si>
  <si>
    <t>下水道事業会計</t>
  </si>
  <si>
    <t>国民健康保険会計</t>
  </si>
  <si>
    <t>▲ 3.77</t>
  </si>
  <si>
    <t>▲ 1.13</t>
  </si>
  <si>
    <t>公設地方卸売市場事業会計</t>
  </si>
  <si>
    <t>東前第二土地区画整理事業会計</t>
  </si>
  <si>
    <t>農業集落排水事業会計</t>
  </si>
  <si>
    <t>その他会計（赤字）</t>
  </si>
  <si>
    <t>その他会計（黒字）</t>
  </si>
  <si>
    <t>水戸市農業公社</t>
    <rPh sb="0" eb="3">
      <t>ミトシ</t>
    </rPh>
    <rPh sb="3" eb="5">
      <t>ノウギョウ</t>
    </rPh>
    <rPh sb="5" eb="7">
      <t>コウシャ</t>
    </rPh>
    <phoneticPr fontId="5"/>
  </si>
  <si>
    <t>水戸市勤労者福祉サービスセンター</t>
    <rPh sb="0" eb="3">
      <t>ミトシ</t>
    </rPh>
    <rPh sb="3" eb="6">
      <t>キンロウシャ</t>
    </rPh>
    <rPh sb="6" eb="8">
      <t>フクシ</t>
    </rPh>
    <phoneticPr fontId="5"/>
  </si>
  <si>
    <t>水戸市商業・駐車場公社</t>
    <rPh sb="0" eb="3">
      <t>ミトシ</t>
    </rPh>
    <rPh sb="3" eb="5">
      <t>ショウギョウ</t>
    </rPh>
    <rPh sb="6" eb="8">
      <t>チュウシャ</t>
    </rPh>
    <rPh sb="8" eb="9">
      <t>ジョウ</t>
    </rPh>
    <rPh sb="9" eb="11">
      <t>コウシャ</t>
    </rPh>
    <phoneticPr fontId="5"/>
  </si>
  <si>
    <t>水戸市国際交流協会</t>
    <rPh sb="0" eb="3">
      <t>ミトシ</t>
    </rPh>
    <rPh sb="3" eb="5">
      <t>コクサイ</t>
    </rPh>
    <rPh sb="5" eb="7">
      <t>コウリュウ</t>
    </rPh>
    <rPh sb="7" eb="9">
      <t>キョウカイ</t>
    </rPh>
    <phoneticPr fontId="5"/>
  </si>
  <si>
    <t>水戸市スポーツ振興協会</t>
    <rPh sb="0" eb="3">
      <t>ミトシ</t>
    </rPh>
    <rPh sb="7" eb="9">
      <t>シンコウ</t>
    </rPh>
    <rPh sb="9" eb="11">
      <t>キョウカイ</t>
    </rPh>
    <phoneticPr fontId="5"/>
  </si>
  <si>
    <t>水戸市芸術振興財団</t>
    <rPh sb="0" eb="3">
      <t>ミトシ</t>
    </rPh>
    <rPh sb="3" eb="5">
      <t>ゲイジュツ</t>
    </rPh>
    <rPh sb="5" eb="7">
      <t>シンコウ</t>
    </rPh>
    <rPh sb="7" eb="9">
      <t>ザイダン</t>
    </rPh>
    <phoneticPr fontId="5"/>
  </si>
  <si>
    <t>水戸市公園協会</t>
    <rPh sb="0" eb="3">
      <t>ミトシ</t>
    </rPh>
    <rPh sb="3" eb="5">
      <t>コウエン</t>
    </rPh>
    <rPh sb="5" eb="7">
      <t>キョウカイ</t>
    </rPh>
    <phoneticPr fontId="5"/>
  </si>
  <si>
    <t>水戸都市開発</t>
    <rPh sb="0" eb="2">
      <t>ミト</t>
    </rPh>
    <rPh sb="2" eb="4">
      <t>トシ</t>
    </rPh>
    <rPh sb="4" eb="6">
      <t>カイハツ</t>
    </rPh>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</si>
  <si>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5"/>
  </si>
  <si>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</si>
  <si>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茨城租税債権管理機構</t>
    <rPh sb="0" eb="2">
      <t>イバラキ</t>
    </rPh>
    <rPh sb="2" eb="4">
      <t>ソゼイ</t>
    </rPh>
    <rPh sb="4" eb="6">
      <t>サイケン</t>
    </rPh>
    <rPh sb="6" eb="8">
      <t>カンリ</t>
    </rPh>
    <rPh sb="8" eb="10">
      <t>キコウ</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</si>
  <si>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</si>
  <si>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</si>
  <si>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茨城地方広域環境事務組合</t>
    <rPh sb="0" eb="2">
      <t>イバラキ</t>
    </rPh>
    <rPh sb="2" eb="4">
      <t>チホウ</t>
    </rPh>
    <rPh sb="4" eb="6">
      <t>コウイキ</t>
    </rPh>
    <rPh sb="6" eb="8">
      <t>カンキョウ</t>
    </rPh>
    <rPh sb="8" eb="10">
      <t>ジム</t>
    </rPh>
    <rPh sb="10" eb="12">
      <t>クミアイ</t>
    </rPh>
    <phoneticPr fontId="5"/>
  </si>
  <si>
    <t>大洗，鉾田，水戸環境組合(一般会計)</t>
    <rPh sb="0" eb="2">
      <t>オオアライ</t>
    </rPh>
    <rPh sb="3" eb="5">
      <t>ホコタ</t>
    </rPh>
    <rPh sb="6" eb="8">
      <t>ミト</t>
    </rPh>
    <rPh sb="8" eb="10">
      <t>カンキョウ</t>
    </rPh>
    <rPh sb="10" eb="12">
      <t>クミアイ</t>
    </rPh>
    <rPh sb="13" eb="15">
      <t>イッパン</t>
    </rPh>
    <rPh sb="15" eb="17">
      <t>カイケイ</t>
    </rPh>
    <phoneticPr fontId="5"/>
  </si>
  <si>
    <t>笠間・水戸環境組合</t>
    <rPh sb="0" eb="2">
      <t>カサマ</t>
    </rPh>
    <rPh sb="3" eb="5">
      <t>ミト</t>
    </rPh>
    <rPh sb="5" eb="7">
      <t>カンキョウ</t>
    </rPh>
    <rPh sb="7" eb="9">
      <t>クミアイ</t>
    </rPh>
    <phoneticPr fontId="5"/>
  </si>
  <si>
    <t>笠間地方広域事務組合</t>
    <rPh sb="0" eb="2">
      <t>カサマ</t>
    </rPh>
    <rPh sb="2" eb="4">
      <t>チホウ</t>
    </rPh>
    <rPh sb="4" eb="6">
      <t>コウイキ</t>
    </rPh>
    <rPh sb="6" eb="8">
      <t>ジム</t>
    </rPh>
    <rPh sb="8" eb="10">
      <t>クミアイ</t>
    </rPh>
    <phoneticPr fontId="5"/>
  </si>
  <si>
    <t>水戸地方農業共済事務組合</t>
    <rPh sb="0" eb="2">
      <t>ミト</t>
    </rPh>
    <rPh sb="2" eb="4">
      <t>チホウ</t>
    </rPh>
    <rPh sb="4" eb="6">
      <t>ノウギョウ</t>
    </rPh>
    <rPh sb="6" eb="8">
      <t>キョウサイ</t>
    </rPh>
    <rPh sb="8" eb="10">
      <t>ジム</t>
    </rPh>
    <rPh sb="10" eb="12">
      <t>クミアイ</t>
    </rPh>
    <phoneticPr fontId="5"/>
  </si>
  <si>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</si>
  <si>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</si>
  <si>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</si>
  <si>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</si>
  <si>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</si>
  <si>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</si>
  <si>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</si>
  <si>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</si>
  <si>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</si>
  <si>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</si>
  <si>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</si>
  <si>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</si>
  <si>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</si>
  <si>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</si>
  <si>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</si>
  <si>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</si>
  <si>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</si>
  <si>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低下傾向にあり，将来負担比率は低下傾向にあったが，平成28年度に上昇に転じた。なお，いずれの比率も類似団体と比較して高い水準にある。実質公債費比率は，近年の一般会計債及び公営企業会計債の新規発行額の抑制により，元利償還金が減少していることから低下しており，将来負担比率は，一般会計債の新規発行額の抑制や財政調整基金への着実な積立てを行ってきたことにより低下傾向にあったが，平成28年度は，市役所新庁舎建設，新ごみ処理施設整備，東町運動公園整備などの大型事業に伴う一般会計債の新規発行により，地方債残高が増加したため上昇に転じた。今後は，市役所新庁舎建設等の大型プロジェクトが終了するまでは，一時的に各比率の上昇が見込まれるが，通常事業の一般会計債の新規発行額を引き続き厳しく抑制し，地方債残高の抑制に努め，財政の健全化を図っていく。</t>
    <rPh sb="1" eb="8">
      <t>ジッシツコウサイヒヒリツ</t>
    </rPh>
    <rPh sb="9" eb="11">
      <t>テイカ</t>
    </rPh>
    <rPh sb="11" eb="13">
      <t>ケイコウ</t>
    </rPh>
    <rPh sb="24" eb="26">
      <t>テイカ</t>
    </rPh>
    <rPh sb="26" eb="28">
      <t>ケイコウ</t>
    </rPh>
    <rPh sb="34" eb="36">
      <t>ヘイセイ</t>
    </rPh>
    <rPh sb="38" eb="40">
      <t>ネンド</t>
    </rPh>
    <rPh sb="41" eb="43">
      <t>ジョウショウ</t>
    </rPh>
    <rPh sb="44" eb="45">
      <t>テン</t>
    </rPh>
    <rPh sb="55" eb="57">
      <t>ヒリツ</t>
    </rPh>
    <rPh sb="58" eb="60">
      <t>ルイジ</t>
    </rPh>
    <rPh sb="60" eb="62">
      <t>ダンタイ</t>
    </rPh>
    <rPh sb="63" eb="65">
      <t>ヒカク</t>
    </rPh>
    <rPh sb="67" eb="68">
      <t>タカ</t>
    </rPh>
    <rPh sb="69" eb="71">
      <t>スイジュン</t>
    </rPh>
    <rPh sb="75" eb="82">
      <t>ジッシツコウサイヒヒリツ</t>
    </rPh>
    <rPh sb="130" eb="132">
      <t>テイカ</t>
    </rPh>
    <rPh sb="137" eb="139">
      <t>ショウライ</t>
    </rPh>
    <rPh sb="139" eb="141">
      <t>フタン</t>
    </rPh>
    <rPh sb="141" eb="143">
      <t>ヒリツ</t>
    </rPh>
    <rPh sb="185" eb="187">
      <t>テイカ</t>
    </rPh>
    <rPh sb="187" eb="189">
      <t>ケイコウ</t>
    </rPh>
    <rPh sb="240" eb="242">
      <t>イッパン</t>
    </rPh>
    <rPh sb="242" eb="244">
      <t>カイケイ</t>
    </rPh>
    <rPh sb="244" eb="245">
      <t>サイ</t>
    </rPh>
    <rPh sb="246" eb="248">
      <t>シンキ</t>
    </rPh>
    <rPh sb="248" eb="250">
      <t>ハッコウ</t>
    </rPh>
    <rPh sb="266" eb="268">
      <t>ジョウショウ</t>
    </rPh>
    <rPh sb="269" eb="270">
      <t>テン</t>
    </rPh>
    <rPh sb="308" eb="309">
      <t>カク</t>
    </rPh>
    <rPh sb="312" eb="314">
      <t>ジョウショウ</t>
    </rPh>
    <rPh sb="322" eb="324">
      <t>ツウジョウ</t>
    </rPh>
    <rPh sb="333" eb="335">
      <t>シンキ</t>
    </rPh>
    <rPh sb="337" eb="338">
      <t>ガク</t>
    </rPh>
    <rPh sb="350" eb="353">
      <t>チホウサイ</t>
    </rPh>
    <rPh sb="362" eb="364">
      <t>ザイセイ</t>
    </rPh>
    <rPh sb="365" eb="368">
      <t>ケンゼンカ</t>
    </rPh>
    <rPh sb="369" eb="370">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</si>
</sst>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7"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8" fillId="0" borderId="41" xfId="34" applyFont="1" applyFill="1" applyBorder="1" applyAlignment="1" applyProtection="1">
      <alignment horizontal="left" vertical="top" wrapText="1"/>
      <protection locked="0"/>
    </xf>
    <xf numFmtId="0" fontId="8" fillId="0" borderId="12" xfId="34" applyFont="1" applyFill="1" applyBorder="1" applyAlignment="1" applyProtection="1">
      <alignment horizontal="left" vertical="top" wrapText="1"/>
      <protection locked="0"/>
    </xf>
    <xf numFmtId="0" fontId="8" fillId="0" borderId="46" xfId="34" applyFont="1" applyFill="1" applyBorder="1" applyAlignment="1" applyProtection="1">
      <alignment horizontal="left" vertical="top" wrapText="1"/>
      <protection locked="0"/>
    </xf>
    <xf numFmtId="0" fontId="8" fillId="0" borderId="60" xfId="34" applyFont="1" applyFill="1" applyBorder="1" applyAlignment="1" applyProtection="1">
      <alignment horizontal="left" vertical="top" wrapText="1"/>
      <protection locked="0"/>
    </xf>
    <xf numFmtId="0" fontId="8" fillId="0" borderId="0" xfId="34" applyFont="1" applyFill="1" applyBorder="1" applyAlignment="1" applyProtection="1">
      <alignment horizontal="left" vertical="top" wrapText="1"/>
      <protection locked="0"/>
    </xf>
    <xf numFmtId="0" fontId="8" fillId="0" borderId="38" xfId="34" applyFont="1" applyFill="1" applyBorder="1" applyAlignment="1" applyProtection="1">
      <alignment horizontal="left" vertical="top" wrapText="1"/>
      <protection locked="0"/>
    </xf>
    <xf numFmtId="0" fontId="8" fillId="0" borderId="37" xfId="34" applyFont="1" applyFill="1" applyBorder="1" applyAlignment="1" applyProtection="1">
      <alignment horizontal="left" vertical="top" wrapText="1"/>
      <protection locked="0"/>
    </xf>
    <xf numFmtId="0" fontId="8" fillId="0" borderId="49" xfId="34" applyFont="1" applyFill="1" applyBorder="1" applyAlignment="1" applyProtection="1">
      <alignment horizontal="left" vertical="top" wrapText="1"/>
      <protection locked="0"/>
    </xf>
    <xf numFmtId="0" fontId="8"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31878</c:v>
                </c:pt>
                <c:pt idx="1">
                  <c:v>46649</c:v>
                </c:pt>
                <c:pt idx="2">
                  <c:v>52813</c:v>
                </c:pt>
                <c:pt idx="3">
                  <c:v>44196</c:v>
                </c:pt>
                <c:pt idx="4">
                  <c:v>86222</c:v>
                </c:pt>
              </c:numCache>
            </c:numRef>
          </c:val>
          <c:smooth val="0"/>
        </c:ser>
        <c:dLbls>
          <c:showLegendKey val="0"/>
          <c:showVal val="0"/>
          <c:showCatName val="0"/>
          <c:showSerName val="0"/>
          <c:showPercent val="0"/>
          <c:showBubbleSize val="0"/>
        </c:dLbls>
        <c:marker val="1"/>
        <c:smooth val="0"/>
        <c:axId val="100592640"/>
        <c:axId val="100992128"/>
      </c:lineChart>
      <c:catAx>
        <c:axId val="100592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92128"/>
        <c:crosses val="autoZero"/>
        <c:auto val="1"/>
        <c:lblAlgn val="ctr"/>
        <c:lblOffset val="100"/>
        <c:tickLblSkip val="1"/>
        <c:tickMarkSkip val="1"/>
        <c:noMultiLvlLbl val="0"/>
      </c:catAx>
      <c:valAx>
        <c:axId val="10099212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592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8.89</c:v>
                </c:pt>
                <c:pt idx="1">
                  <c:v>7.84</c:v>
                </c:pt>
                <c:pt idx="2">
                  <c:v>5.49</c:v>
                </c:pt>
                <c:pt idx="3">
                  <c:v>7.87</c:v>
                </c:pt>
                <c:pt idx="4">
                  <c:v>4.2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12.6</c:v>
                </c:pt>
                <c:pt idx="1">
                  <c:v>14.91</c:v>
                </c:pt>
                <c:pt idx="2">
                  <c:v>17.850000000000001</c:v>
                </c:pt>
                <c:pt idx="3">
                  <c:v>17.47</c:v>
                </c:pt>
                <c:pt idx="4">
                  <c:v>17.38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850816"/>
        <c:axId val="112852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3.68</c:v>
                </c:pt>
                <c:pt idx="1">
                  <c:v>2</c:v>
                </c:pt>
                <c:pt idx="2">
                  <c:v>0.77</c:v>
                </c:pt>
                <c:pt idx="3">
                  <c:v>2.06</c:v>
                </c:pt>
                <c:pt idx="4">
                  <c:v>-3.63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850816"/>
        <c:axId val="112852352"/>
      </c:lineChart>
      <c:catAx>
        <c:axId val="11285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852352"/>
        <c:crosses val="autoZero"/>
        <c:auto val="1"/>
        <c:lblAlgn val="ctr"/>
        <c:lblOffset val="100"/>
        <c:tickLblSkip val="1"/>
        <c:tickMarkSkip val="1"/>
        <c:noMultiLvlLbl val="0"/>
      </c:catAx>
      <c:valAx>
        <c:axId val="11285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5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1.88</c:v>
                </c:pt>
                <c:pt idx="2">
                  <c:v>#N/A</c:v>
                </c:pt>
                <c:pt idx="3">
                  <c:v>1.92</c:v>
                </c:pt>
                <c:pt idx="4">
                  <c:v>#N/A</c:v>
                </c:pt>
                <c:pt idx="5">
                  <c:v>0.17</c:v>
                </c:pt>
                <c:pt idx="6">
                  <c:v>#N/A</c:v>
                </c:pt>
                <c:pt idx="7">
                  <c:v>0.08</c:v>
                </c:pt>
                <c:pt idx="8">
                  <c:v>#N/A</c:v>
                </c:pt>
                <c:pt idx="9">
                  <c:v>0.05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0.18</c:v>
                </c:pt>
                <c:pt idx="2">
                  <c:v>#N/A</c:v>
                </c:pt>
                <c:pt idx="3">
                  <c:v>0.17</c:v>
                </c:pt>
                <c:pt idx="4">
                  <c:v>#N/A</c:v>
                </c:pt>
                <c:pt idx="5">
                  <c:v>0.16</c:v>
                </c:pt>
                <c:pt idx="6">
                  <c:v>#N/A</c:v>
                </c:pt>
                <c:pt idx="7">
                  <c:v>0.14000000000000001</c:v>
                </c:pt>
                <c:pt idx="8">
                  <c:v>#N/A</c:v>
                </c:pt>
                <c:pt idx="9">
                  <c:v>0.11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東前第二土地区画整理事業会計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c:v>
                </c:pt>
                <c:pt idx="2">
                  <c:v>#N/A</c:v>
                </c:pt>
                <c:pt idx="3">
                  <c:v>0.14000000000000001</c:v>
                </c:pt>
                <c:pt idx="4">
                  <c:v>#N/A</c:v>
                </c:pt>
                <c:pt idx="5">
                  <c:v>0.08</c:v>
                </c:pt>
                <c:pt idx="6">
                  <c:v>#N/A</c:v>
                </c:pt>
                <c:pt idx="7">
                  <c:v>0.13</c:v>
                </c:pt>
                <c:pt idx="8">
                  <c:v>#N/A</c:v>
                </c:pt>
                <c:pt idx="9">
                  <c:v>0.25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公設地方卸売市場事業会計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0.18</c:v>
                </c:pt>
                <c:pt idx="4">
                  <c:v>#N/A</c:v>
                </c:pt>
                <c:pt idx="5">
                  <c:v>0.26</c:v>
                </c:pt>
                <c:pt idx="6">
                  <c:v>#N/A</c:v>
                </c:pt>
                <c:pt idx="7">
                  <c:v>0.4</c:v>
                </c:pt>
                <c:pt idx="8">
                  <c:v>#N/A</c:v>
                </c:pt>
                <c:pt idx="9">
                  <c:v>0.72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3.77</c:v>
                </c:pt>
                <c:pt idx="1">
                  <c:v>#N/A</c:v>
                </c:pt>
                <c:pt idx="2">
                  <c:v>1.1299999999999999</c:v>
                </c:pt>
                <c:pt idx="3">
                  <c:v>#N/A</c:v>
                </c:pt>
                <c:pt idx="4">
                  <c:v>#N/A</c:v>
                </c:pt>
                <c:pt idx="5">
                  <c:v>0.71</c:v>
                </c:pt>
                <c:pt idx="6">
                  <c:v>#N/A</c:v>
                </c:pt>
                <c:pt idx="7">
                  <c:v>0.91</c:v>
                </c:pt>
                <c:pt idx="8">
                  <c:v>#N/A</c:v>
                </c:pt>
                <c:pt idx="9">
                  <c:v>1.22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0.56000000000000005</c:v>
                </c:pt>
                <c:pt idx="2">
                  <c:v>#N/A</c:v>
                </c:pt>
                <c:pt idx="3">
                  <c:v>0.8</c:v>
                </c:pt>
                <c:pt idx="4">
                  <c:v>#N/A</c:v>
                </c:pt>
                <c:pt idx="5">
                  <c:v>0.43</c:v>
                </c:pt>
                <c:pt idx="6">
                  <c:v>#N/A</c:v>
                </c:pt>
                <c:pt idx="7">
                  <c:v>1.82</c:v>
                </c:pt>
                <c:pt idx="8">
                  <c:v>#N/A</c:v>
                </c:pt>
                <c:pt idx="9">
                  <c:v>1.55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0.37</c:v>
                </c:pt>
                <c:pt idx="2">
                  <c:v>#N/A</c:v>
                </c:pt>
                <c:pt idx="3">
                  <c:v>0.39</c:v>
                </c:pt>
                <c:pt idx="4">
                  <c:v>#N/A</c:v>
                </c:pt>
                <c:pt idx="5">
                  <c:v>0.1</c:v>
                </c:pt>
                <c:pt idx="6">
                  <c:v>#N/A</c:v>
                </c:pt>
                <c:pt idx="7">
                  <c:v>1.04</c:v>
                </c:pt>
                <c:pt idx="8">
                  <c:v>#N/A</c:v>
                </c:pt>
                <c:pt idx="9">
                  <c:v>1.55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1.28</c:v>
                </c:pt>
                <c:pt idx="2">
                  <c:v>#N/A</c:v>
                </c:pt>
                <c:pt idx="3">
                  <c:v>1.69</c:v>
                </c:pt>
                <c:pt idx="4">
                  <c:v>#N/A</c:v>
                </c:pt>
                <c:pt idx="5">
                  <c:v>2.23</c:v>
                </c:pt>
                <c:pt idx="6">
                  <c:v>#N/A</c:v>
                </c:pt>
                <c:pt idx="7">
                  <c:v>3.05</c:v>
                </c:pt>
                <c:pt idx="8">
                  <c:v>#N/A</c:v>
                </c:pt>
                <c:pt idx="9">
                  <c:v>3.49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9.1199999999999992</c:v>
                </c:pt>
                <c:pt idx="2">
                  <c:v>#N/A</c:v>
                </c:pt>
                <c:pt idx="3">
                  <c:v>7.8</c:v>
                </c:pt>
                <c:pt idx="4">
                  <c:v>#N/A</c:v>
                </c:pt>
                <c:pt idx="5">
                  <c:v>5.44</c:v>
                </c:pt>
                <c:pt idx="6">
                  <c:v>#N/A</c:v>
                </c:pt>
                <c:pt idx="7">
                  <c:v>8.59</c:v>
                </c:pt>
                <c:pt idx="8">
                  <c:v>#N/A</c:v>
                </c:pt>
                <c:pt idx="9">
                  <c:v>4.1900000000000004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42592"/>
        <c:axId val="2425600"/>
      </c:barChart>
      <c:catAx>
        <c:axId val="254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5600"/>
        <c:crosses val="autoZero"/>
        <c:auto val="1"/>
        <c:lblAlgn val="ctr"/>
        <c:lblOffset val="100"/>
        <c:tickLblSkip val="1"/>
        <c:tickMarkSkip val="1"/>
        <c:noMultiLvlLbl val="0"/>
      </c:catAx>
      <c:valAx>
        <c:axId val="242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2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10624</c:v>
                </c:pt>
                <c:pt idx="5">
                  <c:v>10722</c:v>
                </c:pt>
                <c:pt idx="8">
                  <c:v>10920</c:v>
                </c:pt>
                <c:pt idx="11">
                  <c:v>10234</c:v>
                </c:pt>
                <c:pt idx="14">
                  <c:v>9962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31</c:v>
                </c:pt>
                <c:pt idx="3">
                  <c:v>28</c:v>
                </c:pt>
                <c:pt idx="6">
                  <c:v>27</c:v>
                </c:pt>
                <c:pt idx="9">
                  <c:v>29</c:v>
                </c:pt>
                <c:pt idx="12">
                  <c:v>30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4839</c:v>
                </c:pt>
                <c:pt idx="3">
                  <c:v>4816</c:v>
                </c:pt>
                <c:pt idx="6">
                  <c:v>4787</c:v>
                </c:pt>
                <c:pt idx="9">
                  <c:v>4856</c:v>
                </c:pt>
                <c:pt idx="12">
                  <c:v>4868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52</c:v>
                </c:pt>
                <c:pt idx="3">
                  <c:v>48</c:v>
                </c:pt>
                <c:pt idx="6">
                  <c:v>50</c:v>
                </c:pt>
                <c:pt idx="9">
                  <c:v>55</c:v>
                </c:pt>
                <c:pt idx="12">
                  <c:v>60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10403</c:v>
                </c:pt>
                <c:pt idx="3">
                  <c:v>10481</c:v>
                </c:pt>
                <c:pt idx="6">
                  <c:v>10310</c:v>
                </c:pt>
                <c:pt idx="9">
                  <c:v>9623</c:v>
                </c:pt>
                <c:pt idx="12">
                  <c:v>9311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8076928"/>
        <c:axId val="98087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4701</c:v>
                </c:pt>
                <c:pt idx="2">
                  <c:v>#N/A</c:v>
                </c:pt>
                <c:pt idx="3">
                  <c:v>#N/A</c:v>
                </c:pt>
                <c:pt idx="4">
                  <c:v>4651</c:v>
                </c:pt>
                <c:pt idx="5">
                  <c:v>#N/A</c:v>
                </c:pt>
                <c:pt idx="6">
                  <c:v>#N/A</c:v>
                </c:pt>
                <c:pt idx="7">
                  <c:v>4254</c:v>
                </c:pt>
                <c:pt idx="8">
                  <c:v>#N/A</c:v>
                </c:pt>
                <c:pt idx="9">
                  <c:v>#N/A</c:v>
                </c:pt>
                <c:pt idx="10">
                  <c:v>4329</c:v>
                </c:pt>
                <c:pt idx="11">
                  <c:v>#N/A</c:v>
                </c:pt>
                <c:pt idx="12">
                  <c:v>#N/A</c:v>
                </c:pt>
                <c:pt idx="13">
                  <c:v>4307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8076928"/>
        <c:axId val="98087296"/>
      </c:lineChart>
      <c:catAx>
        <c:axId val="9807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087296"/>
        <c:crosses val="autoZero"/>
        <c:auto val="1"/>
        <c:lblAlgn val="ctr"/>
        <c:lblOffset val="100"/>
        <c:tickLblSkip val="1"/>
        <c:tickMarkSkip val="1"/>
        <c:noMultiLvlLbl val="0"/>
      </c:catAx>
      <c:valAx>
        <c:axId val="9808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7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102688</c:v>
                </c:pt>
                <c:pt idx="5">
                  <c:v>102543</c:v>
                </c:pt>
                <c:pt idx="8">
                  <c:v>102028</c:v>
                </c:pt>
                <c:pt idx="11">
                  <c:v>102593</c:v>
                </c:pt>
                <c:pt idx="14">
                  <c:v>101190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20046</c:v>
                </c:pt>
                <c:pt idx="5">
                  <c:v>18741</c:v>
                </c:pt>
                <c:pt idx="8">
                  <c:v>17944</c:v>
                </c:pt>
                <c:pt idx="11">
                  <c:v>17028</c:v>
                </c:pt>
                <c:pt idx="14">
                  <c:v>15562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10891</c:v>
                </c:pt>
                <c:pt idx="5">
                  <c:v>12383</c:v>
                </c:pt>
                <c:pt idx="8">
                  <c:v>13786</c:v>
                </c:pt>
                <c:pt idx="11">
                  <c:v>13078</c:v>
                </c:pt>
                <c:pt idx="14">
                  <c:v>13379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611</c:v>
                </c:pt>
                <c:pt idx="3">
                  <c:v>523</c:v>
                </c:pt>
                <c:pt idx="6">
                  <c:v>29</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16796</c:v>
                </c:pt>
                <c:pt idx="3">
                  <c:v>16055</c:v>
                </c:pt>
                <c:pt idx="6">
                  <c:v>14921</c:v>
                </c:pt>
                <c:pt idx="9">
                  <c:v>14178</c:v>
                </c:pt>
                <c:pt idx="12">
                  <c:v>13851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162</c:v>
                </c:pt>
                <c:pt idx="3">
                  <c:v>136</c:v>
                </c:pt>
                <c:pt idx="6">
                  <c:v>110</c:v>
                </c:pt>
                <c:pt idx="9">
                  <c:v>84</c:v>
                </c:pt>
                <c:pt idx="12">
                  <c:v>62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68492</c:v>
                </c:pt>
                <c:pt idx="3">
                  <c:v>66791</c:v>
                </c:pt>
                <c:pt idx="6">
                  <c:v>64181</c:v>
                </c:pt>
                <c:pt idx="9">
                  <c:v>61041</c:v>
                </c:pt>
                <c:pt idx="12">
                  <c:v>58442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2270</c:v>
                </c:pt>
                <c:pt idx="3">
                  <c:v>762</c:v>
                </c:pt>
                <c:pt idx="6">
                  <c:v>771</c:v>
                </c:pt>
                <c:pt idx="9">
                  <c:v>780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95899</c:v>
                </c:pt>
                <c:pt idx="3">
                  <c:v>95045</c:v>
                </c:pt>
                <c:pt idx="6">
                  <c:v>96460</c:v>
                </c:pt>
                <c:pt idx="9">
                  <c:v>97052</c:v>
                </c:pt>
                <c:pt idx="12">
                  <c:v>101697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2876160"/>
        <c:axId val="112902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50605</c:v>
                </c:pt>
                <c:pt idx="2">
                  <c:v>#N/A</c:v>
                </c:pt>
                <c:pt idx="3">
                  <c:v>#N/A</c:v>
                </c:pt>
                <c:pt idx="4">
                  <c:v>45646</c:v>
                </c:pt>
                <c:pt idx="5">
                  <c:v>#N/A</c:v>
                </c:pt>
                <c:pt idx="6">
                  <c:v>#N/A</c:v>
                </c:pt>
                <c:pt idx="7">
                  <c:v>42714</c:v>
                </c:pt>
                <c:pt idx="8">
                  <c:v>#N/A</c:v>
                </c:pt>
                <c:pt idx="9">
                  <c:v>#N/A</c:v>
                </c:pt>
                <c:pt idx="10">
                  <c:v>40435</c:v>
                </c:pt>
                <c:pt idx="11">
                  <c:v>#N/A</c:v>
                </c:pt>
                <c:pt idx="12">
                  <c:v>#N/A</c:v>
                </c:pt>
                <c:pt idx="13">
                  <c:v>43921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2876160"/>
        <c:axId val="112902912"/>
      </c:lineChart>
      <c:catAx>
        <c:axId val="11287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902912"/>
        <c:crosses val="autoZero"/>
        <c:auto val="1"/>
        <c:lblAlgn val="ctr"/>
        <c:lblOffset val="100"/>
        <c:tickLblSkip val="1"/>
        <c:tickMarkSkip val="1"/>
        <c:noMultiLvlLbl val="0"/>
      </c:catAx>
      <c:valAx>
        <c:axId val="11290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7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{F5C66558-BC0A-41F5-894A-497A35B5D7E0}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{4A29F3C9-529B-4F19-9AAD-DAFBF9C436F1}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{41D4BA18-22CE-4C92-9602-B6BA39835EE8}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{F806A470-4D7A-4BBD-9ECB-DA0E7CDF3BB1}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{5FCE6BD0-6977-449E-9156-DA3E5623630D}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{E6D4B257-17F4-4180-8E66-36CBE0F1CC76}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{5142003F-FE59-4144-8FBE-A133A7538F5E}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{DAA4FD2F-550B-4EB3-85D2-395CC8263552}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{D112B0B1-CF98-46E3-92D5-7205364D88F7}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{706649B4-F20D-42D6-959C-19F54CC83EAF}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3180032"/>
        <c:axId val="113772032"/>
      </c:scatterChart>
      <c:valAx>
        <c:axId val="1131800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772032"/>
        <c:crosses val="autoZero"/>
        <c:crossBetween val="midCat"/>
      </c:valAx>
      <c:valAx>
        <c:axId val="1137720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180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{C360B3D3-0E13-4723-8DFF-3D3E53F7B09A}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{558D6FB8-A559-46CF-8B98-78028FF307CC}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{4C6F5747-65CF-4C17-BE97-CCD7945AF6D3}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{554EA89B-24F9-4EEA-BA7F-384C921EADDD}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{00784E42-EA2E-4D29-B7D1-53CA9077F9AB}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10.4</c:v>
                </c:pt>
                <c:pt idx="1">
                  <c:v>10.199999999999999</c:v>
                </c:pt>
                <c:pt idx="2">
                  <c:v>9.6999999999999993</c:v>
                </c:pt>
                <c:pt idx="3">
                  <c:v>9.3000000000000007</c:v>
                </c:pt>
                <c:pt idx="4">
                  <c:v>9.1</c:v>
                </c:pt>
              </c:numCache>
            </c:numRef>
          </c:xVal>
          <c:yVal>
            <c:numRef>
              <c:f>公会計指標分析・財政指標組合せ分析表!$K$73:$O$73</c:f>
              <c:numCache>
                <c:formatCode>#,##0.0;"▲ "#,##0.0</c:formatCode>
                <c:ptCount val="5"/>
                <c:pt idx="0">
                  <c:v>110.4</c:v>
                </c:pt>
                <c:pt idx="1">
                  <c:v>97.2</c:v>
                </c:pt>
                <c:pt idx="2">
                  <c:v>91</c:v>
                </c:pt>
                <c:pt idx="3">
                  <c:v>85.3</c:v>
                </c:pt>
                <c:pt idx="4">
                  <c:v>93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{E8E3A5A4-C01F-47AC-82C6-87CB8CB68D80}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{829FCD9B-CA15-4473-8BC6-9D67E30E2945}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{C0F251AF-FA88-4634-94A8-F0367F5FE835}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{A8D63E01-541D-4430-93F4-E4741A2F605B}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{4775BB4B-4A4E-4FD1-93C9-1381E07EB599}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4244992"/>
        <c:axId val="114247168"/>
      </c:scatterChart>
      <c:valAx>
        <c:axId val="114244992"/>
        <c:scaling>
          <c:orientation val="minMax"/>
          <c:max val="10.9"/>
          <c:min val="4.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247168"/>
        <c:crosses val="autoZero"/>
        <c:crossBetween val="midCat"/>
      </c:valAx>
      <c:valAx>
        <c:axId val="114247168"/>
        <c:scaling>
          <c:orientation val="minMax"/>
          <c:max val="124"/>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2449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元利償還金の額は，</a:t>
          </a:r>
          <a:r>
            <a:rPr kumimoji="1" lang="ja-JP" altLang="en-US" sz="1100">
              <a:solidFill>
                <a:sysClr val="windowText" lastClr="000000"/>
              </a:solidFill>
              <a:effectLst/>
              <a:latin typeface="+mn-lt"/>
              <a:ea typeface="+mn-ea"/>
              <a:cs typeface="+mn-cs"/>
            </a:rPr>
            <a:t>一般会計</a:t>
          </a:r>
          <a:r>
            <a:rPr kumimoji="1" lang="ja-JP" altLang="ja-JP" sz="1100">
              <a:solidFill>
                <a:sysClr val="windowText" lastClr="000000"/>
              </a:solidFill>
              <a:effectLst/>
              <a:latin typeface="+mn-lt"/>
              <a:ea typeface="+mn-ea"/>
              <a:cs typeface="+mn-cs"/>
            </a:rPr>
            <a:t>債の新規</a:t>
          </a:r>
          <a:r>
            <a:rPr kumimoji="1" lang="ja-JP" altLang="ja-JP" sz="1100">
              <a:solidFill>
                <a:schemeClr val="dk1"/>
              </a:solidFill>
              <a:effectLst/>
              <a:latin typeface="+mn-lt"/>
              <a:ea typeface="+mn-ea"/>
              <a:cs typeface="+mn-cs"/>
            </a:rPr>
            <a:t>発行抑制，減税補てん債の一部償還終了により，減少した。</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公営企業債の元利償還金に対する繰入金については，ほぼ同水準で推移しているが，下水道使用料等の計画的な見直しにより，引き続き繰入金の抑制に取り組む。</a:t>
          </a:r>
          <a:endParaRPr lang="ja-JP" altLang="ja-JP" sz="1400">
            <a:effectLst/>
          </a:endParaRPr>
        </a:p>
        <a:p>
          <a:r>
            <a:rPr kumimoji="1" lang="ja-JP" altLang="ja-JP" sz="1100">
              <a:solidFill>
                <a:schemeClr val="dk1"/>
              </a:solidFill>
              <a:effectLst/>
              <a:latin typeface="+mn-lt"/>
              <a:ea typeface="+mn-ea"/>
              <a:cs typeface="+mn-cs"/>
            </a:rPr>
            <a:t>　算入公債費等は，増加傾向にあったが，平成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年度においては，減税補てん債の一部償還終了に伴い減少している。</a:t>
          </a:r>
          <a:endParaRPr lang="ja-JP" altLang="ja-JP" sz="1400">
            <a:effectLst/>
          </a:endParaRPr>
        </a:p>
        <a:p>
          <a:r>
            <a:rPr kumimoji="1" lang="ja-JP" altLang="ja-JP" sz="1100">
              <a:solidFill>
                <a:schemeClr val="dk1"/>
              </a:solidFill>
              <a:effectLst/>
              <a:latin typeface="+mn-lt"/>
              <a:ea typeface="+mn-ea"/>
              <a:cs typeface="+mn-cs"/>
            </a:rPr>
            <a:t>　今後も，公債費負担が増大しないよう，市債発行額の計画的な管理等に努める。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将来負担額は，土地開発公社</a:t>
          </a:r>
          <a:r>
            <a:rPr kumimoji="1" lang="ja-JP" altLang="en-US" sz="1100">
              <a:solidFill>
                <a:schemeClr val="dk1"/>
              </a:solidFill>
              <a:effectLst/>
              <a:latin typeface="+mn-lt"/>
              <a:ea typeface="+mn-ea"/>
              <a:cs typeface="+mn-cs"/>
            </a:rPr>
            <a:t>の解散に伴い，公社が保有していた</a:t>
          </a:r>
          <a:r>
            <a:rPr kumimoji="1" lang="ja-JP" altLang="ja-JP" sz="1100">
              <a:solidFill>
                <a:schemeClr val="dk1"/>
              </a:solidFill>
              <a:effectLst/>
              <a:latin typeface="+mn-lt"/>
              <a:ea typeface="+mn-ea"/>
              <a:cs typeface="+mn-cs"/>
            </a:rPr>
            <a:t>長期保有地</a:t>
          </a:r>
          <a:r>
            <a:rPr kumimoji="1" lang="ja-JP" altLang="en-US" sz="1100">
              <a:solidFill>
                <a:schemeClr val="dk1"/>
              </a:solidFill>
              <a:effectLst/>
              <a:latin typeface="+mn-lt"/>
              <a:ea typeface="+mn-ea"/>
              <a:cs typeface="+mn-cs"/>
            </a:rPr>
            <a:t>を市で取得したため，</a:t>
          </a:r>
          <a:r>
            <a:rPr kumimoji="1" lang="ja-JP" altLang="ja-JP" sz="1100">
              <a:solidFill>
                <a:schemeClr val="dk1"/>
              </a:solidFill>
              <a:effectLst/>
              <a:latin typeface="+mn-lt"/>
              <a:ea typeface="+mn-ea"/>
              <a:cs typeface="+mn-cs"/>
            </a:rPr>
            <a:t>債務負担行為に基づく支出予定額</a:t>
          </a:r>
          <a:r>
            <a:rPr kumimoji="1" lang="ja-JP" altLang="en-US" sz="1100">
              <a:solidFill>
                <a:schemeClr val="dk1"/>
              </a:solidFill>
              <a:effectLst/>
              <a:latin typeface="+mn-lt"/>
              <a:ea typeface="+mn-ea"/>
              <a:cs typeface="+mn-cs"/>
            </a:rPr>
            <a:t>が皆減となったが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新庁舎建設，新ごみ処理施設や東町運動公園新体育課館整備といった大型事業の借入により，</a:t>
          </a:r>
          <a:r>
            <a:rPr kumimoji="1" lang="ja-JP" altLang="ja-JP" sz="110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一般会計等に係る地方債の現在高</a:t>
          </a:r>
          <a:r>
            <a:rPr lang="ja-JP" altLang="en-US"/>
            <a:t> が増加したため，増額となった。 </a:t>
          </a:r>
          <a:endParaRPr lang="en-US" altLang="ja-JP"/>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また，充当可能財源等は，財政調整基金などの基金残高が増加し，充当可能基金が増加している一方，充当可能特定歳入が減少していることから，近年は横ばいとなっている。</a:t>
          </a:r>
          <a:endParaRPr lang="ja-JP" altLang="ja-JP" sz="1400">
            <a:effectLst/>
          </a:endParaRPr>
        </a:p>
        <a:p>
          <a:r>
            <a:rPr kumimoji="1" lang="ja-JP" altLang="ja-JP" sz="1100">
              <a:solidFill>
                <a:schemeClr val="dk1"/>
              </a:solidFill>
              <a:effectLst/>
              <a:latin typeface="+mn-lt"/>
              <a:ea typeface="+mn-ea"/>
              <a:cs typeface="+mn-cs"/>
            </a:rPr>
            <a:t>　　今後は，市役所新庁舎建設等の大型プロジェクトを実施していくため，一時的に将来負担比率の増加が見込まれるが，通常事業の</a:t>
          </a:r>
          <a:r>
            <a:rPr kumimoji="1" lang="ja-JP" altLang="en-US" sz="1100">
              <a:solidFill>
                <a:schemeClr val="dk1"/>
              </a:solidFill>
              <a:effectLst/>
              <a:latin typeface="+mn-lt"/>
              <a:ea typeface="+mn-ea"/>
              <a:cs typeface="+mn-cs"/>
            </a:rPr>
            <a:t>一般会計債</a:t>
          </a:r>
          <a:r>
            <a:rPr kumimoji="1" lang="ja-JP" altLang="ja-JP" sz="1100">
              <a:solidFill>
                <a:schemeClr val="dk1"/>
              </a:solidFill>
              <a:effectLst/>
              <a:latin typeface="+mn-lt"/>
              <a:ea typeface="+mn-ea"/>
              <a:cs typeface="+mn-cs"/>
            </a:rPr>
            <a:t>発行を引き続き厳しく抑制し，市債残高の抑制に努め，将来負担比率の軽減を図る。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273,231
269,970
217.32
117,631,795
112,999,969
2,341,617
55,753,351
102,348,227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93.0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					</a:t>
          </a:r>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273,231
269,970
217.32
117,631,795
112,999,969
2,341,617
55,753,351
102,348,227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93.0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273,231
269,970
217.32
117,631,795
112,999,969
2,341,617
55,753,351
102,348,227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93.0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273,231
269,970
217.32
117,631,795
112,999,969
2,341,617
55,753,351
102,348,227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93.0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財政力指数は，社会保障費の増加及び臨時財政対策債の償還費の増加により基準財政需要額が増加する一方，世界的な不況や東日本大震災により市税収入が減少したため，低下傾向にあったが，平成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年度は，市税収入の増加により基準財政収入額が増加し，昨年度から</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ポイント回復した。</a:t>
          </a:r>
          <a:endParaRPr lang="ja-JP" altLang="ja-JP" sz="1400">
            <a:effectLst/>
          </a:endParaRPr>
        </a:p>
        <a:p>
          <a:r>
            <a:rPr kumimoji="1" lang="ja-JP" altLang="ja-JP" sz="1100">
              <a:solidFill>
                <a:schemeClr val="dk1"/>
              </a:solidFill>
              <a:effectLst/>
              <a:latin typeface="+mn-lt"/>
              <a:ea typeface="+mn-ea"/>
              <a:cs typeface="+mn-cs"/>
            </a:rPr>
            <a:t>　類似団体平均についても，本市と同水準である。</a:t>
          </a:r>
          <a:endParaRPr lang="ja-JP" altLang="ja-JP" sz="1400">
            <a:effectLst/>
          </a:endParaRPr>
        </a:p>
        <a:p>
          <a:r>
            <a:rPr kumimoji="1" lang="ja-JP" altLang="ja-JP" sz="1100">
              <a:solidFill>
                <a:schemeClr val="dk1"/>
              </a:solidFill>
              <a:effectLst/>
              <a:latin typeface="+mn-lt"/>
              <a:ea typeface="+mn-ea"/>
              <a:cs typeface="+mn-cs"/>
            </a:rPr>
            <a:t>　今後は，地域経済の活性化による市税収入の増加を図るなど，引き続き財政基盤の強化に努める。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46567</xdr:rowOff>
    </xdr:to>
    <xdr:cxnSp macro="">
      <xdr:nvCxnSpPr>
        <xdr:cNvPr id="68" name="直線コネクタ 67"/>
        <xdr:cNvCxnSpPr/>
      </xdr:nvCxnSpPr>
      <xdr:spPr>
        <a:xfrm flipV="1">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66675</xdr:rowOff>
    </xdr:to>
    <xdr:cxnSp macro="">
      <xdr:nvCxnSpPr>
        <xdr:cNvPr id="71" name="直線コネクタ 70"/>
        <xdr:cNvCxnSpPr/>
      </xdr:nvCxnSpPr>
      <xdr:spPr>
        <a:xfrm flipV="1">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86783</xdr:rowOff>
    </xdr:to>
    <xdr:cxnSp macro="">
      <xdr:nvCxnSpPr>
        <xdr:cNvPr id="74" name="直線コネクタ 73"/>
        <xdr:cNvCxnSpPr/>
      </xdr:nvCxnSpPr>
      <xdr:spPr>
        <a:xfrm flipV="1">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86783</xdr:rowOff>
    </xdr:to>
    <xdr:cxnSp macro="">
      <xdr:nvCxnSpPr>
        <xdr:cNvPr id="77" name="直線コネクタ 76"/>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7" name="円/楕円 86"/>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8"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92" name="テキスト ボックス 91"/>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4" name="テキスト ボックス 93"/>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社会保障費が増加する中，人件費の削減や公債費の減少など行財政改革を推進してきたため，ほぼ同水準で推移してきたが，社会保障費の経常経費充当一般財源が年々増加を続けていることから，近年やや上昇傾向にある。</a:t>
          </a:r>
          <a:endParaRPr lang="ja-JP" altLang="ja-JP" sz="1400">
            <a:effectLst/>
          </a:endParaRPr>
        </a:p>
        <a:p>
          <a:r>
            <a:rPr kumimoji="1" lang="ja-JP" altLang="ja-JP" sz="1100">
              <a:solidFill>
                <a:schemeClr val="dk1"/>
              </a:solidFill>
              <a:effectLst/>
              <a:latin typeface="+mn-lt"/>
              <a:ea typeface="+mn-ea"/>
              <a:cs typeface="+mn-cs"/>
            </a:rPr>
            <a:t>　類似団体平均と比較すると，各年度とも当該平均を下回っており，財政構造の弾力性が高いことを示している。</a:t>
          </a:r>
          <a:endParaRPr lang="ja-JP" altLang="ja-JP" sz="1400">
            <a:effectLst/>
          </a:endParaRPr>
        </a:p>
        <a:p>
          <a:r>
            <a:rPr kumimoji="1" lang="ja-JP" altLang="ja-JP" sz="1100">
              <a:solidFill>
                <a:schemeClr val="dk1"/>
              </a:solidFill>
              <a:effectLst/>
              <a:latin typeface="+mn-lt"/>
              <a:ea typeface="+mn-ea"/>
              <a:cs typeface="+mn-cs"/>
            </a:rPr>
            <a:t>　今後も，市債発行の抑制による公債費の縮減，職員定数や給与等の適正化など経常的経費の削減とともに，市税の収納強化による歳入の確保を図り，財政構造の健全性・弾力性の確保に努める。　</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64008</xdr:rowOff>
    </xdr:from>
    <xdr:to>
      <xdr:col>7</xdr:col>
      <xdr:colOff>152400</xdr:colOff>
      <xdr:row>61</xdr:row>
      <xdr:rowOff>37338</xdr:rowOff>
    </xdr:to>
    <xdr:cxnSp macro="">
      <xdr:nvCxnSpPr>
        <xdr:cNvPr id="129" name="直線コネクタ 128"/>
        <xdr:cNvCxnSpPr/>
      </xdr:nvCxnSpPr>
      <xdr:spPr>
        <a:xfrm>
          <a:off x="4114800" y="1035100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105681</xdr:rowOff>
    </xdr:from>
    <xdr:ext cx="762000" cy="259045"/>
    <xdr:sp macro="" textlink="">
      <xdr:nvSpPr>
        <xdr:cNvPr id="130" name="財政構造の弾力性平均値テキスト"/>
        <xdr:cNvSpPr txBox="1"/>
      </xdr:nvSpPr>
      <xdr:spPr>
        <a:xfrm>
          <a:off x="5041900" y="107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64008</xdr:rowOff>
    </xdr:from>
    <xdr:to>
      <xdr:col>6</xdr:col>
      <xdr:colOff>0</xdr:colOff>
      <xdr:row>60</xdr:row>
      <xdr:rowOff>102616</xdr:rowOff>
    </xdr:to>
    <xdr:cxnSp macro="">
      <xdr:nvCxnSpPr>
        <xdr:cNvPr id="132" name="直線コネクタ 131"/>
        <xdr:cNvCxnSpPr/>
      </xdr:nvCxnSpPr>
      <xdr:spPr>
        <a:xfrm flipV="1">
          <a:off x="3225800" y="103510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140479</xdr:rowOff>
    </xdr:from>
    <xdr:ext cx="736600" cy="259045"/>
    <xdr:sp macro="" textlink="">
      <xdr:nvSpPr>
        <xdr:cNvPr id="134" name="テキスト ボックス 133"/>
        <xdr:cNvSpPr txBox="1"/>
      </xdr:nvSpPr>
      <xdr:spPr>
        <a:xfrm>
          <a:off x="3733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42418</xdr:rowOff>
    </xdr:from>
    <xdr:to>
      <xdr:col>4</xdr:col>
      <xdr:colOff>482600</xdr:colOff>
      <xdr:row>60</xdr:row>
      <xdr:rowOff>102616</xdr:rowOff>
    </xdr:to>
    <xdr:cxnSp macro="">
      <xdr:nvCxnSpPr>
        <xdr:cNvPr id="135" name="直線コネクタ 134"/>
        <xdr:cNvCxnSpPr/>
      </xdr:nvCxnSpPr>
      <xdr:spPr>
        <a:xfrm>
          <a:off x="2336800" y="1015796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37" name="テキスト ボックス 136"/>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155956</xdr:rowOff>
    </xdr:from>
    <xdr:to>
      <xdr:col>3</xdr:col>
      <xdr:colOff>279400</xdr:colOff>
      <xdr:row>59</xdr:row>
      <xdr:rowOff>42418</xdr:rowOff>
    </xdr:to>
    <xdr:cxnSp macro="">
      <xdr:nvCxnSpPr>
        <xdr:cNvPr id="138" name="直線コネクタ 137"/>
        <xdr:cNvCxnSpPr/>
      </xdr:nvCxnSpPr>
      <xdr:spPr>
        <a:xfrm>
          <a:off x="1447800" y="101000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169435</xdr:rowOff>
    </xdr:from>
    <xdr:ext cx="762000" cy="259045"/>
    <xdr:sp macro="" textlink="">
      <xdr:nvSpPr>
        <xdr:cNvPr id="140" name="テキスト ボックス 139"/>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7637</xdr:rowOff>
    </xdr:from>
    <xdr:ext cx="762000" cy="259045"/>
    <xdr:sp macro="" textlink="">
      <xdr:nvSpPr>
        <xdr:cNvPr id="142" name="テキスト ボックス 141"/>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157988</xdr:rowOff>
    </xdr:from>
    <xdr:to>
      <xdr:col>7</xdr:col>
      <xdr:colOff>203200</xdr:colOff>
      <xdr:row>61</xdr:row>
      <xdr:rowOff>88138</xdr:rowOff>
    </xdr:to>
    <xdr:sp macro="" textlink="">
      <xdr:nvSpPr>
        <xdr:cNvPr id="148" name="円/楕円 147"/>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3065</xdr:rowOff>
    </xdr:from>
    <xdr:ext cx="762000" cy="259045"/>
    <xdr:sp macro="" textlink="">
      <xdr:nvSpPr>
        <xdr:cNvPr id="149"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13208</xdr:rowOff>
    </xdr:from>
    <xdr:to>
      <xdr:col>6</xdr:col>
      <xdr:colOff>50800</xdr:colOff>
      <xdr:row>60</xdr:row>
      <xdr:rowOff>114808</xdr:rowOff>
    </xdr:to>
    <xdr:sp macro="" textlink="">
      <xdr:nvSpPr>
        <xdr:cNvPr id="150" name="円/楕円 149"/>
        <xdr:cNvSpPr/>
      </xdr:nvSpPr>
      <xdr:spPr>
        <a:xfrm>
          <a:off x="4064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124985</xdr:rowOff>
    </xdr:from>
    <xdr:ext cx="736600" cy="259045"/>
    <xdr:sp macro="" textlink="">
      <xdr:nvSpPr>
        <xdr:cNvPr id="151" name="テキスト ボックス 150"/>
        <xdr:cNvSpPr txBox="1"/>
      </xdr:nvSpPr>
      <xdr:spPr>
        <a:xfrm>
          <a:off x="3733800" y="1006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51816</xdr:rowOff>
    </xdr:from>
    <xdr:to>
      <xdr:col>4</xdr:col>
      <xdr:colOff>533400</xdr:colOff>
      <xdr:row>60</xdr:row>
      <xdr:rowOff>153416</xdr:rowOff>
    </xdr:to>
    <xdr:sp macro="" textlink="">
      <xdr:nvSpPr>
        <xdr:cNvPr id="152" name="円/楕円 151"/>
        <xdr:cNvSpPr/>
      </xdr:nvSpPr>
      <xdr:spPr>
        <a:xfrm>
          <a:off x="3175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163593</xdr:rowOff>
    </xdr:from>
    <xdr:ext cx="762000" cy="259045"/>
    <xdr:sp macro="" textlink="">
      <xdr:nvSpPr>
        <xdr:cNvPr id="153" name="テキスト ボックス 152"/>
        <xdr:cNvSpPr txBox="1"/>
      </xdr:nvSpPr>
      <xdr:spPr>
        <a:xfrm>
          <a:off x="2844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163068</xdr:rowOff>
    </xdr:from>
    <xdr:to>
      <xdr:col>3</xdr:col>
      <xdr:colOff>330200</xdr:colOff>
      <xdr:row>59</xdr:row>
      <xdr:rowOff>93218</xdr:rowOff>
    </xdr:to>
    <xdr:sp macro="" textlink="">
      <xdr:nvSpPr>
        <xdr:cNvPr id="154" name="円/楕円 153"/>
        <xdr:cNvSpPr/>
      </xdr:nvSpPr>
      <xdr:spPr>
        <a:xfrm>
          <a:off x="2286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103395</xdr:rowOff>
    </xdr:from>
    <xdr:ext cx="762000" cy="259045"/>
    <xdr:sp macro="" textlink="">
      <xdr:nvSpPr>
        <xdr:cNvPr id="155" name="テキスト ボックス 154"/>
        <xdr:cNvSpPr txBox="1"/>
      </xdr:nvSpPr>
      <xdr:spPr>
        <a:xfrm>
          <a:off x="1955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105156</xdr:rowOff>
    </xdr:from>
    <xdr:to>
      <xdr:col>2</xdr:col>
      <xdr:colOff>127000</xdr:colOff>
      <xdr:row>59</xdr:row>
      <xdr:rowOff>35306</xdr:rowOff>
    </xdr:to>
    <xdr:sp macro="" textlink="">
      <xdr:nvSpPr>
        <xdr:cNvPr id="156" name="円/楕円 155"/>
        <xdr:cNvSpPr/>
      </xdr:nvSpPr>
      <xdr:spPr>
        <a:xfrm>
          <a:off x="1397000" y="10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45483</xdr:rowOff>
    </xdr:from>
    <xdr:ext cx="762000" cy="259045"/>
    <xdr:sp macro="" textlink="">
      <xdr:nvSpPr>
        <xdr:cNvPr id="157" name="テキスト ボックス 156"/>
        <xdr:cNvSpPr txBox="1"/>
      </xdr:nvSpPr>
      <xdr:spPr>
        <a:xfrm>
          <a:off x="1066800" y="981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[105,976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消費税率の引き上げ等により増加した</a:t>
          </a:r>
          <a:r>
            <a:rPr kumimoji="1" lang="ja-JP" altLang="en-US" sz="1100">
              <a:solidFill>
                <a:schemeClr val="dk1"/>
              </a:solidFill>
              <a:effectLst/>
              <a:latin typeface="+mn-lt"/>
              <a:ea typeface="+mn-ea"/>
              <a:cs typeface="+mn-cs"/>
            </a:rPr>
            <a:t>ことに加え，平成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年度は，学校給食の公会計化に伴う，物件費の増により，大きく増加した。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そのため，</a:t>
          </a:r>
          <a:r>
            <a:rPr kumimoji="1" lang="ja-JP" altLang="ja-JP" sz="1100">
              <a:solidFill>
                <a:schemeClr val="dk1"/>
              </a:solidFill>
              <a:effectLst/>
              <a:latin typeface="+mn-lt"/>
              <a:ea typeface="+mn-ea"/>
              <a:cs typeface="+mn-cs"/>
            </a:rPr>
            <a:t>類似団体平均と比較すると，各年度とも当該平均を下回った値で推移してい</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年度は，やや上回る状況となった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引き続き，職員定数や給与等の適正化，事務事業の効率化の推進，内部管理経費の見直し等により人件費，物件費の抑制に努める。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142667</xdr:rowOff>
    </xdr:from>
    <xdr:to>
      <xdr:col>7</xdr:col>
      <xdr:colOff>152400</xdr:colOff>
      <xdr:row>83</xdr:row>
      <xdr:rowOff>92650</xdr:rowOff>
    </xdr:to>
    <xdr:cxnSp macro="">
      <xdr:nvCxnSpPr>
        <xdr:cNvPr id="192" name="直線コネクタ 191"/>
        <xdr:cNvCxnSpPr/>
      </xdr:nvCxnSpPr>
      <xdr:spPr>
        <a:xfrm>
          <a:off x="4114800" y="14201567"/>
          <a:ext cx="838200" cy="12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31935</xdr:rowOff>
    </xdr:from>
    <xdr:ext cx="762000" cy="259045"/>
    <xdr:sp macro="" textlink="">
      <xdr:nvSpPr>
        <xdr:cNvPr id="193" name="人件費・物件費等の状況平均値テキスト"/>
        <xdr:cNvSpPr txBox="1"/>
      </xdr:nvSpPr>
      <xdr:spPr>
        <a:xfrm>
          <a:off x="5041900" y="14090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134201</xdr:rowOff>
    </xdr:from>
    <xdr:to>
      <xdr:col>6</xdr:col>
      <xdr:colOff>0</xdr:colOff>
      <xdr:row>82</xdr:row>
      <xdr:rowOff>142667</xdr:rowOff>
    </xdr:to>
    <xdr:cxnSp macro="">
      <xdr:nvCxnSpPr>
        <xdr:cNvPr id="195" name="直線コネクタ 194"/>
        <xdr:cNvCxnSpPr/>
      </xdr:nvCxnSpPr>
      <xdr:spPr>
        <a:xfrm>
          <a:off x="3225800" y="14193101"/>
          <a:ext cx="889000" cy="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23504</xdr:rowOff>
    </xdr:from>
    <xdr:to>
      <xdr:col>4</xdr:col>
      <xdr:colOff>482600</xdr:colOff>
      <xdr:row>82</xdr:row>
      <xdr:rowOff>134201</xdr:rowOff>
    </xdr:to>
    <xdr:cxnSp macro="">
      <xdr:nvCxnSpPr>
        <xdr:cNvPr id="198" name="直線コネクタ 197"/>
        <xdr:cNvCxnSpPr/>
      </xdr:nvCxnSpPr>
      <xdr:spPr>
        <a:xfrm>
          <a:off x="2336800" y="14082404"/>
          <a:ext cx="889000" cy="11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23504</xdr:rowOff>
    </xdr:from>
    <xdr:to>
      <xdr:col>3</xdr:col>
      <xdr:colOff>279400</xdr:colOff>
      <xdr:row>82</xdr:row>
      <xdr:rowOff>27426</xdr:rowOff>
    </xdr:to>
    <xdr:cxnSp macro="">
      <xdr:nvCxnSpPr>
        <xdr:cNvPr id="201" name="直線コネクタ 200"/>
        <xdr:cNvCxnSpPr/>
      </xdr:nvCxnSpPr>
      <xdr:spPr>
        <a:xfrm flipV="1">
          <a:off x="1447800" y="14082404"/>
          <a:ext cx="889000" cy="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41850</xdr:rowOff>
    </xdr:from>
    <xdr:to>
      <xdr:col>7</xdr:col>
      <xdr:colOff>203200</xdr:colOff>
      <xdr:row>83</xdr:row>
      <xdr:rowOff>143450</xdr:rowOff>
    </xdr:to>
    <xdr:sp macro="" textlink="">
      <xdr:nvSpPr>
        <xdr:cNvPr id="211" name="円/楕円 210"/>
        <xdr:cNvSpPr/>
      </xdr:nvSpPr>
      <xdr:spPr>
        <a:xfrm>
          <a:off x="4902200" y="142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13927</xdr:rowOff>
    </xdr:from>
    <xdr:ext cx="762000" cy="259045"/>
    <xdr:sp macro="" textlink="">
      <xdr:nvSpPr>
        <xdr:cNvPr id="212" name="人件費・物件費等の状況該当値テキスト"/>
        <xdr:cNvSpPr txBox="1"/>
      </xdr:nvSpPr>
      <xdr:spPr>
        <a:xfrm>
          <a:off x="5041900" y="142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105,976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91867</xdr:rowOff>
    </xdr:from>
    <xdr:to>
      <xdr:col>6</xdr:col>
      <xdr:colOff>50800</xdr:colOff>
      <xdr:row>83</xdr:row>
      <xdr:rowOff>22017</xdr:rowOff>
    </xdr:to>
    <xdr:sp macro="" textlink="">
      <xdr:nvSpPr>
        <xdr:cNvPr id="213" name="円/楕円 212"/>
        <xdr:cNvSpPr/>
      </xdr:nvSpPr>
      <xdr:spPr>
        <a:xfrm>
          <a:off x="4064000" y="1415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32194</xdr:rowOff>
    </xdr:from>
    <xdr:ext cx="736600" cy="259045"/>
    <xdr:sp macro="" textlink="">
      <xdr:nvSpPr>
        <xdr:cNvPr id="214" name="テキスト ボックス 213"/>
        <xdr:cNvSpPr txBox="1"/>
      </xdr:nvSpPr>
      <xdr:spPr>
        <a:xfrm>
          <a:off x="3733800" y="13919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99,937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83401</xdr:rowOff>
    </xdr:from>
    <xdr:to>
      <xdr:col>4</xdr:col>
      <xdr:colOff>533400</xdr:colOff>
      <xdr:row>83</xdr:row>
      <xdr:rowOff>13551</xdr:rowOff>
    </xdr:to>
    <xdr:sp macro="" textlink="">
      <xdr:nvSpPr>
        <xdr:cNvPr id="215" name="円/楕円 214"/>
        <xdr:cNvSpPr/>
      </xdr:nvSpPr>
      <xdr:spPr>
        <a:xfrm>
          <a:off x="3175000" y="1414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23728</xdr:rowOff>
    </xdr:from>
    <xdr:ext cx="762000" cy="259045"/>
    <xdr:sp macro="" textlink="">
      <xdr:nvSpPr>
        <xdr:cNvPr id="216" name="テキスト ボックス 215"/>
        <xdr:cNvSpPr txBox="1"/>
      </xdr:nvSpPr>
      <xdr:spPr>
        <a:xfrm>
          <a:off x="2844800" y="1391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99,516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144154</xdr:rowOff>
    </xdr:from>
    <xdr:to>
      <xdr:col>3</xdr:col>
      <xdr:colOff>330200</xdr:colOff>
      <xdr:row>82</xdr:row>
      <xdr:rowOff>74304</xdr:rowOff>
    </xdr:to>
    <xdr:sp macro="" textlink="">
      <xdr:nvSpPr>
        <xdr:cNvPr id="217" name="円/楕円 216"/>
        <xdr:cNvSpPr/>
      </xdr:nvSpPr>
      <xdr:spPr>
        <a:xfrm>
          <a:off x="2286000" y="140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84481</xdr:rowOff>
    </xdr:from>
    <xdr:ext cx="762000" cy="259045"/>
    <xdr:sp macro="" textlink="">
      <xdr:nvSpPr>
        <xdr:cNvPr id="218" name="テキスト ボックス 217"/>
        <xdr:cNvSpPr txBox="1"/>
      </xdr:nvSpPr>
      <xdr:spPr>
        <a:xfrm>
          <a:off x="1955800" y="1380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94,011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148076</xdr:rowOff>
    </xdr:from>
    <xdr:to>
      <xdr:col>2</xdr:col>
      <xdr:colOff>127000</xdr:colOff>
      <xdr:row>82</xdr:row>
      <xdr:rowOff>78226</xdr:rowOff>
    </xdr:to>
    <xdr:sp macro="" textlink="">
      <xdr:nvSpPr>
        <xdr:cNvPr id="219" name="円/楕円 218"/>
        <xdr:cNvSpPr/>
      </xdr:nvSpPr>
      <xdr:spPr>
        <a:xfrm>
          <a:off x="1397000" y="140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88403</xdr:rowOff>
    </xdr:from>
    <xdr:ext cx="762000" cy="259045"/>
    <xdr:sp macro="" textlink="">
      <xdr:nvSpPr>
        <xdr:cNvPr id="220" name="テキスト ボックス 219"/>
        <xdr:cNvSpPr txBox="1"/>
      </xdr:nvSpPr>
      <xdr:spPr>
        <a:xfrm>
          <a:off x="1066800" y="1380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ラスパイレス指数は，概ね</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の値で推移していたが，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年度は，国が臨時的な給与の減額支給措置を実施したことから，全国的に地方公共団体の指数が大きく上昇した。</a:t>
          </a:r>
          <a:endParaRPr lang="ja-JP" altLang="ja-JP" sz="1400">
            <a:effectLst/>
          </a:endParaRPr>
        </a:p>
        <a:p>
          <a:r>
            <a:rPr kumimoji="1" lang="ja-JP" altLang="ja-JP" sz="1100">
              <a:solidFill>
                <a:schemeClr val="dk1"/>
              </a:solidFill>
              <a:effectLst/>
              <a:latin typeface="+mn-lt"/>
              <a:ea typeface="+mn-ea"/>
              <a:cs typeface="+mn-cs"/>
            </a:rPr>
            <a:t>　本市においては，平成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年７月に国に準じた職員給与の減額を実施したことから，平成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年度の指数は</a:t>
          </a:r>
          <a:r>
            <a:rPr kumimoji="1" lang="en-US" altLang="ja-JP" sz="1100">
              <a:solidFill>
                <a:schemeClr val="dk1"/>
              </a:solidFill>
              <a:effectLst/>
              <a:latin typeface="+mn-lt"/>
              <a:ea typeface="+mn-ea"/>
              <a:cs typeface="+mn-cs"/>
            </a:rPr>
            <a:t>100.1</a:t>
          </a:r>
          <a:r>
            <a:rPr kumimoji="1" lang="ja-JP" altLang="ja-JP" sz="1100">
              <a:solidFill>
                <a:schemeClr val="dk1"/>
              </a:solidFill>
              <a:effectLst/>
              <a:latin typeface="+mn-lt"/>
              <a:ea typeface="+mn-ea"/>
              <a:cs typeface="+mn-cs"/>
            </a:rPr>
            <a:t>となり，国・市とも減額措置が終了した平成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年度の指数は</a:t>
          </a:r>
          <a:r>
            <a:rPr kumimoji="1" lang="en-US" altLang="ja-JP" sz="1100">
              <a:solidFill>
                <a:schemeClr val="dk1"/>
              </a:solidFill>
              <a:effectLst/>
              <a:latin typeface="+mn-lt"/>
              <a:ea typeface="+mn-ea"/>
              <a:cs typeface="+mn-cs"/>
            </a:rPr>
            <a:t>99.5</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からは，国とほぼ同程度の</a:t>
          </a:r>
          <a:r>
            <a:rPr kumimoji="1" lang="en-US" altLang="ja-JP" sz="1100">
              <a:solidFill>
                <a:schemeClr val="dk1"/>
              </a:solidFill>
              <a:effectLst/>
              <a:latin typeface="+mn-lt"/>
              <a:ea typeface="+mn-ea"/>
              <a:cs typeface="+mn-cs"/>
            </a:rPr>
            <a:t>100.1</a:t>
          </a:r>
          <a:r>
            <a:rPr kumimoji="1" lang="ja-JP" altLang="en-US" sz="1100">
              <a:solidFill>
                <a:schemeClr val="dk1"/>
              </a:solidFill>
              <a:effectLst/>
              <a:latin typeface="+mn-lt"/>
              <a:ea typeface="+mn-ea"/>
              <a:cs typeface="+mn-cs"/>
            </a:rPr>
            <a:t>を維持しており，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とも同水準である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引き続き，社会情勢の変化や国の動向を踏まえながら，職員給与の適正化に努める。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9" name="直線コネクタ 248"/>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0"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1" name="直線コネクタ 250"/>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119945</xdr:rowOff>
    </xdr:from>
    <xdr:to>
      <xdr:col>24</xdr:col>
      <xdr:colOff>558800</xdr:colOff>
      <xdr:row>83</xdr:row>
      <xdr:rowOff>119945</xdr:rowOff>
    </xdr:to>
    <xdr:cxnSp macro="">
      <xdr:nvCxnSpPr>
        <xdr:cNvPr id="254" name="直線コネクタ 253"/>
        <xdr:cNvCxnSpPr/>
      </xdr:nvCxnSpPr>
      <xdr:spPr>
        <a:xfrm>
          <a:off x="16179800" y="14350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85672</xdr:rowOff>
    </xdr:from>
    <xdr:ext cx="762000" cy="259045"/>
    <xdr:sp macro="" textlink="">
      <xdr:nvSpPr>
        <xdr:cNvPr id="255" name="給与水準   （国との比較）平均値テキスト"/>
        <xdr:cNvSpPr txBox="1"/>
      </xdr:nvSpPr>
      <xdr:spPr>
        <a:xfrm>
          <a:off x="17106900" y="14144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6" name="フローチャート : 判断 255"/>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39511</xdr:rowOff>
    </xdr:from>
    <xdr:to>
      <xdr:col>23</xdr:col>
      <xdr:colOff>406400</xdr:colOff>
      <xdr:row>83</xdr:row>
      <xdr:rowOff>119945</xdr:rowOff>
    </xdr:to>
    <xdr:cxnSp macro="">
      <xdr:nvCxnSpPr>
        <xdr:cNvPr id="257" name="直線コネクタ 256"/>
        <xdr:cNvCxnSpPr/>
      </xdr:nvCxnSpPr>
      <xdr:spPr>
        <a:xfrm>
          <a:off x="15290800" y="142698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39511</xdr:rowOff>
    </xdr:from>
    <xdr:to>
      <xdr:col>22</xdr:col>
      <xdr:colOff>203200</xdr:colOff>
      <xdr:row>83</xdr:row>
      <xdr:rowOff>119945</xdr:rowOff>
    </xdr:to>
    <xdr:cxnSp macro="">
      <xdr:nvCxnSpPr>
        <xdr:cNvPr id="260" name="直線コネクタ 259"/>
        <xdr:cNvCxnSpPr/>
      </xdr:nvCxnSpPr>
      <xdr:spPr>
        <a:xfrm flipV="1">
          <a:off x="14401800" y="142698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62" name="テキスト ボックス 26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119945</xdr:rowOff>
    </xdr:from>
    <xdr:to>
      <xdr:col>21</xdr:col>
      <xdr:colOff>0</xdr:colOff>
      <xdr:row>90</xdr:row>
      <xdr:rowOff>5645</xdr:rowOff>
    </xdr:to>
    <xdr:cxnSp macro="">
      <xdr:nvCxnSpPr>
        <xdr:cNvPr id="263" name="直線コネクタ 262"/>
        <xdr:cNvCxnSpPr/>
      </xdr:nvCxnSpPr>
      <xdr:spPr>
        <a:xfrm flipV="1">
          <a:off x="13512800" y="14350295"/>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5" name="テキスト ボックス 264"/>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6" name="フローチャート : 判断 265"/>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26405</xdr:rowOff>
    </xdr:from>
    <xdr:ext cx="762000" cy="259045"/>
    <xdr:sp macro="" textlink="">
      <xdr:nvSpPr>
        <xdr:cNvPr id="267" name="テキスト ボックス 266"/>
        <xdr:cNvSpPr txBox="1"/>
      </xdr:nvSpPr>
      <xdr:spPr>
        <a:xfrm>
          <a:off x="13131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73" name="円/楕円 272"/>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41222</xdr:rowOff>
    </xdr:from>
    <xdr:ext cx="762000" cy="259045"/>
    <xdr:sp macro="" textlink="">
      <xdr:nvSpPr>
        <xdr:cNvPr id="274" name="給与水準   （国との比較）該当値テキスト"/>
        <xdr:cNvSpPr txBox="1"/>
      </xdr:nvSpPr>
      <xdr:spPr>
        <a:xfrm>
          <a:off x="17106900" y="1427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69145</xdr:rowOff>
    </xdr:from>
    <xdr:to>
      <xdr:col>23</xdr:col>
      <xdr:colOff>457200</xdr:colOff>
      <xdr:row>83</xdr:row>
      <xdr:rowOff>170745</xdr:rowOff>
    </xdr:to>
    <xdr:sp macro="" textlink="">
      <xdr:nvSpPr>
        <xdr:cNvPr id="275" name="円/楕円 274"/>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9472</xdr:rowOff>
    </xdr:from>
    <xdr:ext cx="736600" cy="259045"/>
    <xdr:sp macro="" textlink="">
      <xdr:nvSpPr>
        <xdr:cNvPr id="276" name="テキスト ボックス 275"/>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160161</xdr:rowOff>
    </xdr:from>
    <xdr:to>
      <xdr:col>22</xdr:col>
      <xdr:colOff>254000</xdr:colOff>
      <xdr:row>83</xdr:row>
      <xdr:rowOff>90311</xdr:rowOff>
    </xdr:to>
    <xdr:sp macro="" textlink="">
      <xdr:nvSpPr>
        <xdr:cNvPr id="277" name="円/楕円 276"/>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100488</xdr:rowOff>
    </xdr:from>
    <xdr:ext cx="762000" cy="259045"/>
    <xdr:sp macro="" textlink="">
      <xdr:nvSpPr>
        <xdr:cNvPr id="278" name="テキスト ボックス 277"/>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69145</xdr:rowOff>
    </xdr:from>
    <xdr:to>
      <xdr:col>21</xdr:col>
      <xdr:colOff>50800</xdr:colOff>
      <xdr:row>83</xdr:row>
      <xdr:rowOff>170745</xdr:rowOff>
    </xdr:to>
    <xdr:sp macro="" textlink="">
      <xdr:nvSpPr>
        <xdr:cNvPr id="279" name="円/楕円 278"/>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155522</xdr:rowOff>
    </xdr:from>
    <xdr:ext cx="762000" cy="259045"/>
    <xdr:sp macro="" textlink="">
      <xdr:nvSpPr>
        <xdr:cNvPr id="280" name="テキスト ボックス 279"/>
        <xdr:cNvSpPr txBox="1"/>
      </xdr:nvSpPr>
      <xdr:spPr>
        <a:xfrm>
          <a:off x="140208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81" name="円/楕円 280"/>
        <xdr:cNvSpPr/>
      </xdr:nvSpPr>
      <xdr:spPr>
        <a:xfrm>
          <a:off x="13462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82" name="テキスト ボックス 281"/>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人口千人当たり職員数は，類似団体平均を各年度とも上回っている状況にある。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職員定数については，行財政改革プランに基づく民間活力の活用等により，減少傾向にあったが，</a:t>
          </a:r>
          <a:r>
            <a:rPr kumimoji="1" lang="ja-JP" altLang="en-US" sz="1100">
              <a:solidFill>
                <a:schemeClr val="dk1"/>
              </a:solidFill>
              <a:effectLst/>
              <a:latin typeface="+mn-lt"/>
              <a:ea typeface="+mn-ea"/>
              <a:cs typeface="+mn-cs"/>
            </a:rPr>
            <a:t>市役所新庁舎件</a:t>
          </a:r>
          <a:r>
            <a:rPr kumimoji="1" lang="ja-JP" altLang="en-US" sz="1100">
              <a:solidFill>
                <a:sysClr val="windowText" lastClr="000000"/>
              </a:solidFill>
              <a:effectLst/>
              <a:latin typeface="+mn-lt"/>
              <a:ea typeface="+mn-ea"/>
              <a:cs typeface="+mn-cs"/>
            </a:rPr>
            <a:t>建設等の大型プロジェクトに対応するため，職員定数の増加を図ったことから，</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0.06</a:t>
          </a:r>
          <a:r>
            <a:rPr kumimoji="1" lang="ja-JP" altLang="ja-JP" sz="1100">
              <a:solidFill>
                <a:sysClr val="windowText" lastClr="000000"/>
              </a:solidFill>
              <a:effectLst/>
              <a:latin typeface="+mn-lt"/>
              <a:ea typeface="+mn-ea"/>
              <a:cs typeface="+mn-cs"/>
            </a:rPr>
            <a:t>ポイント</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年度は，横ばい</a:t>
          </a:r>
          <a:r>
            <a:rPr kumimoji="1" lang="ja-JP" altLang="en-US" sz="1100">
              <a:solidFill>
                <a:srgbClr val="FF0000"/>
              </a:solidFill>
              <a:effectLst/>
              <a:latin typeface="+mn-lt"/>
              <a:ea typeface="+mn-ea"/>
              <a:cs typeface="+mn-cs"/>
            </a:rPr>
            <a:t>で</a:t>
          </a:r>
          <a:r>
            <a:rPr kumimoji="1" lang="ja-JP" altLang="en-US" sz="1100">
              <a:solidFill>
                <a:schemeClr val="dk1"/>
              </a:solidFill>
              <a:effectLst/>
              <a:latin typeface="+mn-lt"/>
              <a:ea typeface="+mn-ea"/>
              <a:cs typeface="+mn-cs"/>
            </a:rPr>
            <a:t>推移している。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引き続き，民間活力の活用や事務の効率化などを推進し，職員定数の適正化に努める。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7438</xdr:rowOff>
    </xdr:from>
    <xdr:to>
      <xdr:col>24</xdr:col>
      <xdr:colOff>558800</xdr:colOff>
      <xdr:row>63</xdr:row>
      <xdr:rowOff>7438</xdr:rowOff>
    </xdr:to>
    <xdr:cxnSp macro="">
      <xdr:nvCxnSpPr>
        <xdr:cNvPr id="319" name="直線コネクタ 318"/>
        <xdr:cNvCxnSpPr/>
      </xdr:nvCxnSpPr>
      <xdr:spPr>
        <a:xfrm>
          <a:off x="16179800" y="10808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17071</xdr:rowOff>
    </xdr:from>
    <xdr:ext cx="762000" cy="259045"/>
    <xdr:sp macro="" textlink="">
      <xdr:nvSpPr>
        <xdr:cNvPr id="320"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158206</xdr:rowOff>
    </xdr:from>
    <xdr:to>
      <xdr:col>23</xdr:col>
      <xdr:colOff>406400</xdr:colOff>
      <xdr:row>63</xdr:row>
      <xdr:rowOff>7438</xdr:rowOff>
    </xdr:to>
    <xdr:cxnSp macro="">
      <xdr:nvCxnSpPr>
        <xdr:cNvPr id="322" name="直線コネクタ 321"/>
        <xdr:cNvCxnSpPr/>
      </xdr:nvCxnSpPr>
      <xdr:spPr>
        <a:xfrm>
          <a:off x="15290800" y="107881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4" name="テキスト ボックス 323"/>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154759</xdr:rowOff>
    </xdr:from>
    <xdr:to>
      <xdr:col>22</xdr:col>
      <xdr:colOff>203200</xdr:colOff>
      <xdr:row>62</xdr:row>
      <xdr:rowOff>158206</xdr:rowOff>
    </xdr:to>
    <xdr:cxnSp macro="">
      <xdr:nvCxnSpPr>
        <xdr:cNvPr id="325" name="直線コネクタ 324"/>
        <xdr:cNvCxnSpPr/>
      </xdr:nvCxnSpPr>
      <xdr:spPr>
        <a:xfrm>
          <a:off x="14401800" y="1078465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27" name="テキスト ボックス 326"/>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154759</xdr:rowOff>
    </xdr:from>
    <xdr:to>
      <xdr:col>21</xdr:col>
      <xdr:colOff>0</xdr:colOff>
      <xdr:row>63</xdr:row>
      <xdr:rowOff>544</xdr:rowOff>
    </xdr:to>
    <xdr:cxnSp macro="">
      <xdr:nvCxnSpPr>
        <xdr:cNvPr id="328" name="直線コネクタ 327"/>
        <xdr:cNvCxnSpPr/>
      </xdr:nvCxnSpPr>
      <xdr:spPr>
        <a:xfrm flipV="1">
          <a:off x="13512800" y="1078465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88192</xdr:rowOff>
    </xdr:from>
    <xdr:ext cx="762000" cy="259045"/>
    <xdr:sp macro="" textlink="">
      <xdr:nvSpPr>
        <xdr:cNvPr id="330" name="テキスト ボックス 329"/>
        <xdr:cNvSpPr txBox="1"/>
      </xdr:nvSpPr>
      <xdr:spPr>
        <a:xfrm>
          <a:off x="14020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95086</xdr:rowOff>
    </xdr:from>
    <xdr:ext cx="762000" cy="259045"/>
    <xdr:sp macro="" textlink="">
      <xdr:nvSpPr>
        <xdr:cNvPr id="332" name="テキスト ボックス 331"/>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128088</xdr:rowOff>
    </xdr:from>
    <xdr:to>
      <xdr:col>24</xdr:col>
      <xdr:colOff>609600</xdr:colOff>
      <xdr:row>63</xdr:row>
      <xdr:rowOff>58238</xdr:rowOff>
    </xdr:to>
    <xdr:sp macro="" textlink="">
      <xdr:nvSpPr>
        <xdr:cNvPr id="338" name="円/楕円 337"/>
        <xdr:cNvSpPr/>
      </xdr:nvSpPr>
      <xdr:spPr>
        <a:xfrm>
          <a:off x="169672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100165</xdr:rowOff>
    </xdr:from>
    <xdr:ext cx="762000" cy="259045"/>
    <xdr:sp macro="" textlink="">
      <xdr:nvSpPr>
        <xdr:cNvPr id="339" name="定員管理の状況該当値テキスト"/>
        <xdr:cNvSpPr txBox="1"/>
      </xdr:nvSpPr>
      <xdr:spPr>
        <a:xfrm>
          <a:off x="17106900" y="1073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128088</xdr:rowOff>
    </xdr:from>
    <xdr:to>
      <xdr:col>23</xdr:col>
      <xdr:colOff>457200</xdr:colOff>
      <xdr:row>63</xdr:row>
      <xdr:rowOff>58238</xdr:rowOff>
    </xdr:to>
    <xdr:sp macro="" textlink="">
      <xdr:nvSpPr>
        <xdr:cNvPr id="340" name="円/楕円 339"/>
        <xdr:cNvSpPr/>
      </xdr:nvSpPr>
      <xdr:spPr>
        <a:xfrm>
          <a:off x="16129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43015</xdr:rowOff>
    </xdr:from>
    <xdr:ext cx="736600" cy="259045"/>
    <xdr:sp macro="" textlink="">
      <xdr:nvSpPr>
        <xdr:cNvPr id="341" name="テキスト ボックス 340"/>
        <xdr:cNvSpPr txBox="1"/>
      </xdr:nvSpPr>
      <xdr:spPr>
        <a:xfrm>
          <a:off x="15798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107406</xdr:rowOff>
    </xdr:from>
    <xdr:to>
      <xdr:col>22</xdr:col>
      <xdr:colOff>254000</xdr:colOff>
      <xdr:row>63</xdr:row>
      <xdr:rowOff>37556</xdr:rowOff>
    </xdr:to>
    <xdr:sp macro="" textlink="">
      <xdr:nvSpPr>
        <xdr:cNvPr id="342" name="円/楕円 341"/>
        <xdr:cNvSpPr/>
      </xdr:nvSpPr>
      <xdr:spPr>
        <a:xfrm>
          <a:off x="15240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22333</xdr:rowOff>
    </xdr:from>
    <xdr:ext cx="762000" cy="259045"/>
    <xdr:sp macro="" textlink="">
      <xdr:nvSpPr>
        <xdr:cNvPr id="343" name="テキスト ボックス 342"/>
        <xdr:cNvSpPr txBox="1"/>
      </xdr:nvSpPr>
      <xdr:spPr>
        <a:xfrm>
          <a:off x="14909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103959</xdr:rowOff>
    </xdr:from>
    <xdr:to>
      <xdr:col>21</xdr:col>
      <xdr:colOff>50800</xdr:colOff>
      <xdr:row>63</xdr:row>
      <xdr:rowOff>34109</xdr:rowOff>
    </xdr:to>
    <xdr:sp macro="" textlink="">
      <xdr:nvSpPr>
        <xdr:cNvPr id="344" name="円/楕円 343"/>
        <xdr:cNvSpPr/>
      </xdr:nvSpPr>
      <xdr:spPr>
        <a:xfrm>
          <a:off x="14351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18886</xdr:rowOff>
    </xdr:from>
    <xdr:ext cx="762000" cy="259045"/>
    <xdr:sp macro="" textlink="">
      <xdr:nvSpPr>
        <xdr:cNvPr id="345" name="テキスト ボックス 344"/>
        <xdr:cNvSpPr txBox="1"/>
      </xdr:nvSpPr>
      <xdr:spPr>
        <a:xfrm>
          <a:off x="14020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46" name="円/楕円 345"/>
        <xdr:cNvSpPr/>
      </xdr:nvSpPr>
      <xdr:spPr>
        <a:xfrm>
          <a:off x="13462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47" name="テキスト ボックス 346"/>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実質公債費比率については，市債残高の減少により，一般会計及び公営企業会計の元利償還金が減少して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，比率の減少が続いている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と比較すると，</a:t>
          </a:r>
          <a:r>
            <a:rPr kumimoji="1" lang="ja-JP" altLang="ja-JP" sz="1100">
              <a:solidFill>
                <a:schemeClr val="dk1"/>
              </a:solidFill>
              <a:effectLst/>
              <a:latin typeface="+mn-lt"/>
              <a:ea typeface="+mn-ea"/>
              <a:cs typeface="+mn-cs"/>
            </a:rPr>
            <a:t>各年度とも本市は高い状況である。</a:t>
          </a:r>
          <a:endParaRPr lang="ja-JP" altLang="ja-JP" sz="1400">
            <a:effectLst/>
          </a:endParaRPr>
        </a:p>
        <a:p>
          <a:r>
            <a:rPr kumimoji="1" lang="ja-JP" altLang="ja-JP" sz="1100">
              <a:solidFill>
                <a:schemeClr val="dk1"/>
              </a:solidFill>
              <a:effectLst/>
              <a:latin typeface="+mn-lt"/>
              <a:ea typeface="+mn-ea"/>
              <a:cs typeface="+mn-cs"/>
            </a:rPr>
            <a:t>　今後は，市役所</a:t>
          </a:r>
          <a:r>
            <a:rPr kumimoji="1" lang="ja-JP" altLang="ja-JP" sz="1100">
              <a:solidFill>
                <a:sysClr val="windowText" lastClr="000000"/>
              </a:solidFill>
              <a:effectLst/>
              <a:latin typeface="+mn-lt"/>
              <a:ea typeface="+mn-ea"/>
              <a:cs typeface="+mn-cs"/>
            </a:rPr>
            <a:t>新庁舎建設等の大型プロジェクト</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実施</a:t>
          </a:r>
          <a:r>
            <a:rPr kumimoji="1" lang="ja-JP" altLang="en-US" sz="1100">
              <a:solidFill>
                <a:sysClr val="windowText" lastClr="000000"/>
              </a:solidFill>
              <a:effectLst/>
              <a:latin typeface="+mn-lt"/>
              <a:ea typeface="+mn-ea"/>
              <a:cs typeface="+mn-cs"/>
            </a:rPr>
            <a:t>して</a:t>
          </a:r>
          <a:r>
            <a:rPr kumimoji="1" lang="ja-JP" altLang="ja-JP" sz="1100">
              <a:solidFill>
                <a:sysClr val="windowText" lastClr="000000"/>
              </a:solidFill>
              <a:effectLst/>
              <a:latin typeface="+mn-lt"/>
              <a:ea typeface="+mn-ea"/>
              <a:cs typeface="+mn-cs"/>
            </a:rPr>
            <a:t>い</a:t>
          </a:r>
          <a:r>
            <a:rPr kumimoji="1" lang="ja-JP" altLang="en-US" sz="1100">
              <a:solidFill>
                <a:sysClr val="windowText" lastClr="000000"/>
              </a:solidFill>
              <a:effectLst/>
              <a:latin typeface="+mn-lt"/>
              <a:ea typeface="+mn-ea"/>
              <a:cs typeface="+mn-cs"/>
            </a:rPr>
            <a:t>く</a:t>
          </a:r>
          <a:r>
            <a:rPr kumimoji="1" lang="ja-JP" altLang="ja-JP" sz="1100">
              <a:solidFill>
                <a:sysClr val="windowText" lastClr="000000"/>
              </a:solidFill>
              <a:effectLst/>
              <a:latin typeface="+mn-lt"/>
              <a:ea typeface="+mn-ea"/>
              <a:cs typeface="+mn-cs"/>
            </a:rPr>
            <a:t>ため，一時的に</a:t>
          </a:r>
          <a:r>
            <a:rPr kumimoji="1" lang="ja-JP" altLang="en-US" sz="1100">
              <a:solidFill>
                <a:sysClr val="windowText" lastClr="000000"/>
              </a:solidFill>
              <a:effectLst/>
              <a:latin typeface="+mn-lt"/>
              <a:ea typeface="+mn-ea"/>
              <a:cs typeface="+mn-cs"/>
            </a:rPr>
            <a:t>比率の</a:t>
          </a:r>
          <a:r>
            <a:rPr kumimoji="1" lang="ja-JP" altLang="ja-JP" sz="1100">
              <a:solidFill>
                <a:sysClr val="windowText" lastClr="000000"/>
              </a:solidFill>
              <a:effectLst/>
              <a:latin typeface="+mn-lt"/>
              <a:ea typeface="+mn-ea"/>
              <a:cs typeface="+mn-cs"/>
            </a:rPr>
            <a:t>増加が見込まれるが，通常事業の</a:t>
          </a:r>
          <a:r>
            <a:rPr kumimoji="1" lang="ja-JP" altLang="en-US" sz="1100">
              <a:solidFill>
                <a:sysClr val="windowText" lastClr="000000"/>
              </a:solidFill>
              <a:effectLst/>
              <a:latin typeface="+mn-lt"/>
              <a:ea typeface="+mn-ea"/>
              <a:cs typeface="+mn-cs"/>
            </a:rPr>
            <a:t>一般会計</a:t>
          </a:r>
          <a:r>
            <a:rPr kumimoji="1" lang="ja-JP" altLang="ja-JP" sz="1100">
              <a:solidFill>
                <a:sysClr val="windowText" lastClr="000000"/>
              </a:solidFill>
              <a:effectLst/>
              <a:latin typeface="+mn-lt"/>
              <a:ea typeface="+mn-ea"/>
              <a:cs typeface="+mn-cs"/>
            </a:rPr>
            <a:t>債発行を引き続き厳しく抑制し，公債費負担の軽減に努める。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113877</xdr:rowOff>
    </xdr:from>
    <xdr:to>
      <xdr:col>24</xdr:col>
      <xdr:colOff>558800</xdr:colOff>
      <xdr:row>42</xdr:row>
      <xdr:rowOff>129963</xdr:rowOff>
    </xdr:to>
    <xdr:cxnSp macro="">
      <xdr:nvCxnSpPr>
        <xdr:cNvPr id="380" name="直線コネクタ 379"/>
        <xdr:cNvCxnSpPr/>
      </xdr:nvCxnSpPr>
      <xdr:spPr>
        <a:xfrm flipV="1">
          <a:off x="16179800" y="73147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1"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129963</xdr:rowOff>
    </xdr:from>
    <xdr:to>
      <xdr:col>23</xdr:col>
      <xdr:colOff>406400</xdr:colOff>
      <xdr:row>42</xdr:row>
      <xdr:rowOff>162137</xdr:rowOff>
    </xdr:to>
    <xdr:cxnSp macro="">
      <xdr:nvCxnSpPr>
        <xdr:cNvPr id="383" name="直線コネクタ 382"/>
        <xdr:cNvCxnSpPr/>
      </xdr:nvCxnSpPr>
      <xdr:spPr>
        <a:xfrm flipV="1">
          <a:off x="15290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85" name="テキスト ボックス 384"/>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162137</xdr:rowOff>
    </xdr:from>
    <xdr:to>
      <xdr:col>22</xdr:col>
      <xdr:colOff>203200</xdr:colOff>
      <xdr:row>43</xdr:row>
      <xdr:rowOff>30904</xdr:rowOff>
    </xdr:to>
    <xdr:cxnSp macro="">
      <xdr:nvCxnSpPr>
        <xdr:cNvPr id="386" name="直線コネクタ 385"/>
        <xdr:cNvCxnSpPr/>
      </xdr:nvCxnSpPr>
      <xdr:spPr>
        <a:xfrm flipV="1">
          <a:off x="14401800" y="73630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30904</xdr:rowOff>
    </xdr:from>
    <xdr:to>
      <xdr:col>21</xdr:col>
      <xdr:colOff>0</xdr:colOff>
      <xdr:row>43</xdr:row>
      <xdr:rowOff>46990</xdr:rowOff>
    </xdr:to>
    <xdr:cxnSp macro="">
      <xdr:nvCxnSpPr>
        <xdr:cNvPr id="389" name="直線コネクタ 388"/>
        <xdr:cNvCxnSpPr/>
      </xdr:nvCxnSpPr>
      <xdr:spPr>
        <a:xfrm flipV="1">
          <a:off x="13512800" y="74032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1" name="テキスト ボックス 39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3" name="テキスト ボックス 392"/>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63077</xdr:rowOff>
    </xdr:from>
    <xdr:to>
      <xdr:col>24</xdr:col>
      <xdr:colOff>609600</xdr:colOff>
      <xdr:row>42</xdr:row>
      <xdr:rowOff>164677</xdr:rowOff>
    </xdr:to>
    <xdr:sp macro="" textlink="">
      <xdr:nvSpPr>
        <xdr:cNvPr id="399" name="円/楕円 398"/>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35154</xdr:rowOff>
    </xdr:from>
    <xdr:ext cx="762000" cy="259045"/>
    <xdr:sp macro="" textlink="">
      <xdr:nvSpPr>
        <xdr:cNvPr id="400"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79163</xdr:rowOff>
    </xdr:from>
    <xdr:to>
      <xdr:col>23</xdr:col>
      <xdr:colOff>457200</xdr:colOff>
      <xdr:row>43</xdr:row>
      <xdr:rowOff>9313</xdr:rowOff>
    </xdr:to>
    <xdr:sp macro="" textlink="">
      <xdr:nvSpPr>
        <xdr:cNvPr id="401" name="円/楕円 400"/>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165540</xdr:rowOff>
    </xdr:from>
    <xdr:ext cx="736600" cy="259045"/>
    <xdr:sp macro="" textlink="">
      <xdr:nvSpPr>
        <xdr:cNvPr id="402" name="テキスト ボックス 401"/>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111337</xdr:rowOff>
    </xdr:from>
    <xdr:to>
      <xdr:col>22</xdr:col>
      <xdr:colOff>254000</xdr:colOff>
      <xdr:row>43</xdr:row>
      <xdr:rowOff>41487</xdr:rowOff>
    </xdr:to>
    <xdr:sp macro="" textlink="">
      <xdr:nvSpPr>
        <xdr:cNvPr id="403" name="円/楕円 402"/>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26264</xdr:rowOff>
    </xdr:from>
    <xdr:ext cx="762000" cy="259045"/>
    <xdr:sp macro="" textlink="">
      <xdr:nvSpPr>
        <xdr:cNvPr id="404" name="テキスト ボックス 403"/>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151554</xdr:rowOff>
    </xdr:from>
    <xdr:to>
      <xdr:col>21</xdr:col>
      <xdr:colOff>50800</xdr:colOff>
      <xdr:row>43</xdr:row>
      <xdr:rowOff>81704</xdr:rowOff>
    </xdr:to>
    <xdr:sp macro="" textlink="">
      <xdr:nvSpPr>
        <xdr:cNvPr id="405" name="円/楕円 404"/>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66481</xdr:rowOff>
    </xdr:from>
    <xdr:ext cx="762000" cy="259045"/>
    <xdr:sp macro="" textlink="">
      <xdr:nvSpPr>
        <xdr:cNvPr id="406" name="テキスト ボックス 405"/>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7" name="円/楕円 406"/>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8" name="テキスト ボックス 407"/>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，一般会計において</a:t>
          </a:r>
          <a:r>
            <a:rPr kumimoji="1" lang="ja-JP" altLang="en-US" sz="1100">
              <a:solidFill>
                <a:sysClr val="windowText" lastClr="000000"/>
              </a:solidFill>
              <a:effectLst/>
              <a:latin typeface="+mn-lt"/>
              <a:ea typeface="+mn-ea"/>
              <a:cs typeface="+mn-cs"/>
            </a:rPr>
            <a:t>一般会計</a:t>
          </a:r>
          <a:r>
            <a:rPr kumimoji="1" lang="ja-JP" altLang="ja-JP" sz="1100">
              <a:solidFill>
                <a:sysClr val="windowText" lastClr="000000"/>
              </a:solidFill>
              <a:effectLst/>
              <a:latin typeface="+mn-lt"/>
              <a:ea typeface="+mn-ea"/>
              <a:cs typeface="+mn-cs"/>
            </a:rPr>
            <a:t>債の新規発行額</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抑制</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財政調整基金への着実な積立てを行ってきた</a:t>
          </a:r>
          <a:r>
            <a:rPr kumimoji="1" lang="ja-JP" altLang="en-US" sz="1100">
              <a:solidFill>
                <a:sysClr val="windowText" lastClr="000000"/>
              </a:solidFill>
              <a:effectLst/>
              <a:latin typeface="+mn-lt"/>
              <a:ea typeface="+mn-ea"/>
              <a:cs typeface="+mn-cs"/>
            </a:rPr>
            <a:t>こと</a:t>
          </a:r>
          <a:r>
            <a:rPr kumimoji="1" lang="ja-JP" altLang="ja-JP" sz="1100">
              <a:solidFill>
                <a:sysClr val="windowText" lastClr="000000"/>
              </a:solidFill>
              <a:effectLst/>
              <a:latin typeface="+mn-lt"/>
              <a:ea typeface="+mn-ea"/>
              <a:cs typeface="+mn-cs"/>
            </a:rPr>
            <a:t>に</a:t>
          </a:r>
          <a:r>
            <a:rPr kumimoji="1" lang="ja-JP" altLang="en-US" sz="1100">
              <a:solidFill>
                <a:sysClr val="windowText" lastClr="000000"/>
              </a:solidFill>
              <a:effectLst/>
              <a:latin typeface="+mn-lt"/>
              <a:ea typeface="+mn-ea"/>
              <a:cs typeface="+mn-cs"/>
            </a:rPr>
            <a:t>より，年々減少を続けていたが，平成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年度は，市役所</a:t>
          </a:r>
          <a:r>
            <a:rPr kumimoji="1" lang="ja-JP" altLang="ja-JP" sz="1100">
              <a:solidFill>
                <a:sysClr val="windowText" lastClr="000000"/>
              </a:solidFill>
              <a:effectLst/>
              <a:latin typeface="+mn-lt"/>
              <a:ea typeface="+mn-ea"/>
              <a:cs typeface="+mn-cs"/>
            </a:rPr>
            <a:t>新庁舎建設，新ごみ処理施設</a:t>
          </a:r>
          <a:r>
            <a:rPr kumimoji="1" lang="ja-JP" altLang="en-US" sz="1100">
              <a:solidFill>
                <a:sysClr val="windowText" lastClr="000000"/>
              </a:solidFill>
              <a:effectLst/>
              <a:latin typeface="+mn-lt"/>
              <a:ea typeface="+mn-ea"/>
              <a:cs typeface="+mn-cs"/>
            </a:rPr>
            <a:t>整備</a:t>
          </a:r>
          <a:r>
            <a:rPr kumimoji="1" lang="ja-JP" altLang="ja-JP" sz="1100">
              <a:solidFill>
                <a:sysClr val="windowText" lastClr="000000"/>
              </a:solidFill>
              <a:effectLst/>
              <a:latin typeface="+mn-lt"/>
              <a:ea typeface="+mn-ea"/>
              <a:cs typeface="+mn-cs"/>
            </a:rPr>
            <a:t>や東町運動公園</a:t>
          </a:r>
          <a:r>
            <a:rPr kumimoji="1" lang="ja-JP" altLang="en-US" sz="1100">
              <a:solidFill>
                <a:sysClr val="windowText" lastClr="000000"/>
              </a:solidFill>
              <a:effectLst/>
              <a:latin typeface="+mn-lt"/>
              <a:ea typeface="+mn-ea"/>
              <a:cs typeface="+mn-cs"/>
            </a:rPr>
            <a:t>整備</a:t>
          </a:r>
          <a:r>
            <a:rPr kumimoji="1" lang="ja-JP" altLang="ja-JP" sz="1100">
              <a:solidFill>
                <a:sysClr val="windowText" lastClr="000000"/>
              </a:solidFill>
              <a:effectLst/>
              <a:latin typeface="+mn-lt"/>
              <a:ea typeface="+mn-ea"/>
              <a:cs typeface="+mn-cs"/>
            </a:rPr>
            <a:t>などの大型事業</a:t>
          </a:r>
          <a:r>
            <a:rPr kumimoji="1" lang="ja-JP" altLang="en-US" sz="1100">
              <a:solidFill>
                <a:sysClr val="windowText" lastClr="000000"/>
              </a:solidFill>
              <a:effectLst/>
              <a:latin typeface="+mn-lt"/>
              <a:ea typeface="+mn-ea"/>
              <a:cs typeface="+mn-cs"/>
            </a:rPr>
            <a:t>に伴う市債</a:t>
          </a:r>
          <a:r>
            <a:rPr kumimoji="1" lang="ja-JP" altLang="ja-JP" sz="1100">
              <a:solidFill>
                <a:sysClr val="windowText" lastClr="000000"/>
              </a:solidFill>
              <a:effectLst/>
              <a:latin typeface="+mn-lt"/>
              <a:ea typeface="+mn-ea"/>
              <a:cs typeface="+mn-cs"/>
            </a:rPr>
            <a:t>借入により地方債残高</a:t>
          </a:r>
          <a:r>
            <a:rPr kumimoji="1" lang="ja-JP" altLang="en-US" sz="1100">
              <a:solidFill>
                <a:sysClr val="windowText" lastClr="000000"/>
              </a:solidFill>
              <a:effectLst/>
              <a:latin typeface="+mn-lt"/>
              <a:ea typeface="+mn-ea"/>
              <a:cs typeface="+mn-cs"/>
            </a:rPr>
            <a:t>が増加したため</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比率が上昇</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と比較しても，</a:t>
          </a:r>
          <a:r>
            <a:rPr kumimoji="1" lang="ja-JP" altLang="ja-JP" sz="1100">
              <a:solidFill>
                <a:sysClr val="windowText" lastClr="000000"/>
              </a:solidFill>
              <a:effectLst/>
              <a:latin typeface="+mn-lt"/>
              <a:ea typeface="+mn-ea"/>
              <a:cs typeface="+mn-cs"/>
            </a:rPr>
            <a:t>比率が高くなっている</a:t>
          </a:r>
          <a:r>
            <a:rPr kumimoji="1" lang="ja-JP" altLang="en-US" sz="1100">
              <a:solidFill>
                <a:sysClr val="windowText" lastClr="000000"/>
              </a:solidFill>
              <a:effectLst/>
              <a:latin typeface="+mn-lt"/>
              <a:ea typeface="+mn-ea"/>
              <a:cs typeface="+mn-cs"/>
            </a:rPr>
            <a:t>状況である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今後は，市役所新庁舎建設等の大型プロジェクト</a:t>
          </a:r>
          <a:r>
            <a:rPr kumimoji="1" lang="ja-JP" altLang="en-US" sz="1100">
              <a:solidFill>
                <a:sysClr val="windowText" lastClr="000000"/>
              </a:solidFill>
              <a:effectLst/>
              <a:latin typeface="+mn-lt"/>
              <a:ea typeface="+mn-ea"/>
              <a:cs typeface="+mn-cs"/>
            </a:rPr>
            <a:t>が終了するまでは，</a:t>
          </a:r>
          <a:r>
            <a:rPr kumimoji="1" lang="ja-JP" altLang="ja-JP" sz="1100">
              <a:solidFill>
                <a:sysClr val="windowText" lastClr="000000"/>
              </a:solidFill>
              <a:effectLst/>
              <a:latin typeface="+mn-lt"/>
              <a:ea typeface="+mn-ea"/>
              <a:cs typeface="+mn-cs"/>
            </a:rPr>
            <a:t>一時的に将来負担比率の増加が見込まれるが，通常事業の</a:t>
          </a:r>
          <a:r>
            <a:rPr kumimoji="1" lang="ja-JP" altLang="en-US" sz="1100">
              <a:solidFill>
                <a:sysClr val="windowText" lastClr="000000"/>
              </a:solidFill>
              <a:effectLst/>
              <a:latin typeface="+mn-lt"/>
              <a:ea typeface="+mn-ea"/>
              <a:cs typeface="+mn-cs"/>
            </a:rPr>
            <a:t>一般会計</a:t>
          </a:r>
          <a:r>
            <a:rPr kumimoji="1" lang="ja-JP" altLang="ja-JP" sz="1100">
              <a:solidFill>
                <a:sysClr val="windowText" lastClr="000000"/>
              </a:solidFill>
              <a:effectLst/>
              <a:latin typeface="+mn-lt"/>
              <a:ea typeface="+mn-ea"/>
              <a:cs typeface="+mn-cs"/>
            </a:rPr>
            <a:t>債発行を引き続き厳しく抑制し，市債残高の抑制に努め，将来負担比率の軽減を図る。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85161</xdr:rowOff>
    </xdr:from>
    <xdr:to>
      <xdr:col>24</xdr:col>
      <xdr:colOff>558800</xdr:colOff>
      <xdr:row>21</xdr:row>
      <xdr:rowOff>16933</xdr:rowOff>
    </xdr:to>
    <xdr:cxnSp macro="">
      <xdr:nvCxnSpPr>
        <xdr:cNvPr id="442" name="直線コネクタ 441"/>
        <xdr:cNvCxnSpPr/>
      </xdr:nvCxnSpPr>
      <xdr:spPr>
        <a:xfrm>
          <a:off x="16179800" y="3514161"/>
          <a:ext cx="8382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3"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4" name="フローチャート : 判断 443"/>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85161</xdr:rowOff>
    </xdr:from>
    <xdr:to>
      <xdr:col>23</xdr:col>
      <xdr:colOff>406400</xdr:colOff>
      <xdr:row>20</xdr:row>
      <xdr:rowOff>161572</xdr:rowOff>
    </xdr:to>
    <xdr:cxnSp macro="">
      <xdr:nvCxnSpPr>
        <xdr:cNvPr id="445" name="直線コネクタ 444"/>
        <xdr:cNvCxnSpPr/>
      </xdr:nvCxnSpPr>
      <xdr:spPr>
        <a:xfrm flipV="1">
          <a:off x="15290800" y="3514161"/>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6" name="フローチャート : 判断 445"/>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7" name="テキスト ボックス 446"/>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161572</xdr:rowOff>
    </xdr:from>
    <xdr:to>
      <xdr:col>22</xdr:col>
      <xdr:colOff>203200</xdr:colOff>
      <xdr:row>21</xdr:row>
      <xdr:rowOff>73237</xdr:rowOff>
    </xdr:to>
    <xdr:cxnSp macro="">
      <xdr:nvCxnSpPr>
        <xdr:cNvPr id="448" name="直線コネクタ 447"/>
        <xdr:cNvCxnSpPr/>
      </xdr:nvCxnSpPr>
      <xdr:spPr>
        <a:xfrm flipV="1">
          <a:off x="14401800" y="3590572"/>
          <a:ext cx="8890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49" name="フローチャート : 判断 448"/>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50" name="テキスト ボックス 449"/>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73237</xdr:rowOff>
    </xdr:from>
    <xdr:to>
      <xdr:col>21</xdr:col>
      <xdr:colOff>0</xdr:colOff>
      <xdr:row>22</xdr:row>
      <xdr:rowOff>78740</xdr:rowOff>
    </xdr:to>
    <xdr:cxnSp macro="">
      <xdr:nvCxnSpPr>
        <xdr:cNvPr id="451" name="直線コネクタ 450"/>
        <xdr:cNvCxnSpPr/>
      </xdr:nvCxnSpPr>
      <xdr:spPr>
        <a:xfrm flipV="1">
          <a:off x="13512800" y="367368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2" name="フローチャート : 判断 451"/>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53" name="テキスト ボックス 452"/>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4" name="フローチャート : 判断 453"/>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120385</xdr:rowOff>
    </xdr:from>
    <xdr:ext cx="762000" cy="259045"/>
    <xdr:sp macro="" textlink="">
      <xdr:nvSpPr>
        <xdr:cNvPr id="455" name="テキスト ボックス 454"/>
        <xdr:cNvSpPr txBox="1"/>
      </xdr:nvSpPr>
      <xdr:spPr>
        <a:xfrm>
          <a:off x="13131800" y="28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137583</xdr:rowOff>
    </xdr:from>
    <xdr:to>
      <xdr:col>24</xdr:col>
      <xdr:colOff>609600</xdr:colOff>
      <xdr:row>21</xdr:row>
      <xdr:rowOff>67733</xdr:rowOff>
    </xdr:to>
    <xdr:sp macro="" textlink="">
      <xdr:nvSpPr>
        <xdr:cNvPr id="461" name="円/楕円 460"/>
        <xdr:cNvSpPr/>
      </xdr:nvSpPr>
      <xdr:spPr>
        <a:xfrm>
          <a:off x="169672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109660</xdr:rowOff>
    </xdr:from>
    <xdr:ext cx="762000" cy="259045"/>
    <xdr:sp macro="" textlink="">
      <xdr:nvSpPr>
        <xdr:cNvPr id="462" name="将来負担の状況該当値テキスト"/>
        <xdr:cNvSpPr txBox="1"/>
      </xdr:nvSpPr>
      <xdr:spPr>
        <a:xfrm>
          <a:off x="17106900" y="353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34361</xdr:rowOff>
    </xdr:from>
    <xdr:to>
      <xdr:col>23</xdr:col>
      <xdr:colOff>457200</xdr:colOff>
      <xdr:row>20</xdr:row>
      <xdr:rowOff>135961</xdr:rowOff>
    </xdr:to>
    <xdr:sp macro="" textlink="">
      <xdr:nvSpPr>
        <xdr:cNvPr id="463" name="円/楕円 462"/>
        <xdr:cNvSpPr/>
      </xdr:nvSpPr>
      <xdr:spPr>
        <a:xfrm>
          <a:off x="16129000" y="3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120738</xdr:rowOff>
    </xdr:from>
    <xdr:ext cx="736600" cy="259045"/>
    <xdr:sp macro="" textlink="">
      <xdr:nvSpPr>
        <xdr:cNvPr id="464" name="テキスト ボックス 463"/>
        <xdr:cNvSpPr txBox="1"/>
      </xdr:nvSpPr>
      <xdr:spPr>
        <a:xfrm>
          <a:off x="15798800" y="3549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110772</xdr:rowOff>
    </xdr:from>
    <xdr:to>
      <xdr:col>22</xdr:col>
      <xdr:colOff>254000</xdr:colOff>
      <xdr:row>21</xdr:row>
      <xdr:rowOff>40922</xdr:rowOff>
    </xdr:to>
    <xdr:sp macro="" textlink="">
      <xdr:nvSpPr>
        <xdr:cNvPr id="465" name="円/楕円 464"/>
        <xdr:cNvSpPr/>
      </xdr:nvSpPr>
      <xdr:spPr>
        <a:xfrm>
          <a:off x="15240000" y="35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25699</xdr:rowOff>
    </xdr:from>
    <xdr:ext cx="762000" cy="259045"/>
    <xdr:sp macro="" textlink="">
      <xdr:nvSpPr>
        <xdr:cNvPr id="466" name="テキスト ボックス 465"/>
        <xdr:cNvSpPr txBox="1"/>
      </xdr:nvSpPr>
      <xdr:spPr>
        <a:xfrm>
          <a:off x="14909800" y="362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22437</xdr:rowOff>
    </xdr:from>
    <xdr:to>
      <xdr:col>21</xdr:col>
      <xdr:colOff>50800</xdr:colOff>
      <xdr:row>21</xdr:row>
      <xdr:rowOff>124037</xdr:rowOff>
    </xdr:to>
    <xdr:sp macro="" textlink="">
      <xdr:nvSpPr>
        <xdr:cNvPr id="467" name="円/楕円 466"/>
        <xdr:cNvSpPr/>
      </xdr:nvSpPr>
      <xdr:spPr>
        <a:xfrm>
          <a:off x="14351000" y="362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108814</xdr:rowOff>
    </xdr:from>
    <xdr:ext cx="762000" cy="259045"/>
    <xdr:sp macro="" textlink="">
      <xdr:nvSpPr>
        <xdr:cNvPr id="468" name="テキスト ボックス 467"/>
        <xdr:cNvSpPr txBox="1"/>
      </xdr:nvSpPr>
      <xdr:spPr>
        <a:xfrm>
          <a:off x="14020800" y="370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27940</xdr:rowOff>
    </xdr:from>
    <xdr:to>
      <xdr:col>19</xdr:col>
      <xdr:colOff>533400</xdr:colOff>
      <xdr:row>22</xdr:row>
      <xdr:rowOff>129540</xdr:rowOff>
    </xdr:to>
    <xdr:sp macro="" textlink="">
      <xdr:nvSpPr>
        <xdr:cNvPr id="469" name="円/楕円 468"/>
        <xdr:cNvSpPr/>
      </xdr:nvSpPr>
      <xdr:spPr>
        <a:xfrm>
          <a:off x="13462000" y="37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114317</xdr:rowOff>
    </xdr:from>
    <xdr:ext cx="762000" cy="259045"/>
    <xdr:sp macro="" textlink="">
      <xdr:nvSpPr>
        <xdr:cNvPr id="470" name="テキスト ボックス 469"/>
        <xdr:cNvSpPr txBox="1"/>
      </xdr:nvSpPr>
      <xdr:spPr>
        <a:xfrm>
          <a:off x="13131800" y="388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273,231
269,970
217.32
117,631,795
112,999,969
2,341,617
55,753,351
102,348,227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93.0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経常収支比率に占める人件費は，職員数の削減等により減少傾向に</a:t>
          </a:r>
          <a:r>
            <a:rPr kumimoji="1" lang="ja-JP" altLang="en-US" sz="1100">
              <a:solidFill>
                <a:schemeClr val="dk1"/>
              </a:solidFill>
              <a:effectLst/>
              <a:latin typeface="+mn-lt"/>
              <a:ea typeface="+mn-ea"/>
              <a:cs typeface="+mn-cs"/>
            </a:rPr>
            <a:t>あったが，</a:t>
          </a:r>
          <a:r>
            <a:rPr kumimoji="1" lang="ja-JP" altLang="ja-JP" sz="1100">
              <a:solidFill>
                <a:schemeClr val="dk1"/>
              </a:solidFill>
              <a:effectLst/>
              <a:latin typeface="+mn-lt"/>
              <a:ea typeface="+mn-ea"/>
              <a:cs typeface="+mn-cs"/>
            </a:rPr>
            <a:t>近年</a:t>
          </a:r>
          <a:r>
            <a:rPr kumimoji="1" lang="ja-JP" altLang="en-US" sz="1100">
              <a:solidFill>
                <a:schemeClr val="dk1"/>
              </a:solidFill>
              <a:effectLst/>
              <a:latin typeface="+mn-lt"/>
              <a:ea typeface="+mn-ea"/>
              <a:cs typeface="+mn-cs"/>
            </a:rPr>
            <a:t>は，ほぼ横ばいで推移しており，</a:t>
          </a:r>
          <a:r>
            <a:rPr kumimoji="1" lang="ja-JP" altLang="ja-JP" sz="1100">
              <a:solidFill>
                <a:schemeClr val="dk1"/>
              </a:solidFill>
              <a:effectLst/>
              <a:latin typeface="+mn-lt"/>
              <a:ea typeface="+mn-ea"/>
              <a:cs typeface="+mn-cs"/>
            </a:rPr>
            <a:t>類似団体平均も同様</a:t>
          </a:r>
          <a:r>
            <a:rPr kumimoji="1" lang="ja-JP" altLang="en-US" sz="1100">
              <a:solidFill>
                <a:schemeClr val="dk1"/>
              </a:solidFill>
              <a:effectLst/>
              <a:latin typeface="+mn-lt"/>
              <a:ea typeface="+mn-ea"/>
              <a:cs typeface="+mn-cs"/>
            </a:rPr>
            <a:t>であ</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今後も職員定数，給与等の適正化を推進し，人件費削減に努める。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38</xdr:row>
      <xdr:rowOff>5080</xdr:rowOff>
    </xdr:to>
    <xdr:cxnSp macro="">
      <xdr:nvCxnSpPr>
        <xdr:cNvPr id="66" name="直線コネクタ 65"/>
        <xdr:cNvCxnSpPr/>
      </xdr:nvCxnSpPr>
      <xdr:spPr>
        <a:xfrm>
          <a:off x="3987800" y="6466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37</xdr:row>
      <xdr:rowOff>138430</xdr:rowOff>
    </xdr:to>
    <xdr:cxnSp macro="">
      <xdr:nvCxnSpPr>
        <xdr:cNvPr id="69" name="直線コネクタ 68"/>
        <xdr:cNvCxnSpPr/>
      </xdr:nvCxnSpPr>
      <xdr:spPr>
        <a:xfrm flipV="1">
          <a:off x="3098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100330</xdr:rowOff>
    </xdr:from>
    <xdr:to>
      <xdr:col>4</xdr:col>
      <xdr:colOff>346075</xdr:colOff>
      <xdr:row>37</xdr:row>
      <xdr:rowOff>138430</xdr:rowOff>
    </xdr:to>
    <xdr:cxnSp macro="">
      <xdr:nvCxnSpPr>
        <xdr:cNvPr id="72" name="直線コネクタ 71"/>
        <xdr:cNvCxnSpPr/>
      </xdr:nvCxnSpPr>
      <xdr:spPr>
        <a:xfrm>
          <a:off x="2209800" y="644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100330</xdr:rowOff>
    </xdr:from>
    <xdr:to>
      <xdr:col>3</xdr:col>
      <xdr:colOff>142875</xdr:colOff>
      <xdr:row>37</xdr:row>
      <xdr:rowOff>168910</xdr:rowOff>
    </xdr:to>
    <xdr:cxnSp macro="">
      <xdr:nvCxnSpPr>
        <xdr:cNvPr id="75" name="直線コネクタ 74"/>
        <xdr:cNvCxnSpPr/>
      </xdr:nvCxnSpPr>
      <xdr:spPr>
        <a:xfrm flipV="1">
          <a:off x="1320800" y="644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5" name="円/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7" name="円/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9" name="円/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49530</xdr:rowOff>
    </xdr:from>
    <xdr:to>
      <xdr:col>3</xdr:col>
      <xdr:colOff>193675</xdr:colOff>
      <xdr:row>37</xdr:row>
      <xdr:rowOff>151130</xdr:rowOff>
    </xdr:to>
    <xdr:sp macro="" textlink="">
      <xdr:nvSpPr>
        <xdr:cNvPr id="91" name="円/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93" name="円/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経常収支比率に占める物件費は，消費税率の引き上げ等により近年やや上昇傾向にあったが，平成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，ほぼ横ばいで推移している。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類似団体平均との比較は，各年度とも下回っている状況で推移している。</a:t>
          </a:r>
          <a:endParaRPr lang="ja-JP" altLang="ja-JP" sz="1400">
            <a:effectLst/>
          </a:endParaRPr>
        </a:p>
        <a:p>
          <a:r>
            <a:rPr kumimoji="1" lang="ja-JP" altLang="ja-JP" sz="1100">
              <a:solidFill>
                <a:schemeClr val="dk1"/>
              </a:solidFill>
              <a:effectLst/>
              <a:latin typeface="+mn-lt"/>
              <a:ea typeface="+mn-ea"/>
              <a:cs typeface="+mn-cs"/>
            </a:rPr>
            <a:t>　引き続き，内部管理経費の見直しや事務事業の整理・統合を推進し，削減</a:t>
          </a:r>
          <a:r>
            <a:rPr kumimoji="1" lang="ja-JP" altLang="en-US" sz="1100">
              <a:solidFill>
                <a:schemeClr val="dk1"/>
              </a:solidFill>
              <a:effectLst/>
              <a:latin typeface="+mn-lt"/>
              <a:ea typeface="+mn-ea"/>
              <a:cs typeface="+mn-cs"/>
            </a:rPr>
            <a:t>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158750</xdr:rowOff>
    </xdr:from>
    <xdr:to>
      <xdr:col>24</xdr:col>
      <xdr:colOff>31750</xdr:colOff>
      <xdr:row>14</xdr:row>
      <xdr:rowOff>0</xdr:rowOff>
    </xdr:to>
    <xdr:cxnSp macro="">
      <xdr:nvCxnSpPr>
        <xdr:cNvPr id="127" name="直線コネクタ 126"/>
        <xdr:cNvCxnSpPr/>
      </xdr:nvCxnSpPr>
      <xdr:spPr>
        <a:xfrm flipV="1">
          <a:off x="15671800" y="2387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0</xdr:rowOff>
    </xdr:from>
    <xdr:to>
      <xdr:col>22</xdr:col>
      <xdr:colOff>565150</xdr:colOff>
      <xdr:row>14</xdr:row>
      <xdr:rowOff>0</xdr:rowOff>
    </xdr:to>
    <xdr:cxnSp macro="">
      <xdr:nvCxnSpPr>
        <xdr:cNvPr id="130" name="直線コネクタ 129"/>
        <xdr:cNvCxnSpPr/>
      </xdr:nvCxnSpPr>
      <xdr:spPr>
        <a:xfrm>
          <a:off x="14782800" y="240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156227</xdr:rowOff>
    </xdr:from>
    <xdr:ext cx="736600" cy="259045"/>
    <xdr:sp macro="" textlink="">
      <xdr:nvSpPr>
        <xdr:cNvPr id="132" name="テキスト ボックス 131"/>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82550</xdr:rowOff>
    </xdr:from>
    <xdr:to>
      <xdr:col>21</xdr:col>
      <xdr:colOff>361950</xdr:colOff>
      <xdr:row>14</xdr:row>
      <xdr:rowOff>0</xdr:rowOff>
    </xdr:to>
    <xdr:cxnSp macro="">
      <xdr:nvCxnSpPr>
        <xdr:cNvPr id="133" name="直線コネクタ 132"/>
        <xdr:cNvCxnSpPr/>
      </xdr:nvCxnSpPr>
      <xdr:spPr>
        <a:xfrm>
          <a:off x="13893800" y="2311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114300</xdr:rowOff>
    </xdr:from>
    <xdr:to>
      <xdr:col>20</xdr:col>
      <xdr:colOff>158750</xdr:colOff>
      <xdr:row>13</xdr:row>
      <xdr:rowOff>82550</xdr:rowOff>
    </xdr:to>
    <xdr:cxnSp macro="">
      <xdr:nvCxnSpPr>
        <xdr:cNvPr id="136" name="直線コネクタ 135"/>
        <xdr:cNvCxnSpPr/>
      </xdr:nvCxnSpPr>
      <xdr:spPr>
        <a:xfrm>
          <a:off x="13004800" y="2171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107950</xdr:rowOff>
    </xdr:from>
    <xdr:to>
      <xdr:col>24</xdr:col>
      <xdr:colOff>82550</xdr:colOff>
      <xdr:row>14</xdr:row>
      <xdr:rowOff>38100</xdr:rowOff>
    </xdr:to>
    <xdr:sp macro="" textlink="">
      <xdr:nvSpPr>
        <xdr:cNvPr id="146" name="円/楕円 145"/>
        <xdr:cNvSpPr/>
      </xdr:nvSpPr>
      <xdr:spPr>
        <a:xfrm>
          <a:off x="164592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124477</xdr:rowOff>
    </xdr:from>
    <xdr:ext cx="762000" cy="259045"/>
    <xdr:sp macro="" textlink="">
      <xdr:nvSpPr>
        <xdr:cNvPr id="147" name="物件費該当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120650</xdr:rowOff>
    </xdr:from>
    <xdr:to>
      <xdr:col>22</xdr:col>
      <xdr:colOff>615950</xdr:colOff>
      <xdr:row>14</xdr:row>
      <xdr:rowOff>50800</xdr:rowOff>
    </xdr:to>
    <xdr:sp macro="" textlink="">
      <xdr:nvSpPr>
        <xdr:cNvPr id="148" name="円/楕円 147"/>
        <xdr:cNvSpPr/>
      </xdr:nvSpPr>
      <xdr:spPr>
        <a:xfrm>
          <a:off x="15621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60977</xdr:rowOff>
    </xdr:from>
    <xdr:ext cx="736600" cy="259045"/>
    <xdr:sp macro="" textlink="">
      <xdr:nvSpPr>
        <xdr:cNvPr id="149" name="テキスト ボックス 148"/>
        <xdr:cNvSpPr txBox="1"/>
      </xdr:nvSpPr>
      <xdr:spPr>
        <a:xfrm>
          <a:off x="15290800" y="211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120650</xdr:rowOff>
    </xdr:from>
    <xdr:to>
      <xdr:col>21</xdr:col>
      <xdr:colOff>412750</xdr:colOff>
      <xdr:row>14</xdr:row>
      <xdr:rowOff>50800</xdr:rowOff>
    </xdr:to>
    <xdr:sp macro="" textlink="">
      <xdr:nvSpPr>
        <xdr:cNvPr id="150" name="円/楕円 149"/>
        <xdr:cNvSpPr/>
      </xdr:nvSpPr>
      <xdr:spPr>
        <a:xfrm>
          <a:off x="14732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60977</xdr:rowOff>
    </xdr:from>
    <xdr:ext cx="762000" cy="259045"/>
    <xdr:sp macro="" textlink="">
      <xdr:nvSpPr>
        <xdr:cNvPr id="151" name="テキスト ボックス 150"/>
        <xdr:cNvSpPr txBox="1"/>
      </xdr:nvSpPr>
      <xdr:spPr>
        <a:xfrm>
          <a:off x="14401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31750</xdr:rowOff>
    </xdr:from>
    <xdr:to>
      <xdr:col>20</xdr:col>
      <xdr:colOff>209550</xdr:colOff>
      <xdr:row>13</xdr:row>
      <xdr:rowOff>133350</xdr:rowOff>
    </xdr:to>
    <xdr:sp macro="" textlink="">
      <xdr:nvSpPr>
        <xdr:cNvPr id="152" name="円/楕円 151"/>
        <xdr:cNvSpPr/>
      </xdr:nvSpPr>
      <xdr:spPr>
        <a:xfrm>
          <a:off x="13843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143527</xdr:rowOff>
    </xdr:from>
    <xdr:ext cx="762000" cy="259045"/>
    <xdr:sp macro="" textlink="">
      <xdr:nvSpPr>
        <xdr:cNvPr id="153" name="テキスト ボックス 152"/>
        <xdr:cNvSpPr txBox="1"/>
      </xdr:nvSpPr>
      <xdr:spPr>
        <a:xfrm>
          <a:off x="13512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63500</xdr:rowOff>
    </xdr:from>
    <xdr:to>
      <xdr:col>19</xdr:col>
      <xdr:colOff>6350</xdr:colOff>
      <xdr:row>12</xdr:row>
      <xdr:rowOff>165100</xdr:rowOff>
    </xdr:to>
    <xdr:sp macro="" textlink="">
      <xdr:nvSpPr>
        <xdr:cNvPr id="154" name="円/楕円 153"/>
        <xdr:cNvSpPr/>
      </xdr:nvSpPr>
      <xdr:spPr>
        <a:xfrm>
          <a:off x="12954000" y="21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3827</xdr:rowOff>
    </xdr:from>
    <xdr:ext cx="762000" cy="259045"/>
    <xdr:sp macro="" textlink="">
      <xdr:nvSpPr>
        <xdr:cNvPr id="155" name="テキスト ボックス 154"/>
        <xdr:cNvSpPr txBox="1"/>
      </xdr:nvSpPr>
      <xdr:spPr>
        <a:xfrm>
          <a:off x="126238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経常収支比率に占める扶助費は，少子高齢化の進行をはじめ社会経済環境の変化により，児童福祉費や障害者自立支援給付などが上昇し，増加傾向にある。</a:t>
          </a:r>
          <a:endParaRPr lang="ja-JP" altLang="ja-JP" sz="1400">
            <a:effectLst/>
          </a:endParaRPr>
        </a:p>
        <a:p>
          <a:r>
            <a:rPr kumimoji="1" lang="ja-JP" altLang="ja-JP" sz="1100">
              <a:solidFill>
                <a:schemeClr val="dk1"/>
              </a:solidFill>
              <a:effectLst/>
              <a:latin typeface="+mn-lt"/>
              <a:ea typeface="+mn-ea"/>
              <a:cs typeface="+mn-cs"/>
            </a:rPr>
            <a:t>　類似団体平均においても，同様の傾向がみられることから，全国的な課題となっている。</a:t>
          </a:r>
          <a:endParaRPr lang="ja-JP" altLang="ja-JP" sz="1400">
            <a:effectLst/>
          </a:endParaRPr>
        </a:p>
        <a:p>
          <a:r>
            <a:rPr kumimoji="1" lang="ja-JP" altLang="ja-JP" sz="1100">
              <a:solidFill>
                <a:schemeClr val="dk1"/>
              </a:solidFill>
              <a:effectLst/>
              <a:latin typeface="+mn-lt"/>
              <a:ea typeface="+mn-ea"/>
              <a:cs typeface="+mn-cs"/>
            </a:rPr>
            <a:t>　引き続き，市単独制度の見直しを行うとともに，国の動向を注視しながら，持続可能な制度運営に努める。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38100</xdr:rowOff>
    </xdr:from>
    <xdr:to>
      <xdr:col>7</xdr:col>
      <xdr:colOff>15875</xdr:colOff>
      <xdr:row>56</xdr:row>
      <xdr:rowOff>114300</xdr:rowOff>
    </xdr:to>
    <xdr:cxnSp macro="">
      <xdr:nvCxnSpPr>
        <xdr:cNvPr id="188" name="直線コネクタ 187"/>
        <xdr:cNvCxnSpPr/>
      </xdr:nvCxnSpPr>
      <xdr:spPr>
        <a:xfrm>
          <a:off x="3987800" y="9639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57150</xdr:rowOff>
    </xdr:from>
    <xdr:to>
      <xdr:col>5</xdr:col>
      <xdr:colOff>549275</xdr:colOff>
      <xdr:row>56</xdr:row>
      <xdr:rowOff>38100</xdr:rowOff>
    </xdr:to>
    <xdr:cxnSp macro="">
      <xdr:nvCxnSpPr>
        <xdr:cNvPr id="191" name="直線コネクタ 190"/>
        <xdr:cNvCxnSpPr/>
      </xdr:nvCxnSpPr>
      <xdr:spPr>
        <a:xfrm>
          <a:off x="3098800" y="948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6350</xdr:rowOff>
    </xdr:from>
    <xdr:to>
      <xdr:col>4</xdr:col>
      <xdr:colOff>346075</xdr:colOff>
      <xdr:row>55</xdr:row>
      <xdr:rowOff>57150</xdr:rowOff>
    </xdr:to>
    <xdr:cxnSp macro="">
      <xdr:nvCxnSpPr>
        <xdr:cNvPr id="194" name="直線コネクタ 193"/>
        <xdr:cNvCxnSpPr/>
      </xdr:nvCxnSpPr>
      <xdr:spPr>
        <a:xfrm>
          <a:off x="2209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6350</xdr:rowOff>
    </xdr:from>
    <xdr:to>
      <xdr:col>3</xdr:col>
      <xdr:colOff>142875</xdr:colOff>
      <xdr:row>55</xdr:row>
      <xdr:rowOff>6350</xdr:rowOff>
    </xdr:to>
    <xdr:cxnSp macro="">
      <xdr:nvCxnSpPr>
        <xdr:cNvPr id="197" name="直線コネクタ 196"/>
        <xdr:cNvCxnSpPr/>
      </xdr:nvCxnSpPr>
      <xdr:spPr>
        <a:xfrm>
          <a:off x="1320800" y="943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199" name="テキスト ボックス 19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1" name="テキスト ボックス 200"/>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7" name="円/楕円 206"/>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35577</xdr:rowOff>
    </xdr:from>
    <xdr:ext cx="762000" cy="259045"/>
    <xdr:sp macro="" textlink="">
      <xdr:nvSpPr>
        <xdr:cNvPr id="208"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158750</xdr:rowOff>
    </xdr:from>
    <xdr:to>
      <xdr:col>5</xdr:col>
      <xdr:colOff>600075</xdr:colOff>
      <xdr:row>56</xdr:row>
      <xdr:rowOff>88900</xdr:rowOff>
    </xdr:to>
    <xdr:sp macro="" textlink="">
      <xdr:nvSpPr>
        <xdr:cNvPr id="209" name="円/楕円 208"/>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210" name="テキスト ボックス 209"/>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6350</xdr:rowOff>
    </xdr:from>
    <xdr:to>
      <xdr:col>4</xdr:col>
      <xdr:colOff>396875</xdr:colOff>
      <xdr:row>55</xdr:row>
      <xdr:rowOff>107950</xdr:rowOff>
    </xdr:to>
    <xdr:sp macro="" textlink="">
      <xdr:nvSpPr>
        <xdr:cNvPr id="211" name="円/楕円 210"/>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118127</xdr:rowOff>
    </xdr:from>
    <xdr:ext cx="762000" cy="259045"/>
    <xdr:sp macro="" textlink="">
      <xdr:nvSpPr>
        <xdr:cNvPr id="212" name="テキスト ボックス 211"/>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127000</xdr:rowOff>
    </xdr:from>
    <xdr:to>
      <xdr:col>3</xdr:col>
      <xdr:colOff>193675</xdr:colOff>
      <xdr:row>55</xdr:row>
      <xdr:rowOff>57150</xdr:rowOff>
    </xdr:to>
    <xdr:sp macro="" textlink="">
      <xdr:nvSpPr>
        <xdr:cNvPr id="213" name="円/楕円 212"/>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67327</xdr:rowOff>
    </xdr:from>
    <xdr:ext cx="762000" cy="259045"/>
    <xdr:sp macro="" textlink="">
      <xdr:nvSpPr>
        <xdr:cNvPr id="214" name="テキスト ボックス 213"/>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15" name="円/楕円 214"/>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16" name="テキスト ボックス 215"/>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その他の経費は，特別会計に対する繰出金が主なものであるが，近年は，高齢化の進行に伴い，介護保険会計や後期高齢者医療会計に対する繰出金が増加している状況に</a:t>
          </a:r>
          <a:r>
            <a:rPr kumimoji="1" lang="ja-JP" altLang="en-US" sz="1100">
              <a:solidFill>
                <a:schemeClr val="dk1"/>
              </a:solidFill>
              <a:effectLst/>
              <a:latin typeface="+mn-lt"/>
              <a:ea typeface="+mn-ea"/>
              <a:cs typeface="+mn-cs"/>
            </a:rPr>
            <a:t>あるため，</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ただし，類似団体平均は大幅に下回っており，</a:t>
          </a:r>
          <a:r>
            <a:rPr kumimoji="1" lang="ja-JP" altLang="ja-JP" sz="1100">
              <a:solidFill>
                <a:schemeClr val="dk1"/>
              </a:solidFill>
              <a:effectLst/>
              <a:latin typeface="+mn-lt"/>
              <a:ea typeface="+mn-ea"/>
              <a:cs typeface="+mn-cs"/>
            </a:rPr>
            <a:t>引き続き，特別会計</a:t>
          </a:r>
          <a:r>
            <a:rPr kumimoji="1" lang="ja-JP" altLang="en-US" sz="1100">
              <a:solidFill>
                <a:schemeClr val="dk1"/>
              </a:solidFill>
              <a:effectLst/>
              <a:latin typeface="+mn-lt"/>
              <a:ea typeface="+mn-ea"/>
              <a:cs typeface="+mn-cs"/>
            </a:rPr>
            <a:t>に対する</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の削減に努める。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25400</xdr:rowOff>
    </xdr:from>
    <xdr:to>
      <xdr:col>24</xdr:col>
      <xdr:colOff>31750</xdr:colOff>
      <xdr:row>54</xdr:row>
      <xdr:rowOff>88900</xdr:rowOff>
    </xdr:to>
    <xdr:cxnSp macro="">
      <xdr:nvCxnSpPr>
        <xdr:cNvPr id="249" name="直線コネクタ 248"/>
        <xdr:cNvCxnSpPr/>
      </xdr:nvCxnSpPr>
      <xdr:spPr>
        <a:xfrm>
          <a:off x="15671800" y="9283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25400</xdr:rowOff>
    </xdr:from>
    <xdr:to>
      <xdr:col>22</xdr:col>
      <xdr:colOff>565150</xdr:colOff>
      <xdr:row>57</xdr:row>
      <xdr:rowOff>31750</xdr:rowOff>
    </xdr:to>
    <xdr:cxnSp macro="">
      <xdr:nvCxnSpPr>
        <xdr:cNvPr id="252" name="直線コネクタ 251"/>
        <xdr:cNvCxnSpPr/>
      </xdr:nvCxnSpPr>
      <xdr:spPr>
        <a:xfrm flipV="1">
          <a:off x="14782800" y="928370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57</xdr:row>
      <xdr:rowOff>31750</xdr:rowOff>
    </xdr:to>
    <xdr:cxnSp macro="">
      <xdr:nvCxnSpPr>
        <xdr:cNvPr id="255" name="直線コネクタ 254"/>
        <xdr:cNvCxnSpPr/>
      </xdr:nvCxnSpPr>
      <xdr:spPr>
        <a:xfrm>
          <a:off x="13893800" y="965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38100</xdr:rowOff>
    </xdr:from>
    <xdr:to>
      <xdr:col>20</xdr:col>
      <xdr:colOff>158750</xdr:colOff>
      <xdr:row>56</xdr:row>
      <xdr:rowOff>50800</xdr:rowOff>
    </xdr:to>
    <xdr:cxnSp macro="">
      <xdr:nvCxnSpPr>
        <xdr:cNvPr id="258" name="直線コネクタ 257"/>
        <xdr:cNvCxnSpPr/>
      </xdr:nvCxnSpPr>
      <xdr:spPr>
        <a:xfrm>
          <a:off x="13004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60" name="テキスト ボックス 259"/>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2" name="テキスト ボックス 261"/>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68" name="円/楕円 267"/>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69"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146050</xdr:rowOff>
    </xdr:from>
    <xdr:to>
      <xdr:col>22</xdr:col>
      <xdr:colOff>615950</xdr:colOff>
      <xdr:row>54</xdr:row>
      <xdr:rowOff>76200</xdr:rowOff>
    </xdr:to>
    <xdr:sp macro="" textlink="">
      <xdr:nvSpPr>
        <xdr:cNvPr id="270" name="円/楕円 269"/>
        <xdr:cNvSpPr/>
      </xdr:nvSpPr>
      <xdr:spPr>
        <a:xfrm>
          <a:off x="15621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86377</xdr:rowOff>
    </xdr:from>
    <xdr:ext cx="736600" cy="259045"/>
    <xdr:sp macro="" textlink="">
      <xdr:nvSpPr>
        <xdr:cNvPr id="271" name="テキスト ボックス 270"/>
        <xdr:cNvSpPr txBox="1"/>
      </xdr:nvSpPr>
      <xdr:spPr>
        <a:xfrm>
          <a:off x="15290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2" name="円/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3" name="テキスト ボックス 272"/>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4" name="円/楕円 273"/>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75" name="テキスト ボックス 274"/>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158750</xdr:rowOff>
    </xdr:from>
    <xdr:to>
      <xdr:col>19</xdr:col>
      <xdr:colOff>6350</xdr:colOff>
      <xdr:row>56</xdr:row>
      <xdr:rowOff>88900</xdr:rowOff>
    </xdr:to>
    <xdr:sp macro="" textlink="">
      <xdr:nvSpPr>
        <xdr:cNvPr id="276" name="円/楕円 275"/>
        <xdr:cNvSpPr/>
      </xdr:nvSpPr>
      <xdr:spPr>
        <a:xfrm>
          <a:off x="12954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99077</xdr:rowOff>
    </xdr:from>
    <xdr:ext cx="762000" cy="259045"/>
    <xdr:sp macro="" textlink="">
      <xdr:nvSpPr>
        <xdr:cNvPr id="277" name="テキスト ボックス 276"/>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経常収支比率に占める補助費等は，下水道事業の一部法適化に伴い，下水道事業会計繰出金の性質区分が変更になったため，</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年度に大幅に増加し，平成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年度は横ばいで推移しているが，</a:t>
          </a:r>
          <a:r>
            <a:rPr kumimoji="1" lang="ja-JP" altLang="ja-JP" sz="1100">
              <a:solidFill>
                <a:schemeClr val="dk1"/>
              </a:solidFill>
              <a:effectLst/>
              <a:latin typeface="+mn-lt"/>
              <a:ea typeface="+mn-ea"/>
              <a:cs typeface="+mn-cs"/>
            </a:rPr>
            <a:t>類似団体平均は，やや</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回る状況</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今後も大きな割合を占める下水道事業会計に対する繰出金の削減に努めるとともに，その他の補助金等についても，定期的な見直しを行うなど，補助費の適正化を推進する</a:t>
          </a:r>
          <a:r>
            <a:rPr kumimoji="1" lang="ja-JP" altLang="en-US" sz="1100">
              <a:solidFill>
                <a:srgbClr val="FF0000"/>
              </a:solidFill>
              <a:effectLst/>
              <a:latin typeface="+mn-lt"/>
              <a:ea typeface="+mn-ea"/>
              <a:cs typeface="+mn-cs"/>
            </a:rPr>
            <a:t>。</a:t>
          </a:r>
          <a:endParaRPr kumimoji="1" lang="ja-JP" altLang="en-US" sz="1300">
            <a:solidFill>
              <a:srgbClr val="FF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56134</xdr:rowOff>
    </xdr:from>
    <xdr:to>
      <xdr:col>24</xdr:col>
      <xdr:colOff>31750</xdr:colOff>
      <xdr:row>35</xdr:row>
      <xdr:rowOff>65278</xdr:rowOff>
    </xdr:to>
    <xdr:cxnSp macro="">
      <xdr:nvCxnSpPr>
        <xdr:cNvPr id="308" name="直線コネクタ 307"/>
        <xdr:cNvCxnSpPr/>
      </xdr:nvCxnSpPr>
      <xdr:spPr>
        <a:xfrm>
          <a:off x="15671800" y="6056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24130</xdr:rowOff>
    </xdr:from>
    <xdr:to>
      <xdr:col>22</xdr:col>
      <xdr:colOff>565150</xdr:colOff>
      <xdr:row>35</xdr:row>
      <xdr:rowOff>56134</xdr:rowOff>
    </xdr:to>
    <xdr:cxnSp macro="">
      <xdr:nvCxnSpPr>
        <xdr:cNvPr id="311" name="直線コネクタ 310"/>
        <xdr:cNvCxnSpPr/>
      </xdr:nvCxnSpPr>
      <xdr:spPr>
        <a:xfrm>
          <a:off x="14782800" y="5681980"/>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109999</xdr:rowOff>
    </xdr:from>
    <xdr:ext cx="736600" cy="259045"/>
    <xdr:sp macro="" textlink="">
      <xdr:nvSpPr>
        <xdr:cNvPr id="313" name="テキスト ボックス 312"/>
        <xdr:cNvSpPr txBox="1"/>
      </xdr:nvSpPr>
      <xdr:spPr>
        <a:xfrm>
          <a:off x="152908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24130</xdr:rowOff>
    </xdr:from>
    <xdr:to>
      <xdr:col>21</xdr:col>
      <xdr:colOff>361950</xdr:colOff>
      <xdr:row>33</xdr:row>
      <xdr:rowOff>42418</xdr:rowOff>
    </xdr:to>
    <xdr:cxnSp macro="">
      <xdr:nvCxnSpPr>
        <xdr:cNvPr id="314" name="直線コネクタ 313"/>
        <xdr:cNvCxnSpPr/>
      </xdr:nvCxnSpPr>
      <xdr:spPr>
        <a:xfrm flipV="1">
          <a:off x="13893800" y="56819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14986</xdr:rowOff>
    </xdr:from>
    <xdr:to>
      <xdr:col>20</xdr:col>
      <xdr:colOff>158750</xdr:colOff>
      <xdr:row>33</xdr:row>
      <xdr:rowOff>42418</xdr:rowOff>
    </xdr:to>
    <xdr:cxnSp macro="">
      <xdr:nvCxnSpPr>
        <xdr:cNvPr id="317" name="直線コネクタ 316"/>
        <xdr:cNvCxnSpPr/>
      </xdr:nvCxnSpPr>
      <xdr:spPr>
        <a:xfrm>
          <a:off x="13004800" y="56728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27703</xdr:rowOff>
    </xdr:from>
    <xdr:ext cx="762000" cy="259045"/>
    <xdr:sp macro="" textlink="">
      <xdr:nvSpPr>
        <xdr:cNvPr id="321" name="テキスト ボックス 320"/>
        <xdr:cNvSpPr txBox="1"/>
      </xdr:nvSpPr>
      <xdr:spPr>
        <a:xfrm>
          <a:off x="12623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27" name="円/楕円 326"/>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31005</xdr:rowOff>
    </xdr:from>
    <xdr:ext cx="762000" cy="259045"/>
    <xdr:sp macro="" textlink="">
      <xdr:nvSpPr>
        <xdr:cNvPr id="328"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5334</xdr:rowOff>
    </xdr:from>
    <xdr:to>
      <xdr:col>22</xdr:col>
      <xdr:colOff>615950</xdr:colOff>
      <xdr:row>35</xdr:row>
      <xdr:rowOff>106934</xdr:rowOff>
    </xdr:to>
    <xdr:sp macro="" textlink="">
      <xdr:nvSpPr>
        <xdr:cNvPr id="329" name="円/楕円 328"/>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117111</xdr:rowOff>
    </xdr:from>
    <xdr:ext cx="736600" cy="259045"/>
    <xdr:sp macro="" textlink="">
      <xdr:nvSpPr>
        <xdr:cNvPr id="330" name="テキスト ボックス 329"/>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144780</xdr:rowOff>
    </xdr:from>
    <xdr:to>
      <xdr:col>21</xdr:col>
      <xdr:colOff>412750</xdr:colOff>
      <xdr:row>33</xdr:row>
      <xdr:rowOff>74930</xdr:rowOff>
    </xdr:to>
    <xdr:sp macro="" textlink="">
      <xdr:nvSpPr>
        <xdr:cNvPr id="331" name="円/楕円 330"/>
        <xdr:cNvSpPr/>
      </xdr:nvSpPr>
      <xdr:spPr>
        <a:xfrm>
          <a:off x="14732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85107</xdr:rowOff>
    </xdr:from>
    <xdr:ext cx="762000" cy="259045"/>
    <xdr:sp macro="" textlink="">
      <xdr:nvSpPr>
        <xdr:cNvPr id="332" name="テキスト ボックス 331"/>
        <xdr:cNvSpPr txBox="1"/>
      </xdr:nvSpPr>
      <xdr:spPr>
        <a:xfrm>
          <a:off x="14401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163068</xdr:rowOff>
    </xdr:from>
    <xdr:to>
      <xdr:col>20</xdr:col>
      <xdr:colOff>209550</xdr:colOff>
      <xdr:row>33</xdr:row>
      <xdr:rowOff>93218</xdr:rowOff>
    </xdr:to>
    <xdr:sp macro="" textlink="">
      <xdr:nvSpPr>
        <xdr:cNvPr id="333" name="円/楕円 332"/>
        <xdr:cNvSpPr/>
      </xdr:nvSpPr>
      <xdr:spPr>
        <a:xfrm>
          <a:off x="138430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103395</xdr:rowOff>
    </xdr:from>
    <xdr:ext cx="762000" cy="259045"/>
    <xdr:sp macro="" textlink="">
      <xdr:nvSpPr>
        <xdr:cNvPr id="334" name="テキスト ボックス 333"/>
        <xdr:cNvSpPr txBox="1"/>
      </xdr:nvSpPr>
      <xdr:spPr>
        <a:xfrm>
          <a:off x="13512800" y="541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135636</xdr:rowOff>
    </xdr:from>
    <xdr:to>
      <xdr:col>19</xdr:col>
      <xdr:colOff>6350</xdr:colOff>
      <xdr:row>33</xdr:row>
      <xdr:rowOff>65786</xdr:rowOff>
    </xdr:to>
    <xdr:sp macro="" textlink="">
      <xdr:nvSpPr>
        <xdr:cNvPr id="335" name="円/楕円 334"/>
        <xdr:cNvSpPr/>
      </xdr:nvSpPr>
      <xdr:spPr>
        <a:xfrm>
          <a:off x="12954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75963</xdr:rowOff>
    </xdr:from>
    <xdr:ext cx="762000" cy="259045"/>
    <xdr:sp macro="" textlink="">
      <xdr:nvSpPr>
        <xdr:cNvPr id="336" name="テキスト ボックス 335"/>
        <xdr:cNvSpPr txBox="1"/>
      </xdr:nvSpPr>
      <xdr:spPr>
        <a:xfrm>
          <a:off x="12623800" y="53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経常収支比率に占める公債費は，</a:t>
          </a:r>
          <a:r>
            <a:rPr kumimoji="1" lang="ja-JP" altLang="en-US" sz="1100">
              <a:solidFill>
                <a:sysClr val="windowText" lastClr="000000"/>
              </a:solidFill>
              <a:effectLst/>
              <a:latin typeface="+mn-lt"/>
              <a:ea typeface="+mn-ea"/>
              <a:cs typeface="+mn-cs"/>
            </a:rPr>
            <a:t>一般会計</a:t>
          </a:r>
          <a:r>
            <a:rPr kumimoji="1" lang="ja-JP" altLang="ja-JP" sz="1100">
              <a:solidFill>
                <a:sysClr val="windowText" lastClr="000000"/>
              </a:solidFill>
              <a:effectLst/>
              <a:latin typeface="+mn-lt"/>
              <a:ea typeface="+mn-ea"/>
              <a:cs typeface="+mn-cs"/>
            </a:rPr>
            <a:t>債の発行抑制を図っていることなどから，平成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ポイントの減少となった。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類似団体平均との比較は，各年度ともやや上回る状況となっている。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今後は，市役所新庁舎建設等の大型プロジェクトの実施</a:t>
          </a:r>
          <a:r>
            <a:rPr kumimoji="1" lang="ja-JP" altLang="en-US" sz="1100">
              <a:solidFill>
                <a:sysClr val="windowText" lastClr="000000"/>
              </a:solidFill>
              <a:effectLst/>
              <a:latin typeface="+mn-lt"/>
              <a:ea typeface="+mn-ea"/>
              <a:cs typeface="+mn-cs"/>
            </a:rPr>
            <a:t>をしていく</a:t>
          </a:r>
          <a:r>
            <a:rPr kumimoji="1" lang="ja-JP" altLang="ja-JP" sz="1100">
              <a:solidFill>
                <a:sysClr val="windowText" lastClr="000000"/>
              </a:solidFill>
              <a:effectLst/>
              <a:latin typeface="+mn-lt"/>
              <a:ea typeface="+mn-ea"/>
              <a:cs typeface="+mn-cs"/>
            </a:rPr>
            <a:t>ため，一時的に公債費の増加が見込まれるが，通常事業の</a:t>
          </a:r>
          <a:r>
            <a:rPr kumimoji="1" lang="ja-JP" altLang="en-US" sz="1100">
              <a:solidFill>
                <a:sysClr val="windowText" lastClr="000000"/>
              </a:solidFill>
              <a:effectLst/>
              <a:latin typeface="+mn-lt"/>
              <a:ea typeface="+mn-ea"/>
              <a:cs typeface="+mn-cs"/>
            </a:rPr>
            <a:t>一般会計</a:t>
          </a:r>
          <a:r>
            <a:rPr kumimoji="1" lang="ja-JP" altLang="ja-JP" sz="1100">
              <a:solidFill>
                <a:sysClr val="windowText" lastClr="000000"/>
              </a:solidFill>
              <a:effectLst/>
              <a:latin typeface="+mn-lt"/>
              <a:ea typeface="+mn-ea"/>
              <a:cs typeface="+mn-cs"/>
            </a:rPr>
            <a:t>債発行を引き続き厳しく抑制し，さらなる公債費負担の軽減に努める。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77</xdr:row>
      <xdr:rowOff>161289</xdr:rowOff>
    </xdr:to>
    <xdr:cxnSp macro="">
      <xdr:nvCxnSpPr>
        <xdr:cNvPr id="369" name="直線コネクタ 368"/>
        <xdr:cNvCxnSpPr/>
      </xdr:nvCxnSpPr>
      <xdr:spPr>
        <a:xfrm flipV="1">
          <a:off x="3987800" y="133400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50816</xdr:rowOff>
    </xdr:from>
    <xdr:ext cx="762000" cy="259045"/>
    <xdr:sp macro="" textlink="">
      <xdr:nvSpPr>
        <xdr:cNvPr id="370" name="公債費平均値テキスト"/>
        <xdr:cNvSpPr txBox="1"/>
      </xdr:nvSpPr>
      <xdr:spPr>
        <a:xfrm>
          <a:off x="4914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96520</xdr:rowOff>
    </xdr:to>
    <xdr:cxnSp macro="">
      <xdr:nvCxnSpPr>
        <xdr:cNvPr id="372" name="直線コネクタ 371"/>
        <xdr:cNvCxnSpPr/>
      </xdr:nvCxnSpPr>
      <xdr:spPr>
        <a:xfrm flipV="1">
          <a:off x="3098800" y="133629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4" name="テキスト ボックス 373"/>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96520</xdr:rowOff>
    </xdr:from>
    <xdr:to>
      <xdr:col>4</xdr:col>
      <xdr:colOff>346075</xdr:colOff>
      <xdr:row>78</xdr:row>
      <xdr:rowOff>111761</xdr:rowOff>
    </xdr:to>
    <xdr:cxnSp macro="">
      <xdr:nvCxnSpPr>
        <xdr:cNvPr id="375" name="直線コネクタ 374"/>
        <xdr:cNvCxnSpPr/>
      </xdr:nvCxnSpPr>
      <xdr:spPr>
        <a:xfrm flipV="1">
          <a:off x="2209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77" name="テキスト ボックス 376"/>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111761</xdr:rowOff>
    </xdr:from>
    <xdr:to>
      <xdr:col>3</xdr:col>
      <xdr:colOff>142875</xdr:colOff>
      <xdr:row>78</xdr:row>
      <xdr:rowOff>111761</xdr:rowOff>
    </xdr:to>
    <xdr:cxnSp macro="">
      <xdr:nvCxnSpPr>
        <xdr:cNvPr id="378" name="直線コネクタ 377"/>
        <xdr:cNvCxnSpPr/>
      </xdr:nvCxnSpPr>
      <xdr:spPr>
        <a:xfrm>
          <a:off x="1320800" y="13484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88916</xdr:rowOff>
    </xdr:from>
    <xdr:ext cx="762000" cy="259045"/>
    <xdr:sp macro="" textlink="">
      <xdr:nvSpPr>
        <xdr:cNvPr id="380" name="テキスト ボックス 379"/>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104157</xdr:rowOff>
    </xdr:from>
    <xdr:ext cx="762000" cy="259045"/>
    <xdr:sp macro="" textlink="">
      <xdr:nvSpPr>
        <xdr:cNvPr id="382" name="テキスト ボックス 381"/>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88" name="円/楕円 387"/>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59707</xdr:rowOff>
    </xdr:from>
    <xdr:ext cx="762000" cy="259045"/>
    <xdr:sp macro="" textlink="">
      <xdr:nvSpPr>
        <xdr:cNvPr id="389"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0" name="円/楕円 389"/>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91" name="テキスト ボックス 390"/>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45720</xdr:rowOff>
    </xdr:from>
    <xdr:to>
      <xdr:col>4</xdr:col>
      <xdr:colOff>396875</xdr:colOff>
      <xdr:row>78</xdr:row>
      <xdr:rowOff>147320</xdr:rowOff>
    </xdr:to>
    <xdr:sp macro="" textlink="">
      <xdr:nvSpPr>
        <xdr:cNvPr id="392" name="円/楕円 391"/>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393" name="テキスト ボックス 392"/>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60961</xdr:rowOff>
    </xdr:from>
    <xdr:to>
      <xdr:col>3</xdr:col>
      <xdr:colOff>193675</xdr:colOff>
      <xdr:row>78</xdr:row>
      <xdr:rowOff>162561</xdr:rowOff>
    </xdr:to>
    <xdr:sp macro="" textlink="">
      <xdr:nvSpPr>
        <xdr:cNvPr id="394" name="円/楕円 393"/>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147338</xdr:rowOff>
    </xdr:from>
    <xdr:ext cx="762000" cy="259045"/>
    <xdr:sp macro="" textlink="">
      <xdr:nvSpPr>
        <xdr:cNvPr id="395" name="テキスト ボックス 394"/>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60961</xdr:rowOff>
    </xdr:from>
    <xdr:to>
      <xdr:col>1</xdr:col>
      <xdr:colOff>676275</xdr:colOff>
      <xdr:row>78</xdr:row>
      <xdr:rowOff>162561</xdr:rowOff>
    </xdr:to>
    <xdr:sp macro="" textlink="">
      <xdr:nvSpPr>
        <xdr:cNvPr id="396" name="円/楕円 395"/>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147338</xdr:rowOff>
    </xdr:from>
    <xdr:ext cx="762000" cy="259045"/>
    <xdr:sp macro="" textlink="">
      <xdr:nvSpPr>
        <xdr:cNvPr id="397" name="テキスト ボックス 396"/>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経常収支比率に占める公債費以外の経費は，</a:t>
          </a:r>
          <a:r>
            <a:rPr kumimoji="1" lang="ja-JP" altLang="en-US" sz="1100">
              <a:solidFill>
                <a:schemeClr val="dk1"/>
              </a:solidFill>
              <a:effectLst/>
              <a:latin typeface="+mn-lt"/>
              <a:ea typeface="+mn-ea"/>
              <a:cs typeface="+mn-cs"/>
            </a:rPr>
            <a:t>扶助費等の増加に伴い</a:t>
          </a:r>
          <a:r>
            <a:rPr kumimoji="1" lang="ja-JP" altLang="ja-JP" sz="1100">
              <a:solidFill>
                <a:schemeClr val="dk1"/>
              </a:solidFill>
              <a:effectLst/>
              <a:latin typeface="+mn-lt"/>
              <a:ea typeface="+mn-ea"/>
              <a:cs typeface="+mn-cs"/>
            </a:rPr>
            <a:t>，上昇傾向にある。</a:t>
          </a:r>
          <a:endParaRPr lang="ja-JP" altLang="ja-JP" sz="1400">
            <a:effectLst/>
          </a:endParaRPr>
        </a:p>
        <a:p>
          <a:r>
            <a:rPr kumimoji="1" lang="ja-JP" altLang="ja-JP" sz="1100">
              <a:solidFill>
                <a:schemeClr val="dk1"/>
              </a:solidFill>
              <a:effectLst/>
              <a:latin typeface="+mn-lt"/>
              <a:ea typeface="+mn-ea"/>
              <a:cs typeface="+mn-cs"/>
            </a:rPr>
            <a:t>　類似団体平均との比較は，各年度とも下回っている状況にあるが，引き続き，職員定数の適正化，事務事業の整理・統合等を推進し，適正な財政運営に努める。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90424</xdr:rowOff>
    </xdr:from>
    <xdr:to>
      <xdr:col>24</xdr:col>
      <xdr:colOff>31750</xdr:colOff>
      <xdr:row>77</xdr:row>
      <xdr:rowOff>1270</xdr:rowOff>
    </xdr:to>
    <xdr:cxnSp macro="">
      <xdr:nvCxnSpPr>
        <xdr:cNvPr id="428" name="直線コネクタ 427"/>
        <xdr:cNvCxnSpPr/>
      </xdr:nvCxnSpPr>
      <xdr:spPr>
        <a:xfrm>
          <a:off x="15671800" y="131206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105427</xdr:rowOff>
    </xdr:from>
    <xdr:ext cx="762000" cy="259045"/>
    <xdr:sp macro="" textlink="">
      <xdr:nvSpPr>
        <xdr:cNvPr id="429"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44704</xdr:rowOff>
    </xdr:from>
    <xdr:to>
      <xdr:col>22</xdr:col>
      <xdr:colOff>565150</xdr:colOff>
      <xdr:row>76</xdr:row>
      <xdr:rowOff>90424</xdr:rowOff>
    </xdr:to>
    <xdr:cxnSp macro="">
      <xdr:nvCxnSpPr>
        <xdr:cNvPr id="431" name="直線コネクタ 430"/>
        <xdr:cNvCxnSpPr/>
      </xdr:nvCxnSpPr>
      <xdr:spPr>
        <a:xfrm>
          <a:off x="14782800" y="13074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33" name="テキスト ボックス 432"/>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76</xdr:row>
      <xdr:rowOff>44704</xdr:rowOff>
    </xdr:to>
    <xdr:cxnSp macro="">
      <xdr:nvCxnSpPr>
        <xdr:cNvPr id="434" name="直線コネクタ 433"/>
        <xdr:cNvCxnSpPr/>
      </xdr:nvCxnSpPr>
      <xdr:spPr>
        <a:xfrm>
          <a:off x="13893800" y="129560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6" name="テキスト ボックス 435"/>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75</xdr:row>
      <xdr:rowOff>97282</xdr:rowOff>
    </xdr:to>
    <xdr:cxnSp macro="">
      <xdr:nvCxnSpPr>
        <xdr:cNvPr id="437" name="直線コネクタ 436"/>
        <xdr:cNvCxnSpPr/>
      </xdr:nvCxnSpPr>
      <xdr:spPr>
        <a:xfrm>
          <a:off x="13004800" y="129286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39" name="テキスト ボックス 438"/>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41" name="テキスト ボックス 440"/>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7" name="円/楕円 446"/>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48"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39624</xdr:rowOff>
    </xdr:from>
    <xdr:to>
      <xdr:col>22</xdr:col>
      <xdr:colOff>615950</xdr:colOff>
      <xdr:row>76</xdr:row>
      <xdr:rowOff>141224</xdr:rowOff>
    </xdr:to>
    <xdr:sp macro="" textlink="">
      <xdr:nvSpPr>
        <xdr:cNvPr id="449" name="円/楕円 448"/>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151401</xdr:rowOff>
    </xdr:from>
    <xdr:ext cx="736600" cy="259045"/>
    <xdr:sp macro="" textlink="">
      <xdr:nvSpPr>
        <xdr:cNvPr id="450" name="テキスト ボックス 449"/>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165354</xdr:rowOff>
    </xdr:from>
    <xdr:to>
      <xdr:col>21</xdr:col>
      <xdr:colOff>412750</xdr:colOff>
      <xdr:row>76</xdr:row>
      <xdr:rowOff>95504</xdr:rowOff>
    </xdr:to>
    <xdr:sp macro="" textlink="">
      <xdr:nvSpPr>
        <xdr:cNvPr id="451" name="円/楕円 450"/>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52" name="テキスト ボックス 451"/>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46482</xdr:rowOff>
    </xdr:from>
    <xdr:to>
      <xdr:col>20</xdr:col>
      <xdr:colOff>209550</xdr:colOff>
      <xdr:row>75</xdr:row>
      <xdr:rowOff>148081</xdr:rowOff>
    </xdr:to>
    <xdr:sp macro="" textlink="">
      <xdr:nvSpPr>
        <xdr:cNvPr id="453" name="円/楕円 452"/>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158259</xdr:rowOff>
    </xdr:from>
    <xdr:ext cx="762000" cy="259045"/>
    <xdr:sp macro="" textlink="">
      <xdr:nvSpPr>
        <xdr:cNvPr id="454" name="テキスト ボックス 453"/>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55" name="円/楕円 454"/>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56" name="テキスト ボックス 455"/>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茨城県水戸市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78711</xdr:rowOff>
    </xdr:from>
    <xdr:to>
      <xdr:col>4</xdr:col>
      <xdr:colOff>1117600</xdr:colOff>
      <xdr:row>16</xdr:row>
      <xdr:rowOff>89161</xdr:rowOff>
    </xdr:to>
    <xdr:cxnSp macro="">
      <xdr:nvCxnSpPr>
        <xdr:cNvPr id="52" name="直線コネクタ 51"/>
        <xdr:cNvCxnSpPr/>
      </xdr:nvCxnSpPr>
      <xdr:spPr bwMode="auto">
        <a:xfrm flipV="1">
          <a:off x="5003800" y="2869536"/>
          <a:ext cx="6477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63488</xdr:rowOff>
    </xdr:from>
    <xdr:ext cx="762000" cy="259045"/>
    <xdr:sp macro="" textlink="">
      <xdr:nvSpPr>
        <xdr:cNvPr id="53" name="人口1人当たり決算額の推移平均値テキスト130"/>
        <xdr:cNvSpPr txBox="1"/>
      </xdr:nvSpPr>
      <xdr:spPr>
        <a:xfrm>
          <a:off x="5740400" y="2854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89161</xdr:rowOff>
    </xdr:from>
    <xdr:to>
      <xdr:col>4</xdr:col>
      <xdr:colOff>469900</xdr:colOff>
      <xdr:row>16</xdr:row>
      <xdr:rowOff>138016</xdr:rowOff>
    </xdr:to>
    <xdr:cxnSp macro="">
      <xdr:nvCxnSpPr>
        <xdr:cNvPr id="55" name="直線コネクタ 54"/>
        <xdr:cNvCxnSpPr/>
      </xdr:nvCxnSpPr>
      <xdr:spPr bwMode="auto">
        <a:xfrm flipV="1">
          <a:off x="4305300" y="2879986"/>
          <a:ext cx="698500" cy="48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126371</xdr:rowOff>
    </xdr:from>
    <xdr:ext cx="736600" cy="259045"/>
    <xdr:sp macro="" textlink="">
      <xdr:nvSpPr>
        <xdr:cNvPr id="57" name="テキスト ボックス 56"/>
        <xdr:cNvSpPr txBox="1"/>
      </xdr:nvSpPr>
      <xdr:spPr>
        <a:xfrm>
          <a:off x="4622800" y="291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138016</xdr:rowOff>
    </xdr:from>
    <xdr:to>
      <xdr:col>3</xdr:col>
      <xdr:colOff>904875</xdr:colOff>
      <xdr:row>17</xdr:row>
      <xdr:rowOff>57778</xdr:rowOff>
    </xdr:to>
    <xdr:cxnSp macro="">
      <xdr:nvCxnSpPr>
        <xdr:cNvPr id="58" name="直線コネクタ 57"/>
        <xdr:cNvCxnSpPr/>
      </xdr:nvCxnSpPr>
      <xdr:spPr bwMode="auto">
        <a:xfrm flipV="1">
          <a:off x="3606800" y="2928841"/>
          <a:ext cx="698500" cy="91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3730</xdr:rowOff>
    </xdr:from>
    <xdr:to>
      <xdr:col>3</xdr:col>
      <xdr:colOff>206375</xdr:colOff>
      <xdr:row>17</xdr:row>
      <xdr:rowOff>57778</xdr:rowOff>
    </xdr:to>
    <xdr:cxnSp macro="">
      <xdr:nvCxnSpPr>
        <xdr:cNvPr id="61" name="直線コネクタ 60"/>
        <xdr:cNvCxnSpPr/>
      </xdr:nvCxnSpPr>
      <xdr:spPr bwMode="auto">
        <a:xfrm>
          <a:off x="2908300" y="2966005"/>
          <a:ext cx="698500" cy="54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80415</xdr:rowOff>
    </xdr:from>
    <xdr:ext cx="762000" cy="259045"/>
    <xdr:sp macro="" textlink="">
      <xdr:nvSpPr>
        <xdr:cNvPr id="63" name="テキスト ボックス 62"/>
        <xdr:cNvSpPr txBox="1"/>
      </xdr:nvSpPr>
      <xdr:spPr>
        <a:xfrm>
          <a:off x="32258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27911</xdr:rowOff>
    </xdr:from>
    <xdr:to>
      <xdr:col>5</xdr:col>
      <xdr:colOff>34925</xdr:colOff>
      <xdr:row>16</xdr:row>
      <xdr:rowOff>129511</xdr:rowOff>
    </xdr:to>
    <xdr:sp macro="" textlink="">
      <xdr:nvSpPr>
        <xdr:cNvPr id="71" name="円/楕円 70"/>
        <xdr:cNvSpPr/>
      </xdr:nvSpPr>
      <xdr:spPr bwMode="auto">
        <a:xfrm>
          <a:off x="5600700" y="2818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44438</xdr:rowOff>
    </xdr:from>
    <xdr:ext cx="762000" cy="259045"/>
    <xdr:sp macro="" textlink="">
      <xdr:nvSpPr>
        <xdr:cNvPr id="72" name="人口1人当たり決算額の推移該当値テキスト130"/>
        <xdr:cNvSpPr txBox="1"/>
      </xdr:nvSpPr>
      <xdr:spPr>
        <a:xfrm>
          <a:off x="5740400" y="266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62,687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38361</xdr:rowOff>
    </xdr:from>
    <xdr:to>
      <xdr:col>4</xdr:col>
      <xdr:colOff>520700</xdr:colOff>
      <xdr:row>16</xdr:row>
      <xdr:rowOff>139961</xdr:rowOff>
    </xdr:to>
    <xdr:sp macro="" textlink="">
      <xdr:nvSpPr>
        <xdr:cNvPr id="73" name="円/楕円 72"/>
        <xdr:cNvSpPr/>
      </xdr:nvSpPr>
      <xdr:spPr bwMode="auto">
        <a:xfrm>
          <a:off x="4953000" y="282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150138</xdr:rowOff>
    </xdr:from>
    <xdr:ext cx="736600" cy="259045"/>
    <xdr:sp macro="" textlink="">
      <xdr:nvSpPr>
        <xdr:cNvPr id="74" name="テキスト ボックス 73"/>
        <xdr:cNvSpPr txBox="1"/>
      </xdr:nvSpPr>
      <xdr:spPr>
        <a:xfrm>
          <a:off x="4622800" y="2598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62,367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87216</xdr:rowOff>
    </xdr:from>
    <xdr:to>
      <xdr:col>3</xdr:col>
      <xdr:colOff>955675</xdr:colOff>
      <xdr:row>17</xdr:row>
      <xdr:rowOff>17366</xdr:rowOff>
    </xdr:to>
    <xdr:sp macro="" textlink="">
      <xdr:nvSpPr>
        <xdr:cNvPr id="75" name="円/楕円 74"/>
        <xdr:cNvSpPr/>
      </xdr:nvSpPr>
      <xdr:spPr bwMode="auto">
        <a:xfrm>
          <a:off x="4254500" y="2878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2143</xdr:rowOff>
    </xdr:from>
    <xdr:ext cx="762000" cy="259045"/>
    <xdr:sp macro="" textlink="">
      <xdr:nvSpPr>
        <xdr:cNvPr id="76" name="テキスト ボックス 75"/>
        <xdr:cNvSpPr txBox="1"/>
      </xdr:nvSpPr>
      <xdr:spPr>
        <a:xfrm>
          <a:off x="3924300" y="296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60,871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6978</xdr:rowOff>
    </xdr:from>
    <xdr:to>
      <xdr:col>3</xdr:col>
      <xdr:colOff>257175</xdr:colOff>
      <xdr:row>17</xdr:row>
      <xdr:rowOff>108578</xdr:rowOff>
    </xdr:to>
    <xdr:sp macro="" textlink="">
      <xdr:nvSpPr>
        <xdr:cNvPr id="77" name="円/楕円 76"/>
        <xdr:cNvSpPr/>
      </xdr:nvSpPr>
      <xdr:spPr bwMode="auto">
        <a:xfrm>
          <a:off x="3556000" y="2969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93355</xdr:rowOff>
    </xdr:from>
    <xdr:ext cx="762000" cy="259045"/>
    <xdr:sp macro="" textlink="">
      <xdr:nvSpPr>
        <xdr:cNvPr id="78" name="テキスト ボックス 77"/>
        <xdr:cNvSpPr txBox="1"/>
      </xdr:nvSpPr>
      <xdr:spPr>
        <a:xfrm>
          <a:off x="3225800" y="305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58,078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124380</xdr:rowOff>
    </xdr:from>
    <xdr:to>
      <xdr:col>2</xdr:col>
      <xdr:colOff>692150</xdr:colOff>
      <xdr:row>17</xdr:row>
      <xdr:rowOff>54530</xdr:rowOff>
    </xdr:to>
    <xdr:sp macro="" textlink="">
      <xdr:nvSpPr>
        <xdr:cNvPr id="79" name="円/楕円 78"/>
        <xdr:cNvSpPr/>
      </xdr:nvSpPr>
      <xdr:spPr bwMode="auto">
        <a:xfrm>
          <a:off x="2857500" y="291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39307</xdr:rowOff>
    </xdr:from>
    <xdr:ext cx="762000" cy="259045"/>
    <xdr:sp macro="" textlink="">
      <xdr:nvSpPr>
        <xdr:cNvPr id="80" name="テキスト ボックス 79"/>
        <xdr:cNvSpPr txBox="1"/>
      </xdr:nvSpPr>
      <xdr:spPr>
        <a:xfrm>
          <a:off x="2527300" y="300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303861</xdr:rowOff>
    </xdr:from>
    <xdr:to>
      <xdr:col>4</xdr:col>
      <xdr:colOff>1117600</xdr:colOff>
      <xdr:row>34</xdr:row>
      <xdr:rowOff>307480</xdr:rowOff>
    </xdr:to>
    <xdr:cxnSp macro="">
      <xdr:nvCxnSpPr>
        <xdr:cNvPr id="113" name="直線コネクタ 112"/>
        <xdr:cNvCxnSpPr/>
      </xdr:nvCxnSpPr>
      <xdr:spPr bwMode="auto">
        <a:xfrm>
          <a:off x="5003800" y="6571311"/>
          <a:ext cx="647700" cy="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153166</xdr:rowOff>
    </xdr:from>
    <xdr:ext cx="762000" cy="259045"/>
    <xdr:sp macro="" textlink="">
      <xdr:nvSpPr>
        <xdr:cNvPr id="114" name="人口1人当たり決算額の推移平均値テキスト445"/>
        <xdr:cNvSpPr txBox="1"/>
      </xdr:nvSpPr>
      <xdr:spPr>
        <a:xfrm>
          <a:off x="5740400" y="6763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303861</xdr:rowOff>
    </xdr:from>
    <xdr:to>
      <xdr:col>4</xdr:col>
      <xdr:colOff>469900</xdr:colOff>
      <xdr:row>34</xdr:row>
      <xdr:rowOff>314299</xdr:rowOff>
    </xdr:to>
    <xdr:cxnSp macro="">
      <xdr:nvCxnSpPr>
        <xdr:cNvPr id="116" name="直線コネクタ 115"/>
        <xdr:cNvCxnSpPr/>
      </xdr:nvCxnSpPr>
      <xdr:spPr bwMode="auto">
        <a:xfrm flipV="1">
          <a:off x="4305300" y="6571311"/>
          <a:ext cx="698500" cy="10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223575</xdr:rowOff>
    </xdr:from>
    <xdr:ext cx="736600" cy="259045"/>
    <xdr:sp macro="" textlink="">
      <xdr:nvSpPr>
        <xdr:cNvPr id="118" name="テキスト ボックス 117"/>
        <xdr:cNvSpPr txBox="1"/>
      </xdr:nvSpPr>
      <xdr:spPr>
        <a:xfrm>
          <a:off x="4622800" y="68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259169</xdr:rowOff>
    </xdr:from>
    <xdr:to>
      <xdr:col>3</xdr:col>
      <xdr:colOff>904875</xdr:colOff>
      <xdr:row>34</xdr:row>
      <xdr:rowOff>314299</xdr:rowOff>
    </xdr:to>
    <xdr:cxnSp macro="">
      <xdr:nvCxnSpPr>
        <xdr:cNvPr id="119" name="直線コネクタ 118"/>
        <xdr:cNvCxnSpPr/>
      </xdr:nvCxnSpPr>
      <xdr:spPr bwMode="auto">
        <a:xfrm>
          <a:off x="3606800" y="6526619"/>
          <a:ext cx="698500" cy="5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209935</xdr:rowOff>
    </xdr:from>
    <xdr:ext cx="762000" cy="259045"/>
    <xdr:sp macro="" textlink="">
      <xdr:nvSpPr>
        <xdr:cNvPr id="121" name="テキスト ボックス 120"/>
        <xdr:cNvSpPr txBox="1"/>
      </xdr:nvSpPr>
      <xdr:spPr>
        <a:xfrm>
          <a:off x="3924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248691</xdr:rowOff>
    </xdr:from>
    <xdr:to>
      <xdr:col>3</xdr:col>
      <xdr:colOff>206375</xdr:colOff>
      <xdr:row>34</xdr:row>
      <xdr:rowOff>259169</xdr:rowOff>
    </xdr:to>
    <xdr:cxnSp macro="">
      <xdr:nvCxnSpPr>
        <xdr:cNvPr id="122" name="直線コネクタ 121"/>
        <xdr:cNvCxnSpPr/>
      </xdr:nvCxnSpPr>
      <xdr:spPr bwMode="auto">
        <a:xfrm>
          <a:off x="2908300" y="6516141"/>
          <a:ext cx="698500" cy="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128668</xdr:rowOff>
    </xdr:from>
    <xdr:ext cx="762000" cy="259045"/>
    <xdr:sp macro="" textlink="">
      <xdr:nvSpPr>
        <xdr:cNvPr id="124" name="テキスト ボックス 123"/>
        <xdr:cNvSpPr txBox="1"/>
      </xdr:nvSpPr>
      <xdr:spPr>
        <a:xfrm>
          <a:off x="32258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94569</xdr:rowOff>
    </xdr:from>
    <xdr:ext cx="762000" cy="259045"/>
    <xdr:sp macro="" textlink="">
      <xdr:nvSpPr>
        <xdr:cNvPr id="126" name="テキスト ボックス 125"/>
        <xdr:cNvSpPr txBox="1"/>
      </xdr:nvSpPr>
      <xdr:spPr>
        <a:xfrm>
          <a:off x="25273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256680</xdr:rowOff>
    </xdr:from>
    <xdr:to>
      <xdr:col>5</xdr:col>
      <xdr:colOff>34925</xdr:colOff>
      <xdr:row>35</xdr:row>
      <xdr:rowOff>15380</xdr:rowOff>
    </xdr:to>
    <xdr:sp macro="" textlink="">
      <xdr:nvSpPr>
        <xdr:cNvPr id="132" name="円/楕円 131"/>
        <xdr:cNvSpPr/>
      </xdr:nvSpPr>
      <xdr:spPr bwMode="auto">
        <a:xfrm>
          <a:off x="5600700" y="652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101757</xdr:rowOff>
    </xdr:from>
    <xdr:ext cx="762000" cy="259045"/>
    <xdr:sp macro="" textlink="">
      <xdr:nvSpPr>
        <xdr:cNvPr id="133" name="人口1人当たり決算額の推移該当値テキスト445"/>
        <xdr:cNvSpPr txBox="1"/>
      </xdr:nvSpPr>
      <xdr:spPr>
        <a:xfrm>
          <a:off x="5740400" y="63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15,763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253061</xdr:rowOff>
    </xdr:from>
    <xdr:to>
      <xdr:col>4</xdr:col>
      <xdr:colOff>520700</xdr:colOff>
      <xdr:row>35</xdr:row>
      <xdr:rowOff>11761</xdr:rowOff>
    </xdr:to>
    <xdr:sp macro="" textlink="">
      <xdr:nvSpPr>
        <xdr:cNvPr id="134" name="円/楕円 133"/>
        <xdr:cNvSpPr/>
      </xdr:nvSpPr>
      <xdr:spPr bwMode="auto">
        <a:xfrm>
          <a:off x="4953000" y="6520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21937</xdr:rowOff>
    </xdr:from>
    <xdr:ext cx="736600" cy="259045"/>
    <xdr:sp macro="" textlink="">
      <xdr:nvSpPr>
        <xdr:cNvPr id="135" name="テキスト ボックス 134"/>
        <xdr:cNvSpPr txBox="1"/>
      </xdr:nvSpPr>
      <xdr:spPr>
        <a:xfrm>
          <a:off x="4622800" y="62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263499</xdr:rowOff>
    </xdr:from>
    <xdr:to>
      <xdr:col>3</xdr:col>
      <xdr:colOff>955675</xdr:colOff>
      <xdr:row>35</xdr:row>
      <xdr:rowOff>22199</xdr:rowOff>
    </xdr:to>
    <xdr:sp macro="" textlink="">
      <xdr:nvSpPr>
        <xdr:cNvPr id="136" name="円/楕円 135"/>
        <xdr:cNvSpPr/>
      </xdr:nvSpPr>
      <xdr:spPr bwMode="auto">
        <a:xfrm>
          <a:off x="4254500" y="653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32376</xdr:rowOff>
    </xdr:from>
    <xdr:ext cx="762000" cy="259045"/>
    <xdr:sp macro="" textlink="">
      <xdr:nvSpPr>
        <xdr:cNvPr id="137" name="テキスト ボックス 136"/>
        <xdr:cNvSpPr txBox="1"/>
      </xdr:nvSpPr>
      <xdr:spPr>
        <a:xfrm>
          <a:off x="3924300" y="629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208369</xdr:rowOff>
    </xdr:from>
    <xdr:to>
      <xdr:col>3</xdr:col>
      <xdr:colOff>257175</xdr:colOff>
      <xdr:row>34</xdr:row>
      <xdr:rowOff>309969</xdr:rowOff>
    </xdr:to>
    <xdr:sp macro="" textlink="">
      <xdr:nvSpPr>
        <xdr:cNvPr id="138" name="円/楕円 137"/>
        <xdr:cNvSpPr/>
      </xdr:nvSpPr>
      <xdr:spPr bwMode="auto">
        <a:xfrm>
          <a:off x="3556000" y="647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320146</xdr:rowOff>
    </xdr:from>
    <xdr:ext cx="762000" cy="259045"/>
    <xdr:sp macro="" textlink="">
      <xdr:nvSpPr>
        <xdr:cNvPr id="139" name="テキスト ボックス 138"/>
        <xdr:cNvSpPr txBox="1"/>
      </xdr:nvSpPr>
      <xdr:spPr>
        <a:xfrm>
          <a:off x="3225800" y="624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197891</xdr:rowOff>
    </xdr:from>
    <xdr:to>
      <xdr:col>2</xdr:col>
      <xdr:colOff>692150</xdr:colOff>
      <xdr:row>34</xdr:row>
      <xdr:rowOff>299492</xdr:rowOff>
    </xdr:to>
    <xdr:sp macro="" textlink="">
      <xdr:nvSpPr>
        <xdr:cNvPr id="140" name="円/楕円 139"/>
        <xdr:cNvSpPr/>
      </xdr:nvSpPr>
      <xdr:spPr bwMode="auto">
        <a:xfrm>
          <a:off x="2857500" y="646534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309668</xdr:rowOff>
    </xdr:from>
    <xdr:ext cx="762000" cy="259045"/>
    <xdr:sp macro="" textlink="">
      <xdr:nvSpPr>
        <xdr:cNvPr id="141" name="テキスト ボックス 140"/>
        <xdr:cNvSpPr txBox="1"/>
      </xdr:nvSpPr>
      <xdr:spPr>
        <a:xfrm>
          <a:off x="2527300" y="623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273,231
269,970
217.32
117,631,795
112,999,969
2,341,617
55,753,351
102,348,227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93.0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69177</xdr:rowOff>
    </xdr:from>
    <xdr:to>
      <xdr:col>6</xdr:col>
      <xdr:colOff>511175</xdr:colOff>
      <xdr:row>33</xdr:row>
      <xdr:rowOff>73749</xdr:rowOff>
    </xdr:to>
    <xdr:cxnSp macro="">
      <xdr:nvCxnSpPr>
        <xdr:cNvPr id="59" name="直線コネクタ 58"/>
        <xdr:cNvCxnSpPr/>
      </xdr:nvCxnSpPr>
      <xdr:spPr>
        <a:xfrm>
          <a:off x="3797300" y="572702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69177</xdr:rowOff>
    </xdr:from>
    <xdr:to>
      <xdr:col>5</xdr:col>
      <xdr:colOff>358775</xdr:colOff>
      <xdr:row>33</xdr:row>
      <xdr:rowOff>76743</xdr:rowOff>
    </xdr:to>
    <xdr:cxnSp macro="">
      <xdr:nvCxnSpPr>
        <xdr:cNvPr id="62" name="直線コネクタ 61"/>
        <xdr:cNvCxnSpPr/>
      </xdr:nvCxnSpPr>
      <xdr:spPr>
        <a:xfrm flipV="1">
          <a:off x="2908300" y="5727027"/>
          <a:ext cx="8890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76743</xdr:rowOff>
    </xdr:from>
    <xdr:to>
      <xdr:col>4</xdr:col>
      <xdr:colOff>155575</xdr:colOff>
      <xdr:row>33</xdr:row>
      <xdr:rowOff>99512</xdr:rowOff>
    </xdr:to>
    <xdr:cxnSp macro="">
      <xdr:nvCxnSpPr>
        <xdr:cNvPr id="65" name="直線コネクタ 64"/>
        <xdr:cNvCxnSpPr/>
      </xdr:nvCxnSpPr>
      <xdr:spPr>
        <a:xfrm flipV="1">
          <a:off x="2019300" y="5734593"/>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64834</xdr:rowOff>
    </xdr:from>
    <xdr:to>
      <xdr:col>2</xdr:col>
      <xdr:colOff>638175</xdr:colOff>
      <xdr:row>33</xdr:row>
      <xdr:rowOff>99512</xdr:rowOff>
    </xdr:to>
    <xdr:cxnSp macro="">
      <xdr:nvCxnSpPr>
        <xdr:cNvPr id="68" name="直線コネクタ 67"/>
        <xdr:cNvCxnSpPr/>
      </xdr:nvCxnSpPr>
      <xdr:spPr>
        <a:xfrm>
          <a:off x="1130300" y="5722684"/>
          <a:ext cx="889000" cy="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22949</xdr:rowOff>
    </xdr:from>
    <xdr:to>
      <xdr:col>6</xdr:col>
      <xdr:colOff>561975</xdr:colOff>
      <xdr:row>33</xdr:row>
      <xdr:rowOff>124549</xdr:rowOff>
    </xdr:to>
    <xdr:sp macro="" textlink="">
      <xdr:nvSpPr>
        <xdr:cNvPr id="78" name="円/楕円 77"/>
        <xdr:cNvSpPr/>
      </xdr:nvSpPr>
      <xdr:spPr>
        <a:xfrm>
          <a:off x="4584700" y="56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45826</xdr:rowOff>
    </xdr:from>
    <xdr:ext cx="534377" cy="259045"/>
    <xdr:sp macro="" textlink="">
      <xdr:nvSpPr>
        <xdr:cNvPr id="79" name="人件費該当値テキスト"/>
        <xdr:cNvSpPr txBox="1"/>
      </xdr:nvSpPr>
      <xdr:spPr>
        <a:xfrm>
          <a:off x="4686300" y="55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60,385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18377</xdr:rowOff>
    </xdr:from>
    <xdr:to>
      <xdr:col>5</xdr:col>
      <xdr:colOff>409575</xdr:colOff>
      <xdr:row>33</xdr:row>
      <xdr:rowOff>119977</xdr:rowOff>
    </xdr:to>
    <xdr:sp macro="" textlink="">
      <xdr:nvSpPr>
        <xdr:cNvPr id="80" name="円/楕円 79"/>
        <xdr:cNvSpPr/>
      </xdr:nvSpPr>
      <xdr:spPr>
        <a:xfrm>
          <a:off x="3746500" y="56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136504</xdr:rowOff>
    </xdr:from>
    <xdr:ext cx="534377" cy="259045"/>
    <xdr:sp macro="" textlink="">
      <xdr:nvSpPr>
        <xdr:cNvPr id="81" name="テキスト ボックス 80"/>
        <xdr:cNvSpPr txBox="1"/>
      </xdr:nvSpPr>
      <xdr:spPr>
        <a:xfrm>
          <a:off x="3530111" y="545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25943</xdr:rowOff>
    </xdr:from>
    <xdr:to>
      <xdr:col>4</xdr:col>
      <xdr:colOff>206375</xdr:colOff>
      <xdr:row>33</xdr:row>
      <xdr:rowOff>127543</xdr:rowOff>
    </xdr:to>
    <xdr:sp macro="" textlink="">
      <xdr:nvSpPr>
        <xdr:cNvPr id="82" name="円/楕円 81"/>
        <xdr:cNvSpPr/>
      </xdr:nvSpPr>
      <xdr:spPr>
        <a:xfrm>
          <a:off x="2857500" y="568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144070</xdr:rowOff>
    </xdr:from>
    <xdr:ext cx="534377" cy="259045"/>
    <xdr:sp macro="" textlink="">
      <xdr:nvSpPr>
        <xdr:cNvPr id="83" name="テキスト ボックス 82"/>
        <xdr:cNvSpPr txBox="1"/>
      </xdr:nvSpPr>
      <xdr:spPr>
        <a:xfrm>
          <a:off x="2641111" y="545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48712</xdr:rowOff>
    </xdr:from>
    <xdr:to>
      <xdr:col>3</xdr:col>
      <xdr:colOff>3175</xdr:colOff>
      <xdr:row>33</xdr:row>
      <xdr:rowOff>150312</xdr:rowOff>
    </xdr:to>
    <xdr:sp macro="" textlink="">
      <xdr:nvSpPr>
        <xdr:cNvPr id="84" name="円/楕円 83"/>
        <xdr:cNvSpPr/>
      </xdr:nvSpPr>
      <xdr:spPr>
        <a:xfrm>
          <a:off x="1968500" y="570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166839</xdr:rowOff>
    </xdr:from>
    <xdr:ext cx="534377" cy="259045"/>
    <xdr:sp macro="" textlink="">
      <xdr:nvSpPr>
        <xdr:cNvPr id="85" name="テキスト ボックス 84"/>
        <xdr:cNvSpPr txBox="1"/>
      </xdr:nvSpPr>
      <xdr:spPr>
        <a:xfrm>
          <a:off x="1752111" y="548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14034</xdr:rowOff>
    </xdr:from>
    <xdr:to>
      <xdr:col>1</xdr:col>
      <xdr:colOff>485775</xdr:colOff>
      <xdr:row>33</xdr:row>
      <xdr:rowOff>115634</xdr:rowOff>
    </xdr:to>
    <xdr:sp macro="" textlink="">
      <xdr:nvSpPr>
        <xdr:cNvPr id="86" name="円/楕円 85"/>
        <xdr:cNvSpPr/>
      </xdr:nvSpPr>
      <xdr:spPr>
        <a:xfrm>
          <a:off x="1079500" y="56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132161</xdr:rowOff>
    </xdr:from>
    <xdr:ext cx="534377" cy="259045"/>
    <xdr:sp macro="" textlink="">
      <xdr:nvSpPr>
        <xdr:cNvPr id="87" name="テキスト ボックス 86"/>
        <xdr:cNvSpPr txBox="1"/>
      </xdr:nvSpPr>
      <xdr:spPr>
        <a:xfrm>
          <a:off x="863111" y="54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150140</xdr:rowOff>
    </xdr:from>
    <xdr:to>
      <xdr:col>6</xdr:col>
      <xdr:colOff>511175</xdr:colOff>
      <xdr:row>57</xdr:row>
      <xdr:rowOff>45745</xdr:rowOff>
    </xdr:to>
    <xdr:cxnSp macro="">
      <xdr:nvCxnSpPr>
        <xdr:cNvPr id="117" name="直線コネクタ 116"/>
        <xdr:cNvCxnSpPr/>
      </xdr:nvCxnSpPr>
      <xdr:spPr>
        <a:xfrm flipV="1">
          <a:off x="3797300" y="9579890"/>
          <a:ext cx="838200" cy="2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29557</xdr:rowOff>
    </xdr:from>
    <xdr:ext cx="534377" cy="259045"/>
    <xdr:sp macro="" textlink="">
      <xdr:nvSpPr>
        <xdr:cNvPr id="118" name="物件費平均値テキスト"/>
        <xdr:cNvSpPr txBox="1"/>
      </xdr:nvSpPr>
      <xdr:spPr>
        <a:xfrm>
          <a:off x="4686300" y="9287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45745</xdr:rowOff>
    </xdr:from>
    <xdr:to>
      <xdr:col>5</xdr:col>
      <xdr:colOff>358775</xdr:colOff>
      <xdr:row>57</xdr:row>
      <xdr:rowOff>54242</xdr:rowOff>
    </xdr:to>
    <xdr:cxnSp macro="">
      <xdr:nvCxnSpPr>
        <xdr:cNvPr id="120" name="直線コネクタ 119"/>
        <xdr:cNvCxnSpPr/>
      </xdr:nvCxnSpPr>
      <xdr:spPr>
        <a:xfrm flipV="1">
          <a:off x="2908300" y="9818395"/>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142562</xdr:rowOff>
    </xdr:from>
    <xdr:ext cx="534377" cy="259045"/>
    <xdr:sp macro="" textlink="">
      <xdr:nvSpPr>
        <xdr:cNvPr id="122" name="テキスト ボックス 121"/>
        <xdr:cNvSpPr txBox="1"/>
      </xdr:nvSpPr>
      <xdr:spPr>
        <a:xfrm>
          <a:off x="3530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54242</xdr:rowOff>
    </xdr:from>
    <xdr:to>
      <xdr:col>4</xdr:col>
      <xdr:colOff>155575</xdr:colOff>
      <xdr:row>57</xdr:row>
      <xdr:rowOff>157797</xdr:rowOff>
    </xdr:to>
    <xdr:cxnSp macro="">
      <xdr:nvCxnSpPr>
        <xdr:cNvPr id="123" name="直線コネクタ 122"/>
        <xdr:cNvCxnSpPr/>
      </xdr:nvCxnSpPr>
      <xdr:spPr>
        <a:xfrm flipV="1">
          <a:off x="2019300" y="9826892"/>
          <a:ext cx="889000" cy="1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157797</xdr:rowOff>
    </xdr:from>
    <xdr:to>
      <xdr:col>2</xdr:col>
      <xdr:colOff>638175</xdr:colOff>
      <xdr:row>58</xdr:row>
      <xdr:rowOff>20980</xdr:rowOff>
    </xdr:to>
    <xdr:cxnSp macro="">
      <xdr:nvCxnSpPr>
        <xdr:cNvPr id="126" name="直線コネクタ 125"/>
        <xdr:cNvCxnSpPr/>
      </xdr:nvCxnSpPr>
      <xdr:spPr>
        <a:xfrm flipV="1">
          <a:off x="1130300" y="9930447"/>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99340</xdr:rowOff>
    </xdr:from>
    <xdr:to>
      <xdr:col>6</xdr:col>
      <xdr:colOff>561975</xdr:colOff>
      <xdr:row>56</xdr:row>
      <xdr:rowOff>29490</xdr:rowOff>
    </xdr:to>
    <xdr:sp macro="" textlink="">
      <xdr:nvSpPr>
        <xdr:cNvPr id="136" name="円/楕円 135"/>
        <xdr:cNvSpPr/>
      </xdr:nvSpPr>
      <xdr:spPr>
        <a:xfrm>
          <a:off x="4584700" y="95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77767</xdr:rowOff>
    </xdr:from>
    <xdr:ext cx="534377" cy="259045"/>
    <xdr:sp macro="" textlink="">
      <xdr:nvSpPr>
        <xdr:cNvPr id="137" name="物件費該当値テキスト"/>
        <xdr:cNvSpPr txBox="1"/>
      </xdr:nvSpPr>
      <xdr:spPr>
        <a:xfrm>
          <a:off x="4686300" y="950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45,226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166395</xdr:rowOff>
    </xdr:from>
    <xdr:to>
      <xdr:col>5</xdr:col>
      <xdr:colOff>409575</xdr:colOff>
      <xdr:row>57</xdr:row>
      <xdr:rowOff>96545</xdr:rowOff>
    </xdr:to>
    <xdr:sp macro="" textlink="">
      <xdr:nvSpPr>
        <xdr:cNvPr id="138" name="円/楕円 137"/>
        <xdr:cNvSpPr/>
      </xdr:nvSpPr>
      <xdr:spPr>
        <a:xfrm>
          <a:off x="3746500" y="97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87672</xdr:rowOff>
    </xdr:from>
    <xdr:ext cx="534377" cy="259045"/>
    <xdr:sp macro="" textlink="">
      <xdr:nvSpPr>
        <xdr:cNvPr id="139" name="テキスト ボックス 138"/>
        <xdr:cNvSpPr txBox="1"/>
      </xdr:nvSpPr>
      <xdr:spPr>
        <a:xfrm>
          <a:off x="3530111" y="98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3442</xdr:rowOff>
    </xdr:from>
    <xdr:to>
      <xdr:col>4</xdr:col>
      <xdr:colOff>206375</xdr:colOff>
      <xdr:row>57</xdr:row>
      <xdr:rowOff>105042</xdr:rowOff>
    </xdr:to>
    <xdr:sp macro="" textlink="">
      <xdr:nvSpPr>
        <xdr:cNvPr id="140" name="円/楕円 139"/>
        <xdr:cNvSpPr/>
      </xdr:nvSpPr>
      <xdr:spPr>
        <a:xfrm>
          <a:off x="2857500" y="97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96169</xdr:rowOff>
    </xdr:from>
    <xdr:ext cx="534377" cy="259045"/>
    <xdr:sp macro="" textlink="">
      <xdr:nvSpPr>
        <xdr:cNvPr id="141" name="テキスト ボックス 140"/>
        <xdr:cNvSpPr txBox="1"/>
      </xdr:nvSpPr>
      <xdr:spPr>
        <a:xfrm>
          <a:off x="2641111" y="98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106997</xdr:rowOff>
    </xdr:from>
    <xdr:to>
      <xdr:col>3</xdr:col>
      <xdr:colOff>3175</xdr:colOff>
      <xdr:row>58</xdr:row>
      <xdr:rowOff>37147</xdr:rowOff>
    </xdr:to>
    <xdr:sp macro="" textlink="">
      <xdr:nvSpPr>
        <xdr:cNvPr id="142" name="円/楕円 141"/>
        <xdr:cNvSpPr/>
      </xdr:nvSpPr>
      <xdr:spPr>
        <a:xfrm>
          <a:off x="1968500" y="98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28274</xdr:rowOff>
    </xdr:from>
    <xdr:ext cx="534377" cy="259045"/>
    <xdr:sp macro="" textlink="">
      <xdr:nvSpPr>
        <xdr:cNvPr id="143" name="テキスト ボックス 142"/>
        <xdr:cNvSpPr txBox="1"/>
      </xdr:nvSpPr>
      <xdr:spPr>
        <a:xfrm>
          <a:off x="1752111" y="99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141630</xdr:rowOff>
    </xdr:from>
    <xdr:to>
      <xdr:col>1</xdr:col>
      <xdr:colOff>485775</xdr:colOff>
      <xdr:row>58</xdr:row>
      <xdr:rowOff>71780</xdr:rowOff>
    </xdr:to>
    <xdr:sp macro="" textlink="">
      <xdr:nvSpPr>
        <xdr:cNvPr id="144" name="円/楕円 143"/>
        <xdr:cNvSpPr/>
      </xdr:nvSpPr>
      <xdr:spPr>
        <a:xfrm>
          <a:off x="1079500" y="99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62907</xdr:rowOff>
    </xdr:from>
    <xdr:ext cx="534377" cy="259045"/>
    <xdr:sp macro="" textlink="">
      <xdr:nvSpPr>
        <xdr:cNvPr id="145" name="テキスト ボックス 144"/>
        <xdr:cNvSpPr txBox="1"/>
      </xdr:nvSpPr>
      <xdr:spPr>
        <a:xfrm>
          <a:off x="863111"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85292</xdr:rowOff>
    </xdr:from>
    <xdr:to>
      <xdr:col>6</xdr:col>
      <xdr:colOff>511175</xdr:colOff>
      <xdr:row>77</xdr:row>
      <xdr:rowOff>91923</xdr:rowOff>
    </xdr:to>
    <xdr:cxnSp macro="">
      <xdr:nvCxnSpPr>
        <xdr:cNvPr id="174" name="直線コネクタ 173"/>
        <xdr:cNvCxnSpPr/>
      </xdr:nvCxnSpPr>
      <xdr:spPr>
        <a:xfrm>
          <a:off x="3797300" y="13286942"/>
          <a:ext cx="8382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80263</xdr:rowOff>
    </xdr:from>
    <xdr:to>
      <xdr:col>5</xdr:col>
      <xdr:colOff>358775</xdr:colOff>
      <xdr:row>77</xdr:row>
      <xdr:rowOff>85292</xdr:rowOff>
    </xdr:to>
    <xdr:cxnSp macro="">
      <xdr:nvCxnSpPr>
        <xdr:cNvPr id="177" name="直線コネクタ 176"/>
        <xdr:cNvCxnSpPr/>
      </xdr:nvCxnSpPr>
      <xdr:spPr>
        <a:xfrm>
          <a:off x="2908300" y="1328191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77902</xdr:rowOff>
    </xdr:from>
    <xdr:to>
      <xdr:col>4</xdr:col>
      <xdr:colOff>155575</xdr:colOff>
      <xdr:row>77</xdr:row>
      <xdr:rowOff>80263</xdr:rowOff>
    </xdr:to>
    <xdr:cxnSp macro="">
      <xdr:nvCxnSpPr>
        <xdr:cNvPr id="180" name="直線コネクタ 179"/>
        <xdr:cNvCxnSpPr/>
      </xdr:nvCxnSpPr>
      <xdr:spPr>
        <a:xfrm>
          <a:off x="2019300" y="13279552"/>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77902</xdr:rowOff>
    </xdr:from>
    <xdr:to>
      <xdr:col>2</xdr:col>
      <xdr:colOff>638175</xdr:colOff>
      <xdr:row>77</xdr:row>
      <xdr:rowOff>101828</xdr:rowOff>
    </xdr:to>
    <xdr:cxnSp macro="">
      <xdr:nvCxnSpPr>
        <xdr:cNvPr id="183" name="直線コネクタ 182"/>
        <xdr:cNvCxnSpPr/>
      </xdr:nvCxnSpPr>
      <xdr:spPr>
        <a:xfrm flipV="1">
          <a:off x="1130300" y="13279552"/>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41123</xdr:rowOff>
    </xdr:from>
    <xdr:to>
      <xdr:col>6</xdr:col>
      <xdr:colOff>561975</xdr:colOff>
      <xdr:row>77</xdr:row>
      <xdr:rowOff>142723</xdr:rowOff>
    </xdr:to>
    <xdr:sp macro="" textlink="">
      <xdr:nvSpPr>
        <xdr:cNvPr id="193" name="円/楕円 192"/>
        <xdr:cNvSpPr/>
      </xdr:nvSpPr>
      <xdr:spPr>
        <a:xfrm>
          <a:off x="4584700" y="132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19550</xdr:rowOff>
    </xdr:from>
    <xdr:ext cx="469744" cy="259045"/>
    <xdr:sp macro="" textlink="">
      <xdr:nvSpPr>
        <xdr:cNvPr id="194" name="維持補修費該当値テキスト"/>
        <xdr:cNvSpPr txBox="1"/>
      </xdr:nvSpPr>
      <xdr:spPr>
        <a:xfrm>
          <a:off x="4686300" y="1322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34492</xdr:rowOff>
    </xdr:from>
    <xdr:to>
      <xdr:col>5</xdr:col>
      <xdr:colOff>409575</xdr:colOff>
      <xdr:row>77</xdr:row>
      <xdr:rowOff>136092</xdr:rowOff>
    </xdr:to>
    <xdr:sp macro="" textlink="">
      <xdr:nvSpPr>
        <xdr:cNvPr id="195" name="円/楕円 194"/>
        <xdr:cNvSpPr/>
      </xdr:nvSpPr>
      <xdr:spPr>
        <a:xfrm>
          <a:off x="3746500" y="13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127219</xdr:rowOff>
    </xdr:from>
    <xdr:ext cx="469744" cy="259045"/>
    <xdr:sp macro="" textlink="">
      <xdr:nvSpPr>
        <xdr:cNvPr id="196" name="テキスト ボックス 195"/>
        <xdr:cNvSpPr txBox="1"/>
      </xdr:nvSpPr>
      <xdr:spPr>
        <a:xfrm>
          <a:off x="3562427" y="133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29463</xdr:rowOff>
    </xdr:from>
    <xdr:to>
      <xdr:col>4</xdr:col>
      <xdr:colOff>206375</xdr:colOff>
      <xdr:row>77</xdr:row>
      <xdr:rowOff>131063</xdr:rowOff>
    </xdr:to>
    <xdr:sp macro="" textlink="">
      <xdr:nvSpPr>
        <xdr:cNvPr id="197" name="円/楕円 196"/>
        <xdr:cNvSpPr/>
      </xdr:nvSpPr>
      <xdr:spPr>
        <a:xfrm>
          <a:off x="2857500" y="132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122190</xdr:rowOff>
    </xdr:from>
    <xdr:ext cx="469744" cy="259045"/>
    <xdr:sp macro="" textlink="">
      <xdr:nvSpPr>
        <xdr:cNvPr id="198" name="テキスト ボックス 197"/>
        <xdr:cNvSpPr txBox="1"/>
      </xdr:nvSpPr>
      <xdr:spPr>
        <a:xfrm>
          <a:off x="2673427" y="1332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27102</xdr:rowOff>
    </xdr:from>
    <xdr:to>
      <xdr:col>3</xdr:col>
      <xdr:colOff>3175</xdr:colOff>
      <xdr:row>77</xdr:row>
      <xdr:rowOff>128702</xdr:rowOff>
    </xdr:to>
    <xdr:sp macro="" textlink="">
      <xdr:nvSpPr>
        <xdr:cNvPr id="199" name="円/楕円 198"/>
        <xdr:cNvSpPr/>
      </xdr:nvSpPr>
      <xdr:spPr>
        <a:xfrm>
          <a:off x="1968500" y="132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119829</xdr:rowOff>
    </xdr:from>
    <xdr:ext cx="469744" cy="259045"/>
    <xdr:sp macro="" textlink="">
      <xdr:nvSpPr>
        <xdr:cNvPr id="200" name="テキスト ボックス 199"/>
        <xdr:cNvSpPr txBox="1"/>
      </xdr:nvSpPr>
      <xdr:spPr>
        <a:xfrm>
          <a:off x="1784427" y="1332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51028</xdr:rowOff>
    </xdr:from>
    <xdr:to>
      <xdr:col>1</xdr:col>
      <xdr:colOff>485775</xdr:colOff>
      <xdr:row>77</xdr:row>
      <xdr:rowOff>152628</xdr:rowOff>
    </xdr:to>
    <xdr:sp macro="" textlink="">
      <xdr:nvSpPr>
        <xdr:cNvPr id="201" name="円/楕円 200"/>
        <xdr:cNvSpPr/>
      </xdr:nvSpPr>
      <xdr:spPr>
        <a:xfrm>
          <a:off x="1079500" y="132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143755</xdr:rowOff>
    </xdr:from>
    <xdr:ext cx="469744" cy="259045"/>
    <xdr:sp macro="" textlink="">
      <xdr:nvSpPr>
        <xdr:cNvPr id="202" name="テキスト ボックス 201"/>
        <xdr:cNvSpPr txBox="1"/>
      </xdr:nvSpPr>
      <xdr:spPr>
        <a:xfrm>
          <a:off x="895427" y="1334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163113</xdr:rowOff>
    </xdr:from>
    <xdr:to>
      <xdr:col>6</xdr:col>
      <xdr:colOff>511175</xdr:colOff>
      <xdr:row>94</xdr:row>
      <xdr:rowOff>106762</xdr:rowOff>
    </xdr:to>
    <xdr:cxnSp macro="">
      <xdr:nvCxnSpPr>
        <xdr:cNvPr id="232" name="直線コネクタ 231"/>
        <xdr:cNvCxnSpPr/>
      </xdr:nvCxnSpPr>
      <xdr:spPr>
        <a:xfrm flipV="1">
          <a:off x="3797300" y="16107963"/>
          <a:ext cx="838200" cy="1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76833</xdr:rowOff>
    </xdr:from>
    <xdr:ext cx="534377" cy="259045"/>
    <xdr:sp macro="" textlink="">
      <xdr:nvSpPr>
        <xdr:cNvPr id="233" name="扶助費平均値テキスト"/>
        <xdr:cNvSpPr txBox="1"/>
      </xdr:nvSpPr>
      <xdr:spPr>
        <a:xfrm>
          <a:off x="4686300" y="1636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106762</xdr:rowOff>
    </xdr:from>
    <xdr:to>
      <xdr:col>5</xdr:col>
      <xdr:colOff>358775</xdr:colOff>
      <xdr:row>95</xdr:row>
      <xdr:rowOff>39497</xdr:rowOff>
    </xdr:to>
    <xdr:cxnSp macro="">
      <xdr:nvCxnSpPr>
        <xdr:cNvPr id="235" name="直線コネクタ 234"/>
        <xdr:cNvCxnSpPr/>
      </xdr:nvCxnSpPr>
      <xdr:spPr>
        <a:xfrm flipV="1">
          <a:off x="2908300" y="16223062"/>
          <a:ext cx="889000" cy="10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75823</xdr:rowOff>
    </xdr:from>
    <xdr:ext cx="534377" cy="259045"/>
    <xdr:sp macro="" textlink="">
      <xdr:nvSpPr>
        <xdr:cNvPr id="237" name="テキスト ボックス 236"/>
        <xdr:cNvSpPr txBox="1"/>
      </xdr:nvSpPr>
      <xdr:spPr>
        <a:xfrm>
          <a:off x="3530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39497</xdr:rowOff>
    </xdr:from>
    <xdr:to>
      <xdr:col>4</xdr:col>
      <xdr:colOff>155575</xdr:colOff>
      <xdr:row>95</xdr:row>
      <xdr:rowOff>140215</xdr:rowOff>
    </xdr:to>
    <xdr:cxnSp macro="">
      <xdr:nvCxnSpPr>
        <xdr:cNvPr id="238" name="直線コネクタ 237"/>
        <xdr:cNvCxnSpPr/>
      </xdr:nvCxnSpPr>
      <xdr:spPr>
        <a:xfrm flipV="1">
          <a:off x="2019300" y="16327247"/>
          <a:ext cx="889000" cy="10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141127</xdr:rowOff>
    </xdr:from>
    <xdr:ext cx="534377" cy="259045"/>
    <xdr:sp macro="" textlink="">
      <xdr:nvSpPr>
        <xdr:cNvPr id="240" name="テキスト ボックス 239"/>
        <xdr:cNvSpPr txBox="1"/>
      </xdr:nvSpPr>
      <xdr:spPr>
        <a:xfrm>
          <a:off x="2641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140215</xdr:rowOff>
    </xdr:from>
    <xdr:to>
      <xdr:col>2</xdr:col>
      <xdr:colOff>638175</xdr:colOff>
      <xdr:row>95</xdr:row>
      <xdr:rowOff>149397</xdr:rowOff>
    </xdr:to>
    <xdr:cxnSp macro="">
      <xdr:nvCxnSpPr>
        <xdr:cNvPr id="241" name="直線コネクタ 240"/>
        <xdr:cNvCxnSpPr/>
      </xdr:nvCxnSpPr>
      <xdr:spPr>
        <a:xfrm flipV="1">
          <a:off x="1130300" y="16427965"/>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66603</xdr:rowOff>
    </xdr:from>
    <xdr:ext cx="534377" cy="259045"/>
    <xdr:sp macro="" textlink="">
      <xdr:nvSpPr>
        <xdr:cNvPr id="243" name="テキスト ボックス 242"/>
        <xdr:cNvSpPr txBox="1"/>
      </xdr:nvSpPr>
      <xdr:spPr>
        <a:xfrm>
          <a:off x="1752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97235</xdr:rowOff>
    </xdr:from>
    <xdr:ext cx="534377" cy="259045"/>
    <xdr:sp macro="" textlink="">
      <xdr:nvSpPr>
        <xdr:cNvPr id="245" name="テキスト ボックス 244"/>
        <xdr:cNvSpPr txBox="1"/>
      </xdr:nvSpPr>
      <xdr:spPr>
        <a:xfrm>
          <a:off x="863111"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112313</xdr:rowOff>
    </xdr:from>
    <xdr:to>
      <xdr:col>6</xdr:col>
      <xdr:colOff>561975</xdr:colOff>
      <xdr:row>94</xdr:row>
      <xdr:rowOff>42463</xdr:rowOff>
    </xdr:to>
    <xdr:sp macro="" textlink="">
      <xdr:nvSpPr>
        <xdr:cNvPr id="251" name="円/楕円 250"/>
        <xdr:cNvSpPr/>
      </xdr:nvSpPr>
      <xdr:spPr>
        <a:xfrm>
          <a:off x="4584700" y="160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135190</xdr:rowOff>
    </xdr:from>
    <xdr:ext cx="599010" cy="259045"/>
    <xdr:sp macro="" textlink="">
      <xdr:nvSpPr>
        <xdr:cNvPr id="252" name="扶助費該当値テキスト"/>
        <xdr:cNvSpPr txBox="1"/>
      </xdr:nvSpPr>
      <xdr:spPr>
        <a:xfrm>
          <a:off x="4686300" y="159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107,771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55962</xdr:rowOff>
    </xdr:from>
    <xdr:to>
      <xdr:col>5</xdr:col>
      <xdr:colOff>409575</xdr:colOff>
      <xdr:row>94</xdr:row>
      <xdr:rowOff>157562</xdr:rowOff>
    </xdr:to>
    <xdr:sp macro="" textlink="">
      <xdr:nvSpPr>
        <xdr:cNvPr id="253" name="円/楕円 252"/>
        <xdr:cNvSpPr/>
      </xdr:nvSpPr>
      <xdr:spPr>
        <a:xfrm>
          <a:off x="3746500" y="1617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2639</xdr:rowOff>
    </xdr:from>
    <xdr:ext cx="599010" cy="259045"/>
    <xdr:sp macro="" textlink="">
      <xdr:nvSpPr>
        <xdr:cNvPr id="254" name="テキスト ボックス 253"/>
        <xdr:cNvSpPr txBox="1"/>
      </xdr:nvSpPr>
      <xdr:spPr>
        <a:xfrm>
          <a:off x="3497794" y="159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101,729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160147</xdr:rowOff>
    </xdr:from>
    <xdr:to>
      <xdr:col>4</xdr:col>
      <xdr:colOff>206375</xdr:colOff>
      <xdr:row>95</xdr:row>
      <xdr:rowOff>90297</xdr:rowOff>
    </xdr:to>
    <xdr:sp macro="" textlink="">
      <xdr:nvSpPr>
        <xdr:cNvPr id="255" name="円/楕円 254"/>
        <xdr:cNvSpPr/>
      </xdr:nvSpPr>
      <xdr:spPr>
        <a:xfrm>
          <a:off x="2857500" y="162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106824</xdr:rowOff>
    </xdr:from>
    <xdr:ext cx="534377" cy="259045"/>
    <xdr:sp macro="" textlink="">
      <xdr:nvSpPr>
        <xdr:cNvPr id="256" name="テキスト ボックス 255"/>
        <xdr:cNvSpPr txBox="1"/>
      </xdr:nvSpPr>
      <xdr:spPr>
        <a:xfrm>
          <a:off x="2641111" y="16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96,260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89415</xdr:rowOff>
    </xdr:from>
    <xdr:to>
      <xdr:col>3</xdr:col>
      <xdr:colOff>3175</xdr:colOff>
      <xdr:row>96</xdr:row>
      <xdr:rowOff>19565</xdr:rowOff>
    </xdr:to>
    <xdr:sp macro="" textlink="">
      <xdr:nvSpPr>
        <xdr:cNvPr id="257" name="円/楕円 256"/>
        <xdr:cNvSpPr/>
      </xdr:nvSpPr>
      <xdr:spPr>
        <a:xfrm>
          <a:off x="1968500" y="163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36092</xdr:rowOff>
    </xdr:from>
    <xdr:ext cx="534377" cy="259045"/>
    <xdr:sp macro="" textlink="">
      <xdr:nvSpPr>
        <xdr:cNvPr id="258" name="テキスト ボックス 257"/>
        <xdr:cNvSpPr txBox="1"/>
      </xdr:nvSpPr>
      <xdr:spPr>
        <a:xfrm>
          <a:off x="1752111" y="161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90,973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98597</xdr:rowOff>
    </xdr:from>
    <xdr:to>
      <xdr:col>1</xdr:col>
      <xdr:colOff>485775</xdr:colOff>
      <xdr:row>96</xdr:row>
      <xdr:rowOff>28747</xdr:rowOff>
    </xdr:to>
    <xdr:sp macro="" textlink="">
      <xdr:nvSpPr>
        <xdr:cNvPr id="259" name="円/楕円 258"/>
        <xdr:cNvSpPr/>
      </xdr:nvSpPr>
      <xdr:spPr>
        <a:xfrm>
          <a:off x="1079500" y="163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45274</xdr:rowOff>
    </xdr:from>
    <xdr:ext cx="534377" cy="259045"/>
    <xdr:sp macro="" textlink="">
      <xdr:nvSpPr>
        <xdr:cNvPr id="260" name="テキスト ボックス 259"/>
        <xdr:cNvSpPr txBox="1"/>
      </xdr:nvSpPr>
      <xdr:spPr>
        <a:xfrm>
          <a:off x="863111" y="1616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90513</xdr:rowOff>
    </xdr:from>
    <xdr:to>
      <xdr:col>15</xdr:col>
      <xdr:colOff>180975</xdr:colOff>
      <xdr:row>35</xdr:row>
      <xdr:rowOff>121374</xdr:rowOff>
    </xdr:to>
    <xdr:cxnSp macro="">
      <xdr:nvCxnSpPr>
        <xdr:cNvPr id="289" name="直線コネクタ 288"/>
        <xdr:cNvCxnSpPr/>
      </xdr:nvCxnSpPr>
      <xdr:spPr>
        <a:xfrm>
          <a:off x="9639300" y="6091263"/>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55402</xdr:rowOff>
    </xdr:from>
    <xdr:ext cx="534377" cy="259045"/>
    <xdr:sp macro="" textlink="">
      <xdr:nvSpPr>
        <xdr:cNvPr id="290" name="補助費等平均値テキスト"/>
        <xdr:cNvSpPr txBox="1"/>
      </xdr:nvSpPr>
      <xdr:spPr>
        <a:xfrm>
          <a:off x="10528300" y="60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90513</xdr:rowOff>
    </xdr:from>
    <xdr:to>
      <xdr:col>14</xdr:col>
      <xdr:colOff>28575</xdr:colOff>
      <xdr:row>37</xdr:row>
      <xdr:rowOff>88036</xdr:rowOff>
    </xdr:to>
    <xdr:cxnSp macro="">
      <xdr:nvCxnSpPr>
        <xdr:cNvPr id="292" name="直線コネクタ 291"/>
        <xdr:cNvCxnSpPr/>
      </xdr:nvCxnSpPr>
      <xdr:spPr>
        <a:xfrm flipV="1">
          <a:off x="8750300" y="6091263"/>
          <a:ext cx="889000" cy="34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12806</xdr:rowOff>
    </xdr:from>
    <xdr:ext cx="534377" cy="259045"/>
    <xdr:sp macro="" textlink="">
      <xdr:nvSpPr>
        <xdr:cNvPr id="294" name="テキスト ボックス 293"/>
        <xdr:cNvSpPr txBox="1"/>
      </xdr:nvSpPr>
      <xdr:spPr>
        <a:xfrm>
          <a:off x="9372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88036</xdr:rowOff>
    </xdr:from>
    <xdr:to>
      <xdr:col>12</xdr:col>
      <xdr:colOff>511175</xdr:colOff>
      <xdr:row>37</xdr:row>
      <xdr:rowOff>109391</xdr:rowOff>
    </xdr:to>
    <xdr:cxnSp macro="">
      <xdr:nvCxnSpPr>
        <xdr:cNvPr id="295" name="直線コネクタ 294"/>
        <xdr:cNvCxnSpPr/>
      </xdr:nvCxnSpPr>
      <xdr:spPr>
        <a:xfrm flipV="1">
          <a:off x="7861300" y="6431686"/>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109391</xdr:rowOff>
    </xdr:from>
    <xdr:to>
      <xdr:col>11</xdr:col>
      <xdr:colOff>307975</xdr:colOff>
      <xdr:row>37</xdr:row>
      <xdr:rowOff>120612</xdr:rowOff>
    </xdr:to>
    <xdr:cxnSp macro="">
      <xdr:nvCxnSpPr>
        <xdr:cNvPr id="298" name="直線コネクタ 297"/>
        <xdr:cNvCxnSpPr/>
      </xdr:nvCxnSpPr>
      <xdr:spPr>
        <a:xfrm flipV="1">
          <a:off x="6972300" y="6453041"/>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70574</xdr:rowOff>
    </xdr:from>
    <xdr:to>
      <xdr:col>15</xdr:col>
      <xdr:colOff>231775</xdr:colOff>
      <xdr:row>36</xdr:row>
      <xdr:rowOff>724</xdr:rowOff>
    </xdr:to>
    <xdr:sp macro="" textlink="">
      <xdr:nvSpPr>
        <xdr:cNvPr id="308" name="円/楕円 307"/>
        <xdr:cNvSpPr/>
      </xdr:nvSpPr>
      <xdr:spPr>
        <a:xfrm>
          <a:off x="10426700" y="60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93451</xdr:rowOff>
    </xdr:from>
    <xdr:ext cx="534377" cy="259045"/>
    <xdr:sp macro="" textlink="">
      <xdr:nvSpPr>
        <xdr:cNvPr id="309" name="補助費等該当値テキスト"/>
        <xdr:cNvSpPr txBox="1"/>
      </xdr:nvSpPr>
      <xdr:spPr>
        <a:xfrm>
          <a:off x="10528300" y="592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31,962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39713</xdr:rowOff>
    </xdr:from>
    <xdr:to>
      <xdr:col>14</xdr:col>
      <xdr:colOff>79375</xdr:colOff>
      <xdr:row>35</xdr:row>
      <xdr:rowOff>141313</xdr:rowOff>
    </xdr:to>
    <xdr:sp macro="" textlink="">
      <xdr:nvSpPr>
        <xdr:cNvPr id="310" name="円/楕円 309"/>
        <xdr:cNvSpPr/>
      </xdr:nvSpPr>
      <xdr:spPr>
        <a:xfrm>
          <a:off x="9588500" y="60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157840</xdr:rowOff>
    </xdr:from>
    <xdr:ext cx="534377" cy="259045"/>
    <xdr:sp macro="" textlink="">
      <xdr:nvSpPr>
        <xdr:cNvPr id="311" name="テキスト ボックス 310"/>
        <xdr:cNvSpPr txBox="1"/>
      </xdr:nvSpPr>
      <xdr:spPr>
        <a:xfrm>
          <a:off x="9372111" y="58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37236</xdr:rowOff>
    </xdr:from>
    <xdr:to>
      <xdr:col>12</xdr:col>
      <xdr:colOff>561975</xdr:colOff>
      <xdr:row>37</xdr:row>
      <xdr:rowOff>138836</xdr:rowOff>
    </xdr:to>
    <xdr:sp macro="" textlink="">
      <xdr:nvSpPr>
        <xdr:cNvPr id="312" name="円/楕円 311"/>
        <xdr:cNvSpPr/>
      </xdr:nvSpPr>
      <xdr:spPr>
        <a:xfrm>
          <a:off x="8699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129963</xdr:rowOff>
    </xdr:from>
    <xdr:ext cx="534377" cy="259045"/>
    <xdr:sp macro="" textlink="">
      <xdr:nvSpPr>
        <xdr:cNvPr id="313" name="テキスト ボックス 312"/>
        <xdr:cNvSpPr txBox="1"/>
      </xdr:nvSpPr>
      <xdr:spPr>
        <a:xfrm>
          <a:off x="8483111" y="64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58591</xdr:rowOff>
    </xdr:from>
    <xdr:to>
      <xdr:col>11</xdr:col>
      <xdr:colOff>358775</xdr:colOff>
      <xdr:row>37</xdr:row>
      <xdr:rowOff>160192</xdr:rowOff>
    </xdr:to>
    <xdr:sp macro="" textlink="">
      <xdr:nvSpPr>
        <xdr:cNvPr id="314" name="円/楕円 313"/>
        <xdr:cNvSpPr/>
      </xdr:nvSpPr>
      <xdr:spPr>
        <a:xfrm>
          <a:off x="7810500" y="6402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151319</xdr:rowOff>
    </xdr:from>
    <xdr:ext cx="534377" cy="259045"/>
    <xdr:sp macro="" textlink="">
      <xdr:nvSpPr>
        <xdr:cNvPr id="315" name="テキスト ボックス 314"/>
        <xdr:cNvSpPr txBox="1"/>
      </xdr:nvSpPr>
      <xdr:spPr>
        <a:xfrm>
          <a:off x="7594111" y="649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69812</xdr:rowOff>
    </xdr:from>
    <xdr:to>
      <xdr:col>10</xdr:col>
      <xdr:colOff>155575</xdr:colOff>
      <xdr:row>37</xdr:row>
      <xdr:rowOff>171412</xdr:rowOff>
    </xdr:to>
    <xdr:sp macro="" textlink="">
      <xdr:nvSpPr>
        <xdr:cNvPr id="316" name="円/楕円 315"/>
        <xdr:cNvSpPr/>
      </xdr:nvSpPr>
      <xdr:spPr>
        <a:xfrm>
          <a:off x="6921500" y="64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162539</xdr:rowOff>
    </xdr:from>
    <xdr:ext cx="534377" cy="259045"/>
    <xdr:sp macro="" textlink="">
      <xdr:nvSpPr>
        <xdr:cNvPr id="317" name="テキスト ボックス 316"/>
        <xdr:cNvSpPr txBox="1"/>
      </xdr:nvSpPr>
      <xdr:spPr>
        <a:xfrm>
          <a:off x="6705111" y="65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46268</xdr:rowOff>
    </xdr:from>
    <xdr:to>
      <xdr:col>15</xdr:col>
      <xdr:colOff>180975</xdr:colOff>
      <xdr:row>57</xdr:row>
      <xdr:rowOff>46692</xdr:rowOff>
    </xdr:to>
    <xdr:cxnSp macro="">
      <xdr:nvCxnSpPr>
        <xdr:cNvPr id="349" name="直線コネクタ 348"/>
        <xdr:cNvCxnSpPr/>
      </xdr:nvCxnSpPr>
      <xdr:spPr>
        <a:xfrm flipV="1">
          <a:off x="9639300" y="9133118"/>
          <a:ext cx="838200" cy="68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690</xdr:rowOff>
    </xdr:from>
    <xdr:ext cx="534377" cy="259045"/>
    <xdr:sp macro="" textlink="">
      <xdr:nvSpPr>
        <xdr:cNvPr id="350" name="普通建設事業費平均値テキスト"/>
        <xdr:cNvSpPr txBox="1"/>
      </xdr:nvSpPr>
      <xdr:spPr>
        <a:xfrm>
          <a:off x="10528300" y="97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77439</xdr:rowOff>
    </xdr:from>
    <xdr:to>
      <xdr:col>14</xdr:col>
      <xdr:colOff>28575</xdr:colOff>
      <xdr:row>57</xdr:row>
      <xdr:rowOff>46692</xdr:rowOff>
    </xdr:to>
    <xdr:cxnSp macro="">
      <xdr:nvCxnSpPr>
        <xdr:cNvPr id="352" name="直線コネクタ 351"/>
        <xdr:cNvCxnSpPr/>
      </xdr:nvCxnSpPr>
      <xdr:spPr>
        <a:xfrm>
          <a:off x="8750300" y="9678639"/>
          <a:ext cx="889000" cy="1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99103</xdr:rowOff>
    </xdr:from>
    <xdr:ext cx="534377" cy="259045"/>
    <xdr:sp macro="" textlink="">
      <xdr:nvSpPr>
        <xdr:cNvPr id="354" name="テキスト ボックス 353"/>
        <xdr:cNvSpPr txBox="1"/>
      </xdr:nvSpPr>
      <xdr:spPr>
        <a:xfrm>
          <a:off x="9372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77439</xdr:rowOff>
    </xdr:from>
    <xdr:to>
      <xdr:col>12</xdr:col>
      <xdr:colOff>511175</xdr:colOff>
      <xdr:row>57</xdr:row>
      <xdr:rowOff>6638</xdr:rowOff>
    </xdr:to>
    <xdr:cxnSp macro="">
      <xdr:nvCxnSpPr>
        <xdr:cNvPr id="355" name="直線コネクタ 354"/>
        <xdr:cNvCxnSpPr/>
      </xdr:nvCxnSpPr>
      <xdr:spPr>
        <a:xfrm flipV="1">
          <a:off x="7861300" y="9678639"/>
          <a:ext cx="889000" cy="10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126730</xdr:rowOff>
    </xdr:from>
    <xdr:ext cx="534377" cy="259045"/>
    <xdr:sp macro="" textlink="">
      <xdr:nvSpPr>
        <xdr:cNvPr id="357" name="テキスト ボックス 356"/>
        <xdr:cNvSpPr txBox="1"/>
      </xdr:nvSpPr>
      <xdr:spPr>
        <a:xfrm>
          <a:off x="8483111" y="989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6638</xdr:rowOff>
    </xdr:from>
    <xdr:to>
      <xdr:col>11</xdr:col>
      <xdr:colOff>307975</xdr:colOff>
      <xdr:row>58</xdr:row>
      <xdr:rowOff>76378</xdr:rowOff>
    </xdr:to>
    <xdr:cxnSp macro="">
      <xdr:nvCxnSpPr>
        <xdr:cNvPr id="358" name="直線コネクタ 357"/>
        <xdr:cNvCxnSpPr/>
      </xdr:nvCxnSpPr>
      <xdr:spPr>
        <a:xfrm flipV="1">
          <a:off x="6972300" y="9779288"/>
          <a:ext cx="889000" cy="24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0" name="テキスト ボックス 359"/>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166918</xdr:rowOff>
    </xdr:from>
    <xdr:to>
      <xdr:col>15</xdr:col>
      <xdr:colOff>231775</xdr:colOff>
      <xdr:row>53</xdr:row>
      <xdr:rowOff>97068</xdr:rowOff>
    </xdr:to>
    <xdr:sp macro="" textlink="">
      <xdr:nvSpPr>
        <xdr:cNvPr id="368" name="円/楕円 367"/>
        <xdr:cNvSpPr/>
      </xdr:nvSpPr>
      <xdr:spPr>
        <a:xfrm>
          <a:off x="10426700" y="90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18345</xdr:rowOff>
    </xdr:from>
    <xdr:ext cx="534377" cy="259045"/>
    <xdr:sp macro="" textlink="">
      <xdr:nvSpPr>
        <xdr:cNvPr id="369" name="普通建設事業費該当値テキスト"/>
        <xdr:cNvSpPr txBox="1"/>
      </xdr:nvSpPr>
      <xdr:spPr>
        <a:xfrm>
          <a:off x="10528300" y="893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86,222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167342</xdr:rowOff>
    </xdr:from>
    <xdr:to>
      <xdr:col>14</xdr:col>
      <xdr:colOff>79375</xdr:colOff>
      <xdr:row>57</xdr:row>
      <xdr:rowOff>97492</xdr:rowOff>
    </xdr:to>
    <xdr:sp macro="" textlink="">
      <xdr:nvSpPr>
        <xdr:cNvPr id="370" name="円/楕円 369"/>
        <xdr:cNvSpPr/>
      </xdr:nvSpPr>
      <xdr:spPr>
        <a:xfrm>
          <a:off x="9588500" y="97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114019</xdr:rowOff>
    </xdr:from>
    <xdr:ext cx="534377" cy="259045"/>
    <xdr:sp macro="" textlink="">
      <xdr:nvSpPr>
        <xdr:cNvPr id="371" name="テキスト ボックス 370"/>
        <xdr:cNvSpPr txBox="1"/>
      </xdr:nvSpPr>
      <xdr:spPr>
        <a:xfrm>
          <a:off x="9372111" y="95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26639</xdr:rowOff>
    </xdr:from>
    <xdr:to>
      <xdr:col>12</xdr:col>
      <xdr:colOff>561975</xdr:colOff>
      <xdr:row>56</xdr:row>
      <xdr:rowOff>128239</xdr:rowOff>
    </xdr:to>
    <xdr:sp macro="" textlink="">
      <xdr:nvSpPr>
        <xdr:cNvPr id="372" name="円/楕円 371"/>
        <xdr:cNvSpPr/>
      </xdr:nvSpPr>
      <xdr:spPr>
        <a:xfrm>
          <a:off x="8699500" y="962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144766</xdr:rowOff>
    </xdr:from>
    <xdr:ext cx="534377" cy="259045"/>
    <xdr:sp macro="" textlink="">
      <xdr:nvSpPr>
        <xdr:cNvPr id="373" name="テキスト ボックス 372"/>
        <xdr:cNvSpPr txBox="1"/>
      </xdr:nvSpPr>
      <xdr:spPr>
        <a:xfrm>
          <a:off x="8483111" y="940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127288</xdr:rowOff>
    </xdr:from>
    <xdr:to>
      <xdr:col>11</xdr:col>
      <xdr:colOff>358775</xdr:colOff>
      <xdr:row>57</xdr:row>
      <xdr:rowOff>57438</xdr:rowOff>
    </xdr:to>
    <xdr:sp macro="" textlink="">
      <xdr:nvSpPr>
        <xdr:cNvPr id="374" name="円/楕円 373"/>
        <xdr:cNvSpPr/>
      </xdr:nvSpPr>
      <xdr:spPr>
        <a:xfrm>
          <a:off x="7810500" y="972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73965</xdr:rowOff>
    </xdr:from>
    <xdr:ext cx="534377" cy="259045"/>
    <xdr:sp macro="" textlink="">
      <xdr:nvSpPr>
        <xdr:cNvPr id="375" name="テキスト ボックス 374"/>
        <xdr:cNvSpPr txBox="1"/>
      </xdr:nvSpPr>
      <xdr:spPr>
        <a:xfrm>
          <a:off x="7594111" y="950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25578</xdr:rowOff>
    </xdr:from>
    <xdr:to>
      <xdr:col>10</xdr:col>
      <xdr:colOff>155575</xdr:colOff>
      <xdr:row>58</xdr:row>
      <xdr:rowOff>127178</xdr:rowOff>
    </xdr:to>
    <xdr:sp macro="" textlink="">
      <xdr:nvSpPr>
        <xdr:cNvPr id="376" name="円/楕円 375"/>
        <xdr:cNvSpPr/>
      </xdr:nvSpPr>
      <xdr:spPr>
        <a:xfrm>
          <a:off x="6921500" y="99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118305</xdr:rowOff>
    </xdr:from>
    <xdr:ext cx="534377" cy="259045"/>
    <xdr:sp macro="" textlink="">
      <xdr:nvSpPr>
        <xdr:cNvPr id="377" name="テキスト ボックス 376"/>
        <xdr:cNvSpPr txBox="1"/>
      </xdr:nvSpPr>
      <xdr:spPr>
        <a:xfrm>
          <a:off x="6705111" y="100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11075</xdr:rowOff>
    </xdr:from>
    <xdr:to>
      <xdr:col>15</xdr:col>
      <xdr:colOff>180975</xdr:colOff>
      <xdr:row>75</xdr:row>
      <xdr:rowOff>82703</xdr:rowOff>
    </xdr:to>
    <xdr:cxnSp macro="">
      <xdr:nvCxnSpPr>
        <xdr:cNvPr id="406" name="直線コネクタ 405"/>
        <xdr:cNvCxnSpPr/>
      </xdr:nvCxnSpPr>
      <xdr:spPr>
        <a:xfrm flipV="1">
          <a:off x="9639300" y="12012575"/>
          <a:ext cx="838200" cy="92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169930</xdr:rowOff>
    </xdr:from>
    <xdr:ext cx="534377" cy="259045"/>
    <xdr:sp macro="" textlink="">
      <xdr:nvSpPr>
        <xdr:cNvPr id="407" name="普通建設事業費 （ うち新規整備　）平均値テキスト"/>
        <xdr:cNvSpPr txBox="1"/>
      </xdr:nvSpPr>
      <xdr:spPr>
        <a:xfrm>
          <a:off x="10528300" y="13028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14960</xdr:rowOff>
    </xdr:from>
    <xdr:to>
      <xdr:col>14</xdr:col>
      <xdr:colOff>28575</xdr:colOff>
      <xdr:row>75</xdr:row>
      <xdr:rowOff>82703</xdr:rowOff>
    </xdr:to>
    <xdr:cxnSp macro="">
      <xdr:nvCxnSpPr>
        <xdr:cNvPr id="409" name="直線コネクタ 408"/>
        <xdr:cNvCxnSpPr/>
      </xdr:nvCxnSpPr>
      <xdr:spPr>
        <a:xfrm>
          <a:off x="8750300" y="12873710"/>
          <a:ext cx="889000" cy="6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142842</xdr:rowOff>
    </xdr:from>
    <xdr:ext cx="534377" cy="259045"/>
    <xdr:sp macro="" textlink="">
      <xdr:nvSpPr>
        <xdr:cNvPr id="411" name="テキスト ボックス 410"/>
        <xdr:cNvSpPr txBox="1"/>
      </xdr:nvSpPr>
      <xdr:spPr>
        <a:xfrm>
          <a:off x="9372111" y="130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68775</xdr:rowOff>
    </xdr:from>
    <xdr:ext cx="534377" cy="259045"/>
    <xdr:sp macro="" textlink="">
      <xdr:nvSpPr>
        <xdr:cNvPr id="413" name="テキスト ボックス 412"/>
        <xdr:cNvSpPr txBox="1"/>
      </xdr:nvSpPr>
      <xdr:spPr>
        <a:xfrm>
          <a:off x="8483111" y="130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69</xdr:row>
      <xdr:rowOff>131725</xdr:rowOff>
    </xdr:from>
    <xdr:to>
      <xdr:col>15</xdr:col>
      <xdr:colOff>231775</xdr:colOff>
      <xdr:row>70</xdr:row>
      <xdr:rowOff>61875</xdr:rowOff>
    </xdr:to>
    <xdr:sp macro="" textlink="">
      <xdr:nvSpPr>
        <xdr:cNvPr id="419" name="円/楕円 418"/>
        <xdr:cNvSpPr/>
      </xdr:nvSpPr>
      <xdr:spPr>
        <a:xfrm>
          <a:off x="10426700" y="119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84752</xdr:rowOff>
    </xdr:from>
    <xdr:ext cx="534377" cy="259045"/>
    <xdr:sp macro="" textlink="">
      <xdr:nvSpPr>
        <xdr:cNvPr id="420" name="普通建設事業費 （ うち新規整備　）該当値テキスト"/>
        <xdr:cNvSpPr txBox="1"/>
      </xdr:nvSpPr>
      <xdr:spPr>
        <a:xfrm>
          <a:off x="10528300" y="119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41,376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31903</xdr:rowOff>
    </xdr:from>
    <xdr:to>
      <xdr:col>14</xdr:col>
      <xdr:colOff>79375</xdr:colOff>
      <xdr:row>75</xdr:row>
      <xdr:rowOff>133503</xdr:rowOff>
    </xdr:to>
    <xdr:sp macro="" textlink="">
      <xdr:nvSpPr>
        <xdr:cNvPr id="421" name="円/楕円 420"/>
        <xdr:cNvSpPr/>
      </xdr:nvSpPr>
      <xdr:spPr>
        <a:xfrm>
          <a:off x="9588500" y="128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150030</xdr:rowOff>
    </xdr:from>
    <xdr:ext cx="534377" cy="259045"/>
    <xdr:sp macro="" textlink="">
      <xdr:nvSpPr>
        <xdr:cNvPr id="422" name="テキスト ボックス 421"/>
        <xdr:cNvSpPr txBox="1"/>
      </xdr:nvSpPr>
      <xdr:spPr>
        <a:xfrm>
          <a:off x="9372111" y="126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135610</xdr:rowOff>
    </xdr:from>
    <xdr:to>
      <xdr:col>12</xdr:col>
      <xdr:colOff>561975</xdr:colOff>
      <xdr:row>75</xdr:row>
      <xdr:rowOff>65760</xdr:rowOff>
    </xdr:to>
    <xdr:sp macro="" textlink="">
      <xdr:nvSpPr>
        <xdr:cNvPr id="423" name="円/楕円 422"/>
        <xdr:cNvSpPr/>
      </xdr:nvSpPr>
      <xdr:spPr>
        <a:xfrm>
          <a:off x="8699500" y="128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82287</xdr:rowOff>
    </xdr:from>
    <xdr:ext cx="534377" cy="259045"/>
    <xdr:sp macro="" textlink="">
      <xdr:nvSpPr>
        <xdr:cNvPr id="424" name="テキスト ボックス 423"/>
        <xdr:cNvSpPr txBox="1"/>
      </xdr:nvSpPr>
      <xdr:spPr>
        <a:xfrm>
          <a:off x="8483111" y="125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135567</xdr:rowOff>
    </xdr:from>
    <xdr:to>
      <xdr:col>15</xdr:col>
      <xdr:colOff>180975</xdr:colOff>
      <xdr:row>97</xdr:row>
      <xdr:rowOff>25076</xdr:rowOff>
    </xdr:to>
    <xdr:cxnSp macro="">
      <xdr:nvCxnSpPr>
        <xdr:cNvPr id="453" name="直線コネクタ 452"/>
        <xdr:cNvCxnSpPr/>
      </xdr:nvCxnSpPr>
      <xdr:spPr>
        <a:xfrm flipV="1">
          <a:off x="9639300" y="16423317"/>
          <a:ext cx="8382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84948</xdr:rowOff>
    </xdr:from>
    <xdr:ext cx="534377" cy="259045"/>
    <xdr:sp macro="" textlink="">
      <xdr:nvSpPr>
        <xdr:cNvPr id="454" name="普通建設事業費 （ うち更新整備　）平均値テキスト"/>
        <xdr:cNvSpPr txBox="1"/>
      </xdr:nvSpPr>
      <xdr:spPr>
        <a:xfrm>
          <a:off x="10528300" y="1654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15780</xdr:rowOff>
    </xdr:from>
    <xdr:to>
      <xdr:col>14</xdr:col>
      <xdr:colOff>28575</xdr:colOff>
      <xdr:row>97</xdr:row>
      <xdr:rowOff>25076</xdr:rowOff>
    </xdr:to>
    <xdr:cxnSp macro="">
      <xdr:nvCxnSpPr>
        <xdr:cNvPr id="456" name="直線コネクタ 455"/>
        <xdr:cNvCxnSpPr/>
      </xdr:nvCxnSpPr>
      <xdr:spPr>
        <a:xfrm>
          <a:off x="8750300" y="16646430"/>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75195</xdr:rowOff>
    </xdr:from>
    <xdr:ext cx="534377" cy="259045"/>
    <xdr:sp macro="" textlink="">
      <xdr:nvSpPr>
        <xdr:cNvPr id="458" name="テキスト ボックス 457"/>
        <xdr:cNvSpPr txBox="1"/>
      </xdr:nvSpPr>
      <xdr:spPr>
        <a:xfrm>
          <a:off x="9372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100359</xdr:rowOff>
    </xdr:from>
    <xdr:ext cx="534377" cy="259045"/>
    <xdr:sp macro="" textlink="">
      <xdr:nvSpPr>
        <xdr:cNvPr id="460" name="テキスト ボックス 459"/>
        <xdr:cNvSpPr txBox="1"/>
      </xdr:nvSpPr>
      <xdr:spPr>
        <a:xfrm>
          <a:off x="8483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84767</xdr:rowOff>
    </xdr:from>
    <xdr:to>
      <xdr:col>15</xdr:col>
      <xdr:colOff>231775</xdr:colOff>
      <xdr:row>96</xdr:row>
      <xdr:rowOff>14917</xdr:rowOff>
    </xdr:to>
    <xdr:sp macro="" textlink="">
      <xdr:nvSpPr>
        <xdr:cNvPr id="466" name="円/楕円 465"/>
        <xdr:cNvSpPr/>
      </xdr:nvSpPr>
      <xdr:spPr>
        <a:xfrm>
          <a:off x="10426700" y="163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107644</xdr:rowOff>
    </xdr:from>
    <xdr:ext cx="534377" cy="259045"/>
    <xdr:sp macro="" textlink="">
      <xdr:nvSpPr>
        <xdr:cNvPr id="467" name="普通建設事業費 （ うち更新整備　）該当値テキスト"/>
        <xdr:cNvSpPr txBox="1"/>
      </xdr:nvSpPr>
      <xdr:spPr>
        <a:xfrm>
          <a:off x="10528300" y="162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31,217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145726</xdr:rowOff>
    </xdr:from>
    <xdr:to>
      <xdr:col>14</xdr:col>
      <xdr:colOff>79375</xdr:colOff>
      <xdr:row>97</xdr:row>
      <xdr:rowOff>75876</xdr:rowOff>
    </xdr:to>
    <xdr:sp macro="" textlink="">
      <xdr:nvSpPr>
        <xdr:cNvPr id="468" name="円/楕円 467"/>
        <xdr:cNvSpPr/>
      </xdr:nvSpPr>
      <xdr:spPr>
        <a:xfrm>
          <a:off x="9588500" y="166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92403</xdr:rowOff>
    </xdr:from>
    <xdr:ext cx="534377" cy="259045"/>
    <xdr:sp macro="" textlink="">
      <xdr:nvSpPr>
        <xdr:cNvPr id="469" name="テキスト ボックス 468"/>
        <xdr:cNvSpPr txBox="1"/>
      </xdr:nvSpPr>
      <xdr:spPr>
        <a:xfrm>
          <a:off x="9372111" y="163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136430</xdr:rowOff>
    </xdr:from>
    <xdr:to>
      <xdr:col>12</xdr:col>
      <xdr:colOff>561975</xdr:colOff>
      <xdr:row>97</xdr:row>
      <xdr:rowOff>66580</xdr:rowOff>
    </xdr:to>
    <xdr:sp macro="" textlink="">
      <xdr:nvSpPr>
        <xdr:cNvPr id="470" name="円/楕円 469"/>
        <xdr:cNvSpPr/>
      </xdr:nvSpPr>
      <xdr:spPr>
        <a:xfrm>
          <a:off x="8699500" y="165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83107</xdr:rowOff>
    </xdr:from>
    <xdr:ext cx="534377" cy="259045"/>
    <xdr:sp macro="" textlink="">
      <xdr:nvSpPr>
        <xdr:cNvPr id="471" name="テキスト ボックス 470"/>
        <xdr:cNvSpPr txBox="1"/>
      </xdr:nvSpPr>
      <xdr:spPr>
        <a:xfrm>
          <a:off x="8483111" y="1637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5" name="テキスト ボックス 48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7" name="テキスト ボックス 486"/>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9" name="テキスト ボックス 488"/>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1" name="テキスト ボックス 490"/>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3" name="テキスト ボックス 49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38</xdr:row>
      <xdr:rowOff>127453</xdr:rowOff>
    </xdr:from>
    <xdr:to>
      <xdr:col>23</xdr:col>
      <xdr:colOff>516889</xdr:colOff>
      <xdr:row>39</xdr:row>
      <xdr:rowOff>98878</xdr:rowOff>
    </xdr:to>
    <xdr:cxnSp macro="">
      <xdr:nvCxnSpPr>
        <xdr:cNvPr id="497" name="直線コネクタ 496"/>
        <xdr:cNvCxnSpPr/>
      </xdr:nvCxnSpPr>
      <xdr:spPr>
        <a:xfrm flipV="1">
          <a:off x="16317595" y="6642553"/>
          <a:ext cx="1269"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136360</xdr:rowOff>
    </xdr:from>
    <xdr:ext cx="249299" cy="259045"/>
    <xdr:sp macro="" textlink="">
      <xdr:nvSpPr>
        <xdr:cNvPr id="498" name="災害復旧事業費最小値テキスト"/>
        <xdr:cNvSpPr txBox="1"/>
      </xdr:nvSpPr>
      <xdr:spPr>
        <a:xfrm>
          <a:off x="16370300" y="682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74130</xdr:rowOff>
    </xdr:from>
    <xdr:ext cx="378565" cy="259045"/>
    <xdr:sp macro="" textlink="">
      <xdr:nvSpPr>
        <xdr:cNvPr id="500" name="災害復旧事業費最大値テキスト"/>
        <xdr:cNvSpPr txBox="1"/>
      </xdr:nvSpPr>
      <xdr:spPr>
        <a:xfrm>
          <a:off x="16370300" y="6417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38</xdr:row>
      <xdr:rowOff>127453</xdr:rowOff>
    </xdr:from>
    <xdr:to>
      <xdr:col>23</xdr:col>
      <xdr:colOff>606425</xdr:colOff>
      <xdr:row>38</xdr:row>
      <xdr:rowOff>127453</xdr:rowOff>
    </xdr:to>
    <xdr:cxnSp macro="">
      <xdr:nvCxnSpPr>
        <xdr:cNvPr id="501" name="直線コネクタ 500"/>
        <xdr:cNvCxnSpPr/>
      </xdr:nvCxnSpPr>
      <xdr:spPr>
        <a:xfrm>
          <a:off x="16230600" y="664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39116</xdr:rowOff>
    </xdr:from>
    <xdr:to>
      <xdr:col>23</xdr:col>
      <xdr:colOff>517525</xdr:colOff>
      <xdr:row>38</xdr:row>
      <xdr:rowOff>148844</xdr:rowOff>
    </xdr:to>
    <xdr:cxnSp macro="">
      <xdr:nvCxnSpPr>
        <xdr:cNvPr id="502" name="直線コネクタ 501"/>
        <xdr:cNvCxnSpPr/>
      </xdr:nvCxnSpPr>
      <xdr:spPr>
        <a:xfrm>
          <a:off x="15481300" y="6382766"/>
          <a:ext cx="838200" cy="2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9361</xdr:rowOff>
    </xdr:from>
    <xdr:ext cx="378565" cy="259045"/>
    <xdr:sp macro="" textlink="">
      <xdr:nvSpPr>
        <xdr:cNvPr id="503" name="災害復旧事業費平均値テキスト"/>
        <xdr:cNvSpPr txBox="1"/>
      </xdr:nvSpPr>
      <xdr:spPr>
        <a:xfrm>
          <a:off x="16370300" y="66959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30934</xdr:rowOff>
    </xdr:from>
    <xdr:to>
      <xdr:col>23</xdr:col>
      <xdr:colOff>568325</xdr:colOff>
      <xdr:row>39</xdr:row>
      <xdr:rowOff>132534</xdr:rowOff>
    </xdr:to>
    <xdr:sp macro="" textlink="">
      <xdr:nvSpPr>
        <xdr:cNvPr id="504" name="フローチャート : 判断 503"/>
        <xdr:cNvSpPr/>
      </xdr:nvSpPr>
      <xdr:spPr>
        <a:xfrm>
          <a:off x="16268700" y="67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39116</xdr:rowOff>
    </xdr:from>
    <xdr:to>
      <xdr:col>22</xdr:col>
      <xdr:colOff>365125</xdr:colOff>
      <xdr:row>37</xdr:row>
      <xdr:rowOff>80590</xdr:rowOff>
    </xdr:to>
    <xdr:cxnSp macro="">
      <xdr:nvCxnSpPr>
        <xdr:cNvPr id="505" name="直線コネクタ 504"/>
        <xdr:cNvCxnSpPr/>
      </xdr:nvCxnSpPr>
      <xdr:spPr>
        <a:xfrm flipV="1">
          <a:off x="14592300" y="6382766"/>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169726</xdr:rowOff>
    </xdr:from>
    <xdr:to>
      <xdr:col>22</xdr:col>
      <xdr:colOff>415925</xdr:colOff>
      <xdr:row>39</xdr:row>
      <xdr:rowOff>99876</xdr:rowOff>
    </xdr:to>
    <xdr:sp macro="" textlink="">
      <xdr:nvSpPr>
        <xdr:cNvPr id="506" name="フローチャート : 判断 505"/>
        <xdr:cNvSpPr/>
      </xdr:nvSpPr>
      <xdr:spPr>
        <a:xfrm>
          <a:off x="15430500" y="668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91003</xdr:rowOff>
    </xdr:from>
    <xdr:ext cx="378565" cy="259045"/>
    <xdr:sp macro="" textlink="">
      <xdr:nvSpPr>
        <xdr:cNvPr id="507" name="テキスト ボックス 506"/>
        <xdr:cNvSpPr txBox="1"/>
      </xdr:nvSpPr>
      <xdr:spPr>
        <a:xfrm>
          <a:off x="15292017" y="677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104104</xdr:rowOff>
    </xdr:from>
    <xdr:to>
      <xdr:col>21</xdr:col>
      <xdr:colOff>161925</xdr:colOff>
      <xdr:row>37</xdr:row>
      <xdr:rowOff>80590</xdr:rowOff>
    </xdr:to>
    <xdr:cxnSp macro="">
      <xdr:nvCxnSpPr>
        <xdr:cNvPr id="508" name="直線コネクタ 507"/>
        <xdr:cNvCxnSpPr/>
      </xdr:nvCxnSpPr>
      <xdr:spPr>
        <a:xfrm>
          <a:off x="13703300" y="6276304"/>
          <a:ext cx="889000" cy="14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166624</xdr:rowOff>
    </xdr:from>
    <xdr:to>
      <xdr:col>21</xdr:col>
      <xdr:colOff>212725</xdr:colOff>
      <xdr:row>39</xdr:row>
      <xdr:rowOff>96774</xdr:rowOff>
    </xdr:to>
    <xdr:sp macro="" textlink="">
      <xdr:nvSpPr>
        <xdr:cNvPr id="509" name="フローチャート : 判断 508"/>
        <xdr:cNvSpPr/>
      </xdr:nvSpPr>
      <xdr:spPr>
        <a:xfrm>
          <a:off x="14541500" y="668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87901</xdr:rowOff>
    </xdr:from>
    <xdr:ext cx="378565" cy="259045"/>
    <xdr:sp macro="" textlink="">
      <xdr:nvSpPr>
        <xdr:cNvPr id="510" name="テキスト ボックス 509"/>
        <xdr:cNvSpPr txBox="1"/>
      </xdr:nvSpPr>
      <xdr:spPr>
        <a:xfrm>
          <a:off x="14403017" y="6774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165826</xdr:rowOff>
    </xdr:from>
    <xdr:to>
      <xdr:col>19</xdr:col>
      <xdr:colOff>644525</xdr:colOff>
      <xdr:row>36</xdr:row>
      <xdr:rowOff>104104</xdr:rowOff>
    </xdr:to>
    <xdr:cxnSp macro="">
      <xdr:nvCxnSpPr>
        <xdr:cNvPr id="511" name="直線コネクタ 510"/>
        <xdr:cNvCxnSpPr/>
      </xdr:nvCxnSpPr>
      <xdr:spPr>
        <a:xfrm>
          <a:off x="12814300" y="5309326"/>
          <a:ext cx="889000" cy="96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148662</xdr:rowOff>
    </xdr:from>
    <xdr:to>
      <xdr:col>20</xdr:col>
      <xdr:colOff>9525</xdr:colOff>
      <xdr:row>39</xdr:row>
      <xdr:rowOff>78812</xdr:rowOff>
    </xdr:to>
    <xdr:sp macro="" textlink="">
      <xdr:nvSpPr>
        <xdr:cNvPr id="512" name="フローチャート : 判断 511"/>
        <xdr:cNvSpPr/>
      </xdr:nvSpPr>
      <xdr:spPr>
        <a:xfrm>
          <a:off x="13652500" y="666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69939</xdr:rowOff>
    </xdr:from>
    <xdr:ext cx="378565" cy="259045"/>
    <xdr:sp macro="" textlink="">
      <xdr:nvSpPr>
        <xdr:cNvPr id="513" name="テキスト ボックス 512"/>
        <xdr:cNvSpPr txBox="1"/>
      </xdr:nvSpPr>
      <xdr:spPr>
        <a:xfrm>
          <a:off x="13514017" y="6756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60325</xdr:rowOff>
    </xdr:from>
    <xdr:to>
      <xdr:col>18</xdr:col>
      <xdr:colOff>492125</xdr:colOff>
      <xdr:row>38</xdr:row>
      <xdr:rowOff>161925</xdr:rowOff>
    </xdr:to>
    <xdr:sp macro="" textlink="">
      <xdr:nvSpPr>
        <xdr:cNvPr id="514" name="フローチャート : 判断 513"/>
        <xdr:cNvSpPr/>
      </xdr:nvSpPr>
      <xdr:spPr>
        <a:xfrm>
          <a:off x="12763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153052</xdr:rowOff>
    </xdr:from>
    <xdr:ext cx="378565" cy="259045"/>
    <xdr:sp macro="" textlink="">
      <xdr:nvSpPr>
        <xdr:cNvPr id="515" name="テキスト ボックス 514"/>
        <xdr:cNvSpPr txBox="1"/>
      </xdr:nvSpPr>
      <xdr:spPr>
        <a:xfrm>
          <a:off x="12625017" y="66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98044</xdr:rowOff>
    </xdr:from>
    <xdr:to>
      <xdr:col>23</xdr:col>
      <xdr:colOff>568325</xdr:colOff>
      <xdr:row>39</xdr:row>
      <xdr:rowOff>28194</xdr:rowOff>
    </xdr:to>
    <xdr:sp macro="" textlink="">
      <xdr:nvSpPr>
        <xdr:cNvPr id="521" name="円/楕円 520"/>
        <xdr:cNvSpPr/>
      </xdr:nvSpPr>
      <xdr:spPr>
        <a:xfrm>
          <a:off x="162687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29681</xdr:rowOff>
    </xdr:from>
    <xdr:ext cx="378565" cy="259045"/>
    <xdr:sp macro="" textlink="">
      <xdr:nvSpPr>
        <xdr:cNvPr id="522" name="災害復旧事業費該当値テキスト"/>
        <xdr:cNvSpPr txBox="1"/>
      </xdr:nvSpPr>
      <xdr:spPr>
        <a:xfrm>
          <a:off x="16370300" y="6544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159766</xdr:rowOff>
    </xdr:from>
    <xdr:to>
      <xdr:col>22</xdr:col>
      <xdr:colOff>415925</xdr:colOff>
      <xdr:row>37</xdr:row>
      <xdr:rowOff>89916</xdr:rowOff>
    </xdr:to>
    <xdr:sp macro="" textlink="">
      <xdr:nvSpPr>
        <xdr:cNvPr id="523" name="円/楕円 522"/>
        <xdr:cNvSpPr/>
      </xdr:nvSpPr>
      <xdr:spPr>
        <a:xfrm>
          <a:off x="15430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106443</xdr:rowOff>
    </xdr:from>
    <xdr:ext cx="469744" cy="259045"/>
    <xdr:sp macro="" textlink="">
      <xdr:nvSpPr>
        <xdr:cNvPr id="524" name="テキスト ボックス 523"/>
        <xdr:cNvSpPr txBox="1"/>
      </xdr:nvSpPr>
      <xdr:spPr>
        <a:xfrm>
          <a:off x="15246427" y="610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29790</xdr:rowOff>
    </xdr:from>
    <xdr:to>
      <xdr:col>21</xdr:col>
      <xdr:colOff>212725</xdr:colOff>
      <xdr:row>37</xdr:row>
      <xdr:rowOff>131390</xdr:rowOff>
    </xdr:to>
    <xdr:sp macro="" textlink="">
      <xdr:nvSpPr>
        <xdr:cNvPr id="525" name="円/楕円 524"/>
        <xdr:cNvSpPr/>
      </xdr:nvSpPr>
      <xdr:spPr>
        <a:xfrm>
          <a:off x="14541500" y="63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147917</xdr:rowOff>
    </xdr:from>
    <xdr:ext cx="469744" cy="259045"/>
    <xdr:sp macro="" textlink="">
      <xdr:nvSpPr>
        <xdr:cNvPr id="526" name="テキスト ボックス 525"/>
        <xdr:cNvSpPr txBox="1"/>
      </xdr:nvSpPr>
      <xdr:spPr>
        <a:xfrm>
          <a:off x="14357427" y="614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53304</xdr:rowOff>
    </xdr:from>
    <xdr:to>
      <xdr:col>20</xdr:col>
      <xdr:colOff>9525</xdr:colOff>
      <xdr:row>36</xdr:row>
      <xdr:rowOff>154904</xdr:rowOff>
    </xdr:to>
    <xdr:sp macro="" textlink="">
      <xdr:nvSpPr>
        <xdr:cNvPr id="527" name="円/楕円 526"/>
        <xdr:cNvSpPr/>
      </xdr:nvSpPr>
      <xdr:spPr>
        <a:xfrm>
          <a:off x="13652500" y="62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171431</xdr:rowOff>
    </xdr:from>
    <xdr:ext cx="469744" cy="259045"/>
    <xdr:sp macro="" textlink="">
      <xdr:nvSpPr>
        <xdr:cNvPr id="528" name="テキスト ボックス 527"/>
        <xdr:cNvSpPr txBox="1"/>
      </xdr:nvSpPr>
      <xdr:spPr>
        <a:xfrm>
          <a:off x="13468427" y="600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115026</xdr:rowOff>
    </xdr:from>
    <xdr:to>
      <xdr:col>18</xdr:col>
      <xdr:colOff>492125</xdr:colOff>
      <xdr:row>31</xdr:row>
      <xdr:rowOff>45176</xdr:rowOff>
    </xdr:to>
    <xdr:sp macro="" textlink="">
      <xdr:nvSpPr>
        <xdr:cNvPr id="529" name="円/楕円 528"/>
        <xdr:cNvSpPr/>
      </xdr:nvSpPr>
      <xdr:spPr>
        <a:xfrm>
          <a:off x="12763500" y="52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29</xdr:row>
      <xdr:rowOff>61703</xdr:rowOff>
    </xdr:from>
    <xdr:ext cx="469744" cy="259045"/>
    <xdr:sp macro="" textlink="">
      <xdr:nvSpPr>
        <xdr:cNvPr id="530" name="テキスト ボックス 529"/>
        <xdr:cNvSpPr txBox="1"/>
      </xdr:nvSpPr>
      <xdr:spPr>
        <a:xfrm>
          <a:off x="12579427" y="50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52756</xdr:rowOff>
    </xdr:from>
    <xdr:to>
      <xdr:col>23</xdr:col>
      <xdr:colOff>517525</xdr:colOff>
      <xdr:row>75</xdr:row>
      <xdr:rowOff>71044</xdr:rowOff>
    </xdr:to>
    <xdr:cxnSp macro="">
      <xdr:nvCxnSpPr>
        <xdr:cNvPr id="608" name="直線コネクタ 607"/>
        <xdr:cNvCxnSpPr/>
      </xdr:nvCxnSpPr>
      <xdr:spPr>
        <a:xfrm>
          <a:off x="15481300" y="1291150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50620</xdr:rowOff>
    </xdr:from>
    <xdr:ext cx="534377" cy="259045"/>
    <xdr:sp macro="" textlink="">
      <xdr:nvSpPr>
        <xdr:cNvPr id="609" name="公債費平均値テキスト"/>
        <xdr:cNvSpPr txBox="1"/>
      </xdr:nvSpPr>
      <xdr:spPr>
        <a:xfrm>
          <a:off x="16370300" y="1290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197</xdr:rowOff>
    </xdr:from>
    <xdr:to>
      <xdr:col>22</xdr:col>
      <xdr:colOff>365125</xdr:colOff>
      <xdr:row>75</xdr:row>
      <xdr:rowOff>52756</xdr:rowOff>
    </xdr:to>
    <xdr:cxnSp macro="">
      <xdr:nvCxnSpPr>
        <xdr:cNvPr id="611" name="直線コネクタ 610"/>
        <xdr:cNvCxnSpPr/>
      </xdr:nvCxnSpPr>
      <xdr:spPr>
        <a:xfrm>
          <a:off x="14592300" y="12858947"/>
          <a:ext cx="889000" cy="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133297</xdr:rowOff>
    </xdr:from>
    <xdr:ext cx="534377" cy="259045"/>
    <xdr:sp macro="" textlink="">
      <xdr:nvSpPr>
        <xdr:cNvPr id="613" name="テキスト ボックス 612"/>
        <xdr:cNvSpPr txBox="1"/>
      </xdr:nvSpPr>
      <xdr:spPr>
        <a:xfrm>
          <a:off x="15214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153359</xdr:rowOff>
    </xdr:from>
    <xdr:to>
      <xdr:col>21</xdr:col>
      <xdr:colOff>161925</xdr:colOff>
      <xdr:row>75</xdr:row>
      <xdr:rowOff>197</xdr:rowOff>
    </xdr:to>
    <xdr:cxnSp macro="">
      <xdr:nvCxnSpPr>
        <xdr:cNvPr id="614" name="直線コネクタ 613"/>
        <xdr:cNvCxnSpPr/>
      </xdr:nvCxnSpPr>
      <xdr:spPr>
        <a:xfrm>
          <a:off x="13703300" y="1284065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99026</xdr:rowOff>
    </xdr:from>
    <xdr:ext cx="534377" cy="259045"/>
    <xdr:sp macro="" textlink="">
      <xdr:nvSpPr>
        <xdr:cNvPr id="616" name="テキスト ボックス 615"/>
        <xdr:cNvSpPr txBox="1"/>
      </xdr:nvSpPr>
      <xdr:spPr>
        <a:xfrm>
          <a:off x="14325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153359</xdr:rowOff>
    </xdr:from>
    <xdr:to>
      <xdr:col>19</xdr:col>
      <xdr:colOff>644525</xdr:colOff>
      <xdr:row>74</xdr:row>
      <xdr:rowOff>160503</xdr:rowOff>
    </xdr:to>
    <xdr:cxnSp macro="">
      <xdr:nvCxnSpPr>
        <xdr:cNvPr id="617" name="直線コネクタ 616"/>
        <xdr:cNvCxnSpPr/>
      </xdr:nvCxnSpPr>
      <xdr:spPr>
        <a:xfrm flipV="1">
          <a:off x="12814300" y="12840659"/>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100055</xdr:rowOff>
    </xdr:from>
    <xdr:ext cx="534377" cy="259045"/>
    <xdr:sp macro="" textlink="">
      <xdr:nvSpPr>
        <xdr:cNvPr id="619" name="テキスト ボックス 618"/>
        <xdr:cNvSpPr txBox="1"/>
      </xdr:nvSpPr>
      <xdr:spPr>
        <a:xfrm>
          <a:off x="13436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104627</xdr:rowOff>
    </xdr:from>
    <xdr:ext cx="534377" cy="259045"/>
    <xdr:sp macro="" textlink="">
      <xdr:nvSpPr>
        <xdr:cNvPr id="621" name="テキスト ボックス 620"/>
        <xdr:cNvSpPr txBox="1"/>
      </xdr:nvSpPr>
      <xdr:spPr>
        <a:xfrm>
          <a:off x="12547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20244</xdr:rowOff>
    </xdr:from>
    <xdr:to>
      <xdr:col>23</xdr:col>
      <xdr:colOff>568325</xdr:colOff>
      <xdr:row>75</xdr:row>
      <xdr:rowOff>121844</xdr:rowOff>
    </xdr:to>
    <xdr:sp macro="" textlink="">
      <xdr:nvSpPr>
        <xdr:cNvPr id="627" name="円/楕円 626"/>
        <xdr:cNvSpPr/>
      </xdr:nvSpPr>
      <xdr:spPr>
        <a:xfrm>
          <a:off x="16268700" y="128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43121</xdr:rowOff>
    </xdr:from>
    <xdr:ext cx="534377" cy="259045"/>
    <xdr:sp macro="" textlink="">
      <xdr:nvSpPr>
        <xdr:cNvPr id="628" name="公債費該当値テキスト"/>
        <xdr:cNvSpPr txBox="1"/>
      </xdr:nvSpPr>
      <xdr:spPr>
        <a:xfrm>
          <a:off x="16370300" y="1273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34,604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1956</xdr:rowOff>
    </xdr:from>
    <xdr:to>
      <xdr:col>22</xdr:col>
      <xdr:colOff>415925</xdr:colOff>
      <xdr:row>75</xdr:row>
      <xdr:rowOff>103556</xdr:rowOff>
    </xdr:to>
    <xdr:sp macro="" textlink="">
      <xdr:nvSpPr>
        <xdr:cNvPr id="629" name="円/楕円 628"/>
        <xdr:cNvSpPr/>
      </xdr:nvSpPr>
      <xdr:spPr>
        <a:xfrm>
          <a:off x="15430500" y="1286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120083</xdr:rowOff>
    </xdr:from>
    <xdr:ext cx="534377" cy="259045"/>
    <xdr:sp macro="" textlink="">
      <xdr:nvSpPr>
        <xdr:cNvPr id="630" name="テキスト ボックス 629"/>
        <xdr:cNvSpPr txBox="1"/>
      </xdr:nvSpPr>
      <xdr:spPr>
        <a:xfrm>
          <a:off x="15214111" y="12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120847</xdr:rowOff>
    </xdr:from>
    <xdr:to>
      <xdr:col>21</xdr:col>
      <xdr:colOff>212725</xdr:colOff>
      <xdr:row>75</xdr:row>
      <xdr:rowOff>50997</xdr:rowOff>
    </xdr:to>
    <xdr:sp macro="" textlink="">
      <xdr:nvSpPr>
        <xdr:cNvPr id="631" name="円/楕円 630"/>
        <xdr:cNvSpPr/>
      </xdr:nvSpPr>
      <xdr:spPr>
        <a:xfrm>
          <a:off x="14541500" y="128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67524</xdr:rowOff>
    </xdr:from>
    <xdr:ext cx="534377" cy="259045"/>
    <xdr:sp macro="" textlink="">
      <xdr:nvSpPr>
        <xdr:cNvPr id="632" name="テキスト ボックス 631"/>
        <xdr:cNvSpPr txBox="1"/>
      </xdr:nvSpPr>
      <xdr:spPr>
        <a:xfrm>
          <a:off x="14325111" y="125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102559</xdr:rowOff>
    </xdr:from>
    <xdr:to>
      <xdr:col>20</xdr:col>
      <xdr:colOff>9525</xdr:colOff>
      <xdr:row>75</xdr:row>
      <xdr:rowOff>32709</xdr:rowOff>
    </xdr:to>
    <xdr:sp macro="" textlink="">
      <xdr:nvSpPr>
        <xdr:cNvPr id="633" name="円/楕円 632"/>
        <xdr:cNvSpPr/>
      </xdr:nvSpPr>
      <xdr:spPr>
        <a:xfrm>
          <a:off x="13652500" y="1278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49236</xdr:rowOff>
    </xdr:from>
    <xdr:ext cx="534377" cy="259045"/>
    <xdr:sp macro="" textlink="">
      <xdr:nvSpPr>
        <xdr:cNvPr id="634" name="テキスト ボックス 633"/>
        <xdr:cNvSpPr txBox="1"/>
      </xdr:nvSpPr>
      <xdr:spPr>
        <a:xfrm>
          <a:off x="13436111" y="1256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109703</xdr:rowOff>
    </xdr:from>
    <xdr:to>
      <xdr:col>18</xdr:col>
      <xdr:colOff>492125</xdr:colOff>
      <xdr:row>75</xdr:row>
      <xdr:rowOff>39853</xdr:rowOff>
    </xdr:to>
    <xdr:sp macro="" textlink="">
      <xdr:nvSpPr>
        <xdr:cNvPr id="635" name="円/楕円 634"/>
        <xdr:cNvSpPr/>
      </xdr:nvSpPr>
      <xdr:spPr>
        <a:xfrm>
          <a:off x="12763500" y="127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56380</xdr:rowOff>
    </xdr:from>
    <xdr:ext cx="534377" cy="259045"/>
    <xdr:sp macro="" textlink="">
      <xdr:nvSpPr>
        <xdr:cNvPr id="636" name="テキスト ボックス 635"/>
        <xdr:cNvSpPr txBox="1"/>
      </xdr:nvSpPr>
      <xdr:spPr>
        <a:xfrm>
          <a:off x="12547111" y="1257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104321</xdr:rowOff>
    </xdr:from>
    <xdr:to>
      <xdr:col>23</xdr:col>
      <xdr:colOff>517525</xdr:colOff>
      <xdr:row>94</xdr:row>
      <xdr:rowOff>129249</xdr:rowOff>
    </xdr:to>
    <xdr:cxnSp macro="">
      <xdr:nvCxnSpPr>
        <xdr:cNvPr id="667" name="直線コネクタ 666"/>
        <xdr:cNvCxnSpPr/>
      </xdr:nvCxnSpPr>
      <xdr:spPr>
        <a:xfrm flipV="1">
          <a:off x="15481300" y="16049171"/>
          <a:ext cx="838200" cy="19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92256</xdr:rowOff>
    </xdr:from>
    <xdr:ext cx="469744" cy="259045"/>
    <xdr:sp macro="" textlink="">
      <xdr:nvSpPr>
        <xdr:cNvPr id="668" name="積立金平均値テキスト"/>
        <xdr:cNvSpPr txBox="1"/>
      </xdr:nvSpPr>
      <xdr:spPr>
        <a:xfrm>
          <a:off x="16370300" y="16380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74603</xdr:rowOff>
    </xdr:from>
    <xdr:to>
      <xdr:col>22</xdr:col>
      <xdr:colOff>365125</xdr:colOff>
      <xdr:row>94</xdr:row>
      <xdr:rowOff>129249</xdr:rowOff>
    </xdr:to>
    <xdr:cxnSp macro="">
      <xdr:nvCxnSpPr>
        <xdr:cNvPr id="670" name="直線コネクタ 669"/>
        <xdr:cNvCxnSpPr/>
      </xdr:nvCxnSpPr>
      <xdr:spPr>
        <a:xfrm>
          <a:off x="14592300" y="16019453"/>
          <a:ext cx="889000" cy="22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29771</xdr:rowOff>
    </xdr:from>
    <xdr:ext cx="469744" cy="259045"/>
    <xdr:sp macro="" textlink="">
      <xdr:nvSpPr>
        <xdr:cNvPr id="672" name="テキスト ボックス 671"/>
        <xdr:cNvSpPr txBox="1"/>
      </xdr:nvSpPr>
      <xdr:spPr>
        <a:xfrm>
          <a:off x="15246427" y="1631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103887</xdr:rowOff>
    </xdr:from>
    <xdr:to>
      <xdr:col>21</xdr:col>
      <xdr:colOff>161925</xdr:colOff>
      <xdr:row>93</xdr:row>
      <xdr:rowOff>74603</xdr:rowOff>
    </xdr:to>
    <xdr:cxnSp macro="">
      <xdr:nvCxnSpPr>
        <xdr:cNvPr id="673" name="直線コネクタ 672"/>
        <xdr:cNvCxnSpPr/>
      </xdr:nvCxnSpPr>
      <xdr:spPr>
        <a:xfrm>
          <a:off x="13703300" y="15877287"/>
          <a:ext cx="889000" cy="14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20628</xdr:rowOff>
    </xdr:from>
    <xdr:ext cx="469744" cy="259045"/>
    <xdr:sp macro="" textlink="">
      <xdr:nvSpPr>
        <xdr:cNvPr id="675" name="テキスト ボックス 674"/>
        <xdr:cNvSpPr txBox="1"/>
      </xdr:nvSpPr>
      <xdr:spPr>
        <a:xfrm>
          <a:off x="14357427" y="1647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29211</xdr:rowOff>
    </xdr:from>
    <xdr:to>
      <xdr:col>19</xdr:col>
      <xdr:colOff>644525</xdr:colOff>
      <xdr:row>92</xdr:row>
      <xdr:rowOff>103887</xdr:rowOff>
    </xdr:to>
    <xdr:cxnSp macro="">
      <xdr:nvCxnSpPr>
        <xdr:cNvPr id="676" name="直線コネクタ 675"/>
        <xdr:cNvCxnSpPr/>
      </xdr:nvCxnSpPr>
      <xdr:spPr>
        <a:xfrm>
          <a:off x="12814300" y="15459711"/>
          <a:ext cx="889000" cy="4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49801</xdr:rowOff>
    </xdr:from>
    <xdr:ext cx="469744" cy="259045"/>
    <xdr:sp macro="" textlink="">
      <xdr:nvSpPr>
        <xdr:cNvPr id="678" name="テキスト ボックス 677"/>
        <xdr:cNvSpPr txBox="1"/>
      </xdr:nvSpPr>
      <xdr:spPr>
        <a:xfrm>
          <a:off x="13468427" y="1633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2230</xdr:rowOff>
    </xdr:from>
    <xdr:ext cx="469744" cy="259045"/>
    <xdr:sp macro="" textlink="">
      <xdr:nvSpPr>
        <xdr:cNvPr id="680" name="テキスト ボックス 679"/>
        <xdr:cNvSpPr txBox="1"/>
      </xdr:nvSpPr>
      <xdr:spPr>
        <a:xfrm>
          <a:off x="12579427" y="1646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53521</xdr:rowOff>
    </xdr:from>
    <xdr:to>
      <xdr:col>23</xdr:col>
      <xdr:colOff>568325</xdr:colOff>
      <xdr:row>93</xdr:row>
      <xdr:rowOff>155121</xdr:rowOff>
    </xdr:to>
    <xdr:sp macro="" textlink="">
      <xdr:nvSpPr>
        <xdr:cNvPr id="686" name="円/楕円 685"/>
        <xdr:cNvSpPr/>
      </xdr:nvSpPr>
      <xdr:spPr>
        <a:xfrm>
          <a:off x="16268700" y="1599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76398</xdr:rowOff>
    </xdr:from>
    <xdr:ext cx="469744" cy="259045"/>
    <xdr:sp macro="" textlink="">
      <xdr:nvSpPr>
        <xdr:cNvPr id="687" name="積立金該当値テキスト"/>
        <xdr:cNvSpPr txBox="1"/>
      </xdr:nvSpPr>
      <xdr:spPr>
        <a:xfrm>
          <a:off x="16370300" y="1584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78449</xdr:rowOff>
    </xdr:from>
    <xdr:to>
      <xdr:col>22</xdr:col>
      <xdr:colOff>415925</xdr:colOff>
      <xdr:row>95</xdr:row>
      <xdr:rowOff>8599</xdr:rowOff>
    </xdr:to>
    <xdr:sp macro="" textlink="">
      <xdr:nvSpPr>
        <xdr:cNvPr id="688" name="円/楕円 687"/>
        <xdr:cNvSpPr/>
      </xdr:nvSpPr>
      <xdr:spPr>
        <a:xfrm>
          <a:off x="15430500" y="161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25126</xdr:rowOff>
    </xdr:from>
    <xdr:ext cx="469744" cy="259045"/>
    <xdr:sp macro="" textlink="">
      <xdr:nvSpPr>
        <xdr:cNvPr id="689" name="テキスト ボックス 688"/>
        <xdr:cNvSpPr txBox="1"/>
      </xdr:nvSpPr>
      <xdr:spPr>
        <a:xfrm>
          <a:off x="15246427" y="1596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23803</xdr:rowOff>
    </xdr:from>
    <xdr:to>
      <xdr:col>21</xdr:col>
      <xdr:colOff>212725</xdr:colOff>
      <xdr:row>93</xdr:row>
      <xdr:rowOff>125403</xdr:rowOff>
    </xdr:to>
    <xdr:sp macro="" textlink="">
      <xdr:nvSpPr>
        <xdr:cNvPr id="690" name="円/楕円 689"/>
        <xdr:cNvSpPr/>
      </xdr:nvSpPr>
      <xdr:spPr>
        <a:xfrm>
          <a:off x="14541500" y="1596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91</xdr:row>
      <xdr:rowOff>141930</xdr:rowOff>
    </xdr:from>
    <xdr:ext cx="469744" cy="259045"/>
    <xdr:sp macro="" textlink="">
      <xdr:nvSpPr>
        <xdr:cNvPr id="691" name="テキスト ボックス 690"/>
        <xdr:cNvSpPr txBox="1"/>
      </xdr:nvSpPr>
      <xdr:spPr>
        <a:xfrm>
          <a:off x="14357427" y="1574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9,673</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53087</xdr:rowOff>
    </xdr:from>
    <xdr:to>
      <xdr:col>20</xdr:col>
      <xdr:colOff>9525</xdr:colOff>
      <xdr:row>92</xdr:row>
      <xdr:rowOff>154687</xdr:rowOff>
    </xdr:to>
    <xdr:sp macro="" textlink="">
      <xdr:nvSpPr>
        <xdr:cNvPr id="692" name="円/楕円 691"/>
        <xdr:cNvSpPr/>
      </xdr:nvSpPr>
      <xdr:spPr>
        <a:xfrm>
          <a:off x="13652500" y="1582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171214</xdr:rowOff>
    </xdr:from>
    <xdr:ext cx="534377" cy="259045"/>
    <xdr:sp macro="" textlink="">
      <xdr:nvSpPr>
        <xdr:cNvPr id="693" name="テキスト ボックス 692"/>
        <xdr:cNvSpPr txBox="1"/>
      </xdr:nvSpPr>
      <xdr:spPr>
        <a:xfrm>
          <a:off x="13436111" y="1560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10,979</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149861</xdr:rowOff>
    </xdr:from>
    <xdr:to>
      <xdr:col>18</xdr:col>
      <xdr:colOff>492125</xdr:colOff>
      <xdr:row>90</xdr:row>
      <xdr:rowOff>80011</xdr:rowOff>
    </xdr:to>
    <xdr:sp macro="" textlink="">
      <xdr:nvSpPr>
        <xdr:cNvPr id="694" name="円/楕円 693"/>
        <xdr:cNvSpPr/>
      </xdr:nvSpPr>
      <xdr:spPr>
        <a:xfrm>
          <a:off x="12763500" y="1540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96538</xdr:rowOff>
    </xdr:from>
    <xdr:ext cx="534377" cy="259045"/>
    <xdr:sp macro="" textlink="">
      <xdr:nvSpPr>
        <xdr:cNvPr id="695" name="テキスト ボックス 694"/>
        <xdr:cNvSpPr txBox="1"/>
      </xdr:nvSpPr>
      <xdr:spPr>
        <a:xfrm>
          <a:off x="12547111" y="1518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132679</xdr:rowOff>
    </xdr:from>
    <xdr:to>
      <xdr:col>32</xdr:col>
      <xdr:colOff>187325</xdr:colOff>
      <xdr:row>36</xdr:row>
      <xdr:rowOff>49076</xdr:rowOff>
    </xdr:to>
    <xdr:cxnSp macro="">
      <xdr:nvCxnSpPr>
        <xdr:cNvPr id="726" name="直線コネクタ 725"/>
        <xdr:cNvCxnSpPr/>
      </xdr:nvCxnSpPr>
      <xdr:spPr>
        <a:xfrm flipV="1">
          <a:off x="21323300" y="6133429"/>
          <a:ext cx="838200" cy="8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153542</xdr:rowOff>
    </xdr:from>
    <xdr:ext cx="469744" cy="259045"/>
    <xdr:sp macro="" textlink="">
      <xdr:nvSpPr>
        <xdr:cNvPr id="727" name="投資及び出資金平均値テキスト"/>
        <xdr:cNvSpPr txBox="1"/>
      </xdr:nvSpPr>
      <xdr:spPr>
        <a:xfrm>
          <a:off x="22212300" y="649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49076</xdr:rowOff>
    </xdr:from>
    <xdr:to>
      <xdr:col>31</xdr:col>
      <xdr:colOff>34925</xdr:colOff>
      <xdr:row>39</xdr:row>
      <xdr:rowOff>52179</xdr:rowOff>
    </xdr:to>
    <xdr:cxnSp macro="">
      <xdr:nvCxnSpPr>
        <xdr:cNvPr id="729" name="直線コネクタ 728"/>
        <xdr:cNvCxnSpPr/>
      </xdr:nvCxnSpPr>
      <xdr:spPr>
        <a:xfrm flipV="1">
          <a:off x="20434300" y="6221276"/>
          <a:ext cx="889000" cy="51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88064</xdr:rowOff>
    </xdr:from>
    <xdr:ext cx="469744" cy="259045"/>
    <xdr:sp macro="" textlink="">
      <xdr:nvSpPr>
        <xdr:cNvPr id="731" name="テキスト ボックス 730"/>
        <xdr:cNvSpPr txBox="1"/>
      </xdr:nvSpPr>
      <xdr:spPr>
        <a:xfrm>
          <a:off x="21088427"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52179</xdr:rowOff>
    </xdr:from>
    <xdr:to>
      <xdr:col>29</xdr:col>
      <xdr:colOff>517525</xdr:colOff>
      <xdr:row>39</xdr:row>
      <xdr:rowOff>65405</xdr:rowOff>
    </xdr:to>
    <xdr:cxnSp macro="">
      <xdr:nvCxnSpPr>
        <xdr:cNvPr id="732" name="直線コネクタ 731"/>
        <xdr:cNvCxnSpPr/>
      </xdr:nvCxnSpPr>
      <xdr:spPr>
        <a:xfrm flipV="1">
          <a:off x="19545300" y="6738729"/>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65405</xdr:rowOff>
    </xdr:from>
    <xdr:to>
      <xdr:col>28</xdr:col>
      <xdr:colOff>314325</xdr:colOff>
      <xdr:row>39</xdr:row>
      <xdr:rowOff>65568</xdr:rowOff>
    </xdr:to>
    <xdr:cxnSp macro="">
      <xdr:nvCxnSpPr>
        <xdr:cNvPr id="735" name="直線コネクタ 734"/>
        <xdr:cNvCxnSpPr/>
      </xdr:nvCxnSpPr>
      <xdr:spPr>
        <a:xfrm flipV="1">
          <a:off x="18656300" y="675195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7" name="テキスト ボックス 736"/>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9" name="テキスト ボックス 738"/>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81879</xdr:rowOff>
    </xdr:from>
    <xdr:to>
      <xdr:col>32</xdr:col>
      <xdr:colOff>238125</xdr:colOff>
      <xdr:row>36</xdr:row>
      <xdr:rowOff>12029</xdr:rowOff>
    </xdr:to>
    <xdr:sp macro="" textlink="">
      <xdr:nvSpPr>
        <xdr:cNvPr id="745" name="円/楕円 744"/>
        <xdr:cNvSpPr/>
      </xdr:nvSpPr>
      <xdr:spPr>
        <a:xfrm>
          <a:off x="22110700" y="60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104756</xdr:rowOff>
    </xdr:from>
    <xdr:ext cx="469744" cy="259045"/>
    <xdr:sp macro="" textlink="">
      <xdr:nvSpPr>
        <xdr:cNvPr id="746" name="投資及び出資金該当値テキスト"/>
        <xdr:cNvSpPr txBox="1"/>
      </xdr:nvSpPr>
      <xdr:spPr>
        <a:xfrm>
          <a:off x="22212300" y="593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3,993</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169726</xdr:rowOff>
    </xdr:from>
    <xdr:to>
      <xdr:col>31</xdr:col>
      <xdr:colOff>85725</xdr:colOff>
      <xdr:row>36</xdr:row>
      <xdr:rowOff>99876</xdr:rowOff>
    </xdr:to>
    <xdr:sp macro="" textlink="">
      <xdr:nvSpPr>
        <xdr:cNvPr id="747" name="円/楕円 746"/>
        <xdr:cNvSpPr/>
      </xdr:nvSpPr>
      <xdr:spPr>
        <a:xfrm>
          <a:off x="21272500" y="617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116403</xdr:rowOff>
    </xdr:from>
    <xdr:ext cx="469744" cy="259045"/>
    <xdr:sp macro="" textlink="">
      <xdr:nvSpPr>
        <xdr:cNvPr id="748" name="テキスト ボックス 747"/>
        <xdr:cNvSpPr txBox="1"/>
      </xdr:nvSpPr>
      <xdr:spPr>
        <a:xfrm>
          <a:off x="21088427" y="594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1379</xdr:rowOff>
    </xdr:from>
    <xdr:to>
      <xdr:col>29</xdr:col>
      <xdr:colOff>568325</xdr:colOff>
      <xdr:row>39</xdr:row>
      <xdr:rowOff>102979</xdr:rowOff>
    </xdr:to>
    <xdr:sp macro="" textlink="">
      <xdr:nvSpPr>
        <xdr:cNvPr id="749" name="円/楕円 748"/>
        <xdr:cNvSpPr/>
      </xdr:nvSpPr>
      <xdr:spPr>
        <a:xfrm>
          <a:off x="20383500" y="66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94106</xdr:rowOff>
    </xdr:from>
    <xdr:ext cx="378565" cy="259045"/>
    <xdr:sp macro="" textlink="">
      <xdr:nvSpPr>
        <xdr:cNvPr id="750" name="テキスト ボックス 749"/>
        <xdr:cNvSpPr txBox="1"/>
      </xdr:nvSpPr>
      <xdr:spPr>
        <a:xfrm>
          <a:off x="20245017" y="6780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14605</xdr:rowOff>
    </xdr:from>
    <xdr:to>
      <xdr:col>28</xdr:col>
      <xdr:colOff>365125</xdr:colOff>
      <xdr:row>39</xdr:row>
      <xdr:rowOff>116205</xdr:rowOff>
    </xdr:to>
    <xdr:sp macro="" textlink="">
      <xdr:nvSpPr>
        <xdr:cNvPr id="751" name="円/楕円 750"/>
        <xdr:cNvSpPr/>
      </xdr:nvSpPr>
      <xdr:spPr>
        <a:xfrm>
          <a:off x="194945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107332</xdr:rowOff>
    </xdr:from>
    <xdr:ext cx="378565" cy="259045"/>
    <xdr:sp macro="" textlink="">
      <xdr:nvSpPr>
        <xdr:cNvPr id="752" name="テキスト ボックス 751"/>
        <xdr:cNvSpPr txBox="1"/>
      </xdr:nvSpPr>
      <xdr:spPr>
        <a:xfrm>
          <a:off x="19356017" y="679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14768</xdr:rowOff>
    </xdr:from>
    <xdr:to>
      <xdr:col>27</xdr:col>
      <xdr:colOff>161925</xdr:colOff>
      <xdr:row>39</xdr:row>
      <xdr:rowOff>116368</xdr:rowOff>
    </xdr:to>
    <xdr:sp macro="" textlink="">
      <xdr:nvSpPr>
        <xdr:cNvPr id="753" name="円/楕円 752"/>
        <xdr:cNvSpPr/>
      </xdr:nvSpPr>
      <xdr:spPr>
        <a:xfrm>
          <a:off x="186055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107495</xdr:rowOff>
    </xdr:from>
    <xdr:ext cx="378565" cy="259045"/>
    <xdr:sp macro="" textlink="">
      <xdr:nvSpPr>
        <xdr:cNvPr id="754" name="テキスト ボックス 753"/>
        <xdr:cNvSpPr txBox="1"/>
      </xdr:nvSpPr>
      <xdr:spPr>
        <a:xfrm>
          <a:off x="18467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132179</xdr:rowOff>
    </xdr:from>
    <xdr:to>
      <xdr:col>32</xdr:col>
      <xdr:colOff>187325</xdr:colOff>
      <xdr:row>58</xdr:row>
      <xdr:rowOff>132248</xdr:rowOff>
    </xdr:to>
    <xdr:cxnSp macro="">
      <xdr:nvCxnSpPr>
        <xdr:cNvPr id="781" name="直線コネクタ 780"/>
        <xdr:cNvCxnSpPr/>
      </xdr:nvCxnSpPr>
      <xdr:spPr>
        <a:xfrm flipV="1">
          <a:off x="21323300" y="10076279"/>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132248</xdr:rowOff>
    </xdr:from>
    <xdr:to>
      <xdr:col>31</xdr:col>
      <xdr:colOff>34925</xdr:colOff>
      <xdr:row>58</xdr:row>
      <xdr:rowOff>132682</xdr:rowOff>
    </xdr:to>
    <xdr:cxnSp macro="">
      <xdr:nvCxnSpPr>
        <xdr:cNvPr id="784" name="直線コネクタ 783"/>
        <xdr:cNvCxnSpPr/>
      </xdr:nvCxnSpPr>
      <xdr:spPr>
        <a:xfrm flipV="1">
          <a:off x="20434300" y="10076348"/>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132499</xdr:rowOff>
    </xdr:from>
    <xdr:to>
      <xdr:col>29</xdr:col>
      <xdr:colOff>517525</xdr:colOff>
      <xdr:row>58</xdr:row>
      <xdr:rowOff>132682</xdr:rowOff>
    </xdr:to>
    <xdr:cxnSp macro="">
      <xdr:nvCxnSpPr>
        <xdr:cNvPr id="787" name="直線コネクタ 786"/>
        <xdr:cNvCxnSpPr/>
      </xdr:nvCxnSpPr>
      <xdr:spPr>
        <a:xfrm>
          <a:off x="19545300" y="1007659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127950</xdr:rowOff>
    </xdr:from>
    <xdr:to>
      <xdr:col>28</xdr:col>
      <xdr:colOff>314325</xdr:colOff>
      <xdr:row>58</xdr:row>
      <xdr:rowOff>132499</xdr:rowOff>
    </xdr:to>
    <xdr:cxnSp macro="">
      <xdr:nvCxnSpPr>
        <xdr:cNvPr id="790" name="直線コネクタ 789"/>
        <xdr:cNvCxnSpPr/>
      </xdr:nvCxnSpPr>
      <xdr:spPr>
        <a:xfrm>
          <a:off x="18656300" y="10072050"/>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81379</xdr:rowOff>
    </xdr:from>
    <xdr:to>
      <xdr:col>32</xdr:col>
      <xdr:colOff>238125</xdr:colOff>
      <xdr:row>59</xdr:row>
      <xdr:rowOff>11529</xdr:rowOff>
    </xdr:to>
    <xdr:sp macro="" textlink="">
      <xdr:nvSpPr>
        <xdr:cNvPr id="800" name="円/楕円 799"/>
        <xdr:cNvSpPr/>
      </xdr:nvSpPr>
      <xdr:spPr>
        <a:xfrm>
          <a:off x="22110700" y="1002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167756</xdr:rowOff>
    </xdr:from>
    <xdr:ext cx="378565" cy="259045"/>
    <xdr:sp macro="" textlink="">
      <xdr:nvSpPr>
        <xdr:cNvPr id="801" name="貸付金該当値テキスト"/>
        <xdr:cNvSpPr txBox="1"/>
      </xdr:nvSpPr>
      <xdr:spPr>
        <a:xfrm>
          <a:off x="22212300" y="994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81448</xdr:rowOff>
    </xdr:from>
    <xdr:to>
      <xdr:col>31</xdr:col>
      <xdr:colOff>85725</xdr:colOff>
      <xdr:row>59</xdr:row>
      <xdr:rowOff>11598</xdr:rowOff>
    </xdr:to>
    <xdr:sp macro="" textlink="">
      <xdr:nvSpPr>
        <xdr:cNvPr id="802" name="円/楕円 801"/>
        <xdr:cNvSpPr/>
      </xdr:nvSpPr>
      <xdr:spPr>
        <a:xfrm>
          <a:off x="21272500" y="1002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2725</xdr:rowOff>
    </xdr:from>
    <xdr:ext cx="378565" cy="259045"/>
    <xdr:sp macro="" textlink="">
      <xdr:nvSpPr>
        <xdr:cNvPr id="803" name="テキスト ボックス 802"/>
        <xdr:cNvSpPr txBox="1"/>
      </xdr:nvSpPr>
      <xdr:spPr>
        <a:xfrm>
          <a:off x="21134017" y="1011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81882</xdr:rowOff>
    </xdr:from>
    <xdr:to>
      <xdr:col>29</xdr:col>
      <xdr:colOff>568325</xdr:colOff>
      <xdr:row>59</xdr:row>
      <xdr:rowOff>12032</xdr:rowOff>
    </xdr:to>
    <xdr:sp macro="" textlink="">
      <xdr:nvSpPr>
        <xdr:cNvPr id="804" name="円/楕円 803"/>
        <xdr:cNvSpPr/>
      </xdr:nvSpPr>
      <xdr:spPr>
        <a:xfrm>
          <a:off x="20383500" y="100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3159</xdr:rowOff>
    </xdr:from>
    <xdr:ext cx="378565" cy="259045"/>
    <xdr:sp macro="" textlink="">
      <xdr:nvSpPr>
        <xdr:cNvPr id="805" name="テキスト ボックス 804"/>
        <xdr:cNvSpPr txBox="1"/>
      </xdr:nvSpPr>
      <xdr:spPr>
        <a:xfrm>
          <a:off x="20245017" y="10118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81699</xdr:rowOff>
    </xdr:from>
    <xdr:to>
      <xdr:col>28</xdr:col>
      <xdr:colOff>365125</xdr:colOff>
      <xdr:row>59</xdr:row>
      <xdr:rowOff>11849</xdr:rowOff>
    </xdr:to>
    <xdr:sp macro="" textlink="">
      <xdr:nvSpPr>
        <xdr:cNvPr id="806" name="円/楕円 805"/>
        <xdr:cNvSpPr/>
      </xdr:nvSpPr>
      <xdr:spPr>
        <a:xfrm>
          <a:off x="19494500" y="10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2976</xdr:rowOff>
    </xdr:from>
    <xdr:ext cx="378565" cy="259045"/>
    <xdr:sp macro="" textlink="">
      <xdr:nvSpPr>
        <xdr:cNvPr id="807" name="テキスト ボックス 806"/>
        <xdr:cNvSpPr txBox="1"/>
      </xdr:nvSpPr>
      <xdr:spPr>
        <a:xfrm>
          <a:off x="19356017" y="1011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77150</xdr:rowOff>
    </xdr:from>
    <xdr:to>
      <xdr:col>27</xdr:col>
      <xdr:colOff>161925</xdr:colOff>
      <xdr:row>59</xdr:row>
      <xdr:rowOff>7300</xdr:rowOff>
    </xdr:to>
    <xdr:sp macro="" textlink="">
      <xdr:nvSpPr>
        <xdr:cNvPr id="808" name="円/楕円 807"/>
        <xdr:cNvSpPr/>
      </xdr:nvSpPr>
      <xdr:spPr>
        <a:xfrm>
          <a:off x="18605500" y="100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169877</xdr:rowOff>
    </xdr:from>
    <xdr:ext cx="378565" cy="259045"/>
    <xdr:sp macro="" textlink="">
      <xdr:nvSpPr>
        <xdr:cNvPr id="809" name="テキスト ボックス 808"/>
        <xdr:cNvSpPr txBox="1"/>
      </xdr:nvSpPr>
      <xdr:spPr>
        <a:xfrm>
          <a:off x="18467017" y="10113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153645</xdr:rowOff>
    </xdr:from>
    <xdr:to>
      <xdr:col>32</xdr:col>
      <xdr:colOff>187325</xdr:colOff>
      <xdr:row>77</xdr:row>
      <xdr:rowOff>42354</xdr:rowOff>
    </xdr:to>
    <xdr:cxnSp macro="">
      <xdr:nvCxnSpPr>
        <xdr:cNvPr id="839" name="直線コネクタ 838"/>
        <xdr:cNvCxnSpPr/>
      </xdr:nvCxnSpPr>
      <xdr:spPr>
        <a:xfrm>
          <a:off x="21323300" y="13183845"/>
          <a:ext cx="838200" cy="6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40" name="繰出金平均値テキスト"/>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135128</xdr:rowOff>
    </xdr:from>
    <xdr:to>
      <xdr:col>31</xdr:col>
      <xdr:colOff>34925</xdr:colOff>
      <xdr:row>76</xdr:row>
      <xdr:rowOff>153645</xdr:rowOff>
    </xdr:to>
    <xdr:cxnSp macro="">
      <xdr:nvCxnSpPr>
        <xdr:cNvPr id="842" name="直線コネクタ 841"/>
        <xdr:cNvCxnSpPr/>
      </xdr:nvCxnSpPr>
      <xdr:spPr>
        <a:xfrm>
          <a:off x="20434300" y="12479528"/>
          <a:ext cx="889000" cy="70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4" name="テキスト ボックス 843"/>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135128</xdr:rowOff>
    </xdr:from>
    <xdr:to>
      <xdr:col>29</xdr:col>
      <xdr:colOff>517525</xdr:colOff>
      <xdr:row>72</xdr:row>
      <xdr:rowOff>142024</xdr:rowOff>
    </xdr:to>
    <xdr:cxnSp macro="">
      <xdr:nvCxnSpPr>
        <xdr:cNvPr id="845" name="直線コネクタ 844"/>
        <xdr:cNvCxnSpPr/>
      </xdr:nvCxnSpPr>
      <xdr:spPr>
        <a:xfrm flipV="1">
          <a:off x="19545300" y="12479528"/>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31399</xdr:rowOff>
    </xdr:from>
    <xdr:ext cx="534377" cy="259045"/>
    <xdr:sp macro="" textlink="">
      <xdr:nvSpPr>
        <xdr:cNvPr id="847" name="テキスト ボックス 846"/>
        <xdr:cNvSpPr txBox="1"/>
      </xdr:nvSpPr>
      <xdr:spPr>
        <a:xfrm>
          <a:off x="20167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142024</xdr:rowOff>
    </xdr:from>
    <xdr:to>
      <xdr:col>28</xdr:col>
      <xdr:colOff>314325</xdr:colOff>
      <xdr:row>73</xdr:row>
      <xdr:rowOff>51918</xdr:rowOff>
    </xdr:to>
    <xdr:cxnSp macro="">
      <xdr:nvCxnSpPr>
        <xdr:cNvPr id="848" name="直線コネクタ 847"/>
        <xdr:cNvCxnSpPr/>
      </xdr:nvCxnSpPr>
      <xdr:spPr>
        <a:xfrm flipV="1">
          <a:off x="18656300" y="12486424"/>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109617</xdr:rowOff>
    </xdr:from>
    <xdr:ext cx="534377" cy="259045"/>
    <xdr:sp macro="" textlink="">
      <xdr:nvSpPr>
        <xdr:cNvPr id="850" name="テキスト ボックス 849"/>
        <xdr:cNvSpPr txBox="1"/>
      </xdr:nvSpPr>
      <xdr:spPr>
        <a:xfrm>
          <a:off x="19278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73119</xdr:rowOff>
    </xdr:from>
    <xdr:ext cx="534377" cy="259045"/>
    <xdr:sp macro="" textlink="">
      <xdr:nvSpPr>
        <xdr:cNvPr id="852" name="テキスト ボックス 851"/>
        <xdr:cNvSpPr txBox="1"/>
      </xdr:nvSpPr>
      <xdr:spPr>
        <a:xfrm>
          <a:off x="18389111" y="131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163004</xdr:rowOff>
    </xdr:from>
    <xdr:to>
      <xdr:col>32</xdr:col>
      <xdr:colOff>238125</xdr:colOff>
      <xdr:row>77</xdr:row>
      <xdr:rowOff>93154</xdr:rowOff>
    </xdr:to>
    <xdr:sp macro="" textlink="">
      <xdr:nvSpPr>
        <xdr:cNvPr id="858" name="円/楕円 857"/>
        <xdr:cNvSpPr/>
      </xdr:nvSpPr>
      <xdr:spPr>
        <a:xfrm>
          <a:off x="22110700" y="131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141431</xdr:rowOff>
    </xdr:from>
    <xdr:ext cx="534377" cy="259045"/>
    <xdr:sp macro="" textlink="">
      <xdr:nvSpPr>
        <xdr:cNvPr id="859" name="繰出金該当値テキスト"/>
        <xdr:cNvSpPr txBox="1"/>
      </xdr:nvSpPr>
      <xdr:spPr>
        <a:xfrm>
          <a:off x="22212300" y="131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29,055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102845</xdr:rowOff>
    </xdr:from>
    <xdr:to>
      <xdr:col>31</xdr:col>
      <xdr:colOff>85725</xdr:colOff>
      <xdr:row>77</xdr:row>
      <xdr:rowOff>32995</xdr:rowOff>
    </xdr:to>
    <xdr:sp macro="" textlink="">
      <xdr:nvSpPr>
        <xdr:cNvPr id="860" name="円/楕円 859"/>
        <xdr:cNvSpPr/>
      </xdr:nvSpPr>
      <xdr:spPr>
        <a:xfrm>
          <a:off x="21272500" y="131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24122</xdr:rowOff>
    </xdr:from>
    <xdr:ext cx="534377" cy="259045"/>
    <xdr:sp macro="" textlink="">
      <xdr:nvSpPr>
        <xdr:cNvPr id="861" name="テキスト ボックス 860"/>
        <xdr:cNvSpPr txBox="1"/>
      </xdr:nvSpPr>
      <xdr:spPr>
        <a:xfrm>
          <a:off x="21056111" y="132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30,634</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84328</xdr:rowOff>
    </xdr:from>
    <xdr:to>
      <xdr:col>29</xdr:col>
      <xdr:colOff>568325</xdr:colOff>
      <xdr:row>73</xdr:row>
      <xdr:rowOff>14478</xdr:rowOff>
    </xdr:to>
    <xdr:sp macro="" textlink="">
      <xdr:nvSpPr>
        <xdr:cNvPr id="862" name="円/楕円 861"/>
        <xdr:cNvSpPr/>
      </xdr:nvSpPr>
      <xdr:spPr>
        <a:xfrm>
          <a:off x="20383500" y="124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31005</xdr:rowOff>
    </xdr:from>
    <xdr:ext cx="534377" cy="259045"/>
    <xdr:sp macro="" textlink="">
      <xdr:nvSpPr>
        <xdr:cNvPr id="863" name="テキスト ボックス 862"/>
        <xdr:cNvSpPr txBox="1"/>
      </xdr:nvSpPr>
      <xdr:spPr>
        <a:xfrm>
          <a:off x="20167111" y="122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49,120</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91224</xdr:rowOff>
    </xdr:from>
    <xdr:to>
      <xdr:col>28</xdr:col>
      <xdr:colOff>365125</xdr:colOff>
      <xdr:row>73</xdr:row>
      <xdr:rowOff>21374</xdr:rowOff>
    </xdr:to>
    <xdr:sp macro="" textlink="">
      <xdr:nvSpPr>
        <xdr:cNvPr id="864" name="円/楕円 863"/>
        <xdr:cNvSpPr/>
      </xdr:nvSpPr>
      <xdr:spPr>
        <a:xfrm>
          <a:off x="19494500" y="124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37901</xdr:rowOff>
    </xdr:from>
    <xdr:ext cx="534377" cy="259045"/>
    <xdr:sp macro="" textlink="">
      <xdr:nvSpPr>
        <xdr:cNvPr id="865" name="テキスト ボックス 864"/>
        <xdr:cNvSpPr txBox="1"/>
      </xdr:nvSpPr>
      <xdr:spPr>
        <a:xfrm>
          <a:off x="19278111" y="122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48,939</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1118</xdr:rowOff>
    </xdr:from>
    <xdr:to>
      <xdr:col>27</xdr:col>
      <xdr:colOff>161925</xdr:colOff>
      <xdr:row>73</xdr:row>
      <xdr:rowOff>102718</xdr:rowOff>
    </xdr:to>
    <xdr:sp macro="" textlink="">
      <xdr:nvSpPr>
        <xdr:cNvPr id="866" name="円/楕円 865"/>
        <xdr:cNvSpPr/>
      </xdr:nvSpPr>
      <xdr:spPr>
        <a:xfrm>
          <a:off x="18605500" y="125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119245</xdr:rowOff>
    </xdr:from>
    <xdr:ext cx="534377" cy="259045"/>
    <xdr:sp macro="" textlink="">
      <xdr:nvSpPr>
        <xdr:cNvPr id="867" name="テキスト ボックス 866"/>
        <xdr:cNvSpPr txBox="1"/>
      </xdr:nvSpPr>
      <xdr:spPr>
        <a:xfrm>
          <a:off x="18389111" y="122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社会保障費である扶助費は，住民一人当たり</a:t>
          </a:r>
          <a:r>
            <a:rPr kumimoji="1" lang="en-US" altLang="ja-JP" sz="1100">
              <a:solidFill>
                <a:schemeClr val="dk1"/>
              </a:solidFill>
              <a:effectLst/>
              <a:latin typeface="+mn-lt"/>
              <a:ea typeface="+mn-ea"/>
              <a:cs typeface="+mn-cs"/>
            </a:rPr>
            <a:t>107,771</a:t>
          </a:r>
          <a:r>
            <a:rPr kumimoji="1" lang="ja-JP" altLang="ja-JP" sz="1100">
              <a:solidFill>
                <a:schemeClr val="dk1"/>
              </a:solidFill>
              <a:effectLst/>
              <a:latin typeface="+mn-lt"/>
              <a:ea typeface="+mn-ea"/>
              <a:cs typeface="+mn-cs"/>
            </a:rPr>
            <a:t>円となっており，少子高齢化の進行など社会構造の変化により全国的に増加しており，本市においても同様の傾向にある。人口規模や県庁所在地としての都市の特性等により，類似団体平均を上回っている状況にあり，引き続き市単独扶助費の適正化に努めるとともに，国・県の動向を見極めつつ，持続可能な制度運営に努め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86,222</a:t>
          </a:r>
          <a:r>
            <a:rPr kumimoji="1" lang="ja-JP" altLang="ja-JP" sz="1100">
              <a:solidFill>
                <a:schemeClr val="dk1"/>
              </a:solidFill>
              <a:effectLst/>
              <a:latin typeface="+mn-lt"/>
              <a:ea typeface="+mn-ea"/>
              <a:cs typeface="+mn-cs"/>
            </a:rPr>
            <a:t>円となっており，類似団体平均を大きく上回っている状況にあ</a:t>
          </a:r>
          <a:r>
            <a:rPr kumimoji="1" lang="ja-JP" altLang="en-US" sz="1100">
              <a:solidFill>
                <a:schemeClr val="dk1"/>
              </a:solidFill>
              <a:effectLst/>
              <a:latin typeface="+mn-lt"/>
              <a:ea typeface="+mn-ea"/>
              <a:cs typeface="+mn-cs"/>
            </a:rPr>
            <a:t>る。新庁舎整備事業や新ごみ処理施設整備事業といった大型プロジェクトの推進に伴い大幅に増加しているため，</a:t>
          </a:r>
          <a:r>
            <a:rPr kumimoji="1" lang="ja-JP" altLang="ja-JP" sz="1100">
              <a:solidFill>
                <a:schemeClr val="dk1"/>
              </a:solidFill>
              <a:effectLst/>
              <a:latin typeface="+mn-lt"/>
              <a:ea typeface="+mn-ea"/>
              <a:cs typeface="+mn-cs"/>
            </a:rPr>
            <a:t>財政規律を堅持し，</a:t>
          </a:r>
          <a:r>
            <a:rPr kumimoji="1" lang="ja-JP" altLang="en-US" sz="1100">
              <a:solidFill>
                <a:schemeClr val="dk1"/>
              </a:solidFill>
              <a:effectLst/>
              <a:latin typeface="+mn-lt"/>
              <a:ea typeface="+mn-ea"/>
              <a:cs typeface="+mn-cs"/>
            </a:rPr>
            <a:t>安定的な財政運営に向けて，その他の事業の取捨選択を徹底していくことで，事業費の減少に努める。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積立金は，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9,400</a:t>
          </a:r>
          <a:r>
            <a:rPr kumimoji="1" lang="ja-JP" altLang="ja-JP" sz="1100">
              <a:solidFill>
                <a:schemeClr val="dk1"/>
              </a:solidFill>
              <a:effectLst/>
              <a:latin typeface="+mn-lt"/>
              <a:ea typeface="+mn-ea"/>
              <a:cs typeface="+mn-cs"/>
            </a:rPr>
            <a:t>円となっており，類似団体平均を大きく上回っている状況にある</a:t>
          </a:r>
          <a:r>
            <a:rPr kumimoji="1" lang="ja-JP" altLang="en-US" sz="1100">
              <a:solidFill>
                <a:schemeClr val="dk1"/>
              </a:solidFill>
              <a:effectLst/>
              <a:latin typeface="+mn-lt"/>
              <a:ea typeface="+mn-ea"/>
              <a:cs typeface="+mn-cs"/>
            </a:rPr>
            <a:t>。大型プロジェクトの推進に伴い，中長期な見通しのもとに，決算剰余金を財政調整基金に積み立てたため増加した。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投資及び出資金</a:t>
          </a:r>
          <a:r>
            <a:rPr kumimoji="1" lang="ja-JP" altLang="en-US"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3,993</a:t>
          </a:r>
          <a:r>
            <a:rPr kumimoji="1" lang="ja-JP" altLang="en-US" sz="1100">
              <a:solidFill>
                <a:schemeClr val="dk1"/>
              </a:solidFill>
              <a:effectLst/>
              <a:latin typeface="+mn-lt"/>
              <a:ea typeface="+mn-ea"/>
              <a:cs typeface="+mn-cs"/>
            </a:rPr>
            <a:t>円となっており，</a:t>
          </a:r>
          <a:r>
            <a:rPr kumimoji="1" lang="ja-JP" altLang="ja-JP" sz="1100">
              <a:solidFill>
                <a:schemeClr val="dk1"/>
              </a:solidFill>
              <a:effectLst/>
              <a:latin typeface="+mn-lt"/>
              <a:ea typeface="+mn-ea"/>
              <a:cs typeface="+mn-cs"/>
            </a:rPr>
            <a:t>類似団体平均を大きく上回っている状況にあ</a:t>
          </a:r>
          <a:r>
            <a:rPr kumimoji="1" lang="ja-JP" altLang="en-US" sz="1100">
              <a:solidFill>
                <a:schemeClr val="dk1"/>
              </a:solidFill>
              <a:effectLst/>
              <a:latin typeface="+mn-lt"/>
              <a:ea typeface="+mn-ea"/>
              <a:cs typeface="+mn-cs"/>
            </a:rPr>
            <a:t>る。平成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ja-JP" altLang="en-US" sz="1100">
              <a:solidFill>
                <a:sysClr val="windowText" lastClr="000000"/>
              </a:solidFill>
              <a:effectLst/>
              <a:latin typeface="+mn-lt"/>
              <a:ea typeface="+mn-ea"/>
              <a:cs typeface="+mn-cs"/>
            </a:rPr>
            <a:t>の下水道事業の一部法適化</a:t>
          </a:r>
          <a:r>
            <a:rPr kumimoji="1" lang="ja-JP" altLang="ja-JP" sz="1100">
              <a:solidFill>
                <a:sysClr val="windowText" lastClr="000000"/>
              </a:solidFill>
              <a:effectLst/>
              <a:latin typeface="+mn-lt"/>
              <a:ea typeface="+mn-ea"/>
              <a:cs typeface="+mn-cs"/>
            </a:rPr>
            <a:t>に</a:t>
          </a:r>
          <a:r>
            <a:rPr kumimoji="1" lang="ja-JP" altLang="ja-JP" sz="1100">
              <a:solidFill>
                <a:schemeClr val="dk1"/>
              </a:solidFill>
              <a:effectLst/>
              <a:latin typeface="+mn-lt"/>
              <a:ea typeface="+mn-ea"/>
              <a:cs typeface="+mn-cs"/>
            </a:rPr>
            <a:t>より，下水道事業会計に対する繰出金の性質区分が，繰出金から補助費等，投資及び出資金に変更になったためである。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273,231
269,970
217.32
117,631,795
112,999,969
2,341,617
55,753,351
102,348,227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93.0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132624</xdr:rowOff>
    </xdr:from>
    <xdr:to>
      <xdr:col>6</xdr:col>
      <xdr:colOff>511175</xdr:colOff>
      <xdr:row>36</xdr:row>
      <xdr:rowOff>88537</xdr:rowOff>
    </xdr:to>
    <xdr:cxnSp macro="">
      <xdr:nvCxnSpPr>
        <xdr:cNvPr id="63" name="直線コネクタ 62"/>
        <xdr:cNvCxnSpPr/>
      </xdr:nvCxnSpPr>
      <xdr:spPr>
        <a:xfrm>
          <a:off x="3797300" y="6133374"/>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469744" cy="259045"/>
    <xdr:sp macro="" textlink="">
      <xdr:nvSpPr>
        <xdr:cNvPr id="64"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132624</xdr:rowOff>
    </xdr:from>
    <xdr:to>
      <xdr:col>5</xdr:col>
      <xdr:colOff>358775</xdr:colOff>
      <xdr:row>36</xdr:row>
      <xdr:rowOff>43906</xdr:rowOff>
    </xdr:to>
    <xdr:cxnSp macro="">
      <xdr:nvCxnSpPr>
        <xdr:cNvPr id="66" name="直線コネクタ 65"/>
        <xdr:cNvCxnSpPr/>
      </xdr:nvCxnSpPr>
      <xdr:spPr>
        <a:xfrm flipV="1">
          <a:off x="2908300" y="613337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143346</xdr:rowOff>
    </xdr:from>
    <xdr:ext cx="469744" cy="259045"/>
    <xdr:sp macro="" textlink="">
      <xdr:nvSpPr>
        <xdr:cNvPr id="68" name="テキスト ボックス 67"/>
        <xdr:cNvSpPr txBox="1"/>
      </xdr:nvSpPr>
      <xdr:spPr>
        <a:xfrm>
          <a:off x="3562427"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43906</xdr:rowOff>
    </xdr:from>
    <xdr:to>
      <xdr:col>4</xdr:col>
      <xdr:colOff>155575</xdr:colOff>
      <xdr:row>36</xdr:row>
      <xdr:rowOff>92892</xdr:rowOff>
    </xdr:to>
    <xdr:cxnSp macro="">
      <xdr:nvCxnSpPr>
        <xdr:cNvPr id="69" name="直線コネクタ 68"/>
        <xdr:cNvCxnSpPr/>
      </xdr:nvCxnSpPr>
      <xdr:spPr>
        <a:xfrm flipV="1">
          <a:off x="2019300" y="621610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28666</xdr:rowOff>
    </xdr:from>
    <xdr:to>
      <xdr:col>2</xdr:col>
      <xdr:colOff>638175</xdr:colOff>
      <xdr:row>36</xdr:row>
      <xdr:rowOff>92892</xdr:rowOff>
    </xdr:to>
    <xdr:cxnSp macro="">
      <xdr:nvCxnSpPr>
        <xdr:cNvPr id="72" name="直線コネクタ 71"/>
        <xdr:cNvCxnSpPr/>
      </xdr:nvCxnSpPr>
      <xdr:spPr>
        <a:xfrm>
          <a:off x="1130300" y="6200866"/>
          <a:ext cx="8890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37737</xdr:rowOff>
    </xdr:from>
    <xdr:to>
      <xdr:col>6</xdr:col>
      <xdr:colOff>561975</xdr:colOff>
      <xdr:row>36</xdr:row>
      <xdr:rowOff>139337</xdr:rowOff>
    </xdr:to>
    <xdr:sp macro="" textlink="">
      <xdr:nvSpPr>
        <xdr:cNvPr id="82" name="円/楕円 81"/>
        <xdr:cNvSpPr/>
      </xdr:nvSpPr>
      <xdr:spPr>
        <a:xfrm>
          <a:off x="45847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60614</xdr:rowOff>
    </xdr:from>
    <xdr:ext cx="469744" cy="259045"/>
    <xdr:sp macro="" textlink="">
      <xdr:nvSpPr>
        <xdr:cNvPr id="83" name="議会費該当値テキスト"/>
        <xdr:cNvSpPr txBox="1"/>
      </xdr:nvSpPr>
      <xdr:spPr>
        <a:xfrm>
          <a:off x="4686300" y="60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81824</xdr:rowOff>
    </xdr:from>
    <xdr:to>
      <xdr:col>5</xdr:col>
      <xdr:colOff>409575</xdr:colOff>
      <xdr:row>36</xdr:row>
      <xdr:rowOff>11974</xdr:rowOff>
    </xdr:to>
    <xdr:sp macro="" textlink="">
      <xdr:nvSpPr>
        <xdr:cNvPr id="84" name="円/楕円 83"/>
        <xdr:cNvSpPr/>
      </xdr:nvSpPr>
      <xdr:spPr>
        <a:xfrm>
          <a:off x="3746500" y="60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3101</xdr:rowOff>
    </xdr:from>
    <xdr:ext cx="469744" cy="259045"/>
    <xdr:sp macro="" textlink="">
      <xdr:nvSpPr>
        <xdr:cNvPr id="85" name="テキスト ボックス 84"/>
        <xdr:cNvSpPr txBox="1"/>
      </xdr:nvSpPr>
      <xdr:spPr>
        <a:xfrm>
          <a:off x="3562427"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164556</xdr:rowOff>
    </xdr:from>
    <xdr:to>
      <xdr:col>4</xdr:col>
      <xdr:colOff>206375</xdr:colOff>
      <xdr:row>36</xdr:row>
      <xdr:rowOff>94706</xdr:rowOff>
    </xdr:to>
    <xdr:sp macro="" textlink="">
      <xdr:nvSpPr>
        <xdr:cNvPr id="86" name="円/楕円 85"/>
        <xdr:cNvSpPr/>
      </xdr:nvSpPr>
      <xdr:spPr>
        <a:xfrm>
          <a:off x="2857500" y="61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85833</xdr:rowOff>
    </xdr:from>
    <xdr:ext cx="469744" cy="259045"/>
    <xdr:sp macro="" textlink="">
      <xdr:nvSpPr>
        <xdr:cNvPr id="87" name="テキスト ボックス 86"/>
        <xdr:cNvSpPr txBox="1"/>
      </xdr:nvSpPr>
      <xdr:spPr>
        <a:xfrm>
          <a:off x="2673427" y="62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42092</xdr:rowOff>
    </xdr:from>
    <xdr:to>
      <xdr:col>3</xdr:col>
      <xdr:colOff>3175</xdr:colOff>
      <xdr:row>36</xdr:row>
      <xdr:rowOff>143692</xdr:rowOff>
    </xdr:to>
    <xdr:sp macro="" textlink="">
      <xdr:nvSpPr>
        <xdr:cNvPr id="88" name="円/楕円 87"/>
        <xdr:cNvSpPr/>
      </xdr:nvSpPr>
      <xdr:spPr>
        <a:xfrm>
          <a:off x="1968500" y="621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134819</xdr:rowOff>
    </xdr:from>
    <xdr:ext cx="469744" cy="259045"/>
    <xdr:sp macro="" textlink="">
      <xdr:nvSpPr>
        <xdr:cNvPr id="89" name="テキスト ボックス 88"/>
        <xdr:cNvSpPr txBox="1"/>
      </xdr:nvSpPr>
      <xdr:spPr>
        <a:xfrm>
          <a:off x="1784427" y="630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149316</xdr:rowOff>
    </xdr:from>
    <xdr:to>
      <xdr:col>1</xdr:col>
      <xdr:colOff>485775</xdr:colOff>
      <xdr:row>36</xdr:row>
      <xdr:rowOff>79466</xdr:rowOff>
    </xdr:to>
    <xdr:sp macro="" textlink="">
      <xdr:nvSpPr>
        <xdr:cNvPr id="90" name="円/楕円 89"/>
        <xdr:cNvSpPr/>
      </xdr:nvSpPr>
      <xdr:spPr>
        <a:xfrm>
          <a:off x="1079500" y="61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70593</xdr:rowOff>
    </xdr:from>
    <xdr:ext cx="469744" cy="259045"/>
    <xdr:sp macro="" textlink="">
      <xdr:nvSpPr>
        <xdr:cNvPr id="91" name="テキスト ボックス 90"/>
        <xdr:cNvSpPr txBox="1"/>
      </xdr:nvSpPr>
      <xdr:spPr>
        <a:xfrm>
          <a:off x="895427" y="624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66352</xdr:rowOff>
    </xdr:from>
    <xdr:to>
      <xdr:col>6</xdr:col>
      <xdr:colOff>511175</xdr:colOff>
      <xdr:row>55</xdr:row>
      <xdr:rowOff>93458</xdr:rowOff>
    </xdr:to>
    <xdr:cxnSp macro="">
      <xdr:nvCxnSpPr>
        <xdr:cNvPr id="123" name="直線コネクタ 122"/>
        <xdr:cNvCxnSpPr/>
      </xdr:nvCxnSpPr>
      <xdr:spPr>
        <a:xfrm flipV="1">
          <a:off x="3797300" y="9153202"/>
          <a:ext cx="838200" cy="37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14422</xdr:rowOff>
    </xdr:from>
    <xdr:ext cx="534377" cy="259045"/>
    <xdr:sp macro="" textlink="">
      <xdr:nvSpPr>
        <xdr:cNvPr id="124" name="総務費平均値テキスト"/>
        <xdr:cNvSpPr txBox="1"/>
      </xdr:nvSpPr>
      <xdr:spPr>
        <a:xfrm>
          <a:off x="4686300" y="9615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77553</xdr:rowOff>
    </xdr:from>
    <xdr:to>
      <xdr:col>5</xdr:col>
      <xdr:colOff>358775</xdr:colOff>
      <xdr:row>55</xdr:row>
      <xdr:rowOff>93458</xdr:rowOff>
    </xdr:to>
    <xdr:cxnSp macro="">
      <xdr:nvCxnSpPr>
        <xdr:cNvPr id="126" name="直線コネクタ 125"/>
        <xdr:cNvCxnSpPr/>
      </xdr:nvCxnSpPr>
      <xdr:spPr>
        <a:xfrm>
          <a:off x="2908300" y="9335853"/>
          <a:ext cx="889000" cy="18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156350</xdr:rowOff>
    </xdr:from>
    <xdr:ext cx="534377" cy="259045"/>
    <xdr:sp macro="" textlink="">
      <xdr:nvSpPr>
        <xdr:cNvPr id="128" name="テキスト ボックス 127"/>
        <xdr:cNvSpPr txBox="1"/>
      </xdr:nvSpPr>
      <xdr:spPr>
        <a:xfrm>
          <a:off x="3530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77553</xdr:rowOff>
    </xdr:from>
    <xdr:to>
      <xdr:col>4</xdr:col>
      <xdr:colOff>155575</xdr:colOff>
      <xdr:row>55</xdr:row>
      <xdr:rowOff>27915</xdr:rowOff>
    </xdr:to>
    <xdr:cxnSp macro="">
      <xdr:nvCxnSpPr>
        <xdr:cNvPr id="129" name="直線コネクタ 128"/>
        <xdr:cNvCxnSpPr/>
      </xdr:nvCxnSpPr>
      <xdr:spPr>
        <a:xfrm flipV="1">
          <a:off x="2019300" y="9335853"/>
          <a:ext cx="889000" cy="1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116411</xdr:rowOff>
    </xdr:from>
    <xdr:ext cx="534377" cy="259045"/>
    <xdr:sp macro="" textlink="">
      <xdr:nvSpPr>
        <xdr:cNvPr id="131" name="テキスト ボックス 130"/>
        <xdr:cNvSpPr txBox="1"/>
      </xdr:nvSpPr>
      <xdr:spPr>
        <a:xfrm>
          <a:off x="2641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15570</xdr:rowOff>
    </xdr:from>
    <xdr:to>
      <xdr:col>2</xdr:col>
      <xdr:colOff>638175</xdr:colOff>
      <xdr:row>55</xdr:row>
      <xdr:rowOff>27915</xdr:rowOff>
    </xdr:to>
    <xdr:cxnSp macro="">
      <xdr:nvCxnSpPr>
        <xdr:cNvPr id="132" name="直線コネクタ 131"/>
        <xdr:cNvCxnSpPr/>
      </xdr:nvCxnSpPr>
      <xdr:spPr>
        <a:xfrm>
          <a:off x="1130300" y="9445320"/>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53056</xdr:rowOff>
    </xdr:from>
    <xdr:ext cx="534377" cy="259045"/>
    <xdr:sp macro="" textlink="">
      <xdr:nvSpPr>
        <xdr:cNvPr id="134" name="テキスト ボックス 133"/>
        <xdr:cNvSpPr txBox="1"/>
      </xdr:nvSpPr>
      <xdr:spPr>
        <a:xfrm>
          <a:off x="1752111" y="96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70756</xdr:rowOff>
    </xdr:from>
    <xdr:ext cx="534377" cy="259045"/>
    <xdr:sp macro="" textlink="">
      <xdr:nvSpPr>
        <xdr:cNvPr id="136" name="テキスト ボックス 135"/>
        <xdr:cNvSpPr txBox="1"/>
      </xdr:nvSpPr>
      <xdr:spPr>
        <a:xfrm>
          <a:off x="863111" y="9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15552</xdr:rowOff>
    </xdr:from>
    <xdr:to>
      <xdr:col>6</xdr:col>
      <xdr:colOff>561975</xdr:colOff>
      <xdr:row>53</xdr:row>
      <xdr:rowOff>117152</xdr:rowOff>
    </xdr:to>
    <xdr:sp macro="" textlink="">
      <xdr:nvSpPr>
        <xdr:cNvPr id="142" name="円/楕円 141"/>
        <xdr:cNvSpPr/>
      </xdr:nvSpPr>
      <xdr:spPr>
        <a:xfrm>
          <a:off x="4584700" y="91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38429</xdr:rowOff>
    </xdr:from>
    <xdr:ext cx="534377" cy="259045"/>
    <xdr:sp macro="" textlink="">
      <xdr:nvSpPr>
        <xdr:cNvPr id="143" name="総務費該当値テキスト"/>
        <xdr:cNvSpPr txBox="1"/>
      </xdr:nvSpPr>
      <xdr:spPr>
        <a:xfrm>
          <a:off x="4686300" y="89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52,496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42658</xdr:rowOff>
    </xdr:from>
    <xdr:to>
      <xdr:col>5</xdr:col>
      <xdr:colOff>409575</xdr:colOff>
      <xdr:row>55</xdr:row>
      <xdr:rowOff>144258</xdr:rowOff>
    </xdr:to>
    <xdr:sp macro="" textlink="">
      <xdr:nvSpPr>
        <xdr:cNvPr id="144" name="円/楕円 143"/>
        <xdr:cNvSpPr/>
      </xdr:nvSpPr>
      <xdr:spPr>
        <a:xfrm>
          <a:off x="3746500" y="947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160785</xdr:rowOff>
    </xdr:from>
    <xdr:ext cx="534377" cy="259045"/>
    <xdr:sp macro="" textlink="">
      <xdr:nvSpPr>
        <xdr:cNvPr id="145" name="テキスト ボックス 144"/>
        <xdr:cNvSpPr txBox="1"/>
      </xdr:nvSpPr>
      <xdr:spPr>
        <a:xfrm>
          <a:off x="3530111" y="9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26753</xdr:rowOff>
    </xdr:from>
    <xdr:to>
      <xdr:col>4</xdr:col>
      <xdr:colOff>206375</xdr:colOff>
      <xdr:row>54</xdr:row>
      <xdr:rowOff>128353</xdr:rowOff>
    </xdr:to>
    <xdr:sp macro="" textlink="">
      <xdr:nvSpPr>
        <xdr:cNvPr id="146" name="円/楕円 145"/>
        <xdr:cNvSpPr/>
      </xdr:nvSpPr>
      <xdr:spPr>
        <a:xfrm>
          <a:off x="2857500" y="92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144880</xdr:rowOff>
    </xdr:from>
    <xdr:ext cx="534377" cy="259045"/>
    <xdr:sp macro="" textlink="">
      <xdr:nvSpPr>
        <xdr:cNvPr id="147" name="テキスト ボックス 146"/>
        <xdr:cNvSpPr txBox="1"/>
      </xdr:nvSpPr>
      <xdr:spPr>
        <a:xfrm>
          <a:off x="2641111" y="90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148565</xdr:rowOff>
    </xdr:from>
    <xdr:to>
      <xdr:col>3</xdr:col>
      <xdr:colOff>3175</xdr:colOff>
      <xdr:row>55</xdr:row>
      <xdr:rowOff>78715</xdr:rowOff>
    </xdr:to>
    <xdr:sp macro="" textlink="">
      <xdr:nvSpPr>
        <xdr:cNvPr id="148" name="円/楕円 147"/>
        <xdr:cNvSpPr/>
      </xdr:nvSpPr>
      <xdr:spPr>
        <a:xfrm>
          <a:off x="1968500" y="940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95242</xdr:rowOff>
    </xdr:from>
    <xdr:ext cx="534377" cy="259045"/>
    <xdr:sp macro="" textlink="">
      <xdr:nvSpPr>
        <xdr:cNvPr id="149" name="テキスト ボックス 148"/>
        <xdr:cNvSpPr txBox="1"/>
      </xdr:nvSpPr>
      <xdr:spPr>
        <a:xfrm>
          <a:off x="1752111" y="918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136220</xdr:rowOff>
    </xdr:from>
    <xdr:to>
      <xdr:col>1</xdr:col>
      <xdr:colOff>485775</xdr:colOff>
      <xdr:row>55</xdr:row>
      <xdr:rowOff>66370</xdr:rowOff>
    </xdr:to>
    <xdr:sp macro="" textlink="">
      <xdr:nvSpPr>
        <xdr:cNvPr id="150" name="円/楕円 149"/>
        <xdr:cNvSpPr/>
      </xdr:nvSpPr>
      <xdr:spPr>
        <a:xfrm>
          <a:off x="1079500" y="93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82897</xdr:rowOff>
    </xdr:from>
    <xdr:ext cx="534377" cy="259045"/>
    <xdr:sp macro="" textlink="">
      <xdr:nvSpPr>
        <xdr:cNvPr id="151" name="テキスト ボックス 150"/>
        <xdr:cNvSpPr txBox="1"/>
      </xdr:nvSpPr>
      <xdr:spPr>
        <a:xfrm>
          <a:off x="863111" y="916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93732</xdr:rowOff>
    </xdr:from>
    <xdr:to>
      <xdr:col>6</xdr:col>
      <xdr:colOff>510540</xdr:colOff>
      <xdr:row>79</xdr:row>
      <xdr:rowOff>130060</xdr:rowOff>
    </xdr:to>
    <xdr:cxnSp macro="">
      <xdr:nvCxnSpPr>
        <xdr:cNvPr id="176" name="直線コネクタ 175"/>
        <xdr:cNvCxnSpPr/>
      </xdr:nvCxnSpPr>
      <xdr:spPr>
        <a:xfrm flipV="1">
          <a:off x="4633595" y="12266682"/>
          <a:ext cx="1270" cy="140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133887</xdr:rowOff>
    </xdr:from>
    <xdr:ext cx="599010" cy="259045"/>
    <xdr:sp macro="" textlink="">
      <xdr:nvSpPr>
        <xdr:cNvPr id="177" name="民生費最小値テキスト"/>
        <xdr:cNvSpPr txBox="1"/>
      </xdr:nvSpPr>
      <xdr:spPr>
        <a:xfrm>
          <a:off x="4686300" y="1367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79</xdr:row>
      <xdr:rowOff>130060</xdr:rowOff>
    </xdr:from>
    <xdr:to>
      <xdr:col>6</xdr:col>
      <xdr:colOff>600075</xdr:colOff>
      <xdr:row>79</xdr:row>
      <xdr:rowOff>130060</xdr:rowOff>
    </xdr:to>
    <xdr:cxnSp macro="">
      <xdr:nvCxnSpPr>
        <xdr:cNvPr id="178" name="直線コネクタ 177"/>
        <xdr:cNvCxnSpPr/>
      </xdr:nvCxnSpPr>
      <xdr:spPr>
        <a:xfrm>
          <a:off x="4546600" y="1367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40409</xdr:rowOff>
    </xdr:from>
    <xdr:ext cx="599010" cy="259045"/>
    <xdr:sp macro="" textlink="">
      <xdr:nvSpPr>
        <xdr:cNvPr id="179" name="民生費最大値テキスト"/>
        <xdr:cNvSpPr txBox="1"/>
      </xdr:nvSpPr>
      <xdr:spPr>
        <a:xfrm>
          <a:off x="4686300" y="1204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93732</xdr:rowOff>
    </xdr:from>
    <xdr:to>
      <xdr:col>6</xdr:col>
      <xdr:colOff>600075</xdr:colOff>
      <xdr:row>71</xdr:row>
      <xdr:rowOff>93732</xdr:rowOff>
    </xdr:to>
    <xdr:cxnSp macro="">
      <xdr:nvCxnSpPr>
        <xdr:cNvPr id="180" name="直線コネクタ 179"/>
        <xdr:cNvCxnSpPr/>
      </xdr:nvCxnSpPr>
      <xdr:spPr>
        <a:xfrm>
          <a:off x="4546600" y="1226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17647</xdr:rowOff>
    </xdr:from>
    <xdr:to>
      <xdr:col>6</xdr:col>
      <xdr:colOff>511175</xdr:colOff>
      <xdr:row>76</xdr:row>
      <xdr:rowOff>117354</xdr:rowOff>
    </xdr:to>
    <xdr:cxnSp macro="">
      <xdr:nvCxnSpPr>
        <xdr:cNvPr id="181" name="直線コネクタ 180"/>
        <xdr:cNvCxnSpPr/>
      </xdr:nvCxnSpPr>
      <xdr:spPr>
        <a:xfrm flipV="1">
          <a:off x="3797300" y="13047847"/>
          <a:ext cx="838200" cy="9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45266</xdr:rowOff>
    </xdr:from>
    <xdr:ext cx="599010" cy="259045"/>
    <xdr:sp macro="" textlink="">
      <xdr:nvSpPr>
        <xdr:cNvPr id="182" name="民生費平均値テキスト"/>
        <xdr:cNvSpPr txBox="1"/>
      </xdr:nvSpPr>
      <xdr:spPr>
        <a:xfrm>
          <a:off x="4686300" y="130754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66839</xdr:rowOff>
    </xdr:from>
    <xdr:to>
      <xdr:col>6</xdr:col>
      <xdr:colOff>561975</xdr:colOff>
      <xdr:row>76</xdr:row>
      <xdr:rowOff>168439</xdr:rowOff>
    </xdr:to>
    <xdr:sp macro="" textlink="">
      <xdr:nvSpPr>
        <xdr:cNvPr id="183" name="フローチャート : 判断 182"/>
        <xdr:cNvSpPr/>
      </xdr:nvSpPr>
      <xdr:spPr>
        <a:xfrm>
          <a:off x="45847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117354</xdr:rowOff>
    </xdr:from>
    <xdr:to>
      <xdr:col>5</xdr:col>
      <xdr:colOff>358775</xdr:colOff>
      <xdr:row>76</xdr:row>
      <xdr:rowOff>121069</xdr:rowOff>
    </xdr:to>
    <xdr:cxnSp macro="">
      <xdr:nvCxnSpPr>
        <xdr:cNvPr id="184" name="直線コネクタ 183"/>
        <xdr:cNvCxnSpPr/>
      </xdr:nvCxnSpPr>
      <xdr:spPr>
        <a:xfrm flipV="1">
          <a:off x="2908300" y="13147554"/>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138601</xdr:rowOff>
    </xdr:from>
    <xdr:to>
      <xdr:col>5</xdr:col>
      <xdr:colOff>409575</xdr:colOff>
      <xdr:row>77</xdr:row>
      <xdr:rowOff>68751</xdr:rowOff>
    </xdr:to>
    <xdr:sp macro="" textlink="">
      <xdr:nvSpPr>
        <xdr:cNvPr id="185" name="フローチャート : 判断 184"/>
        <xdr:cNvSpPr/>
      </xdr:nvSpPr>
      <xdr:spPr>
        <a:xfrm>
          <a:off x="3746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59878</xdr:rowOff>
    </xdr:from>
    <xdr:ext cx="599010" cy="259045"/>
    <xdr:sp macro="" textlink="">
      <xdr:nvSpPr>
        <xdr:cNvPr id="186" name="テキスト ボックス 185"/>
        <xdr:cNvSpPr txBox="1"/>
      </xdr:nvSpPr>
      <xdr:spPr>
        <a:xfrm>
          <a:off x="3497794"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121069</xdr:rowOff>
    </xdr:from>
    <xdr:to>
      <xdr:col>4</xdr:col>
      <xdr:colOff>155575</xdr:colOff>
      <xdr:row>77</xdr:row>
      <xdr:rowOff>77769</xdr:rowOff>
    </xdr:to>
    <xdr:cxnSp macro="">
      <xdr:nvCxnSpPr>
        <xdr:cNvPr id="187" name="直線コネクタ 186"/>
        <xdr:cNvCxnSpPr/>
      </xdr:nvCxnSpPr>
      <xdr:spPr>
        <a:xfrm flipV="1">
          <a:off x="2019300" y="13151269"/>
          <a:ext cx="889000" cy="1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57925</xdr:rowOff>
    </xdr:from>
    <xdr:to>
      <xdr:col>4</xdr:col>
      <xdr:colOff>206375</xdr:colOff>
      <xdr:row>77</xdr:row>
      <xdr:rowOff>159525</xdr:rowOff>
    </xdr:to>
    <xdr:sp macro="" textlink="">
      <xdr:nvSpPr>
        <xdr:cNvPr id="188" name="フローチャート : 判断 187"/>
        <xdr:cNvSpPr/>
      </xdr:nvSpPr>
      <xdr:spPr>
        <a:xfrm>
          <a:off x="2857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150652</xdr:rowOff>
    </xdr:from>
    <xdr:ext cx="599010" cy="259045"/>
    <xdr:sp macro="" textlink="">
      <xdr:nvSpPr>
        <xdr:cNvPr id="189" name="テキスト ボックス 188"/>
        <xdr:cNvSpPr txBox="1"/>
      </xdr:nvSpPr>
      <xdr:spPr>
        <a:xfrm>
          <a:off x="2608794"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77769</xdr:rowOff>
    </xdr:from>
    <xdr:to>
      <xdr:col>2</xdr:col>
      <xdr:colOff>638175</xdr:colOff>
      <xdr:row>78</xdr:row>
      <xdr:rowOff>15056</xdr:rowOff>
    </xdr:to>
    <xdr:cxnSp macro="">
      <xdr:nvCxnSpPr>
        <xdr:cNvPr id="190" name="直線コネクタ 189"/>
        <xdr:cNvCxnSpPr/>
      </xdr:nvCxnSpPr>
      <xdr:spPr>
        <a:xfrm flipV="1">
          <a:off x="1130300" y="13279419"/>
          <a:ext cx="889000" cy="10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58001</xdr:rowOff>
    </xdr:from>
    <xdr:to>
      <xdr:col>3</xdr:col>
      <xdr:colOff>3175</xdr:colOff>
      <xdr:row>78</xdr:row>
      <xdr:rowOff>159601</xdr:rowOff>
    </xdr:to>
    <xdr:sp macro="" textlink="">
      <xdr:nvSpPr>
        <xdr:cNvPr id="191" name="フローチャート : 判断 190"/>
        <xdr:cNvSpPr/>
      </xdr:nvSpPr>
      <xdr:spPr>
        <a:xfrm>
          <a:off x="1968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150728</xdr:rowOff>
    </xdr:from>
    <xdr:ext cx="599010" cy="259045"/>
    <xdr:sp macro="" textlink="">
      <xdr:nvSpPr>
        <xdr:cNvPr id="192" name="テキスト ボックス 191"/>
        <xdr:cNvSpPr txBox="1"/>
      </xdr:nvSpPr>
      <xdr:spPr>
        <a:xfrm>
          <a:off x="1719794"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116866</xdr:rowOff>
    </xdr:from>
    <xdr:to>
      <xdr:col>1</xdr:col>
      <xdr:colOff>485775</xdr:colOff>
      <xdr:row>79</xdr:row>
      <xdr:rowOff>47016</xdr:rowOff>
    </xdr:to>
    <xdr:sp macro="" textlink="">
      <xdr:nvSpPr>
        <xdr:cNvPr id="193" name="フローチャート : 判断 192"/>
        <xdr:cNvSpPr/>
      </xdr:nvSpPr>
      <xdr:spPr>
        <a:xfrm>
          <a:off x="1079500" y="1348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38143</xdr:rowOff>
    </xdr:from>
    <xdr:ext cx="599010" cy="259045"/>
    <xdr:sp macro="" textlink="">
      <xdr:nvSpPr>
        <xdr:cNvPr id="194" name="テキスト ボックス 193"/>
        <xdr:cNvSpPr txBox="1"/>
      </xdr:nvSpPr>
      <xdr:spPr>
        <a:xfrm>
          <a:off x="830794" y="135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138297</xdr:rowOff>
    </xdr:from>
    <xdr:to>
      <xdr:col>6</xdr:col>
      <xdr:colOff>561975</xdr:colOff>
      <xdr:row>76</xdr:row>
      <xdr:rowOff>68447</xdr:rowOff>
    </xdr:to>
    <xdr:sp macro="" textlink="">
      <xdr:nvSpPr>
        <xdr:cNvPr id="200" name="円/楕円 199"/>
        <xdr:cNvSpPr/>
      </xdr:nvSpPr>
      <xdr:spPr>
        <a:xfrm>
          <a:off x="4584700" y="129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161174</xdr:rowOff>
    </xdr:from>
    <xdr:ext cx="599010" cy="259045"/>
    <xdr:sp macro="" textlink="">
      <xdr:nvSpPr>
        <xdr:cNvPr id="201" name="民生費該当値テキスト"/>
        <xdr:cNvSpPr txBox="1"/>
      </xdr:nvSpPr>
      <xdr:spPr>
        <a:xfrm>
          <a:off x="4686300" y="1284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148,407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66554</xdr:rowOff>
    </xdr:from>
    <xdr:to>
      <xdr:col>5</xdr:col>
      <xdr:colOff>409575</xdr:colOff>
      <xdr:row>76</xdr:row>
      <xdr:rowOff>168154</xdr:rowOff>
    </xdr:to>
    <xdr:sp macro="" textlink="">
      <xdr:nvSpPr>
        <xdr:cNvPr id="202" name="円/楕円 201"/>
        <xdr:cNvSpPr/>
      </xdr:nvSpPr>
      <xdr:spPr>
        <a:xfrm>
          <a:off x="3746500" y="13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13231</xdr:rowOff>
    </xdr:from>
    <xdr:ext cx="599010" cy="259045"/>
    <xdr:sp macro="" textlink="">
      <xdr:nvSpPr>
        <xdr:cNvPr id="203" name="テキスト ボックス 202"/>
        <xdr:cNvSpPr txBox="1"/>
      </xdr:nvSpPr>
      <xdr:spPr>
        <a:xfrm>
          <a:off x="3497794" y="1287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143,173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70269</xdr:rowOff>
    </xdr:from>
    <xdr:to>
      <xdr:col>4</xdr:col>
      <xdr:colOff>206375</xdr:colOff>
      <xdr:row>77</xdr:row>
      <xdr:rowOff>419</xdr:rowOff>
    </xdr:to>
    <xdr:sp macro="" textlink="">
      <xdr:nvSpPr>
        <xdr:cNvPr id="204" name="円/楕円 203"/>
        <xdr:cNvSpPr/>
      </xdr:nvSpPr>
      <xdr:spPr>
        <a:xfrm>
          <a:off x="2857500" y="131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16946</xdr:rowOff>
    </xdr:from>
    <xdr:ext cx="599010" cy="259045"/>
    <xdr:sp macro="" textlink="">
      <xdr:nvSpPr>
        <xdr:cNvPr id="205" name="テキスト ボックス 204"/>
        <xdr:cNvSpPr txBox="1"/>
      </xdr:nvSpPr>
      <xdr:spPr>
        <a:xfrm>
          <a:off x="2608794" y="1287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26969</xdr:rowOff>
    </xdr:from>
    <xdr:to>
      <xdr:col>3</xdr:col>
      <xdr:colOff>3175</xdr:colOff>
      <xdr:row>77</xdr:row>
      <xdr:rowOff>128569</xdr:rowOff>
    </xdr:to>
    <xdr:sp macro="" textlink="">
      <xdr:nvSpPr>
        <xdr:cNvPr id="206" name="円/楕円 205"/>
        <xdr:cNvSpPr/>
      </xdr:nvSpPr>
      <xdr:spPr>
        <a:xfrm>
          <a:off x="1968500" y="132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145096</xdr:rowOff>
    </xdr:from>
    <xdr:ext cx="599010" cy="259045"/>
    <xdr:sp macro="" textlink="">
      <xdr:nvSpPr>
        <xdr:cNvPr id="207" name="テキスト ボックス 206"/>
        <xdr:cNvSpPr txBox="1"/>
      </xdr:nvSpPr>
      <xdr:spPr>
        <a:xfrm>
          <a:off x="1719794" y="1300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136,251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135706</xdr:rowOff>
    </xdr:from>
    <xdr:to>
      <xdr:col>1</xdr:col>
      <xdr:colOff>485775</xdr:colOff>
      <xdr:row>78</xdr:row>
      <xdr:rowOff>65856</xdr:rowOff>
    </xdr:to>
    <xdr:sp macro="" textlink="">
      <xdr:nvSpPr>
        <xdr:cNvPr id="208" name="円/楕円 207"/>
        <xdr:cNvSpPr/>
      </xdr:nvSpPr>
      <xdr:spPr>
        <a:xfrm>
          <a:off x="1079500" y="1333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82383</xdr:rowOff>
    </xdr:from>
    <xdr:ext cx="599010" cy="259045"/>
    <xdr:sp macro="" textlink="">
      <xdr:nvSpPr>
        <xdr:cNvPr id="209" name="テキスト ボックス 208"/>
        <xdr:cNvSpPr txBox="1"/>
      </xdr:nvSpPr>
      <xdr:spPr>
        <a:xfrm>
          <a:off x="830794" y="1311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2" name="直線コネクタ 231"/>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3"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4" name="直線コネクタ 233"/>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5"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6" name="直線コネクタ 235"/>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67348</xdr:rowOff>
    </xdr:from>
    <xdr:to>
      <xdr:col>6</xdr:col>
      <xdr:colOff>511175</xdr:colOff>
      <xdr:row>97</xdr:row>
      <xdr:rowOff>165258</xdr:rowOff>
    </xdr:to>
    <xdr:cxnSp macro="">
      <xdr:nvCxnSpPr>
        <xdr:cNvPr id="237" name="直線コネクタ 236"/>
        <xdr:cNvCxnSpPr/>
      </xdr:nvCxnSpPr>
      <xdr:spPr>
        <a:xfrm flipV="1">
          <a:off x="3797300" y="16697998"/>
          <a:ext cx="838200" cy="9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38"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9" name="フローチャート : 判断 238"/>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165258</xdr:rowOff>
    </xdr:from>
    <xdr:to>
      <xdr:col>5</xdr:col>
      <xdr:colOff>358775</xdr:colOff>
      <xdr:row>98</xdr:row>
      <xdr:rowOff>22039</xdr:rowOff>
    </xdr:to>
    <xdr:cxnSp macro="">
      <xdr:nvCxnSpPr>
        <xdr:cNvPr id="240" name="直線コネクタ 239"/>
        <xdr:cNvCxnSpPr/>
      </xdr:nvCxnSpPr>
      <xdr:spPr>
        <a:xfrm flipV="1">
          <a:off x="2908300" y="16795908"/>
          <a:ext cx="889000" cy="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130309</xdr:rowOff>
    </xdr:from>
    <xdr:ext cx="534377" cy="259045"/>
    <xdr:sp macro="" textlink="">
      <xdr:nvSpPr>
        <xdr:cNvPr id="242" name="テキスト ボックス 241"/>
        <xdr:cNvSpPr txBox="1"/>
      </xdr:nvSpPr>
      <xdr:spPr>
        <a:xfrm>
          <a:off x="3530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22039</xdr:rowOff>
    </xdr:from>
    <xdr:to>
      <xdr:col>4</xdr:col>
      <xdr:colOff>155575</xdr:colOff>
      <xdr:row>98</xdr:row>
      <xdr:rowOff>85613</xdr:rowOff>
    </xdr:to>
    <xdr:cxnSp macro="">
      <xdr:nvCxnSpPr>
        <xdr:cNvPr id="243" name="直線コネクタ 242"/>
        <xdr:cNvCxnSpPr/>
      </xdr:nvCxnSpPr>
      <xdr:spPr>
        <a:xfrm flipV="1">
          <a:off x="2019300" y="16824139"/>
          <a:ext cx="889000" cy="6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5" name="テキスト ボックス 244"/>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85613</xdr:rowOff>
    </xdr:from>
    <xdr:to>
      <xdr:col>2</xdr:col>
      <xdr:colOff>638175</xdr:colOff>
      <xdr:row>98</xdr:row>
      <xdr:rowOff>94483</xdr:rowOff>
    </xdr:to>
    <xdr:cxnSp macro="">
      <xdr:nvCxnSpPr>
        <xdr:cNvPr id="246" name="直線コネクタ 245"/>
        <xdr:cNvCxnSpPr/>
      </xdr:nvCxnSpPr>
      <xdr:spPr>
        <a:xfrm flipV="1">
          <a:off x="1130300" y="16887713"/>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48" name="テキスト ボックス 247"/>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151911</xdr:rowOff>
    </xdr:from>
    <xdr:ext cx="534377" cy="259045"/>
    <xdr:sp macro="" textlink="">
      <xdr:nvSpPr>
        <xdr:cNvPr id="250" name="テキスト ボックス 249"/>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16548</xdr:rowOff>
    </xdr:from>
    <xdr:to>
      <xdr:col>6</xdr:col>
      <xdr:colOff>561975</xdr:colOff>
      <xdr:row>97</xdr:row>
      <xdr:rowOff>118148</xdr:rowOff>
    </xdr:to>
    <xdr:sp macro="" textlink="">
      <xdr:nvSpPr>
        <xdr:cNvPr id="256" name="円/楕円 255"/>
        <xdr:cNvSpPr/>
      </xdr:nvSpPr>
      <xdr:spPr>
        <a:xfrm>
          <a:off x="4584700" y="166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166425</xdr:rowOff>
    </xdr:from>
    <xdr:ext cx="534377" cy="259045"/>
    <xdr:sp macro="" textlink="">
      <xdr:nvSpPr>
        <xdr:cNvPr id="257" name="衛生費該当値テキスト"/>
        <xdr:cNvSpPr txBox="1"/>
      </xdr:nvSpPr>
      <xdr:spPr>
        <a:xfrm>
          <a:off x="4686300" y="166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30,665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114458</xdr:rowOff>
    </xdr:from>
    <xdr:to>
      <xdr:col>5</xdr:col>
      <xdr:colOff>409575</xdr:colOff>
      <xdr:row>98</xdr:row>
      <xdr:rowOff>44608</xdr:rowOff>
    </xdr:to>
    <xdr:sp macro="" textlink="">
      <xdr:nvSpPr>
        <xdr:cNvPr id="258" name="円/楕円 257"/>
        <xdr:cNvSpPr/>
      </xdr:nvSpPr>
      <xdr:spPr>
        <a:xfrm>
          <a:off x="3746500" y="1674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35735</xdr:rowOff>
    </xdr:from>
    <xdr:ext cx="534377" cy="259045"/>
    <xdr:sp macro="" textlink="">
      <xdr:nvSpPr>
        <xdr:cNvPr id="259" name="テキスト ボックス 258"/>
        <xdr:cNvSpPr txBox="1"/>
      </xdr:nvSpPr>
      <xdr:spPr>
        <a:xfrm>
          <a:off x="3530111" y="1683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142689</xdr:rowOff>
    </xdr:from>
    <xdr:to>
      <xdr:col>4</xdr:col>
      <xdr:colOff>206375</xdr:colOff>
      <xdr:row>98</xdr:row>
      <xdr:rowOff>72839</xdr:rowOff>
    </xdr:to>
    <xdr:sp macro="" textlink="">
      <xdr:nvSpPr>
        <xdr:cNvPr id="260" name="円/楕円 259"/>
        <xdr:cNvSpPr/>
      </xdr:nvSpPr>
      <xdr:spPr>
        <a:xfrm>
          <a:off x="2857500" y="1677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63966</xdr:rowOff>
    </xdr:from>
    <xdr:ext cx="534377" cy="259045"/>
    <xdr:sp macro="" textlink="">
      <xdr:nvSpPr>
        <xdr:cNvPr id="261" name="テキスト ボックス 260"/>
        <xdr:cNvSpPr txBox="1"/>
      </xdr:nvSpPr>
      <xdr:spPr>
        <a:xfrm>
          <a:off x="2641111" y="1686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34813</xdr:rowOff>
    </xdr:from>
    <xdr:to>
      <xdr:col>3</xdr:col>
      <xdr:colOff>3175</xdr:colOff>
      <xdr:row>98</xdr:row>
      <xdr:rowOff>136413</xdr:rowOff>
    </xdr:to>
    <xdr:sp macro="" textlink="">
      <xdr:nvSpPr>
        <xdr:cNvPr id="262" name="円/楕円 261"/>
        <xdr:cNvSpPr/>
      </xdr:nvSpPr>
      <xdr:spPr>
        <a:xfrm>
          <a:off x="1968500" y="168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127540</xdr:rowOff>
    </xdr:from>
    <xdr:ext cx="534377" cy="259045"/>
    <xdr:sp macro="" textlink="">
      <xdr:nvSpPr>
        <xdr:cNvPr id="263" name="テキスト ボックス 262"/>
        <xdr:cNvSpPr txBox="1"/>
      </xdr:nvSpPr>
      <xdr:spPr>
        <a:xfrm>
          <a:off x="1752111" y="1692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43683</xdr:rowOff>
    </xdr:from>
    <xdr:to>
      <xdr:col>1</xdr:col>
      <xdr:colOff>485775</xdr:colOff>
      <xdr:row>98</xdr:row>
      <xdr:rowOff>145283</xdr:rowOff>
    </xdr:to>
    <xdr:sp macro="" textlink="">
      <xdr:nvSpPr>
        <xdr:cNvPr id="264" name="円/楕円 263"/>
        <xdr:cNvSpPr/>
      </xdr:nvSpPr>
      <xdr:spPr>
        <a:xfrm>
          <a:off x="1079500" y="1684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136410</xdr:rowOff>
    </xdr:from>
    <xdr:ext cx="534377" cy="259045"/>
    <xdr:sp macro="" textlink="">
      <xdr:nvSpPr>
        <xdr:cNvPr id="265" name="テキスト ボックス 264"/>
        <xdr:cNvSpPr txBox="1"/>
      </xdr:nvSpPr>
      <xdr:spPr>
        <a:xfrm>
          <a:off x="863111" y="1693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9" name="直線コネクタ 288"/>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0"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1" name="直線コネクタ 290"/>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2"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3" name="直線コネクタ 292"/>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167894</xdr:rowOff>
    </xdr:from>
    <xdr:to>
      <xdr:col>15</xdr:col>
      <xdr:colOff>180975</xdr:colOff>
      <xdr:row>39</xdr:row>
      <xdr:rowOff>14732</xdr:rowOff>
    </xdr:to>
    <xdr:cxnSp macro="">
      <xdr:nvCxnSpPr>
        <xdr:cNvPr id="294" name="直線コネクタ 293"/>
        <xdr:cNvCxnSpPr/>
      </xdr:nvCxnSpPr>
      <xdr:spPr>
        <a:xfrm>
          <a:off x="9639300" y="668299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5"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6" name="フローチャート : 判断 295"/>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167894</xdr:rowOff>
    </xdr:from>
    <xdr:to>
      <xdr:col>14</xdr:col>
      <xdr:colOff>28575</xdr:colOff>
      <xdr:row>39</xdr:row>
      <xdr:rowOff>1778</xdr:rowOff>
    </xdr:to>
    <xdr:cxnSp macro="">
      <xdr:nvCxnSpPr>
        <xdr:cNvPr id="297" name="直線コネクタ 296"/>
        <xdr:cNvCxnSpPr/>
      </xdr:nvCxnSpPr>
      <xdr:spPr>
        <a:xfrm flipV="1">
          <a:off x="8750300" y="668299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8" name="フローチャート : 判断 297"/>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299" name="テキスト ボックス 298"/>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1778</xdr:rowOff>
    </xdr:from>
    <xdr:to>
      <xdr:col>12</xdr:col>
      <xdr:colOff>511175</xdr:colOff>
      <xdr:row>39</xdr:row>
      <xdr:rowOff>2731</xdr:rowOff>
    </xdr:to>
    <xdr:cxnSp macro="">
      <xdr:nvCxnSpPr>
        <xdr:cNvPr id="300" name="直線コネクタ 299"/>
        <xdr:cNvCxnSpPr/>
      </xdr:nvCxnSpPr>
      <xdr:spPr>
        <a:xfrm flipV="1">
          <a:off x="7861300" y="6688328"/>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1" name="フローチャート : 判断 300"/>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2" name="テキスト ボックス 301"/>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37782</xdr:rowOff>
    </xdr:from>
    <xdr:to>
      <xdr:col>11</xdr:col>
      <xdr:colOff>307975</xdr:colOff>
      <xdr:row>39</xdr:row>
      <xdr:rowOff>2731</xdr:rowOff>
    </xdr:to>
    <xdr:cxnSp macro="">
      <xdr:nvCxnSpPr>
        <xdr:cNvPr id="303" name="直線コネクタ 302"/>
        <xdr:cNvCxnSpPr/>
      </xdr:nvCxnSpPr>
      <xdr:spPr>
        <a:xfrm>
          <a:off x="6972300" y="6552882"/>
          <a:ext cx="889000" cy="13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4" name="フローチャート : 判断 303"/>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5" name="テキスト ボックス 304"/>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6" name="フローチャート : 判断 305"/>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7" name="テキスト ボックス 306"/>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135382</xdr:rowOff>
    </xdr:from>
    <xdr:to>
      <xdr:col>15</xdr:col>
      <xdr:colOff>231775</xdr:colOff>
      <xdr:row>39</xdr:row>
      <xdr:rowOff>65532</xdr:rowOff>
    </xdr:to>
    <xdr:sp macro="" textlink="">
      <xdr:nvSpPr>
        <xdr:cNvPr id="313" name="円/楕円 312"/>
        <xdr:cNvSpPr/>
      </xdr:nvSpPr>
      <xdr:spPr>
        <a:xfrm>
          <a:off x="104267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50309</xdr:rowOff>
    </xdr:from>
    <xdr:ext cx="378565" cy="259045"/>
    <xdr:sp macro="" textlink="">
      <xdr:nvSpPr>
        <xdr:cNvPr id="314" name="労働費該当値テキスト"/>
        <xdr:cNvSpPr txBox="1"/>
      </xdr:nvSpPr>
      <xdr:spPr>
        <a:xfrm>
          <a:off x="10528300" y="65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117094</xdr:rowOff>
    </xdr:from>
    <xdr:to>
      <xdr:col>14</xdr:col>
      <xdr:colOff>79375</xdr:colOff>
      <xdr:row>39</xdr:row>
      <xdr:rowOff>47244</xdr:rowOff>
    </xdr:to>
    <xdr:sp macro="" textlink="">
      <xdr:nvSpPr>
        <xdr:cNvPr id="315" name="円/楕円 314"/>
        <xdr:cNvSpPr/>
      </xdr:nvSpPr>
      <xdr:spPr>
        <a:xfrm>
          <a:off x="9588500" y="66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38371</xdr:rowOff>
    </xdr:from>
    <xdr:ext cx="378565" cy="259045"/>
    <xdr:sp macro="" textlink="">
      <xdr:nvSpPr>
        <xdr:cNvPr id="316" name="テキスト ボックス 315"/>
        <xdr:cNvSpPr txBox="1"/>
      </xdr:nvSpPr>
      <xdr:spPr>
        <a:xfrm>
          <a:off x="9450017" y="6724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122428</xdr:rowOff>
    </xdr:from>
    <xdr:to>
      <xdr:col>12</xdr:col>
      <xdr:colOff>561975</xdr:colOff>
      <xdr:row>39</xdr:row>
      <xdr:rowOff>52578</xdr:rowOff>
    </xdr:to>
    <xdr:sp macro="" textlink="">
      <xdr:nvSpPr>
        <xdr:cNvPr id="317" name="円/楕円 316"/>
        <xdr:cNvSpPr/>
      </xdr:nvSpPr>
      <xdr:spPr>
        <a:xfrm>
          <a:off x="8699500" y="66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43705</xdr:rowOff>
    </xdr:from>
    <xdr:ext cx="378565" cy="259045"/>
    <xdr:sp macro="" textlink="">
      <xdr:nvSpPr>
        <xdr:cNvPr id="318" name="テキスト ボックス 317"/>
        <xdr:cNvSpPr txBox="1"/>
      </xdr:nvSpPr>
      <xdr:spPr>
        <a:xfrm>
          <a:off x="8561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123381</xdr:rowOff>
    </xdr:from>
    <xdr:to>
      <xdr:col>11</xdr:col>
      <xdr:colOff>358775</xdr:colOff>
      <xdr:row>39</xdr:row>
      <xdr:rowOff>53531</xdr:rowOff>
    </xdr:to>
    <xdr:sp macro="" textlink="">
      <xdr:nvSpPr>
        <xdr:cNvPr id="319" name="円/楕円 318"/>
        <xdr:cNvSpPr/>
      </xdr:nvSpPr>
      <xdr:spPr>
        <a:xfrm>
          <a:off x="7810500" y="66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44658</xdr:rowOff>
    </xdr:from>
    <xdr:ext cx="378565" cy="259045"/>
    <xdr:sp macro="" textlink="">
      <xdr:nvSpPr>
        <xdr:cNvPr id="320" name="テキスト ボックス 319"/>
        <xdr:cNvSpPr txBox="1"/>
      </xdr:nvSpPr>
      <xdr:spPr>
        <a:xfrm>
          <a:off x="7672017" y="6731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158433</xdr:rowOff>
    </xdr:from>
    <xdr:to>
      <xdr:col>10</xdr:col>
      <xdr:colOff>155575</xdr:colOff>
      <xdr:row>38</xdr:row>
      <xdr:rowOff>88582</xdr:rowOff>
    </xdr:to>
    <xdr:sp macro="" textlink="">
      <xdr:nvSpPr>
        <xdr:cNvPr id="321" name="円/楕円 320"/>
        <xdr:cNvSpPr/>
      </xdr:nvSpPr>
      <xdr:spPr>
        <a:xfrm>
          <a:off x="6921500" y="65020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79709</xdr:rowOff>
    </xdr:from>
    <xdr:ext cx="378565" cy="259045"/>
    <xdr:sp macro="" textlink="">
      <xdr:nvSpPr>
        <xdr:cNvPr id="322" name="テキスト ボックス 321"/>
        <xdr:cNvSpPr txBox="1"/>
      </xdr:nvSpPr>
      <xdr:spPr>
        <a:xfrm>
          <a:off x="6783017" y="6594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4" name="直線コネクタ 343"/>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6" name="直線コネクタ 34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7"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8" name="直線コネクタ 347"/>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165303</xdr:rowOff>
    </xdr:from>
    <xdr:to>
      <xdr:col>15</xdr:col>
      <xdr:colOff>180975</xdr:colOff>
      <xdr:row>57</xdr:row>
      <xdr:rowOff>2632</xdr:rowOff>
    </xdr:to>
    <xdr:cxnSp macro="">
      <xdr:nvCxnSpPr>
        <xdr:cNvPr id="349" name="直線コネクタ 348"/>
        <xdr:cNvCxnSpPr/>
      </xdr:nvCxnSpPr>
      <xdr:spPr>
        <a:xfrm flipV="1">
          <a:off x="9639300" y="9766503"/>
          <a:ext cx="8382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168825</xdr:rowOff>
    </xdr:from>
    <xdr:ext cx="469744" cy="259045"/>
    <xdr:sp macro="" textlink="">
      <xdr:nvSpPr>
        <xdr:cNvPr id="350" name="農林水産業費平均値テキスト"/>
        <xdr:cNvSpPr txBox="1"/>
      </xdr:nvSpPr>
      <xdr:spPr>
        <a:xfrm>
          <a:off x="10528300" y="9770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1" name="フローチャート : 判断 350"/>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2632</xdr:rowOff>
    </xdr:from>
    <xdr:to>
      <xdr:col>14</xdr:col>
      <xdr:colOff>28575</xdr:colOff>
      <xdr:row>57</xdr:row>
      <xdr:rowOff>5741</xdr:rowOff>
    </xdr:to>
    <xdr:cxnSp macro="">
      <xdr:nvCxnSpPr>
        <xdr:cNvPr id="352" name="直線コネクタ 351"/>
        <xdr:cNvCxnSpPr/>
      </xdr:nvCxnSpPr>
      <xdr:spPr>
        <a:xfrm flipV="1">
          <a:off x="8750300" y="9775282"/>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3" name="フローチャート : 判断 352"/>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81089</xdr:rowOff>
    </xdr:from>
    <xdr:ext cx="469744" cy="259045"/>
    <xdr:sp macro="" textlink="">
      <xdr:nvSpPr>
        <xdr:cNvPr id="354" name="テキスト ボックス 353"/>
        <xdr:cNvSpPr txBox="1"/>
      </xdr:nvSpPr>
      <xdr:spPr>
        <a:xfrm>
          <a:off x="9404427"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5741</xdr:rowOff>
    </xdr:from>
    <xdr:to>
      <xdr:col>12</xdr:col>
      <xdr:colOff>511175</xdr:colOff>
      <xdr:row>57</xdr:row>
      <xdr:rowOff>35458</xdr:rowOff>
    </xdr:to>
    <xdr:cxnSp macro="">
      <xdr:nvCxnSpPr>
        <xdr:cNvPr id="355" name="直線コネクタ 354"/>
        <xdr:cNvCxnSpPr/>
      </xdr:nvCxnSpPr>
      <xdr:spPr>
        <a:xfrm flipV="1">
          <a:off x="7861300" y="977839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6" name="フローチャート : 判断 355"/>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113870</xdr:rowOff>
    </xdr:from>
    <xdr:ext cx="469744" cy="259045"/>
    <xdr:sp macro="" textlink="">
      <xdr:nvSpPr>
        <xdr:cNvPr id="357" name="テキスト ボックス 356"/>
        <xdr:cNvSpPr txBox="1"/>
      </xdr:nvSpPr>
      <xdr:spPr>
        <a:xfrm>
          <a:off x="8515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29606</xdr:rowOff>
    </xdr:from>
    <xdr:to>
      <xdr:col>11</xdr:col>
      <xdr:colOff>307975</xdr:colOff>
      <xdr:row>57</xdr:row>
      <xdr:rowOff>35458</xdr:rowOff>
    </xdr:to>
    <xdr:cxnSp macro="">
      <xdr:nvCxnSpPr>
        <xdr:cNvPr id="358" name="直線コネクタ 357"/>
        <xdr:cNvCxnSpPr/>
      </xdr:nvCxnSpPr>
      <xdr:spPr>
        <a:xfrm>
          <a:off x="6972300" y="9802256"/>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9" name="フローチャート : 判断 358"/>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134124</xdr:rowOff>
    </xdr:from>
    <xdr:ext cx="469744" cy="259045"/>
    <xdr:sp macro="" textlink="">
      <xdr:nvSpPr>
        <xdr:cNvPr id="360" name="テキスト ボックス 359"/>
        <xdr:cNvSpPr txBox="1"/>
      </xdr:nvSpPr>
      <xdr:spPr>
        <a:xfrm>
          <a:off x="7626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1" name="フローチャート : 判断 360"/>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124843</xdr:rowOff>
    </xdr:from>
    <xdr:ext cx="469744" cy="259045"/>
    <xdr:sp macro="" textlink="">
      <xdr:nvSpPr>
        <xdr:cNvPr id="362" name="テキスト ボックス 361"/>
        <xdr:cNvSpPr txBox="1"/>
      </xdr:nvSpPr>
      <xdr:spPr>
        <a:xfrm>
          <a:off x="6737427"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114503</xdr:rowOff>
    </xdr:from>
    <xdr:to>
      <xdr:col>15</xdr:col>
      <xdr:colOff>231775</xdr:colOff>
      <xdr:row>57</xdr:row>
      <xdr:rowOff>44653</xdr:rowOff>
    </xdr:to>
    <xdr:sp macro="" textlink="">
      <xdr:nvSpPr>
        <xdr:cNvPr id="368" name="円/楕円 367"/>
        <xdr:cNvSpPr/>
      </xdr:nvSpPr>
      <xdr:spPr>
        <a:xfrm>
          <a:off x="10426700" y="97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137380</xdr:rowOff>
    </xdr:from>
    <xdr:ext cx="469744" cy="259045"/>
    <xdr:sp macro="" textlink="">
      <xdr:nvSpPr>
        <xdr:cNvPr id="369" name="農林水産業費該当値テキスト"/>
        <xdr:cNvSpPr txBox="1"/>
      </xdr:nvSpPr>
      <xdr:spPr>
        <a:xfrm>
          <a:off x="10528300" y="956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123282</xdr:rowOff>
    </xdr:from>
    <xdr:to>
      <xdr:col>14</xdr:col>
      <xdr:colOff>79375</xdr:colOff>
      <xdr:row>57</xdr:row>
      <xdr:rowOff>53432</xdr:rowOff>
    </xdr:to>
    <xdr:sp macro="" textlink="">
      <xdr:nvSpPr>
        <xdr:cNvPr id="370" name="円/楕円 369"/>
        <xdr:cNvSpPr/>
      </xdr:nvSpPr>
      <xdr:spPr>
        <a:xfrm>
          <a:off x="9588500" y="972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69959</xdr:rowOff>
    </xdr:from>
    <xdr:ext cx="469744" cy="259045"/>
    <xdr:sp macro="" textlink="">
      <xdr:nvSpPr>
        <xdr:cNvPr id="371" name="テキスト ボックス 370"/>
        <xdr:cNvSpPr txBox="1"/>
      </xdr:nvSpPr>
      <xdr:spPr>
        <a:xfrm>
          <a:off x="9404427" y="94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126391</xdr:rowOff>
    </xdr:from>
    <xdr:to>
      <xdr:col>12</xdr:col>
      <xdr:colOff>561975</xdr:colOff>
      <xdr:row>57</xdr:row>
      <xdr:rowOff>56541</xdr:rowOff>
    </xdr:to>
    <xdr:sp macro="" textlink="">
      <xdr:nvSpPr>
        <xdr:cNvPr id="372" name="円/楕円 371"/>
        <xdr:cNvSpPr/>
      </xdr:nvSpPr>
      <xdr:spPr>
        <a:xfrm>
          <a:off x="8699500" y="9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73068</xdr:rowOff>
    </xdr:from>
    <xdr:ext cx="469744" cy="259045"/>
    <xdr:sp macro="" textlink="">
      <xdr:nvSpPr>
        <xdr:cNvPr id="373" name="テキスト ボックス 372"/>
        <xdr:cNvSpPr txBox="1"/>
      </xdr:nvSpPr>
      <xdr:spPr>
        <a:xfrm>
          <a:off x="8515427"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156108</xdr:rowOff>
    </xdr:from>
    <xdr:to>
      <xdr:col>11</xdr:col>
      <xdr:colOff>358775</xdr:colOff>
      <xdr:row>57</xdr:row>
      <xdr:rowOff>86258</xdr:rowOff>
    </xdr:to>
    <xdr:sp macro="" textlink="">
      <xdr:nvSpPr>
        <xdr:cNvPr id="374" name="円/楕円 373"/>
        <xdr:cNvSpPr/>
      </xdr:nvSpPr>
      <xdr:spPr>
        <a:xfrm>
          <a:off x="7810500" y="97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102785</xdr:rowOff>
    </xdr:from>
    <xdr:ext cx="469744" cy="259045"/>
    <xdr:sp macro="" textlink="">
      <xdr:nvSpPr>
        <xdr:cNvPr id="375" name="テキスト ボックス 374"/>
        <xdr:cNvSpPr txBox="1"/>
      </xdr:nvSpPr>
      <xdr:spPr>
        <a:xfrm>
          <a:off x="7626427" y="953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150256</xdr:rowOff>
    </xdr:from>
    <xdr:to>
      <xdr:col>10</xdr:col>
      <xdr:colOff>155575</xdr:colOff>
      <xdr:row>57</xdr:row>
      <xdr:rowOff>80406</xdr:rowOff>
    </xdr:to>
    <xdr:sp macro="" textlink="">
      <xdr:nvSpPr>
        <xdr:cNvPr id="376" name="円/楕円 375"/>
        <xdr:cNvSpPr/>
      </xdr:nvSpPr>
      <xdr:spPr>
        <a:xfrm>
          <a:off x="6921500" y="97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96933</xdr:rowOff>
    </xdr:from>
    <xdr:ext cx="469744" cy="259045"/>
    <xdr:sp macro="" textlink="">
      <xdr:nvSpPr>
        <xdr:cNvPr id="377" name="テキスト ボックス 376"/>
        <xdr:cNvSpPr txBox="1"/>
      </xdr:nvSpPr>
      <xdr:spPr>
        <a:xfrm>
          <a:off x="6737427" y="952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1" name="直線コネクタ 400"/>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2"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3" name="直線コネクタ 402"/>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4"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5" name="直線コネクタ 404"/>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140100</xdr:rowOff>
    </xdr:from>
    <xdr:to>
      <xdr:col>15</xdr:col>
      <xdr:colOff>180975</xdr:colOff>
      <xdr:row>78</xdr:row>
      <xdr:rowOff>155206</xdr:rowOff>
    </xdr:to>
    <xdr:cxnSp macro="">
      <xdr:nvCxnSpPr>
        <xdr:cNvPr id="406" name="直線コネクタ 405"/>
        <xdr:cNvCxnSpPr/>
      </xdr:nvCxnSpPr>
      <xdr:spPr>
        <a:xfrm>
          <a:off x="9639300" y="13513200"/>
          <a:ext cx="8382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7"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8" name="フローチャート : 判断 407"/>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140100</xdr:rowOff>
    </xdr:from>
    <xdr:to>
      <xdr:col>14</xdr:col>
      <xdr:colOff>28575</xdr:colOff>
      <xdr:row>78</xdr:row>
      <xdr:rowOff>159913</xdr:rowOff>
    </xdr:to>
    <xdr:cxnSp macro="">
      <xdr:nvCxnSpPr>
        <xdr:cNvPr id="409" name="直線コネクタ 408"/>
        <xdr:cNvCxnSpPr/>
      </xdr:nvCxnSpPr>
      <xdr:spPr>
        <a:xfrm flipV="1">
          <a:off x="8750300" y="13513200"/>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0" name="フローチャート : 判断 409"/>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1" name="テキスト ボックス 410"/>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159913</xdr:rowOff>
    </xdr:from>
    <xdr:to>
      <xdr:col>12</xdr:col>
      <xdr:colOff>511175</xdr:colOff>
      <xdr:row>78</xdr:row>
      <xdr:rowOff>168523</xdr:rowOff>
    </xdr:to>
    <xdr:cxnSp macro="">
      <xdr:nvCxnSpPr>
        <xdr:cNvPr id="412" name="直線コネクタ 411"/>
        <xdr:cNvCxnSpPr/>
      </xdr:nvCxnSpPr>
      <xdr:spPr>
        <a:xfrm flipV="1">
          <a:off x="7861300" y="13533013"/>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3" name="フローチャート : 判断 412"/>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4" name="テキスト ボックス 413"/>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168523</xdr:rowOff>
    </xdr:from>
    <xdr:to>
      <xdr:col>11</xdr:col>
      <xdr:colOff>307975</xdr:colOff>
      <xdr:row>78</xdr:row>
      <xdr:rowOff>170638</xdr:rowOff>
    </xdr:to>
    <xdr:cxnSp macro="">
      <xdr:nvCxnSpPr>
        <xdr:cNvPr id="415" name="直線コネクタ 414"/>
        <xdr:cNvCxnSpPr/>
      </xdr:nvCxnSpPr>
      <xdr:spPr>
        <a:xfrm flipV="1">
          <a:off x="6972300" y="13541623"/>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6" name="フローチャート : 判断 415"/>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7" name="テキスト ボックス 416"/>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8" name="フローチャート : 判断 417"/>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19" name="テキスト ボックス 418"/>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104406</xdr:rowOff>
    </xdr:from>
    <xdr:to>
      <xdr:col>15</xdr:col>
      <xdr:colOff>231775</xdr:colOff>
      <xdr:row>79</xdr:row>
      <xdr:rowOff>34556</xdr:rowOff>
    </xdr:to>
    <xdr:sp macro="" textlink="">
      <xdr:nvSpPr>
        <xdr:cNvPr id="425" name="円/楕円 424"/>
        <xdr:cNvSpPr/>
      </xdr:nvSpPr>
      <xdr:spPr>
        <a:xfrm>
          <a:off x="10426700" y="134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19333</xdr:rowOff>
    </xdr:from>
    <xdr:ext cx="469744" cy="259045"/>
    <xdr:sp macro="" textlink="">
      <xdr:nvSpPr>
        <xdr:cNvPr id="426" name="商工費該当値テキスト"/>
        <xdr:cNvSpPr txBox="1"/>
      </xdr:nvSpPr>
      <xdr:spPr>
        <a:xfrm>
          <a:off x="10528300" y="133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89300</xdr:rowOff>
    </xdr:from>
    <xdr:to>
      <xdr:col>14</xdr:col>
      <xdr:colOff>79375</xdr:colOff>
      <xdr:row>79</xdr:row>
      <xdr:rowOff>19450</xdr:rowOff>
    </xdr:to>
    <xdr:sp macro="" textlink="">
      <xdr:nvSpPr>
        <xdr:cNvPr id="427" name="円/楕円 426"/>
        <xdr:cNvSpPr/>
      </xdr:nvSpPr>
      <xdr:spPr>
        <a:xfrm>
          <a:off x="9588500" y="134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10577</xdr:rowOff>
    </xdr:from>
    <xdr:ext cx="469744" cy="259045"/>
    <xdr:sp macro="" textlink="">
      <xdr:nvSpPr>
        <xdr:cNvPr id="428" name="テキスト ボックス 427"/>
        <xdr:cNvSpPr txBox="1"/>
      </xdr:nvSpPr>
      <xdr:spPr>
        <a:xfrm>
          <a:off x="9404427" y="1355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109113</xdr:rowOff>
    </xdr:from>
    <xdr:to>
      <xdr:col>12</xdr:col>
      <xdr:colOff>561975</xdr:colOff>
      <xdr:row>79</xdr:row>
      <xdr:rowOff>39263</xdr:rowOff>
    </xdr:to>
    <xdr:sp macro="" textlink="">
      <xdr:nvSpPr>
        <xdr:cNvPr id="429" name="円/楕円 428"/>
        <xdr:cNvSpPr/>
      </xdr:nvSpPr>
      <xdr:spPr>
        <a:xfrm>
          <a:off x="8699500" y="134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30390</xdr:rowOff>
    </xdr:from>
    <xdr:ext cx="469744" cy="259045"/>
    <xdr:sp macro="" textlink="">
      <xdr:nvSpPr>
        <xdr:cNvPr id="430" name="テキスト ボックス 429"/>
        <xdr:cNvSpPr txBox="1"/>
      </xdr:nvSpPr>
      <xdr:spPr>
        <a:xfrm>
          <a:off x="8515427" y="1357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117723</xdr:rowOff>
    </xdr:from>
    <xdr:to>
      <xdr:col>11</xdr:col>
      <xdr:colOff>358775</xdr:colOff>
      <xdr:row>79</xdr:row>
      <xdr:rowOff>47873</xdr:rowOff>
    </xdr:to>
    <xdr:sp macro="" textlink="">
      <xdr:nvSpPr>
        <xdr:cNvPr id="431" name="円/楕円 430"/>
        <xdr:cNvSpPr/>
      </xdr:nvSpPr>
      <xdr:spPr>
        <a:xfrm>
          <a:off x="7810500" y="134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39000</xdr:rowOff>
    </xdr:from>
    <xdr:ext cx="469744" cy="259045"/>
    <xdr:sp macro="" textlink="">
      <xdr:nvSpPr>
        <xdr:cNvPr id="432" name="テキスト ボックス 431"/>
        <xdr:cNvSpPr txBox="1"/>
      </xdr:nvSpPr>
      <xdr:spPr>
        <a:xfrm>
          <a:off x="7626427" y="1358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119838</xdr:rowOff>
    </xdr:from>
    <xdr:to>
      <xdr:col>10</xdr:col>
      <xdr:colOff>155575</xdr:colOff>
      <xdr:row>79</xdr:row>
      <xdr:rowOff>49988</xdr:rowOff>
    </xdr:to>
    <xdr:sp macro="" textlink="">
      <xdr:nvSpPr>
        <xdr:cNvPr id="433" name="円/楕円 432"/>
        <xdr:cNvSpPr/>
      </xdr:nvSpPr>
      <xdr:spPr>
        <a:xfrm>
          <a:off x="6921500" y="1349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41115</xdr:rowOff>
    </xdr:from>
    <xdr:ext cx="469744" cy="259045"/>
    <xdr:sp macro="" textlink="">
      <xdr:nvSpPr>
        <xdr:cNvPr id="434" name="テキスト ボックス 433"/>
        <xdr:cNvSpPr txBox="1"/>
      </xdr:nvSpPr>
      <xdr:spPr>
        <a:xfrm>
          <a:off x="6737427" y="1358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9" name="直線コネクタ 458"/>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0"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1" name="直線コネクタ 460"/>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2"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3" name="直線コネクタ 462"/>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125907</xdr:rowOff>
    </xdr:from>
    <xdr:to>
      <xdr:col>15</xdr:col>
      <xdr:colOff>180975</xdr:colOff>
      <xdr:row>95</xdr:row>
      <xdr:rowOff>132232</xdr:rowOff>
    </xdr:to>
    <xdr:cxnSp macro="">
      <xdr:nvCxnSpPr>
        <xdr:cNvPr id="464" name="直線コネクタ 463"/>
        <xdr:cNvCxnSpPr/>
      </xdr:nvCxnSpPr>
      <xdr:spPr>
        <a:xfrm flipV="1">
          <a:off x="9639300" y="16242207"/>
          <a:ext cx="838200" cy="17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93921</xdr:rowOff>
    </xdr:from>
    <xdr:ext cx="534377" cy="259045"/>
    <xdr:sp macro="" textlink="">
      <xdr:nvSpPr>
        <xdr:cNvPr id="465" name="土木費平均値テキスト"/>
        <xdr:cNvSpPr txBox="1"/>
      </xdr:nvSpPr>
      <xdr:spPr>
        <a:xfrm>
          <a:off x="10528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6" name="フローチャート : 判断 465"/>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132232</xdr:rowOff>
    </xdr:from>
    <xdr:to>
      <xdr:col>14</xdr:col>
      <xdr:colOff>28575</xdr:colOff>
      <xdr:row>95</xdr:row>
      <xdr:rowOff>157835</xdr:rowOff>
    </xdr:to>
    <xdr:cxnSp macro="">
      <xdr:nvCxnSpPr>
        <xdr:cNvPr id="467" name="直線コネクタ 466"/>
        <xdr:cNvCxnSpPr/>
      </xdr:nvCxnSpPr>
      <xdr:spPr>
        <a:xfrm flipV="1">
          <a:off x="8750300" y="16419982"/>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38143</xdr:rowOff>
    </xdr:from>
    <xdr:ext cx="534377" cy="259045"/>
    <xdr:sp macro="" textlink="">
      <xdr:nvSpPr>
        <xdr:cNvPr id="469" name="テキスト ボックス 468"/>
        <xdr:cNvSpPr txBox="1"/>
      </xdr:nvSpPr>
      <xdr:spPr>
        <a:xfrm>
          <a:off x="9372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145205</xdr:rowOff>
    </xdr:from>
    <xdr:to>
      <xdr:col>12</xdr:col>
      <xdr:colOff>511175</xdr:colOff>
      <xdr:row>95</xdr:row>
      <xdr:rowOff>157835</xdr:rowOff>
    </xdr:to>
    <xdr:cxnSp macro="">
      <xdr:nvCxnSpPr>
        <xdr:cNvPr id="470" name="直線コネクタ 469"/>
        <xdr:cNvCxnSpPr/>
      </xdr:nvCxnSpPr>
      <xdr:spPr>
        <a:xfrm>
          <a:off x="7861300" y="16432955"/>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19359</xdr:rowOff>
    </xdr:from>
    <xdr:ext cx="534377" cy="259045"/>
    <xdr:sp macro="" textlink="">
      <xdr:nvSpPr>
        <xdr:cNvPr id="472" name="テキスト ボックス 471"/>
        <xdr:cNvSpPr txBox="1"/>
      </xdr:nvSpPr>
      <xdr:spPr>
        <a:xfrm>
          <a:off x="8483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145205</xdr:rowOff>
    </xdr:from>
    <xdr:to>
      <xdr:col>11</xdr:col>
      <xdr:colOff>307975</xdr:colOff>
      <xdr:row>95</xdr:row>
      <xdr:rowOff>168066</xdr:rowOff>
    </xdr:to>
    <xdr:cxnSp macro="">
      <xdr:nvCxnSpPr>
        <xdr:cNvPr id="473" name="直線コネクタ 472"/>
        <xdr:cNvCxnSpPr/>
      </xdr:nvCxnSpPr>
      <xdr:spPr>
        <a:xfrm flipV="1">
          <a:off x="6972300" y="1643295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136631</xdr:rowOff>
    </xdr:from>
    <xdr:ext cx="534377" cy="259045"/>
    <xdr:sp macro="" textlink="">
      <xdr:nvSpPr>
        <xdr:cNvPr id="475" name="テキスト ボックス 474"/>
        <xdr:cNvSpPr txBox="1"/>
      </xdr:nvSpPr>
      <xdr:spPr>
        <a:xfrm>
          <a:off x="7594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5357</xdr:rowOff>
    </xdr:from>
    <xdr:ext cx="534377" cy="259045"/>
    <xdr:sp macro="" textlink="">
      <xdr:nvSpPr>
        <xdr:cNvPr id="477" name="テキスト ボックス 476"/>
        <xdr:cNvSpPr txBox="1"/>
      </xdr:nvSpPr>
      <xdr:spPr>
        <a:xfrm>
          <a:off x="6705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75107</xdr:rowOff>
    </xdr:from>
    <xdr:to>
      <xdr:col>15</xdr:col>
      <xdr:colOff>231775</xdr:colOff>
      <xdr:row>95</xdr:row>
      <xdr:rowOff>5257</xdr:rowOff>
    </xdr:to>
    <xdr:sp macro="" textlink="">
      <xdr:nvSpPr>
        <xdr:cNvPr id="483" name="円/楕円 482"/>
        <xdr:cNvSpPr/>
      </xdr:nvSpPr>
      <xdr:spPr>
        <a:xfrm>
          <a:off x="10426700" y="161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97984</xdr:rowOff>
    </xdr:from>
    <xdr:ext cx="534377" cy="259045"/>
    <xdr:sp macro="" textlink="">
      <xdr:nvSpPr>
        <xdr:cNvPr id="484" name="土木費該当値テキスト"/>
        <xdr:cNvSpPr txBox="1"/>
      </xdr:nvSpPr>
      <xdr:spPr>
        <a:xfrm>
          <a:off x="10528300" y="1604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60,724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81432</xdr:rowOff>
    </xdr:from>
    <xdr:to>
      <xdr:col>14</xdr:col>
      <xdr:colOff>79375</xdr:colOff>
      <xdr:row>96</xdr:row>
      <xdr:rowOff>11582</xdr:rowOff>
    </xdr:to>
    <xdr:sp macro="" textlink="">
      <xdr:nvSpPr>
        <xdr:cNvPr id="485" name="円/楕円 484"/>
        <xdr:cNvSpPr/>
      </xdr:nvSpPr>
      <xdr:spPr>
        <a:xfrm>
          <a:off x="9588500" y="163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28109</xdr:rowOff>
    </xdr:from>
    <xdr:ext cx="534377" cy="259045"/>
    <xdr:sp macro="" textlink="">
      <xdr:nvSpPr>
        <xdr:cNvPr id="486" name="テキスト ボックス 485"/>
        <xdr:cNvSpPr txBox="1"/>
      </xdr:nvSpPr>
      <xdr:spPr>
        <a:xfrm>
          <a:off x="9372111" y="161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107035</xdr:rowOff>
    </xdr:from>
    <xdr:to>
      <xdr:col>12</xdr:col>
      <xdr:colOff>561975</xdr:colOff>
      <xdr:row>96</xdr:row>
      <xdr:rowOff>37185</xdr:rowOff>
    </xdr:to>
    <xdr:sp macro="" textlink="">
      <xdr:nvSpPr>
        <xdr:cNvPr id="487" name="円/楕円 486"/>
        <xdr:cNvSpPr/>
      </xdr:nvSpPr>
      <xdr:spPr>
        <a:xfrm>
          <a:off x="8699500" y="1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53712</xdr:rowOff>
    </xdr:from>
    <xdr:ext cx="534377" cy="259045"/>
    <xdr:sp macro="" textlink="">
      <xdr:nvSpPr>
        <xdr:cNvPr id="488" name="テキスト ボックス 487"/>
        <xdr:cNvSpPr txBox="1"/>
      </xdr:nvSpPr>
      <xdr:spPr>
        <a:xfrm>
          <a:off x="8483111" y="161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94405</xdr:rowOff>
    </xdr:from>
    <xdr:to>
      <xdr:col>11</xdr:col>
      <xdr:colOff>358775</xdr:colOff>
      <xdr:row>96</xdr:row>
      <xdr:rowOff>24555</xdr:rowOff>
    </xdr:to>
    <xdr:sp macro="" textlink="">
      <xdr:nvSpPr>
        <xdr:cNvPr id="489" name="円/楕円 488"/>
        <xdr:cNvSpPr/>
      </xdr:nvSpPr>
      <xdr:spPr>
        <a:xfrm>
          <a:off x="7810500" y="163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41082</xdr:rowOff>
    </xdr:from>
    <xdr:ext cx="534377" cy="259045"/>
    <xdr:sp macro="" textlink="">
      <xdr:nvSpPr>
        <xdr:cNvPr id="490" name="テキスト ボックス 489"/>
        <xdr:cNvSpPr txBox="1"/>
      </xdr:nvSpPr>
      <xdr:spPr>
        <a:xfrm>
          <a:off x="7594111" y="161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117266</xdr:rowOff>
    </xdr:from>
    <xdr:to>
      <xdr:col>10</xdr:col>
      <xdr:colOff>155575</xdr:colOff>
      <xdr:row>96</xdr:row>
      <xdr:rowOff>47416</xdr:rowOff>
    </xdr:to>
    <xdr:sp macro="" textlink="">
      <xdr:nvSpPr>
        <xdr:cNvPr id="491" name="円/楕円 490"/>
        <xdr:cNvSpPr/>
      </xdr:nvSpPr>
      <xdr:spPr>
        <a:xfrm>
          <a:off x="6921500" y="164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63943</xdr:rowOff>
    </xdr:from>
    <xdr:ext cx="534377" cy="259045"/>
    <xdr:sp macro="" textlink="">
      <xdr:nvSpPr>
        <xdr:cNvPr id="492" name="テキスト ボックス 491"/>
        <xdr:cNvSpPr txBox="1"/>
      </xdr:nvSpPr>
      <xdr:spPr>
        <a:xfrm>
          <a:off x="6705111" y="161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7" name="直線コネクタ 516"/>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18"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19" name="直線コネクタ 518"/>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0"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1" name="直線コネクタ 520"/>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90805</xdr:rowOff>
    </xdr:from>
    <xdr:to>
      <xdr:col>23</xdr:col>
      <xdr:colOff>517525</xdr:colOff>
      <xdr:row>36</xdr:row>
      <xdr:rowOff>129794</xdr:rowOff>
    </xdr:to>
    <xdr:cxnSp macro="">
      <xdr:nvCxnSpPr>
        <xdr:cNvPr id="522" name="直線コネクタ 521"/>
        <xdr:cNvCxnSpPr/>
      </xdr:nvCxnSpPr>
      <xdr:spPr>
        <a:xfrm>
          <a:off x="15481300" y="6263005"/>
          <a:ext cx="8382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80027</xdr:rowOff>
    </xdr:from>
    <xdr:ext cx="534377" cy="259045"/>
    <xdr:sp macro="" textlink="">
      <xdr:nvSpPr>
        <xdr:cNvPr id="523" name="消防費平均値テキスト"/>
        <xdr:cNvSpPr txBox="1"/>
      </xdr:nvSpPr>
      <xdr:spPr>
        <a:xfrm>
          <a:off x="16370300" y="62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4" name="フローチャート : 判断 52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86487</xdr:rowOff>
    </xdr:from>
    <xdr:to>
      <xdr:col>22</xdr:col>
      <xdr:colOff>365125</xdr:colOff>
      <xdr:row>36</xdr:row>
      <xdr:rowOff>90805</xdr:rowOff>
    </xdr:to>
    <xdr:cxnSp macro="">
      <xdr:nvCxnSpPr>
        <xdr:cNvPr id="525" name="直線コネクタ 524"/>
        <xdr:cNvCxnSpPr/>
      </xdr:nvCxnSpPr>
      <xdr:spPr>
        <a:xfrm>
          <a:off x="14592300" y="6258687"/>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6" name="フローチャート : 判断 525"/>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7" name="テキスト ボックス 526"/>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83820</xdr:rowOff>
    </xdr:from>
    <xdr:to>
      <xdr:col>21</xdr:col>
      <xdr:colOff>161925</xdr:colOff>
      <xdr:row>36</xdr:row>
      <xdr:rowOff>86487</xdr:rowOff>
    </xdr:to>
    <xdr:cxnSp macro="">
      <xdr:nvCxnSpPr>
        <xdr:cNvPr id="528" name="直線コネクタ 527"/>
        <xdr:cNvCxnSpPr/>
      </xdr:nvCxnSpPr>
      <xdr:spPr>
        <a:xfrm>
          <a:off x="13703300" y="625602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29" name="フローチャート : 判断 528"/>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0" name="テキスト ボックス 529"/>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83820</xdr:rowOff>
    </xdr:from>
    <xdr:to>
      <xdr:col>19</xdr:col>
      <xdr:colOff>644525</xdr:colOff>
      <xdr:row>37</xdr:row>
      <xdr:rowOff>16002</xdr:rowOff>
    </xdr:to>
    <xdr:cxnSp macro="">
      <xdr:nvCxnSpPr>
        <xdr:cNvPr id="531" name="直線コネクタ 530"/>
        <xdr:cNvCxnSpPr/>
      </xdr:nvCxnSpPr>
      <xdr:spPr>
        <a:xfrm flipV="1">
          <a:off x="12814300" y="6256020"/>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2" name="フローチャート : 判断 531"/>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3446</xdr:rowOff>
    </xdr:from>
    <xdr:ext cx="534377" cy="259045"/>
    <xdr:sp macro="" textlink="">
      <xdr:nvSpPr>
        <xdr:cNvPr id="533" name="テキスト ボックス 532"/>
        <xdr:cNvSpPr txBox="1"/>
      </xdr:nvSpPr>
      <xdr:spPr>
        <a:xfrm>
          <a:off x="13436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4" name="フローチャート : 判断 533"/>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77995</xdr:rowOff>
    </xdr:from>
    <xdr:ext cx="534377" cy="259045"/>
    <xdr:sp macro="" textlink="">
      <xdr:nvSpPr>
        <xdr:cNvPr id="535" name="テキスト ボックス 534"/>
        <xdr:cNvSpPr txBox="1"/>
      </xdr:nvSpPr>
      <xdr:spPr>
        <a:xfrm>
          <a:off x="1254711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78994</xdr:rowOff>
    </xdr:from>
    <xdr:to>
      <xdr:col>23</xdr:col>
      <xdr:colOff>568325</xdr:colOff>
      <xdr:row>37</xdr:row>
      <xdr:rowOff>9144</xdr:rowOff>
    </xdr:to>
    <xdr:sp macro="" textlink="">
      <xdr:nvSpPr>
        <xdr:cNvPr id="541" name="円/楕円 540"/>
        <xdr:cNvSpPr/>
      </xdr:nvSpPr>
      <xdr:spPr>
        <a:xfrm>
          <a:off x="162687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101871</xdr:rowOff>
    </xdr:from>
    <xdr:ext cx="534377" cy="259045"/>
    <xdr:sp macro="" textlink="">
      <xdr:nvSpPr>
        <xdr:cNvPr id="542" name="消防費該当値テキスト"/>
        <xdr:cNvSpPr txBox="1"/>
      </xdr:nvSpPr>
      <xdr:spPr>
        <a:xfrm>
          <a:off x="16370300" y="610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40005</xdr:rowOff>
    </xdr:from>
    <xdr:to>
      <xdr:col>22</xdr:col>
      <xdr:colOff>415925</xdr:colOff>
      <xdr:row>36</xdr:row>
      <xdr:rowOff>141605</xdr:rowOff>
    </xdr:to>
    <xdr:sp macro="" textlink="">
      <xdr:nvSpPr>
        <xdr:cNvPr id="543" name="円/楕円 542"/>
        <xdr:cNvSpPr/>
      </xdr:nvSpPr>
      <xdr:spPr>
        <a:xfrm>
          <a:off x="15430500" y="62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132732</xdr:rowOff>
    </xdr:from>
    <xdr:ext cx="534377" cy="259045"/>
    <xdr:sp macro="" textlink="">
      <xdr:nvSpPr>
        <xdr:cNvPr id="544" name="テキスト ボックス 543"/>
        <xdr:cNvSpPr txBox="1"/>
      </xdr:nvSpPr>
      <xdr:spPr>
        <a:xfrm>
          <a:off x="15214111" y="63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35687</xdr:rowOff>
    </xdr:from>
    <xdr:to>
      <xdr:col>21</xdr:col>
      <xdr:colOff>212725</xdr:colOff>
      <xdr:row>36</xdr:row>
      <xdr:rowOff>137287</xdr:rowOff>
    </xdr:to>
    <xdr:sp macro="" textlink="">
      <xdr:nvSpPr>
        <xdr:cNvPr id="545" name="円/楕円 544"/>
        <xdr:cNvSpPr/>
      </xdr:nvSpPr>
      <xdr:spPr>
        <a:xfrm>
          <a:off x="14541500" y="62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128414</xdr:rowOff>
    </xdr:from>
    <xdr:ext cx="534377" cy="259045"/>
    <xdr:sp macro="" textlink="">
      <xdr:nvSpPr>
        <xdr:cNvPr id="546" name="テキスト ボックス 545"/>
        <xdr:cNvSpPr txBox="1"/>
      </xdr:nvSpPr>
      <xdr:spPr>
        <a:xfrm>
          <a:off x="14325111" y="63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33020</xdr:rowOff>
    </xdr:from>
    <xdr:to>
      <xdr:col>20</xdr:col>
      <xdr:colOff>9525</xdr:colOff>
      <xdr:row>36</xdr:row>
      <xdr:rowOff>134620</xdr:rowOff>
    </xdr:to>
    <xdr:sp macro="" textlink="">
      <xdr:nvSpPr>
        <xdr:cNvPr id="547" name="円/楕円 546"/>
        <xdr:cNvSpPr/>
      </xdr:nvSpPr>
      <xdr:spPr>
        <a:xfrm>
          <a:off x="1365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151147</xdr:rowOff>
    </xdr:from>
    <xdr:ext cx="534377" cy="259045"/>
    <xdr:sp macro="" textlink="">
      <xdr:nvSpPr>
        <xdr:cNvPr id="548" name="テキスト ボックス 547"/>
        <xdr:cNvSpPr txBox="1"/>
      </xdr:nvSpPr>
      <xdr:spPr>
        <a:xfrm>
          <a:off x="13436111" y="59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136652</xdr:rowOff>
    </xdr:from>
    <xdr:to>
      <xdr:col>18</xdr:col>
      <xdr:colOff>492125</xdr:colOff>
      <xdr:row>37</xdr:row>
      <xdr:rowOff>66802</xdr:rowOff>
    </xdr:to>
    <xdr:sp macro="" textlink="">
      <xdr:nvSpPr>
        <xdr:cNvPr id="549" name="円/楕円 548"/>
        <xdr:cNvSpPr/>
      </xdr:nvSpPr>
      <xdr:spPr>
        <a:xfrm>
          <a:off x="12763500" y="63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57929</xdr:rowOff>
    </xdr:from>
    <xdr:ext cx="534377" cy="259045"/>
    <xdr:sp macro="" textlink="">
      <xdr:nvSpPr>
        <xdr:cNvPr id="550" name="テキスト ボックス 549"/>
        <xdr:cNvSpPr txBox="1"/>
      </xdr:nvSpPr>
      <xdr:spPr>
        <a:xfrm>
          <a:off x="12547111" y="64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5" name="直線コネクタ 574"/>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6"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7" name="直線コネクタ 576"/>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78"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79" name="直線コネクタ 578"/>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106820</xdr:rowOff>
    </xdr:from>
    <xdr:to>
      <xdr:col>23</xdr:col>
      <xdr:colOff>517525</xdr:colOff>
      <xdr:row>55</xdr:row>
      <xdr:rowOff>76950</xdr:rowOff>
    </xdr:to>
    <xdr:cxnSp macro="">
      <xdr:nvCxnSpPr>
        <xdr:cNvPr id="580" name="直線コネクタ 579"/>
        <xdr:cNvCxnSpPr/>
      </xdr:nvCxnSpPr>
      <xdr:spPr>
        <a:xfrm flipV="1">
          <a:off x="15481300" y="8679320"/>
          <a:ext cx="838200" cy="8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118839</xdr:rowOff>
    </xdr:from>
    <xdr:ext cx="534377" cy="259045"/>
    <xdr:sp macro="" textlink="">
      <xdr:nvSpPr>
        <xdr:cNvPr id="581" name="教育費平均値テキスト"/>
        <xdr:cNvSpPr txBox="1"/>
      </xdr:nvSpPr>
      <xdr:spPr>
        <a:xfrm>
          <a:off x="16370300" y="9377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2" name="フローチャート : 判断 581"/>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76950</xdr:rowOff>
    </xdr:from>
    <xdr:to>
      <xdr:col>22</xdr:col>
      <xdr:colOff>365125</xdr:colOff>
      <xdr:row>55</xdr:row>
      <xdr:rowOff>155092</xdr:rowOff>
    </xdr:to>
    <xdr:cxnSp macro="">
      <xdr:nvCxnSpPr>
        <xdr:cNvPr id="583" name="直線コネクタ 582"/>
        <xdr:cNvCxnSpPr/>
      </xdr:nvCxnSpPr>
      <xdr:spPr>
        <a:xfrm flipV="1">
          <a:off x="14592300" y="9506700"/>
          <a:ext cx="889000" cy="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4" name="フローチャート : 判断 583"/>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5" name="テキスト ボックス 584"/>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155092</xdr:rowOff>
    </xdr:from>
    <xdr:to>
      <xdr:col>21</xdr:col>
      <xdr:colOff>161925</xdr:colOff>
      <xdr:row>56</xdr:row>
      <xdr:rowOff>162713</xdr:rowOff>
    </xdr:to>
    <xdr:cxnSp macro="">
      <xdr:nvCxnSpPr>
        <xdr:cNvPr id="586" name="直線コネクタ 585"/>
        <xdr:cNvCxnSpPr/>
      </xdr:nvCxnSpPr>
      <xdr:spPr>
        <a:xfrm flipV="1">
          <a:off x="13703300" y="9584842"/>
          <a:ext cx="889000"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7" name="フローチャート : 判断 586"/>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88" name="テキスト ボックス 587"/>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162713</xdr:rowOff>
    </xdr:from>
    <xdr:to>
      <xdr:col>19</xdr:col>
      <xdr:colOff>644525</xdr:colOff>
      <xdr:row>57</xdr:row>
      <xdr:rowOff>31915</xdr:rowOff>
    </xdr:to>
    <xdr:cxnSp macro="">
      <xdr:nvCxnSpPr>
        <xdr:cNvPr id="589" name="直線コネクタ 588"/>
        <xdr:cNvCxnSpPr/>
      </xdr:nvCxnSpPr>
      <xdr:spPr>
        <a:xfrm flipV="1">
          <a:off x="12814300" y="9763913"/>
          <a:ext cx="8890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0" name="フローチャート : 判断 589"/>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49827</xdr:rowOff>
    </xdr:from>
    <xdr:ext cx="534377" cy="259045"/>
    <xdr:sp macro="" textlink="">
      <xdr:nvSpPr>
        <xdr:cNvPr id="591" name="テキスト ボックス 590"/>
        <xdr:cNvSpPr txBox="1"/>
      </xdr:nvSpPr>
      <xdr:spPr>
        <a:xfrm>
          <a:off x="13436111" y="93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2" name="フローチャート : 判断 591"/>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78744</xdr:rowOff>
    </xdr:from>
    <xdr:ext cx="534377" cy="259045"/>
    <xdr:sp macro="" textlink="">
      <xdr:nvSpPr>
        <xdr:cNvPr id="593" name="テキスト ボックス 592"/>
        <xdr:cNvSpPr txBox="1"/>
      </xdr:nvSpPr>
      <xdr:spPr>
        <a:xfrm>
          <a:off x="12547111" y="9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56020</xdr:rowOff>
    </xdr:from>
    <xdr:to>
      <xdr:col>23</xdr:col>
      <xdr:colOff>568325</xdr:colOff>
      <xdr:row>50</xdr:row>
      <xdr:rowOff>157620</xdr:rowOff>
    </xdr:to>
    <xdr:sp macro="" textlink="">
      <xdr:nvSpPr>
        <xdr:cNvPr id="599" name="円/楕円 598"/>
        <xdr:cNvSpPr/>
      </xdr:nvSpPr>
      <xdr:spPr>
        <a:xfrm>
          <a:off x="16268700" y="86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157256</xdr:rowOff>
    </xdr:from>
    <xdr:ext cx="534377" cy="259045"/>
    <xdr:sp macro="" textlink="">
      <xdr:nvSpPr>
        <xdr:cNvPr id="600" name="教育費該当値テキスト"/>
        <xdr:cNvSpPr txBox="1"/>
      </xdr:nvSpPr>
      <xdr:spPr>
        <a:xfrm>
          <a:off x="16370300" y="85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58,863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26150</xdr:rowOff>
    </xdr:from>
    <xdr:to>
      <xdr:col>22</xdr:col>
      <xdr:colOff>415925</xdr:colOff>
      <xdr:row>55</xdr:row>
      <xdr:rowOff>127750</xdr:rowOff>
    </xdr:to>
    <xdr:sp macro="" textlink="">
      <xdr:nvSpPr>
        <xdr:cNvPr id="601" name="円/楕円 600"/>
        <xdr:cNvSpPr/>
      </xdr:nvSpPr>
      <xdr:spPr>
        <a:xfrm>
          <a:off x="15430500" y="94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118877</xdr:rowOff>
    </xdr:from>
    <xdr:ext cx="534377" cy="259045"/>
    <xdr:sp macro="" textlink="">
      <xdr:nvSpPr>
        <xdr:cNvPr id="602" name="テキスト ボックス 601"/>
        <xdr:cNvSpPr txBox="1"/>
      </xdr:nvSpPr>
      <xdr:spPr>
        <a:xfrm>
          <a:off x="15214111" y="954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104292</xdr:rowOff>
    </xdr:from>
    <xdr:to>
      <xdr:col>21</xdr:col>
      <xdr:colOff>212725</xdr:colOff>
      <xdr:row>56</xdr:row>
      <xdr:rowOff>34442</xdr:rowOff>
    </xdr:to>
    <xdr:sp macro="" textlink="">
      <xdr:nvSpPr>
        <xdr:cNvPr id="603" name="円/楕円 602"/>
        <xdr:cNvSpPr/>
      </xdr:nvSpPr>
      <xdr:spPr>
        <a:xfrm>
          <a:off x="14541500" y="95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25569</xdr:rowOff>
    </xdr:from>
    <xdr:ext cx="534377" cy="259045"/>
    <xdr:sp macro="" textlink="">
      <xdr:nvSpPr>
        <xdr:cNvPr id="604" name="テキスト ボックス 603"/>
        <xdr:cNvSpPr txBox="1"/>
      </xdr:nvSpPr>
      <xdr:spPr>
        <a:xfrm>
          <a:off x="14325111" y="96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111913</xdr:rowOff>
    </xdr:from>
    <xdr:to>
      <xdr:col>20</xdr:col>
      <xdr:colOff>9525</xdr:colOff>
      <xdr:row>57</xdr:row>
      <xdr:rowOff>42063</xdr:rowOff>
    </xdr:to>
    <xdr:sp macro="" textlink="">
      <xdr:nvSpPr>
        <xdr:cNvPr id="605" name="円/楕円 604"/>
        <xdr:cNvSpPr/>
      </xdr:nvSpPr>
      <xdr:spPr>
        <a:xfrm>
          <a:off x="13652500" y="97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33190</xdr:rowOff>
    </xdr:from>
    <xdr:ext cx="534377" cy="259045"/>
    <xdr:sp macro="" textlink="">
      <xdr:nvSpPr>
        <xdr:cNvPr id="606" name="テキスト ボックス 605"/>
        <xdr:cNvSpPr txBox="1"/>
      </xdr:nvSpPr>
      <xdr:spPr>
        <a:xfrm>
          <a:off x="13436111" y="98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152565</xdr:rowOff>
    </xdr:from>
    <xdr:to>
      <xdr:col>18</xdr:col>
      <xdr:colOff>492125</xdr:colOff>
      <xdr:row>57</xdr:row>
      <xdr:rowOff>82715</xdr:rowOff>
    </xdr:to>
    <xdr:sp macro="" textlink="">
      <xdr:nvSpPr>
        <xdr:cNvPr id="607" name="円/楕円 606"/>
        <xdr:cNvSpPr/>
      </xdr:nvSpPr>
      <xdr:spPr>
        <a:xfrm>
          <a:off x="12763500" y="97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73842</xdr:rowOff>
    </xdr:from>
    <xdr:ext cx="534377" cy="259045"/>
    <xdr:sp macro="" textlink="">
      <xdr:nvSpPr>
        <xdr:cNvPr id="608" name="テキスト ボックス 607"/>
        <xdr:cNvSpPr txBox="1"/>
      </xdr:nvSpPr>
      <xdr:spPr>
        <a:xfrm>
          <a:off x="12547111" y="984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22" name="テキスト ボックス 62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4" name="テキスト ボックス 62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6" name="テキスト ボックス 62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8" name="テキスト ボックス 627"/>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78</xdr:row>
      <xdr:rowOff>127454</xdr:rowOff>
    </xdr:from>
    <xdr:to>
      <xdr:col>23</xdr:col>
      <xdr:colOff>516889</xdr:colOff>
      <xdr:row>79</xdr:row>
      <xdr:rowOff>98879</xdr:rowOff>
    </xdr:to>
    <xdr:cxnSp macro="">
      <xdr:nvCxnSpPr>
        <xdr:cNvPr id="634" name="直線コネクタ 633"/>
        <xdr:cNvCxnSpPr/>
      </xdr:nvCxnSpPr>
      <xdr:spPr>
        <a:xfrm flipV="1">
          <a:off x="16317595" y="13500554"/>
          <a:ext cx="1269"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136361</xdr:rowOff>
    </xdr:from>
    <xdr:ext cx="249299" cy="259045"/>
    <xdr:sp macro="" textlink="">
      <xdr:nvSpPr>
        <xdr:cNvPr id="635" name="災害復旧費最小値テキスト"/>
        <xdr:cNvSpPr txBox="1"/>
      </xdr:nvSpPr>
      <xdr:spPr>
        <a:xfrm>
          <a:off x="16370300" y="1368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74131</xdr:rowOff>
    </xdr:from>
    <xdr:ext cx="378565" cy="259045"/>
    <xdr:sp macro="" textlink="">
      <xdr:nvSpPr>
        <xdr:cNvPr id="637" name="災害復旧費最大値テキスト"/>
        <xdr:cNvSpPr txBox="1"/>
      </xdr:nvSpPr>
      <xdr:spPr>
        <a:xfrm>
          <a:off x="16370300" y="13275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127454</xdr:rowOff>
    </xdr:from>
    <xdr:to>
      <xdr:col>23</xdr:col>
      <xdr:colOff>606425</xdr:colOff>
      <xdr:row>78</xdr:row>
      <xdr:rowOff>127454</xdr:rowOff>
    </xdr:to>
    <xdr:cxnSp macro="">
      <xdr:nvCxnSpPr>
        <xdr:cNvPr id="638" name="直線コネクタ 637"/>
        <xdr:cNvCxnSpPr/>
      </xdr:nvCxnSpPr>
      <xdr:spPr>
        <a:xfrm>
          <a:off x="16230600" y="1350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39115</xdr:rowOff>
    </xdr:from>
    <xdr:to>
      <xdr:col>23</xdr:col>
      <xdr:colOff>517525</xdr:colOff>
      <xdr:row>78</xdr:row>
      <xdr:rowOff>148844</xdr:rowOff>
    </xdr:to>
    <xdr:cxnSp macro="">
      <xdr:nvCxnSpPr>
        <xdr:cNvPr id="639" name="直線コネクタ 638"/>
        <xdr:cNvCxnSpPr/>
      </xdr:nvCxnSpPr>
      <xdr:spPr>
        <a:xfrm>
          <a:off x="15481300" y="13240765"/>
          <a:ext cx="838200" cy="28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9360</xdr:rowOff>
    </xdr:from>
    <xdr:ext cx="378565" cy="259045"/>
    <xdr:sp macro="" textlink="">
      <xdr:nvSpPr>
        <xdr:cNvPr id="640" name="災害復旧費平均値テキスト"/>
        <xdr:cNvSpPr txBox="1"/>
      </xdr:nvSpPr>
      <xdr:spPr>
        <a:xfrm>
          <a:off x="16370300" y="135539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30933</xdr:rowOff>
    </xdr:from>
    <xdr:to>
      <xdr:col>23</xdr:col>
      <xdr:colOff>568325</xdr:colOff>
      <xdr:row>79</xdr:row>
      <xdr:rowOff>132533</xdr:rowOff>
    </xdr:to>
    <xdr:sp macro="" textlink="">
      <xdr:nvSpPr>
        <xdr:cNvPr id="641" name="フローチャート : 判断 640"/>
        <xdr:cNvSpPr/>
      </xdr:nvSpPr>
      <xdr:spPr>
        <a:xfrm>
          <a:off x="16268700" y="1357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39115</xdr:rowOff>
    </xdr:from>
    <xdr:to>
      <xdr:col>22</xdr:col>
      <xdr:colOff>365125</xdr:colOff>
      <xdr:row>77</xdr:row>
      <xdr:rowOff>80590</xdr:rowOff>
    </xdr:to>
    <xdr:cxnSp macro="">
      <xdr:nvCxnSpPr>
        <xdr:cNvPr id="642" name="直線コネクタ 641"/>
        <xdr:cNvCxnSpPr/>
      </xdr:nvCxnSpPr>
      <xdr:spPr>
        <a:xfrm flipV="1">
          <a:off x="14592300" y="13240765"/>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169726</xdr:rowOff>
    </xdr:from>
    <xdr:to>
      <xdr:col>22</xdr:col>
      <xdr:colOff>415925</xdr:colOff>
      <xdr:row>79</xdr:row>
      <xdr:rowOff>99876</xdr:rowOff>
    </xdr:to>
    <xdr:sp macro="" textlink="">
      <xdr:nvSpPr>
        <xdr:cNvPr id="643" name="フローチャート : 判断 642"/>
        <xdr:cNvSpPr/>
      </xdr:nvSpPr>
      <xdr:spPr>
        <a:xfrm>
          <a:off x="15430500" y="1354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91003</xdr:rowOff>
    </xdr:from>
    <xdr:ext cx="378565" cy="259045"/>
    <xdr:sp macro="" textlink="">
      <xdr:nvSpPr>
        <xdr:cNvPr id="644" name="テキスト ボックス 643"/>
        <xdr:cNvSpPr txBox="1"/>
      </xdr:nvSpPr>
      <xdr:spPr>
        <a:xfrm>
          <a:off x="15292017" y="13635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104104</xdr:rowOff>
    </xdr:from>
    <xdr:to>
      <xdr:col>21</xdr:col>
      <xdr:colOff>161925</xdr:colOff>
      <xdr:row>77</xdr:row>
      <xdr:rowOff>80590</xdr:rowOff>
    </xdr:to>
    <xdr:cxnSp macro="">
      <xdr:nvCxnSpPr>
        <xdr:cNvPr id="645" name="直線コネクタ 644"/>
        <xdr:cNvCxnSpPr/>
      </xdr:nvCxnSpPr>
      <xdr:spPr>
        <a:xfrm>
          <a:off x="13703300" y="13134304"/>
          <a:ext cx="889000" cy="14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166624</xdr:rowOff>
    </xdr:from>
    <xdr:to>
      <xdr:col>21</xdr:col>
      <xdr:colOff>212725</xdr:colOff>
      <xdr:row>79</xdr:row>
      <xdr:rowOff>96774</xdr:rowOff>
    </xdr:to>
    <xdr:sp macro="" textlink="">
      <xdr:nvSpPr>
        <xdr:cNvPr id="646" name="フローチャート : 判断 645"/>
        <xdr:cNvSpPr/>
      </xdr:nvSpPr>
      <xdr:spPr>
        <a:xfrm>
          <a:off x="14541500" y="1353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87901</xdr:rowOff>
    </xdr:from>
    <xdr:ext cx="378565" cy="259045"/>
    <xdr:sp macro="" textlink="">
      <xdr:nvSpPr>
        <xdr:cNvPr id="647" name="テキスト ボックス 646"/>
        <xdr:cNvSpPr txBox="1"/>
      </xdr:nvSpPr>
      <xdr:spPr>
        <a:xfrm>
          <a:off x="14403017" y="13632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165826</xdr:rowOff>
    </xdr:from>
    <xdr:to>
      <xdr:col>19</xdr:col>
      <xdr:colOff>644525</xdr:colOff>
      <xdr:row>76</xdr:row>
      <xdr:rowOff>104104</xdr:rowOff>
    </xdr:to>
    <xdr:cxnSp macro="">
      <xdr:nvCxnSpPr>
        <xdr:cNvPr id="648" name="直線コネクタ 647"/>
        <xdr:cNvCxnSpPr/>
      </xdr:nvCxnSpPr>
      <xdr:spPr>
        <a:xfrm>
          <a:off x="12814300" y="12167326"/>
          <a:ext cx="889000" cy="96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148662</xdr:rowOff>
    </xdr:from>
    <xdr:to>
      <xdr:col>20</xdr:col>
      <xdr:colOff>9525</xdr:colOff>
      <xdr:row>79</xdr:row>
      <xdr:rowOff>78812</xdr:rowOff>
    </xdr:to>
    <xdr:sp macro="" textlink="">
      <xdr:nvSpPr>
        <xdr:cNvPr id="649" name="フローチャート : 判断 648"/>
        <xdr:cNvSpPr/>
      </xdr:nvSpPr>
      <xdr:spPr>
        <a:xfrm>
          <a:off x="13652500" y="1352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69939</xdr:rowOff>
    </xdr:from>
    <xdr:ext cx="378565" cy="259045"/>
    <xdr:sp macro="" textlink="">
      <xdr:nvSpPr>
        <xdr:cNvPr id="650" name="テキスト ボックス 649"/>
        <xdr:cNvSpPr txBox="1"/>
      </xdr:nvSpPr>
      <xdr:spPr>
        <a:xfrm>
          <a:off x="13514017" y="13614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60325</xdr:rowOff>
    </xdr:from>
    <xdr:to>
      <xdr:col>18</xdr:col>
      <xdr:colOff>492125</xdr:colOff>
      <xdr:row>78</xdr:row>
      <xdr:rowOff>161925</xdr:rowOff>
    </xdr:to>
    <xdr:sp macro="" textlink="">
      <xdr:nvSpPr>
        <xdr:cNvPr id="651" name="フローチャート : 判断 650"/>
        <xdr:cNvSpPr/>
      </xdr:nvSpPr>
      <xdr:spPr>
        <a:xfrm>
          <a:off x="12763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153052</xdr:rowOff>
    </xdr:from>
    <xdr:ext cx="378565" cy="259045"/>
    <xdr:sp macro="" textlink="">
      <xdr:nvSpPr>
        <xdr:cNvPr id="652" name="テキスト ボックス 651"/>
        <xdr:cNvSpPr txBox="1"/>
      </xdr:nvSpPr>
      <xdr:spPr>
        <a:xfrm>
          <a:off x="12625017" y="135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98044</xdr:rowOff>
    </xdr:from>
    <xdr:to>
      <xdr:col>23</xdr:col>
      <xdr:colOff>568325</xdr:colOff>
      <xdr:row>79</xdr:row>
      <xdr:rowOff>28194</xdr:rowOff>
    </xdr:to>
    <xdr:sp macro="" textlink="">
      <xdr:nvSpPr>
        <xdr:cNvPr id="658" name="円/楕円 657"/>
        <xdr:cNvSpPr/>
      </xdr:nvSpPr>
      <xdr:spPr>
        <a:xfrm>
          <a:off x="162687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29681</xdr:rowOff>
    </xdr:from>
    <xdr:ext cx="378565" cy="259045"/>
    <xdr:sp macro="" textlink="">
      <xdr:nvSpPr>
        <xdr:cNvPr id="659" name="災害復旧費該当値テキスト"/>
        <xdr:cNvSpPr txBox="1"/>
      </xdr:nvSpPr>
      <xdr:spPr>
        <a:xfrm>
          <a:off x="16370300" y="1340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159765</xdr:rowOff>
    </xdr:from>
    <xdr:to>
      <xdr:col>22</xdr:col>
      <xdr:colOff>415925</xdr:colOff>
      <xdr:row>77</xdr:row>
      <xdr:rowOff>89915</xdr:rowOff>
    </xdr:to>
    <xdr:sp macro="" textlink="">
      <xdr:nvSpPr>
        <xdr:cNvPr id="660" name="円/楕円 659"/>
        <xdr:cNvSpPr/>
      </xdr:nvSpPr>
      <xdr:spPr>
        <a:xfrm>
          <a:off x="15430500" y="131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106443</xdr:rowOff>
    </xdr:from>
    <xdr:ext cx="469744" cy="259045"/>
    <xdr:sp macro="" textlink="">
      <xdr:nvSpPr>
        <xdr:cNvPr id="661" name="テキスト ボックス 660"/>
        <xdr:cNvSpPr txBox="1"/>
      </xdr:nvSpPr>
      <xdr:spPr>
        <a:xfrm>
          <a:off x="15246427" y="1296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29790</xdr:rowOff>
    </xdr:from>
    <xdr:to>
      <xdr:col>21</xdr:col>
      <xdr:colOff>212725</xdr:colOff>
      <xdr:row>77</xdr:row>
      <xdr:rowOff>131390</xdr:rowOff>
    </xdr:to>
    <xdr:sp macro="" textlink="">
      <xdr:nvSpPr>
        <xdr:cNvPr id="662" name="円/楕円 661"/>
        <xdr:cNvSpPr/>
      </xdr:nvSpPr>
      <xdr:spPr>
        <a:xfrm>
          <a:off x="14541500" y="132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147917</xdr:rowOff>
    </xdr:from>
    <xdr:ext cx="469744" cy="259045"/>
    <xdr:sp macro="" textlink="">
      <xdr:nvSpPr>
        <xdr:cNvPr id="663" name="テキスト ボックス 662"/>
        <xdr:cNvSpPr txBox="1"/>
      </xdr:nvSpPr>
      <xdr:spPr>
        <a:xfrm>
          <a:off x="14357427" y="1300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53304</xdr:rowOff>
    </xdr:from>
    <xdr:to>
      <xdr:col>20</xdr:col>
      <xdr:colOff>9525</xdr:colOff>
      <xdr:row>76</xdr:row>
      <xdr:rowOff>154904</xdr:rowOff>
    </xdr:to>
    <xdr:sp macro="" textlink="">
      <xdr:nvSpPr>
        <xdr:cNvPr id="664" name="円/楕円 663"/>
        <xdr:cNvSpPr/>
      </xdr:nvSpPr>
      <xdr:spPr>
        <a:xfrm>
          <a:off x="13652500" y="130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171431</xdr:rowOff>
    </xdr:from>
    <xdr:ext cx="469744" cy="259045"/>
    <xdr:sp macro="" textlink="">
      <xdr:nvSpPr>
        <xdr:cNvPr id="665" name="テキスト ボックス 664"/>
        <xdr:cNvSpPr txBox="1"/>
      </xdr:nvSpPr>
      <xdr:spPr>
        <a:xfrm>
          <a:off x="13468427" y="128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115026</xdr:rowOff>
    </xdr:from>
    <xdr:to>
      <xdr:col>18</xdr:col>
      <xdr:colOff>492125</xdr:colOff>
      <xdr:row>71</xdr:row>
      <xdr:rowOff>45176</xdr:rowOff>
    </xdr:to>
    <xdr:sp macro="" textlink="">
      <xdr:nvSpPr>
        <xdr:cNvPr id="666" name="円/楕円 665"/>
        <xdr:cNvSpPr/>
      </xdr:nvSpPr>
      <xdr:spPr>
        <a:xfrm>
          <a:off x="12763500" y="1211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69</xdr:row>
      <xdr:rowOff>61703</xdr:rowOff>
    </xdr:from>
    <xdr:ext cx="469744" cy="259045"/>
    <xdr:sp macro="" textlink="">
      <xdr:nvSpPr>
        <xdr:cNvPr id="667" name="テキスト ボックス 666"/>
        <xdr:cNvSpPr txBox="1"/>
      </xdr:nvSpPr>
      <xdr:spPr>
        <a:xfrm>
          <a:off x="12579427" y="1189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1" name="直線コネクタ 690"/>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2"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3" name="直線コネクタ 692"/>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4"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5" name="直線コネクタ 694"/>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52584</xdr:rowOff>
    </xdr:from>
    <xdr:to>
      <xdr:col>23</xdr:col>
      <xdr:colOff>517525</xdr:colOff>
      <xdr:row>95</xdr:row>
      <xdr:rowOff>70853</xdr:rowOff>
    </xdr:to>
    <xdr:cxnSp macro="">
      <xdr:nvCxnSpPr>
        <xdr:cNvPr id="696" name="直線コネクタ 695"/>
        <xdr:cNvCxnSpPr/>
      </xdr:nvCxnSpPr>
      <xdr:spPr>
        <a:xfrm>
          <a:off x="15481300" y="16340334"/>
          <a:ext cx="8382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50582</xdr:rowOff>
    </xdr:from>
    <xdr:ext cx="534377" cy="259045"/>
    <xdr:sp macro="" textlink="">
      <xdr:nvSpPr>
        <xdr:cNvPr id="697" name="公債費平均値テキスト"/>
        <xdr:cNvSpPr txBox="1"/>
      </xdr:nvSpPr>
      <xdr:spPr>
        <a:xfrm>
          <a:off x="16370300" y="1633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698" name="フローチャート : 判断 697"/>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25</xdr:rowOff>
    </xdr:from>
    <xdr:to>
      <xdr:col>22</xdr:col>
      <xdr:colOff>365125</xdr:colOff>
      <xdr:row>95</xdr:row>
      <xdr:rowOff>52584</xdr:rowOff>
    </xdr:to>
    <xdr:cxnSp macro="">
      <xdr:nvCxnSpPr>
        <xdr:cNvPr id="699" name="直線コネクタ 698"/>
        <xdr:cNvCxnSpPr/>
      </xdr:nvCxnSpPr>
      <xdr:spPr>
        <a:xfrm>
          <a:off x="14592300" y="16287775"/>
          <a:ext cx="889000" cy="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0" name="フローチャート : 判断 699"/>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133259</xdr:rowOff>
    </xdr:from>
    <xdr:ext cx="534377" cy="259045"/>
    <xdr:sp macro="" textlink="">
      <xdr:nvSpPr>
        <xdr:cNvPr id="701" name="テキスト ボックス 700"/>
        <xdr:cNvSpPr txBox="1"/>
      </xdr:nvSpPr>
      <xdr:spPr>
        <a:xfrm>
          <a:off x="15214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153245</xdr:rowOff>
    </xdr:from>
    <xdr:to>
      <xdr:col>21</xdr:col>
      <xdr:colOff>161925</xdr:colOff>
      <xdr:row>95</xdr:row>
      <xdr:rowOff>25</xdr:rowOff>
    </xdr:to>
    <xdr:cxnSp macro="">
      <xdr:nvCxnSpPr>
        <xdr:cNvPr id="702" name="直線コネクタ 701"/>
        <xdr:cNvCxnSpPr/>
      </xdr:nvCxnSpPr>
      <xdr:spPr>
        <a:xfrm>
          <a:off x="13703300" y="16269545"/>
          <a:ext cx="8890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3" name="フローチャート : 判断 702"/>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98511</xdr:rowOff>
    </xdr:from>
    <xdr:ext cx="534377" cy="259045"/>
    <xdr:sp macro="" textlink="">
      <xdr:nvSpPr>
        <xdr:cNvPr id="704" name="テキスト ボックス 703"/>
        <xdr:cNvSpPr txBox="1"/>
      </xdr:nvSpPr>
      <xdr:spPr>
        <a:xfrm>
          <a:off x="14325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153245</xdr:rowOff>
    </xdr:from>
    <xdr:to>
      <xdr:col>19</xdr:col>
      <xdr:colOff>644525</xdr:colOff>
      <xdr:row>94</xdr:row>
      <xdr:rowOff>160369</xdr:rowOff>
    </xdr:to>
    <xdr:cxnSp macro="">
      <xdr:nvCxnSpPr>
        <xdr:cNvPr id="705" name="直線コネクタ 704"/>
        <xdr:cNvCxnSpPr/>
      </xdr:nvCxnSpPr>
      <xdr:spPr>
        <a:xfrm flipV="1">
          <a:off x="12814300" y="16269545"/>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6" name="フローチャート : 判断 705"/>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100035</xdr:rowOff>
    </xdr:from>
    <xdr:ext cx="534377" cy="259045"/>
    <xdr:sp macro="" textlink="">
      <xdr:nvSpPr>
        <xdr:cNvPr id="707" name="テキスト ボックス 706"/>
        <xdr:cNvSpPr txBox="1"/>
      </xdr:nvSpPr>
      <xdr:spPr>
        <a:xfrm>
          <a:off x="13436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08" name="フローチャート : 判断 707"/>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104608</xdr:rowOff>
    </xdr:from>
    <xdr:ext cx="534377" cy="259045"/>
    <xdr:sp macro="" textlink="">
      <xdr:nvSpPr>
        <xdr:cNvPr id="709" name="テキスト ボックス 708"/>
        <xdr:cNvSpPr txBox="1"/>
      </xdr:nvSpPr>
      <xdr:spPr>
        <a:xfrm>
          <a:off x="12547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20053</xdr:rowOff>
    </xdr:from>
    <xdr:to>
      <xdr:col>23</xdr:col>
      <xdr:colOff>568325</xdr:colOff>
      <xdr:row>95</xdr:row>
      <xdr:rowOff>121653</xdr:rowOff>
    </xdr:to>
    <xdr:sp macro="" textlink="">
      <xdr:nvSpPr>
        <xdr:cNvPr id="715" name="円/楕円 714"/>
        <xdr:cNvSpPr/>
      </xdr:nvSpPr>
      <xdr:spPr>
        <a:xfrm>
          <a:off x="16268700" y="163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42930</xdr:rowOff>
    </xdr:from>
    <xdr:ext cx="534377" cy="259045"/>
    <xdr:sp macro="" textlink="">
      <xdr:nvSpPr>
        <xdr:cNvPr id="716" name="公債費該当値テキスト"/>
        <xdr:cNvSpPr txBox="1"/>
      </xdr:nvSpPr>
      <xdr:spPr>
        <a:xfrm>
          <a:off x="16370300" y="161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34,614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1784</xdr:rowOff>
    </xdr:from>
    <xdr:to>
      <xdr:col>22</xdr:col>
      <xdr:colOff>415925</xdr:colOff>
      <xdr:row>95</xdr:row>
      <xdr:rowOff>103384</xdr:rowOff>
    </xdr:to>
    <xdr:sp macro="" textlink="">
      <xdr:nvSpPr>
        <xdr:cNvPr id="717" name="円/楕円 716"/>
        <xdr:cNvSpPr/>
      </xdr:nvSpPr>
      <xdr:spPr>
        <a:xfrm>
          <a:off x="15430500" y="1628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119911</xdr:rowOff>
    </xdr:from>
    <xdr:ext cx="534377" cy="259045"/>
    <xdr:sp macro="" textlink="">
      <xdr:nvSpPr>
        <xdr:cNvPr id="718" name="テキスト ボックス 717"/>
        <xdr:cNvSpPr txBox="1"/>
      </xdr:nvSpPr>
      <xdr:spPr>
        <a:xfrm>
          <a:off x="15214111" y="160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120675</xdr:rowOff>
    </xdr:from>
    <xdr:to>
      <xdr:col>21</xdr:col>
      <xdr:colOff>212725</xdr:colOff>
      <xdr:row>95</xdr:row>
      <xdr:rowOff>50825</xdr:rowOff>
    </xdr:to>
    <xdr:sp macro="" textlink="">
      <xdr:nvSpPr>
        <xdr:cNvPr id="719" name="円/楕円 718"/>
        <xdr:cNvSpPr/>
      </xdr:nvSpPr>
      <xdr:spPr>
        <a:xfrm>
          <a:off x="14541500" y="162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67352</xdr:rowOff>
    </xdr:from>
    <xdr:ext cx="534377" cy="259045"/>
    <xdr:sp macro="" textlink="">
      <xdr:nvSpPr>
        <xdr:cNvPr id="720" name="テキスト ボックス 719"/>
        <xdr:cNvSpPr txBox="1"/>
      </xdr:nvSpPr>
      <xdr:spPr>
        <a:xfrm>
          <a:off x="14325111" y="160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102445</xdr:rowOff>
    </xdr:from>
    <xdr:to>
      <xdr:col>20</xdr:col>
      <xdr:colOff>9525</xdr:colOff>
      <xdr:row>95</xdr:row>
      <xdr:rowOff>32595</xdr:rowOff>
    </xdr:to>
    <xdr:sp macro="" textlink="">
      <xdr:nvSpPr>
        <xdr:cNvPr id="721" name="円/楕円 720"/>
        <xdr:cNvSpPr/>
      </xdr:nvSpPr>
      <xdr:spPr>
        <a:xfrm>
          <a:off x="13652500" y="162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49122</xdr:rowOff>
    </xdr:from>
    <xdr:ext cx="534377" cy="259045"/>
    <xdr:sp macro="" textlink="">
      <xdr:nvSpPr>
        <xdr:cNvPr id="722" name="テキスト ボックス 721"/>
        <xdr:cNvSpPr txBox="1"/>
      </xdr:nvSpPr>
      <xdr:spPr>
        <a:xfrm>
          <a:off x="13436111" y="159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109569</xdr:rowOff>
    </xdr:from>
    <xdr:to>
      <xdr:col>18</xdr:col>
      <xdr:colOff>492125</xdr:colOff>
      <xdr:row>95</xdr:row>
      <xdr:rowOff>39719</xdr:rowOff>
    </xdr:to>
    <xdr:sp macro="" textlink="">
      <xdr:nvSpPr>
        <xdr:cNvPr id="723" name="円/楕円 722"/>
        <xdr:cNvSpPr/>
      </xdr:nvSpPr>
      <xdr:spPr>
        <a:xfrm>
          <a:off x="12763500" y="162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56246</xdr:rowOff>
    </xdr:from>
    <xdr:ext cx="534377" cy="259045"/>
    <xdr:sp macro="" textlink="">
      <xdr:nvSpPr>
        <xdr:cNvPr id="724" name="テキスト ボックス 723"/>
        <xdr:cNvSpPr txBox="1"/>
      </xdr:nvSpPr>
      <xdr:spPr>
        <a:xfrm>
          <a:off x="12547111" y="160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101752</xdr:rowOff>
    </xdr:from>
    <xdr:to>
      <xdr:col>32</xdr:col>
      <xdr:colOff>186689</xdr:colOff>
      <xdr:row>38</xdr:row>
      <xdr:rowOff>139700</xdr:rowOff>
    </xdr:to>
    <xdr:cxnSp macro="">
      <xdr:nvCxnSpPr>
        <xdr:cNvPr id="746" name="直線コネクタ 745"/>
        <xdr:cNvCxnSpPr/>
      </xdr:nvCxnSpPr>
      <xdr:spPr>
        <a:xfrm flipV="1">
          <a:off x="22159595" y="6102502"/>
          <a:ext cx="1269" cy="5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151122</xdr:rowOff>
    </xdr:from>
    <xdr:ext cx="249299" cy="259045"/>
    <xdr:sp macro="" textlink="">
      <xdr:nvSpPr>
        <xdr:cNvPr id="747" name="諸支出金最小値テキスト"/>
        <xdr:cNvSpPr txBox="1"/>
      </xdr:nvSpPr>
      <xdr:spPr>
        <a:xfrm>
          <a:off x="22212300" y="66662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48429</xdr:rowOff>
    </xdr:from>
    <xdr:ext cx="469744" cy="259045"/>
    <xdr:sp macro="" textlink="">
      <xdr:nvSpPr>
        <xdr:cNvPr id="749" name="諸支出金最大値テキスト"/>
        <xdr:cNvSpPr txBox="1"/>
      </xdr:nvSpPr>
      <xdr:spPr>
        <a:xfrm>
          <a:off x="22212300" y="58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35</xdr:row>
      <xdr:rowOff>101752</xdr:rowOff>
    </xdr:from>
    <xdr:to>
      <xdr:col>32</xdr:col>
      <xdr:colOff>276225</xdr:colOff>
      <xdr:row>35</xdr:row>
      <xdr:rowOff>101752</xdr:rowOff>
    </xdr:to>
    <xdr:cxnSp macro="">
      <xdr:nvCxnSpPr>
        <xdr:cNvPr id="750" name="直線コネクタ 749"/>
        <xdr:cNvCxnSpPr/>
      </xdr:nvCxnSpPr>
      <xdr:spPr>
        <a:xfrm>
          <a:off x="22072600" y="610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101752</xdr:rowOff>
    </xdr:from>
    <xdr:to>
      <xdr:col>32</xdr:col>
      <xdr:colOff>187325</xdr:colOff>
      <xdr:row>38</xdr:row>
      <xdr:rowOff>139700</xdr:rowOff>
    </xdr:to>
    <xdr:cxnSp macro="">
      <xdr:nvCxnSpPr>
        <xdr:cNvPr id="751" name="直線コネクタ 750"/>
        <xdr:cNvCxnSpPr/>
      </xdr:nvCxnSpPr>
      <xdr:spPr>
        <a:xfrm flipV="1">
          <a:off x="21323300" y="6102502"/>
          <a:ext cx="838200" cy="5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24122</xdr:rowOff>
    </xdr:from>
    <xdr:ext cx="378565" cy="259045"/>
    <xdr:sp macro="" textlink="">
      <xdr:nvSpPr>
        <xdr:cNvPr id="752" name="諸支出金平均値テキスト"/>
        <xdr:cNvSpPr txBox="1"/>
      </xdr:nvSpPr>
      <xdr:spPr>
        <a:xfrm>
          <a:off x="22212300" y="65392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45695</xdr:rowOff>
    </xdr:from>
    <xdr:to>
      <xdr:col>32</xdr:col>
      <xdr:colOff>238125</xdr:colOff>
      <xdr:row>38</xdr:row>
      <xdr:rowOff>147295</xdr:rowOff>
    </xdr:to>
    <xdr:sp macro="" textlink="">
      <xdr:nvSpPr>
        <xdr:cNvPr id="753" name="フローチャート : 判断 752"/>
        <xdr:cNvSpPr/>
      </xdr:nvSpPr>
      <xdr:spPr>
        <a:xfrm>
          <a:off x="221107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98323</xdr:rowOff>
    </xdr:from>
    <xdr:to>
      <xdr:col>31</xdr:col>
      <xdr:colOff>34925</xdr:colOff>
      <xdr:row>38</xdr:row>
      <xdr:rowOff>139700</xdr:rowOff>
    </xdr:to>
    <xdr:cxnSp macro="">
      <xdr:nvCxnSpPr>
        <xdr:cNvPr id="754" name="直線コネクタ 753"/>
        <xdr:cNvCxnSpPr/>
      </xdr:nvCxnSpPr>
      <xdr:spPr>
        <a:xfrm>
          <a:off x="20434300" y="6099073"/>
          <a:ext cx="889000" cy="55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26492</xdr:rowOff>
    </xdr:from>
    <xdr:to>
      <xdr:col>31</xdr:col>
      <xdr:colOff>85725</xdr:colOff>
      <xdr:row>38</xdr:row>
      <xdr:rowOff>128092</xdr:rowOff>
    </xdr:to>
    <xdr:sp macro="" textlink="">
      <xdr:nvSpPr>
        <xdr:cNvPr id="755" name="フローチャート : 判断 754"/>
        <xdr:cNvSpPr/>
      </xdr:nvSpPr>
      <xdr:spPr>
        <a:xfrm>
          <a:off x="21272500" y="65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144619</xdr:rowOff>
    </xdr:from>
    <xdr:ext cx="378565" cy="259045"/>
    <xdr:sp macro="" textlink="">
      <xdr:nvSpPr>
        <xdr:cNvPr id="756" name="テキスト ボックス 755"/>
        <xdr:cNvSpPr txBox="1"/>
      </xdr:nvSpPr>
      <xdr:spPr>
        <a:xfrm>
          <a:off x="21134017" y="6316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51003</xdr:rowOff>
    </xdr:from>
    <xdr:to>
      <xdr:col>29</xdr:col>
      <xdr:colOff>517525</xdr:colOff>
      <xdr:row>35</xdr:row>
      <xdr:rowOff>98323</xdr:rowOff>
    </xdr:to>
    <xdr:cxnSp macro="">
      <xdr:nvCxnSpPr>
        <xdr:cNvPr id="757" name="直線コネクタ 756"/>
        <xdr:cNvCxnSpPr/>
      </xdr:nvCxnSpPr>
      <xdr:spPr>
        <a:xfrm>
          <a:off x="19545300" y="5365953"/>
          <a:ext cx="889000" cy="7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5918</xdr:rowOff>
    </xdr:from>
    <xdr:to>
      <xdr:col>29</xdr:col>
      <xdr:colOff>568325</xdr:colOff>
      <xdr:row>38</xdr:row>
      <xdr:rowOff>107518</xdr:rowOff>
    </xdr:to>
    <xdr:sp macro="" textlink="">
      <xdr:nvSpPr>
        <xdr:cNvPr id="758" name="フローチャート : 判断 757"/>
        <xdr:cNvSpPr/>
      </xdr:nvSpPr>
      <xdr:spPr>
        <a:xfrm>
          <a:off x="20383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98645</xdr:rowOff>
    </xdr:from>
    <xdr:ext cx="378565" cy="259045"/>
    <xdr:sp macro="" textlink="">
      <xdr:nvSpPr>
        <xdr:cNvPr id="759" name="テキスト ボックス 758"/>
        <xdr:cNvSpPr txBox="1"/>
      </xdr:nvSpPr>
      <xdr:spPr>
        <a:xfrm>
          <a:off x="20245017" y="6613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51003</xdr:rowOff>
    </xdr:from>
    <xdr:to>
      <xdr:col>28</xdr:col>
      <xdr:colOff>314325</xdr:colOff>
      <xdr:row>38</xdr:row>
      <xdr:rowOff>139700</xdr:rowOff>
    </xdr:to>
    <xdr:cxnSp macro="">
      <xdr:nvCxnSpPr>
        <xdr:cNvPr id="760" name="直線コネクタ 759"/>
        <xdr:cNvCxnSpPr/>
      </xdr:nvCxnSpPr>
      <xdr:spPr>
        <a:xfrm flipV="1">
          <a:off x="18656300" y="5365953"/>
          <a:ext cx="889000" cy="128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150850</xdr:rowOff>
    </xdr:from>
    <xdr:to>
      <xdr:col>28</xdr:col>
      <xdr:colOff>365125</xdr:colOff>
      <xdr:row>38</xdr:row>
      <xdr:rowOff>81000</xdr:rowOff>
    </xdr:to>
    <xdr:sp macro="" textlink="">
      <xdr:nvSpPr>
        <xdr:cNvPr id="761" name="フローチャート : 判断 760"/>
        <xdr:cNvSpPr/>
      </xdr:nvSpPr>
      <xdr:spPr>
        <a:xfrm>
          <a:off x="19494500" y="64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72127</xdr:rowOff>
    </xdr:from>
    <xdr:ext cx="378565" cy="259045"/>
    <xdr:sp macro="" textlink="">
      <xdr:nvSpPr>
        <xdr:cNvPr id="762" name="テキスト ボックス 761"/>
        <xdr:cNvSpPr txBox="1"/>
      </xdr:nvSpPr>
      <xdr:spPr>
        <a:xfrm>
          <a:off x="19356017" y="658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122961</xdr:rowOff>
    </xdr:from>
    <xdr:to>
      <xdr:col>27</xdr:col>
      <xdr:colOff>161925</xdr:colOff>
      <xdr:row>38</xdr:row>
      <xdr:rowOff>53111</xdr:rowOff>
    </xdr:to>
    <xdr:sp macro="" textlink="">
      <xdr:nvSpPr>
        <xdr:cNvPr id="763" name="フローチャート : 判断 762"/>
        <xdr:cNvSpPr/>
      </xdr:nvSpPr>
      <xdr:spPr>
        <a:xfrm>
          <a:off x="18605500" y="64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69638</xdr:rowOff>
    </xdr:from>
    <xdr:ext cx="378565" cy="259045"/>
    <xdr:sp macro="" textlink="">
      <xdr:nvSpPr>
        <xdr:cNvPr id="764" name="テキスト ボックス 763"/>
        <xdr:cNvSpPr txBox="1"/>
      </xdr:nvSpPr>
      <xdr:spPr>
        <a:xfrm>
          <a:off x="18467017" y="6241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50952</xdr:rowOff>
    </xdr:from>
    <xdr:to>
      <xdr:col>32</xdr:col>
      <xdr:colOff>238125</xdr:colOff>
      <xdr:row>35</xdr:row>
      <xdr:rowOff>152552</xdr:rowOff>
    </xdr:to>
    <xdr:sp macro="" textlink="">
      <xdr:nvSpPr>
        <xdr:cNvPr id="770" name="円/楕円 769"/>
        <xdr:cNvSpPr/>
      </xdr:nvSpPr>
      <xdr:spPr>
        <a:xfrm>
          <a:off x="22110700" y="60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3979</xdr:rowOff>
    </xdr:from>
    <xdr:ext cx="469744" cy="259045"/>
    <xdr:sp macro="" textlink="">
      <xdr:nvSpPr>
        <xdr:cNvPr id="771" name="諸支出金該当値テキスト"/>
        <xdr:cNvSpPr txBox="1"/>
      </xdr:nvSpPr>
      <xdr:spPr>
        <a:xfrm>
          <a:off x="22212300" y="60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47523</xdr:rowOff>
    </xdr:from>
    <xdr:to>
      <xdr:col>29</xdr:col>
      <xdr:colOff>568325</xdr:colOff>
      <xdr:row>35</xdr:row>
      <xdr:rowOff>149123</xdr:rowOff>
    </xdr:to>
    <xdr:sp macro="" textlink="">
      <xdr:nvSpPr>
        <xdr:cNvPr id="774" name="円/楕円 773"/>
        <xdr:cNvSpPr/>
      </xdr:nvSpPr>
      <xdr:spPr>
        <a:xfrm>
          <a:off x="20383500" y="60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165650</xdr:rowOff>
    </xdr:from>
    <xdr:ext cx="469744" cy="259045"/>
    <xdr:sp macro="" textlink="">
      <xdr:nvSpPr>
        <xdr:cNvPr id="775" name="テキスト ボックス 774"/>
        <xdr:cNvSpPr txBox="1"/>
      </xdr:nvSpPr>
      <xdr:spPr>
        <a:xfrm>
          <a:off x="20199427" y="582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203</xdr:rowOff>
    </xdr:from>
    <xdr:to>
      <xdr:col>28</xdr:col>
      <xdr:colOff>365125</xdr:colOff>
      <xdr:row>31</xdr:row>
      <xdr:rowOff>101803</xdr:rowOff>
    </xdr:to>
    <xdr:sp macro="" textlink="">
      <xdr:nvSpPr>
        <xdr:cNvPr id="776" name="円/楕円 775"/>
        <xdr:cNvSpPr/>
      </xdr:nvSpPr>
      <xdr:spPr>
        <a:xfrm>
          <a:off x="19494500" y="531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118330</xdr:rowOff>
    </xdr:from>
    <xdr:ext cx="469744" cy="259045"/>
    <xdr:sp macro="" textlink="">
      <xdr:nvSpPr>
        <xdr:cNvPr id="777" name="テキスト ボックス 776"/>
        <xdr:cNvSpPr txBox="1"/>
      </xdr:nvSpPr>
      <xdr:spPr>
        <a:xfrm>
          <a:off x="19310427" y="509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8" name="円/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9" name="テキスト ボックス 77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52,496</a:t>
          </a:r>
          <a:r>
            <a:rPr kumimoji="1" lang="ja-JP" altLang="ja-JP" sz="1100">
              <a:solidFill>
                <a:schemeClr val="dk1"/>
              </a:solidFill>
              <a:effectLst/>
              <a:latin typeface="+mn-lt"/>
              <a:ea typeface="+mn-ea"/>
              <a:cs typeface="+mn-cs"/>
            </a:rPr>
            <a:t>円となっており，類似団体平均を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東日本大震災で被災した市役所新庁舎</a:t>
          </a:r>
          <a:r>
            <a:rPr kumimoji="1" lang="ja-JP" altLang="en-US" sz="1100">
              <a:solidFill>
                <a:schemeClr val="dk1"/>
              </a:solidFill>
              <a:effectLst/>
              <a:latin typeface="+mn-lt"/>
              <a:ea typeface="+mn-ea"/>
              <a:cs typeface="+mn-cs"/>
            </a:rPr>
            <a:t>の建設に着手したこと</a:t>
          </a:r>
          <a:r>
            <a:rPr kumimoji="1" lang="ja-JP" altLang="ja-JP" sz="1100">
              <a:solidFill>
                <a:schemeClr val="dk1"/>
              </a:solidFill>
              <a:effectLst/>
              <a:latin typeface="+mn-lt"/>
              <a:ea typeface="+mn-ea"/>
              <a:cs typeface="+mn-cs"/>
            </a:rPr>
            <a:t>により，大幅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衛生費は，住民一人当たり</a:t>
          </a:r>
          <a:r>
            <a:rPr kumimoji="1" lang="en-US" altLang="ja-JP" sz="1100">
              <a:solidFill>
                <a:schemeClr val="dk1"/>
              </a:solidFill>
              <a:effectLst/>
              <a:latin typeface="+mn-lt"/>
              <a:ea typeface="+mn-ea"/>
              <a:cs typeface="+mn-cs"/>
            </a:rPr>
            <a:t>30,665</a:t>
          </a:r>
          <a:r>
            <a:rPr kumimoji="1" lang="ja-JP" altLang="ja-JP" sz="1100">
              <a:solidFill>
                <a:schemeClr val="dk1"/>
              </a:solidFill>
              <a:effectLst/>
              <a:latin typeface="+mn-lt"/>
              <a:ea typeface="+mn-ea"/>
              <a:cs typeface="+mn-cs"/>
            </a:rPr>
            <a:t>円となっており，類似団体平均を下回っているが，新ごみ処理施設の整備や地域医療の充実等により近年は増加傾向にある。今後は，新ごみ処理施設の整備が本格化することから，一時的に大幅な増加が見込ま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60,724</a:t>
          </a:r>
          <a:r>
            <a:rPr kumimoji="1" lang="ja-JP" altLang="ja-JP" sz="1100">
              <a:solidFill>
                <a:schemeClr val="dk1"/>
              </a:solidFill>
              <a:effectLst/>
              <a:latin typeface="+mn-lt"/>
              <a:ea typeface="+mn-ea"/>
              <a:cs typeface="+mn-cs"/>
            </a:rPr>
            <a:t>円となっており，類似団体平均を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。再開発事業や街路整備により，大幅に増加した。</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58,863</a:t>
          </a:r>
          <a:r>
            <a:rPr kumimoji="1" lang="ja-JP" altLang="ja-JP" sz="1100">
              <a:solidFill>
                <a:schemeClr val="dk1"/>
              </a:solidFill>
              <a:effectLst/>
              <a:latin typeface="+mn-lt"/>
              <a:ea typeface="+mn-ea"/>
              <a:cs typeface="+mn-cs"/>
            </a:rPr>
            <a:t>円となっており，類似団体平均を上回っている。平成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年度の国体を見据え</a:t>
          </a:r>
          <a:r>
            <a:rPr kumimoji="1" lang="ja-JP" altLang="en-US" sz="1100">
              <a:solidFill>
                <a:schemeClr val="dk1"/>
              </a:solidFill>
              <a:effectLst/>
              <a:latin typeface="+mn-lt"/>
              <a:ea typeface="+mn-ea"/>
              <a:cs typeface="+mn-cs"/>
            </a:rPr>
            <a:t>，東町運動公園新体育館の建設に着手するとともに，中学校改築や小学校空調設備整備により，</a:t>
          </a:r>
          <a:r>
            <a:rPr kumimoji="1" lang="ja-JP" altLang="ja-JP" sz="1100">
              <a:solidFill>
                <a:schemeClr val="dk1"/>
              </a:solidFill>
              <a:effectLst/>
              <a:latin typeface="+mn-lt"/>
              <a:ea typeface="+mn-ea"/>
              <a:cs typeface="+mn-cs"/>
            </a:rPr>
            <a:t>教育環境の充実に取り組</a:t>
          </a:r>
          <a:r>
            <a:rPr kumimoji="1" lang="ja-JP" altLang="en-US" sz="1100">
              <a:solidFill>
                <a:schemeClr val="dk1"/>
              </a:solidFill>
              <a:effectLst/>
              <a:latin typeface="+mn-lt"/>
              <a:ea typeface="+mn-ea"/>
              <a:cs typeface="+mn-cs"/>
            </a:rPr>
            <a:t>んだことから，大幅に増加した。</a:t>
          </a:r>
          <a:endParaRPr lang="ja-JP" altLang="ja-JP" sz="1400">
            <a:effectLst/>
          </a:endParaRPr>
        </a:p>
        <a:p>
          <a:r>
            <a:rPr kumimoji="1" lang="ja-JP" altLang="ja-JP" sz="1100">
              <a:solidFill>
                <a:schemeClr val="dk1"/>
              </a:solidFill>
              <a:effectLst/>
              <a:latin typeface="+mn-lt"/>
              <a:ea typeface="+mn-ea"/>
              <a:cs typeface="+mn-cs"/>
            </a:rPr>
            <a:t>　そのため，住民１人当たりのコストは，平成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年度において類似団体平均を上回っている。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a:t>
          </a:r>
          <a:r>
            <a:rPr kumimoji="1" lang="ja-JP" altLang="en-US" sz="1100">
              <a:solidFill>
                <a:schemeClr val="dk1"/>
              </a:solidFill>
              <a:effectLst/>
              <a:latin typeface="+mn-lt"/>
              <a:ea typeface="+mn-ea"/>
              <a:cs typeface="+mn-cs"/>
            </a:rPr>
            <a:t>残高</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行財政改革に取り組んだ結果，大幅に増加したが，今後は，災害等に対応するための適正な残高を維持しつつ，</a:t>
          </a:r>
          <a:r>
            <a:rPr kumimoji="1" lang="ja-JP" altLang="ja-JP" sz="1100">
              <a:solidFill>
                <a:schemeClr val="dk1"/>
              </a:solidFill>
              <a:effectLst/>
              <a:latin typeface="+mn-lt"/>
              <a:ea typeface="+mn-ea"/>
              <a:cs typeface="+mn-cs"/>
            </a:rPr>
            <a:t>市役所新庁舎建設をはじめとする大規模事業に活用する予定である。</a:t>
          </a:r>
          <a:endParaRPr lang="ja-JP" altLang="ja-JP" sz="1400">
            <a:effectLst/>
          </a:endParaRPr>
        </a:p>
        <a:p>
          <a:r>
            <a:rPr kumimoji="1" lang="ja-JP" altLang="ja-JP" sz="1100">
              <a:solidFill>
                <a:schemeClr val="dk1"/>
              </a:solidFill>
              <a:effectLst/>
              <a:latin typeface="+mn-lt"/>
              <a:ea typeface="+mn-ea"/>
              <a:cs typeface="+mn-cs"/>
            </a:rPr>
            <a:t>　実質収支額は，市税収納率の向上など歳入確保及び効率的な財政運営に努めた結果，毎年度一定程度の額を確保している</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年度は，小学校空調整備事業などの国の大型補正予算に対応したため減少し，同様に実質単年度収支も減少した。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引き続き，行財政改革の徹底的な取組により，適切な財源の確保と歳出の精査を行い，持続可能な財政運営に努める。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一般会計は，職員定数の適正化による人件費削減，市債の新規発行抑制による公債費の縮減，</a:t>
          </a:r>
          <a:r>
            <a:rPr kumimoji="1" lang="ja-JP" altLang="en-US" sz="1100">
              <a:solidFill>
                <a:schemeClr val="dk1"/>
              </a:solidFill>
              <a:effectLst/>
              <a:latin typeface="+mn-lt"/>
              <a:ea typeface="+mn-ea"/>
              <a:cs typeface="+mn-cs"/>
            </a:rPr>
            <a:t>市税等の収納対策の強化，</a:t>
          </a:r>
          <a:r>
            <a:rPr kumimoji="1" lang="ja-JP" altLang="ja-JP" sz="1100">
              <a:solidFill>
                <a:schemeClr val="dk1"/>
              </a:solidFill>
              <a:effectLst/>
              <a:latin typeface="+mn-lt"/>
              <a:ea typeface="+mn-ea"/>
              <a:cs typeface="+mn-cs"/>
            </a:rPr>
            <a:t>使用料・手数料の計画的な見直し，新たな財源拡充策の実施など行財政改革の推進により，一定の黒字額を確保している状況にある。</a:t>
          </a:r>
          <a:endParaRPr lang="ja-JP" altLang="ja-JP" sz="1400">
            <a:effectLst/>
          </a:endParaRPr>
        </a:p>
        <a:p>
          <a:r>
            <a:rPr kumimoji="1" lang="ja-JP" altLang="ja-JP" sz="1100">
              <a:solidFill>
                <a:schemeClr val="dk1"/>
              </a:solidFill>
              <a:effectLst/>
              <a:latin typeface="+mn-lt"/>
              <a:ea typeface="+mn-ea"/>
              <a:cs typeface="+mn-cs"/>
            </a:rPr>
            <a:t>　国民健康保険会計は，医療費が増加するとともに，経済状況等により保険税収入が減少する厳しい財政状況により赤字となってきたが，保険税</a:t>
          </a:r>
          <a:r>
            <a:rPr kumimoji="1" lang="ja-JP" altLang="en-US" sz="1100">
              <a:solidFill>
                <a:schemeClr val="dk1"/>
              </a:solidFill>
              <a:effectLst/>
              <a:latin typeface="+mn-lt"/>
              <a:ea typeface="+mn-ea"/>
              <a:cs typeface="+mn-cs"/>
            </a:rPr>
            <a:t>率</a:t>
          </a:r>
          <a:r>
            <a:rPr kumimoji="1" lang="ja-JP" altLang="ja-JP" sz="1100">
              <a:solidFill>
                <a:schemeClr val="dk1"/>
              </a:solidFill>
              <a:effectLst/>
              <a:latin typeface="+mn-lt"/>
              <a:ea typeface="+mn-ea"/>
              <a:cs typeface="+mn-cs"/>
            </a:rPr>
            <a:t>の適正化や収納対策の強化，一般会計繰入金の増額など収支改善策を実施した結果，平成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年度に累積赤字が解消された。</a:t>
          </a:r>
          <a:endParaRPr lang="ja-JP" altLang="ja-JP" sz="1400">
            <a:effectLst/>
          </a:endParaRPr>
        </a:p>
        <a:p>
          <a:r>
            <a:rPr kumimoji="1" lang="ja-JP" altLang="ja-JP" sz="1100">
              <a:solidFill>
                <a:schemeClr val="dk1"/>
              </a:solidFill>
              <a:effectLst/>
              <a:latin typeface="+mn-lt"/>
              <a:ea typeface="+mn-ea"/>
              <a:cs typeface="+mn-cs"/>
            </a:rPr>
            <a:t>　その他の会計は，使用料や保険料等の受益者負担の見直しを定期的に行い，安定的な運営に努めている。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117631795</v>
      </c>
      <c r="BO4" s="411"/>
      <c r="BP4" s="411"/>
      <c r="BQ4" s="411"/>
      <c r="BR4" s="411"/>
      <c r="BS4" s="411"/>
      <c r="BT4" s="411"/>
      <c r="BU4" s="412"/>
      <c r="BV4" s="410">
        <v>105368733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4.2</v>
      </c>
      <c r="CU4" s="588"/>
      <c r="CV4" s="588"/>
      <c r="CW4" s="588"/>
      <c r="CX4" s="588"/>
      <c r="CY4" s="588"/>
      <c r="CZ4" s="588"/>
      <c r="DA4" s="589"/>
      <c r="DB4" s="587">
        <v>7.9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112999969</v>
      </c>
      <c r="BO5" s="416"/>
      <c r="BP5" s="416"/>
      <c r="BQ5" s="416"/>
      <c r="BR5" s="416"/>
      <c r="BS5" s="416"/>
      <c r="BT5" s="416"/>
      <c r="BU5" s="417"/>
      <c r="BV5" s="415">
        <v>99133246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89.4</v>
      </c>
      <c r="CU5" s="386"/>
      <c r="CV5" s="386"/>
      <c r="CW5" s="386"/>
      <c r="CX5" s="386"/>
      <c r="CY5" s="386"/>
      <c r="CZ5" s="386"/>
      <c r="DA5" s="387"/>
      <c r="DB5" s="385">
        <v>87.9</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4631826</v>
      </c>
      <c r="BO6" s="416"/>
      <c r="BP6" s="416"/>
      <c r="BQ6" s="416"/>
      <c r="BR6" s="416"/>
      <c r="BS6" s="416"/>
      <c r="BT6" s="416"/>
      <c r="BU6" s="417"/>
      <c r="BV6" s="415">
        <v>6235487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96.4</v>
      </c>
      <c r="CU6" s="562"/>
      <c r="CV6" s="562"/>
      <c r="CW6" s="562"/>
      <c r="CX6" s="562"/>
      <c r="CY6" s="562"/>
      <c r="CZ6" s="562"/>
      <c r="DA6" s="563"/>
      <c r="DB6" s="561">
        <v>94.9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2290209</v>
      </c>
      <c r="BO7" s="416"/>
      <c r="BP7" s="416"/>
      <c r="BQ7" s="416"/>
      <c r="BR7" s="416"/>
      <c r="BS7" s="416"/>
      <c r="BT7" s="416"/>
      <c r="BU7" s="417"/>
      <c r="BV7" s="415">
        <v>1837352</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55753351</v>
      </c>
      <c r="CU7" s="416"/>
      <c r="CV7" s="416"/>
      <c r="CW7" s="416"/>
      <c r="CX7" s="416"/>
      <c r="CY7" s="416"/>
      <c r="CZ7" s="416"/>
      <c r="DA7" s="417"/>
      <c r="DB7" s="415">
        <v>55911113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2341617</v>
      </c>
      <c r="BO8" s="416"/>
      <c r="BP8" s="416"/>
      <c r="BQ8" s="416"/>
      <c r="BR8" s="416"/>
      <c r="BS8" s="416"/>
      <c r="BT8" s="416"/>
      <c r="BU8" s="417"/>
      <c r="BV8" s="415">
        <v>4398135</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0.85</v>
      </c>
      <c r="CU8" s="525"/>
      <c r="CV8" s="525"/>
      <c r="CW8" s="525"/>
      <c r="CX8" s="525"/>
      <c r="CY8" s="525"/>
      <c r="CZ8" s="525"/>
      <c r="DA8" s="526"/>
      <c r="DB8" s="524">
        <v>0.84</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270783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-2056518</v>
      </c>
      <c r="BO9" s="416"/>
      <c r="BP9" s="416"/>
      <c r="BQ9" s="416"/>
      <c r="BR9" s="416"/>
      <c r="BS9" s="416"/>
      <c r="BT9" s="416"/>
      <c r="BU9" s="417"/>
      <c r="BV9" s="415">
        <v>1322837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12.4</v>
      </c>
      <c r="CU9" s="386"/>
      <c r="CV9" s="386"/>
      <c r="CW9" s="386"/>
      <c r="CX9" s="386"/>
      <c r="CY9" s="386"/>
      <c r="CZ9" s="386"/>
      <c r="DA9" s="387"/>
      <c r="DB9" s="385">
        <v>13.6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268750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2309808</v>
      </c>
      <c r="BO10" s="416"/>
      <c r="BP10" s="416"/>
      <c r="BQ10" s="416"/>
      <c r="BR10" s="416"/>
      <c r="BS10" s="416"/>
      <c r="BT10" s="416"/>
      <c r="BU10" s="417"/>
      <c r="BV10" s="415">
        <v>1427954</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v>112400</v>
      </c>
      <c r="BO11" s="416"/>
      <c r="BP11" s="416"/>
      <c r="BQ11" s="416"/>
      <c r="BR11" s="416"/>
      <c r="BS11" s="416"/>
      <c r="BT11" s="416"/>
      <c r="BU11" s="417"/>
      <c r="BV11" s="415">
        <v>50000</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273231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2390000</v>
      </c>
      <c r="BO12" s="416"/>
      <c r="BP12" s="416"/>
      <c r="BQ12" s="416"/>
      <c r="BR12" s="416"/>
      <c r="BS12" s="416"/>
      <c r="BT12" s="416"/>
      <c r="BU12" s="417"/>
      <c r="BV12" s="415">
        <v>1650000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269970</v>
      </c>
      <c r="S13" s="517"/>
      <c r="T13" s="517"/>
      <c r="U13" s="517"/>
      <c r="V13" s="518"/>
      <c r="W13" s="504" t="s">
        <v>124</v>
      </c>
      <c r="X13" s="428"/>
      <c r="Y13" s="428"/>
      <c r="Z13" s="428"/>
      <c r="AA13" s="428"/>
      <c r="AB13" s="429"/>
      <c r="AC13" s="391">
        <v>3283</v>
      </c>
      <c r="AD13" s="392"/>
      <c r="AE13" s="392"/>
      <c r="AF13" s="392"/>
      <c r="AG13" s="393"/>
      <c r="AH13" s="391">
        <v>3475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-2024310</v>
      </c>
      <c r="BO13" s="416"/>
      <c r="BP13" s="416"/>
      <c r="BQ13" s="416"/>
      <c r="BR13" s="416"/>
      <c r="BS13" s="416"/>
      <c r="BT13" s="416"/>
      <c r="BU13" s="417"/>
      <c r="BV13" s="415">
        <v>1150791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9.1</v>
      </c>
      <c r="CU13" s="386"/>
      <c r="CV13" s="386"/>
      <c r="CW13" s="386"/>
      <c r="CX13" s="386"/>
      <c r="CY13" s="386"/>
      <c r="CZ13" s="386"/>
      <c r="DA13" s="387"/>
      <c r="DB13" s="385">
        <v>9.3000000000000007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273047</v>
      </c>
      <c r="S14" s="517"/>
      <c r="T14" s="517"/>
      <c r="U14" s="517"/>
      <c r="V14" s="518"/>
      <c r="W14" s="519"/>
      <c r="X14" s="431"/>
      <c r="Y14" s="431"/>
      <c r="Z14" s="431"/>
      <c r="AA14" s="431"/>
      <c r="AB14" s="432"/>
      <c r="AC14" s="509">
        <v>2.7</v>
      </c>
      <c r="AD14" s="510"/>
      <c r="AE14" s="510"/>
      <c r="AF14" s="510"/>
      <c r="AG14" s="511"/>
      <c r="AH14" s="509">
        <v>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93</v>
      </c>
      <c r="CU14" s="488"/>
      <c r="CV14" s="488"/>
      <c r="CW14" s="488"/>
      <c r="CX14" s="488"/>
      <c r="CY14" s="488"/>
      <c r="CZ14" s="488"/>
      <c r="DA14" s="489"/>
      <c r="DB14" s="520">
        <v>85.3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269827</v>
      </c>
      <c r="S15" s="517"/>
      <c r="T15" s="517"/>
      <c r="U15" s="517"/>
      <c r="V15" s="518"/>
      <c r="W15" s="504" t="s">
        <v>131</v>
      </c>
      <c r="X15" s="428"/>
      <c r="Y15" s="428"/>
      <c r="Z15" s="428"/>
      <c r="AA15" s="428"/>
      <c r="AB15" s="429"/>
      <c r="AC15" s="391">
        <v>23551</v>
      </c>
      <c r="AD15" s="392"/>
      <c r="AE15" s="392"/>
      <c r="AF15" s="392"/>
      <c r="AG15" s="393"/>
      <c r="AH15" s="391">
        <v>21880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34885697</v>
      </c>
      <c r="BO15" s="411"/>
      <c r="BP15" s="411"/>
      <c r="BQ15" s="411"/>
      <c r="BR15" s="411"/>
      <c r="BS15" s="411"/>
      <c r="BT15" s="411"/>
      <c r="BU15" s="412"/>
      <c r="BV15" s="410">
        <v>34745440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19.399999999999999</v>
      </c>
      <c r="AD16" s="510"/>
      <c r="AE16" s="510"/>
      <c r="AF16" s="510"/>
      <c r="AG16" s="511"/>
      <c r="AH16" s="509">
        <v>18.600000000000001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41042591</v>
      </c>
      <c r="BO16" s="416"/>
      <c r="BP16" s="416"/>
      <c r="BQ16" s="416"/>
      <c r="BR16" s="416"/>
      <c r="BS16" s="416"/>
      <c r="BT16" s="416"/>
      <c r="BU16" s="417"/>
      <c r="BV16" s="415">
        <v>40882715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94739</v>
      </c>
      <c r="AD17" s="392"/>
      <c r="AE17" s="392"/>
      <c r="AF17" s="392"/>
      <c r="AG17" s="393"/>
      <c r="AH17" s="391">
        <v>92296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44979021</v>
      </c>
      <c r="BO17" s="416"/>
      <c r="BP17" s="416"/>
      <c r="BQ17" s="416"/>
      <c r="BR17" s="416"/>
      <c r="BS17" s="416"/>
      <c r="BT17" s="416"/>
      <c r="BU17" s="417"/>
      <c r="BV17" s="415">
        <v>44778372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217.32</v>
      </c>
      <c r="M18" s="480"/>
      <c r="N18" s="480"/>
      <c r="O18" s="480"/>
      <c r="P18" s="480"/>
      <c r="Q18" s="480"/>
      <c r="R18" s="481"/>
      <c r="S18" s="481"/>
      <c r="T18" s="481"/>
      <c r="U18" s="481"/>
      <c r="V18" s="482"/>
      <c r="W18" s="496"/>
      <c r="X18" s="497"/>
      <c r="Y18" s="497"/>
      <c r="Z18" s="497"/>
      <c r="AA18" s="497"/>
      <c r="AB18" s="505"/>
      <c r="AC18" s="379">
        <v>77.900000000000006</v>
      </c>
      <c r="AD18" s="380"/>
      <c r="AE18" s="380"/>
      <c r="AF18" s="380"/>
      <c r="AG18" s="483"/>
      <c r="AH18" s="379">
        <v>78.400000000000006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50992159</v>
      </c>
      <c r="BO18" s="416"/>
      <c r="BP18" s="416"/>
      <c r="BQ18" s="416"/>
      <c r="BR18" s="416"/>
      <c r="BS18" s="416"/>
      <c r="BT18" s="416"/>
      <c r="BU18" s="417"/>
      <c r="BV18" s="415">
        <v>50589218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1246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73818088</v>
      </c>
      <c r="BO19" s="416"/>
      <c r="BP19" s="416"/>
      <c r="BQ19" s="416"/>
      <c r="BR19" s="416"/>
      <c r="BS19" s="416"/>
      <c r="BT19" s="416"/>
      <c r="BU19" s="417"/>
      <c r="BV19" s="415">
        <v>68785353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117590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102348227</v>
      </c>
      <c r="BO23" s="416"/>
      <c r="BP23" s="416"/>
      <c r="BQ23" s="416"/>
      <c r="BR23" s="416"/>
      <c r="BS23" s="416"/>
      <c r="BT23" s="416"/>
      <c r="BU23" s="417"/>
      <c r="BV23" s="415">
        <v>97696331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8600</v>
      </c>
      <c r="R24" s="392"/>
      <c r="S24" s="392"/>
      <c r="T24" s="392"/>
      <c r="U24" s="392"/>
      <c r="V24" s="393"/>
      <c r="W24" s="457"/>
      <c r="X24" s="448"/>
      <c r="Y24" s="449"/>
      <c r="Z24" s="388" t="s">
        <v>154</v>
      </c>
      <c r="AA24" s="389"/>
      <c r="AB24" s="389"/>
      <c r="AC24" s="389"/>
      <c r="AD24" s="389"/>
      <c r="AE24" s="389"/>
      <c r="AF24" s="389"/>
      <c r="AG24" s="390"/>
      <c r="AH24" s="391">
        <v>1727</v>
      </c>
      <c r="AI24" s="392"/>
      <c r="AJ24" s="392"/>
      <c r="AK24" s="392"/>
      <c r="AL24" s="393"/>
      <c r="AM24" s="391">
        <v>5255261</v>
      </c>
      <c r="AN24" s="392"/>
      <c r="AO24" s="392"/>
      <c r="AP24" s="392"/>
      <c r="AQ24" s="392"/>
      <c r="AR24" s="393"/>
      <c r="AS24" s="391">
        <v>3043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69398841</v>
      </c>
      <c r="BO24" s="416"/>
      <c r="BP24" s="416"/>
      <c r="BQ24" s="416"/>
      <c r="BR24" s="416"/>
      <c r="BS24" s="416"/>
      <c r="BT24" s="416"/>
      <c r="BU24" s="417"/>
      <c r="BV24" s="415">
        <v>69985339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3</v>
      </c>
      <c r="M25" s="392"/>
      <c r="N25" s="392"/>
      <c r="O25" s="392"/>
      <c r="P25" s="393"/>
      <c r="Q25" s="391">
        <v>8585</v>
      </c>
      <c r="R25" s="392"/>
      <c r="S25" s="392"/>
      <c r="T25" s="392"/>
      <c r="U25" s="392"/>
      <c r="V25" s="393"/>
      <c r="W25" s="457"/>
      <c r="X25" s="448"/>
      <c r="Y25" s="449"/>
      <c r="Z25" s="388" t="s">
        <v>157</v>
      </c>
      <c r="AA25" s="389"/>
      <c r="AB25" s="389"/>
      <c r="AC25" s="389"/>
      <c r="AD25" s="389"/>
      <c r="AE25" s="389"/>
      <c r="AF25" s="389"/>
      <c r="AG25" s="390"/>
      <c r="AH25" s="391">
        <v>338</v>
      </c>
      <c r="AI25" s="392"/>
      <c r="AJ25" s="392"/>
      <c r="AK25" s="392"/>
      <c r="AL25" s="393"/>
      <c r="AM25" s="391">
        <v>1105260</v>
      </c>
      <c r="AN25" s="392"/>
      <c r="AO25" s="392"/>
      <c r="AP25" s="392"/>
      <c r="AQ25" s="392"/>
      <c r="AR25" s="393"/>
      <c r="AS25" s="391">
        <v>3270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61253234</v>
      </c>
      <c r="BO25" s="411"/>
      <c r="BP25" s="411"/>
      <c r="BQ25" s="411"/>
      <c r="BR25" s="411"/>
      <c r="BS25" s="411"/>
      <c r="BT25" s="411"/>
      <c r="BU25" s="412"/>
      <c r="BV25" s="410">
        <v>64781547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7595</v>
      </c>
      <c r="R26" s="392"/>
      <c r="S26" s="392"/>
      <c r="T26" s="392"/>
      <c r="U26" s="392"/>
      <c r="V26" s="393"/>
      <c r="W26" s="457"/>
      <c r="X26" s="448"/>
      <c r="Y26" s="449"/>
      <c r="Z26" s="388" t="s">
        <v>160</v>
      </c>
      <c r="AA26" s="470"/>
      <c r="AB26" s="470"/>
      <c r="AC26" s="470"/>
      <c r="AD26" s="470"/>
      <c r="AE26" s="470"/>
      <c r="AF26" s="470"/>
      <c r="AG26" s="471"/>
      <c r="AH26" s="391">
        <v>214</v>
      </c>
      <c r="AI26" s="392"/>
      <c r="AJ26" s="392"/>
      <c r="AK26" s="392"/>
      <c r="AL26" s="393"/>
      <c r="AM26" s="391">
        <v>649490</v>
      </c>
      <c r="AN26" s="392"/>
      <c r="AO26" s="392"/>
      <c r="AP26" s="392"/>
      <c r="AQ26" s="392"/>
      <c r="AR26" s="393"/>
      <c r="AS26" s="391">
        <v>3035</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7000</v>
      </c>
      <c r="R27" s="392"/>
      <c r="S27" s="392"/>
      <c r="T27" s="392"/>
      <c r="U27" s="392"/>
      <c r="V27" s="393"/>
      <c r="W27" s="457"/>
      <c r="X27" s="448"/>
      <c r="Y27" s="449"/>
      <c r="Z27" s="388" t="s">
        <v>163</v>
      </c>
      <c r="AA27" s="389"/>
      <c r="AB27" s="389"/>
      <c r="AC27" s="389"/>
      <c r="AD27" s="389"/>
      <c r="AE27" s="389"/>
      <c r="AF27" s="389"/>
      <c r="AG27" s="390"/>
      <c r="AH27" s="391">
        <v>59</v>
      </c>
      <c r="AI27" s="392"/>
      <c r="AJ27" s="392"/>
      <c r="AK27" s="392"/>
      <c r="AL27" s="393"/>
      <c r="AM27" s="391">
        <v>164053</v>
      </c>
      <c r="AN27" s="392"/>
      <c r="AO27" s="392"/>
      <c r="AP27" s="392"/>
      <c r="AQ27" s="392"/>
      <c r="AR27" s="393"/>
      <c r="AS27" s="391">
        <v>2781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2570000</v>
      </c>
      <c r="BO27" s="419"/>
      <c r="BP27" s="419"/>
      <c r="BQ27" s="419"/>
      <c r="BR27" s="419"/>
      <c r="BS27" s="419"/>
      <c r="BT27" s="419"/>
      <c r="BU27" s="420"/>
      <c r="BV27" s="418">
        <v>2570000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6300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9689114</v>
      </c>
      <c r="BO28" s="411"/>
      <c r="BP28" s="411"/>
      <c r="BQ28" s="411"/>
      <c r="BR28" s="411"/>
      <c r="BS28" s="411"/>
      <c r="BT28" s="411"/>
      <c r="BU28" s="412"/>
      <c r="BV28" s="410">
        <v>9769306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26</v>
      </c>
      <c r="M29" s="392"/>
      <c r="N29" s="392"/>
      <c r="O29" s="392"/>
      <c r="P29" s="393"/>
      <c r="Q29" s="391">
        <v>5900</v>
      </c>
      <c r="R29" s="392"/>
      <c r="S29" s="392"/>
      <c r="T29" s="392"/>
      <c r="U29" s="392"/>
      <c r="V29" s="393"/>
      <c r="W29" s="458"/>
      <c r="X29" s="459"/>
      <c r="Y29" s="460"/>
      <c r="Z29" s="388" t="s">
        <v>170</v>
      </c>
      <c r="AA29" s="389"/>
      <c r="AB29" s="389"/>
      <c r="AC29" s="389"/>
      <c r="AD29" s="389"/>
      <c r="AE29" s="389"/>
      <c r="AF29" s="389"/>
      <c r="AG29" s="390"/>
      <c r="AH29" s="391">
        <v>1786</v>
      </c>
      <c r="AI29" s="392"/>
      <c r="AJ29" s="392"/>
      <c r="AK29" s="392"/>
      <c r="AL29" s="393"/>
      <c r="AM29" s="391">
        <v>5419314</v>
      </c>
      <c r="AN29" s="392"/>
      <c r="AO29" s="392"/>
      <c r="AP29" s="392"/>
      <c r="AQ29" s="392"/>
      <c r="AR29" s="393"/>
      <c r="AS29" s="391">
        <v>3034</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315572</v>
      </c>
      <c r="BO29" s="416"/>
      <c r="BP29" s="416"/>
      <c r="BQ29" s="416"/>
      <c r="BR29" s="416"/>
      <c r="BS29" s="416"/>
      <c r="BT29" s="416"/>
      <c r="BU29" s="417"/>
      <c r="BV29" s="415">
        <v>205521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100.1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2090931</v>
      </c>
      <c r="BO30" s="419"/>
      <c r="BP30" s="419"/>
      <c r="BQ30" s="419"/>
      <c r="BR30" s="419"/>
      <c r="BS30" s="419"/>
      <c r="BT30" s="419"/>
      <c r="BU30" s="420"/>
      <c r="BV30" s="418">
        <v>3453760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IF('各会計、関係団体の財政状況及び健全化判断比率'!B35="","",'各会計、関係団体の財政状況及び健全化判断比率'!B35)</f>
        <v>公設地方卸売市場事業会計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24</v>
      </c>
      <c r="CP34" s="375"/>
      <c r="CQ34" s="374" t="str">
        <f>IF('各会計、関係団体の財政状況及び健全化判断比率'!BS7="","",'各会計、関係団体の財政状況及び健全化判断比率'!BS7)</f>
        <v>水戸市農業公社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公共用地先行取得事業会計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IF('各会計、関係団体の財政状況及び健全化判断比率'!B34="","",'各会計、関係団体の財政状況及び健全化判断比率'!B34)</f>
        <v>下水道事業会計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IF('各会計、関係団体の財政状況及び健全化判断比率'!B36="","",'各会計、関係団体の財政状況及び健全化判断比率'!B36)</f>
        <v>農業集落排水事業会計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f t="shared" ref="CO35:CO43" si="3">IF(CQ35="","",CO34+1)</f>
        <v>25</v>
      </c>
      <c r="CP35" s="375"/>
      <c r="CQ35" s="374" t="str">
        <f>IF('各会計、関係団体の財政状況及び健全化判断比率'!BS8="","",'各会計、関係団体の財政状況及び健全化判断比率'!BS8)</f>
        <v>水戸市勤労者福祉サービスセンター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IF('各会計、関係団体の財政状況及び健全化判断比率'!B37="","",'各会計、関係団体の財政状況及び健全化判断比率'!B37)</f>
        <v>東前第四土地区画整理事業会計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茨城租税債権管理機構</v>
      </c>
      <c r="BZ36" s="374"/>
      <c r="CA36" s="374"/>
      <c r="CB36" s="374"/>
      <c r="CC36" s="374"/>
      <c r="CD36" s="374"/>
      <c r="CE36" s="374"/>
      <c r="CF36" s="374"/>
      <c r="CG36" s="374"/>
      <c r="CH36" s="374"/>
      <c r="CI36" s="374"/>
      <c r="CJ36" s="374"/>
      <c r="CK36" s="374"/>
      <c r="CL36" s="374"/>
      <c r="CM36" s="374"/>
      <c r="CN36" s="167"/>
      <c r="CO36" s="375">
        <f t="shared" si="3"/>
        <v>26</v>
      </c>
      <c r="CP36" s="375"/>
      <c r="CQ36" s="374" t="str">
        <f>IF('各会計、関係団体の財政状況及び健全化判断比率'!BS9="","",'各会計、関係団体の財政状況及び健全化判断比率'!BS9)</f>
        <v>水戸市商業・駐車場公社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介護サービス事業会計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13</v>
      </c>
      <c r="BF37" s="375"/>
      <c r="BG37" s="374" t="str">
        <f>IF('各会計、関係団体の財政状況及び健全化判断比率'!B38="","",'各会計、関係団体の財政状況及び健全化判断比率'!B38)</f>
        <v>東前第二土地区画整理事業会計</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f t="shared" si="3"/>
        <v>27</v>
      </c>
      <c r="CP37" s="375"/>
      <c r="CQ37" s="374" t="str">
        <f>IF('各会計、関係団体の財政状況及び健全化判断比率'!BS10="","",'各会計、関係団体の財政状況及び健全化判断比率'!BS10)</f>
        <v>水戸市国際交流協会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駐車場事業会計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茨城県後期高齢者医療広域連合(後期高齢者医療特別会計)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f t="shared" si="3"/>
        <v>28</v>
      </c>
      <c r="CP38" s="375"/>
      <c r="CQ38" s="374" t="str">
        <f>IF('各会計、関係団体の財政状況及び健全化判断比率'!BS11="","",'各会計、関係団体の財政状況及び健全化判断比率'!BS11)</f>
        <v>水戸市スポーツ振興協会</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茨城地方広域環境事務組合</v>
      </c>
      <c r="BZ39" s="374"/>
      <c r="CA39" s="374"/>
      <c r="CB39" s="374"/>
      <c r="CC39" s="374"/>
      <c r="CD39" s="374"/>
      <c r="CE39" s="374"/>
      <c r="CF39" s="374"/>
      <c r="CG39" s="374"/>
      <c r="CH39" s="374"/>
      <c r="CI39" s="374"/>
      <c r="CJ39" s="374"/>
      <c r="CK39" s="374"/>
      <c r="CL39" s="374"/>
      <c r="CM39" s="374"/>
      <c r="CN39" s="167"/>
      <c r="CO39" s="375">
        <f t="shared" si="3"/>
        <v>29</v>
      </c>
      <c r="CP39" s="375"/>
      <c r="CQ39" s="374" t="str">
        <f>IF('各会計、関係団体の財政状況及び健全化判断比率'!BS12="","",'各会計、関係団体の財政状況及び健全化判断比率'!BS12)</f>
        <v>水戸市芸術振興財団</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大洗，鉾田，水戸環境組合(一般会計)</v>
      </c>
      <c r="BZ40" s="374"/>
      <c r="CA40" s="374"/>
      <c r="CB40" s="374"/>
      <c r="CC40" s="374"/>
      <c r="CD40" s="374"/>
      <c r="CE40" s="374"/>
      <c r="CF40" s="374"/>
      <c r="CG40" s="374"/>
      <c r="CH40" s="374"/>
      <c r="CI40" s="374"/>
      <c r="CJ40" s="374"/>
      <c r="CK40" s="374"/>
      <c r="CL40" s="374"/>
      <c r="CM40" s="374"/>
      <c r="CN40" s="167"/>
      <c r="CO40" s="375">
        <f t="shared" si="3"/>
        <v>30</v>
      </c>
      <c r="CP40" s="375"/>
      <c r="CQ40" s="374" t="str">
        <f>IF('各会計、関係団体の財政状況及び健全化判断比率'!BS13="","",'各会計、関係団体の財政状況及び健全化判断比率'!BS13)</f>
        <v>水戸市公園協会</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笠間・水戸環境組合</v>
      </c>
      <c r="BZ41" s="374"/>
      <c r="CA41" s="374"/>
      <c r="CB41" s="374"/>
      <c r="CC41" s="374"/>
      <c r="CD41" s="374"/>
      <c r="CE41" s="374"/>
      <c r="CF41" s="374"/>
      <c r="CG41" s="374"/>
      <c r="CH41" s="374"/>
      <c r="CI41" s="374"/>
      <c r="CJ41" s="374"/>
      <c r="CK41" s="374"/>
      <c r="CL41" s="374"/>
      <c r="CM41" s="374"/>
      <c r="CN41" s="167"/>
      <c r="CO41" s="375">
        <f t="shared" si="3"/>
        <v>31</v>
      </c>
      <c r="CP41" s="375"/>
      <c r="CQ41" s="374" t="str">
        <f>IF('各会計、関係団体の財政状況及び健全化判断比率'!BS14="","",'各会計、関係団体の財政状況及び健全化判断比率'!BS14)</f>
        <v>水戸都市開発</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22</v>
      </c>
      <c r="BX42" s="375"/>
      <c r="BY42" s="374" t="str">
        <f>IF('各会計、関係団体の財政状況及び健全化判断比率'!B76="","",'各会計、関係団体の財政状況及び健全化判断比率'!B76)</f>
        <v>笠間地方広域事務組合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23</v>
      </c>
      <c r="BX43" s="375"/>
      <c r="BY43" s="374" t="str">
        <f>IF('各会計、関係団体の財政状況及び健全化判断比率'!B77="","",'各会計、関係団体の財政状況及び健全化判断比率'!B77)</f>
        <v>水戸地方農業共済事務組合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6" t="s">
        <v>529</v>
      </c>
      <c r="D34" s="1186"/>
      <c r="E34" s="1187"/>
      <c r="F34" s="32">
        <v>9.1199999999999992</v>
      </c>
      <c r="G34" s="33">
        <v>7.8</v>
      </c>
      <c r="H34" s="33">
        <v>5.44</v>
      </c>
      <c r="I34" s="33">
        <v>8.59</v>
      </c>
      <c r="J34" s="34">
        <v>4.1900000000000004</v>
      </c>
      <c r="K34" s="22"/>
      <c r="L34" s="22"/>
      <c r="M34" s="22"/>
      <c r="N34" s="22"/>
      <c r="O34" s="22"/>
      <c r="P34" s="22"/>
    </row>
    <row r="35" spans="1:16" ht="39" customHeight="1" x14ac:dyDescent="0.15">
      <c r="A35" s="22"/>
      <c r="B35" s="35"/>
      <c r="C35" s="1180" t="s">
        <v>530</v>
      </c>
      <c r="D35" s="1181"/>
      <c r="E35" s="1182"/>
      <c r="F35" s="36">
        <v>1.28</v>
      </c>
      <c r="G35" s="37">
        <v>1.69</v>
      </c>
      <c r="H35" s="37">
        <v>2.23</v>
      </c>
      <c r="I35" s="37">
        <v>3.05</v>
      </c>
      <c r="J35" s="38">
        <v>3.49</v>
      </c>
      <c r="K35" s="22"/>
      <c r="L35" s="22"/>
      <c r="M35" s="22"/>
      <c r="N35" s="22"/>
      <c r="O35" s="22"/>
      <c r="P35" s="22"/>
    </row>
    <row r="36" spans="1:16" ht="39" customHeight="1" x14ac:dyDescent="0.15">
      <c r="A36" s="22"/>
      <c r="B36" s="35"/>
      <c r="C36" s="1180" t="s">
        <v>531</v>
      </c>
      <c r="D36" s="1181"/>
      <c r="E36" s="1182"/>
      <c r="F36" s="36">
        <v>0.37</v>
      </c>
      <c r="G36" s="37">
        <v>0.39</v>
      </c>
      <c r="H36" s="37">
        <v>0.1</v>
      </c>
      <c r="I36" s="37">
        <v>1.04</v>
      </c>
      <c r="J36" s="38">
        <v>1.55</v>
      </c>
      <c r="K36" s="22"/>
      <c r="L36" s="22"/>
      <c r="M36" s="22"/>
      <c r="N36" s="22"/>
      <c r="O36" s="22"/>
      <c r="P36" s="22"/>
    </row>
    <row r="37" spans="1:16" ht="39" customHeight="1" x14ac:dyDescent="0.15">
      <c r="A37" s="22"/>
      <c r="B37" s="35"/>
      <c r="C37" s="1180" t="s">
        <v>532</v>
      </c>
      <c r="D37" s="1181"/>
      <c r="E37" s="1182"/>
      <c r="F37" s="36">
        <v>0.56000000000000005</v>
      </c>
      <c r="G37" s="37">
        <v>0.8</v>
      </c>
      <c r="H37" s="37">
        <v>0.43</v>
      </c>
      <c r="I37" s="37">
        <v>1.82</v>
      </c>
      <c r="J37" s="38">
        <v>1.55</v>
      </c>
      <c r="K37" s="22"/>
      <c r="L37" s="22"/>
      <c r="M37" s="22"/>
      <c r="N37" s="22"/>
      <c r="O37" s="22"/>
      <c r="P37" s="22"/>
    </row>
    <row r="38" spans="1:16" ht="39" customHeight="1" x14ac:dyDescent="0.15">
      <c r="A38" s="22"/>
      <c r="B38" s="35"/>
      <c r="C38" s="1180" t="s">
        <v>533</v>
      </c>
      <c r="D38" s="1181"/>
      <c r="E38" s="1182"/>
      <c r="F38" s="36" t="s">
        <v>534</v>
      </c>
      <c r="G38" s="37" t="s">
        <v>535</v>
      </c>
      <c r="H38" s="37">
        <v>0.71</v>
      </c>
      <c r="I38" s="37">
        <v>0.91</v>
      </c>
      <c r="J38" s="38">
        <v>1.22</v>
      </c>
      <c r="K38" s="22"/>
      <c r="L38" s="22"/>
      <c r="M38" s="22"/>
      <c r="N38" s="22"/>
      <c r="O38" s="22"/>
      <c r="P38" s="22"/>
    </row>
    <row r="39" spans="1:16" ht="39" customHeight="1" x14ac:dyDescent="0.15">
      <c r="A39" s="22"/>
      <c r="B39" s="35"/>
      <c r="C39" s="1180" t="s">
        <v>536</v>
      </c>
      <c r="D39" s="1181"/>
      <c r="E39" s="1182"/>
      <c r="F39" s="36">
        <v>0.15</v>
      </c>
      <c r="G39" s="37">
        <v>0.18</v>
      </c>
      <c r="H39" s="37">
        <v>0.26</v>
      </c>
      <c r="I39" s="37">
        <v>0.4</v>
      </c>
      <c r="J39" s="38">
        <v>0.72</v>
      </c>
      <c r="K39" s="22"/>
      <c r="L39" s="22"/>
      <c r="M39" s="22"/>
      <c r="N39" s="22"/>
      <c r="O39" s="22"/>
      <c r="P39" s="22"/>
    </row>
    <row r="40" spans="1:16" ht="39" customHeight="1" x14ac:dyDescent="0.15">
      <c r="A40" s="22"/>
      <c r="B40" s="35"/>
      <c r="C40" s="1180" t="s">
        <v>537</v>
      </c>
      <c r="D40" s="1181"/>
      <c r="E40" s="1182"/>
      <c r="F40" s="36">
        <v>0.2</v>
      </c>
      <c r="G40" s="37">
        <v>0.14000000000000001</v>
      </c>
      <c r="H40" s="37">
        <v>0.08</v>
      </c>
      <c r="I40" s="37">
        <v>0.13</v>
      </c>
      <c r="J40" s="38">
        <v>0.25</v>
      </c>
      <c r="K40" s="22"/>
      <c r="L40" s="22"/>
      <c r="M40" s="22"/>
      <c r="N40" s="22"/>
      <c r="O40" s="22"/>
      <c r="P40" s="22"/>
    </row>
    <row r="41" spans="1:16" ht="39" customHeight="1" x14ac:dyDescent="0.15">
      <c r="A41" s="22"/>
      <c r="B41" s="35"/>
      <c r="C41" s="1180" t="s">
        <v>538</v>
      </c>
      <c r="D41" s="1181"/>
      <c r="E41" s="1182"/>
      <c r="F41" s="36">
        <v>0.18</v>
      </c>
      <c r="G41" s="37">
        <v>0.17</v>
      </c>
      <c r="H41" s="37">
        <v>0.16</v>
      </c>
      <c r="I41" s="37">
        <v>0.14000000000000001</v>
      </c>
      <c r="J41" s="38">
        <v>0.11</v>
      </c>
      <c r="K41" s="22"/>
      <c r="L41" s="22"/>
      <c r="M41" s="22"/>
      <c r="N41" s="22"/>
      <c r="O41" s="22"/>
      <c r="P41" s="22"/>
    </row>
    <row r="42" spans="1:16" ht="39" customHeight="1" x14ac:dyDescent="0.15">
      <c r="A42" s="22"/>
      <c r="B42" s="39"/>
      <c r="C42" s="1180" t="s">
        <v>539</v>
      </c>
      <c r="D42" s="1181"/>
      <c r="E42" s="1182"/>
      <c r="F42" s="36" t="s">
        <v>498</v>
      </c>
      <c r="G42" s="37" t="s">
        <v>498</v>
      </c>
      <c r="H42" s="37" t="s">
        <v>498</v>
      </c>
      <c r="I42" s="37" t="s">
        <v>498</v>
      </c>
      <c r="J42" s="38" t="s">
        <v>498</v>
      </c>
      <c r="K42" s="22"/>
      <c r="L42" s="22"/>
      <c r="M42" s="22"/>
      <c r="N42" s="22"/>
      <c r="O42" s="22"/>
      <c r="P42" s="22"/>
    </row>
    <row r="43" spans="1:16" ht="39" customHeight="1" thickBot="1" x14ac:dyDescent="0.2">
      <c r="A43" s="22"/>
      <c r="B43" s="40"/>
      <c r="C43" s="1183" t="s">
        <v>540</v>
      </c>
      <c r="D43" s="1184"/>
      <c r="E43" s="1185"/>
      <c r="F43" s="41">
        <v>1.88</v>
      </c>
      <c r="G43" s="42">
        <v>1.92</v>
      </c>
      <c r="H43" s="42">
        <v>0.17</v>
      </c>
      <c r="I43" s="42">
        <v>0.08</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10403</v>
      </c>
      <c r="L45" s="60">
        <v>10481</v>
      </c>
      <c r="M45" s="60">
        <v>10310</v>
      </c>
      <c r="N45" s="60">
        <v>9623</v>
      </c>
      <c r="O45" s="61">
        <v>9311</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498</v>
      </c>
      <c r="L46" s="64" t="s">
        <v>498</v>
      </c>
      <c r="M46" s="64" t="s">
        <v>498</v>
      </c>
      <c r="N46" s="64" t="s">
        <v>498</v>
      </c>
      <c r="O46" s="65" t="s">
        <v>498</v>
      </c>
      <c r="P46" s="48"/>
      <c r="Q46" s="48"/>
      <c r="R46" s="48"/>
      <c r="S46" s="48"/>
      <c r="T46" s="48"/>
      <c r="U46" s="48"/>
    </row>
    <row r="47" spans="1:21" ht="30.75" customHeight="1" x14ac:dyDescent="0.15">
      <c r="A47" s="48"/>
      <c r="B47" s="1198"/>
      <c r="C47" s="1199"/>
      <c r="D47" s="62"/>
      <c r="E47" s="1190" t="s">
        <v>14</v>
      </c>
      <c r="F47" s="1190"/>
      <c r="G47" s="1190"/>
      <c r="H47" s="1190"/>
      <c r="I47" s="1190"/>
      <c r="J47" s="1191"/>
      <c r="K47" s="63">
        <v>52</v>
      </c>
      <c r="L47" s="64">
        <v>48</v>
      </c>
      <c r="M47" s="64">
        <v>50</v>
      </c>
      <c r="N47" s="64">
        <v>55</v>
      </c>
      <c r="O47" s="65">
        <v>60</v>
      </c>
      <c r="P47" s="48"/>
      <c r="Q47" s="48"/>
      <c r="R47" s="48"/>
      <c r="S47" s="48"/>
      <c r="T47" s="48"/>
      <c r="U47" s="48"/>
    </row>
    <row r="48" spans="1:21" ht="30.75" customHeight="1" x14ac:dyDescent="0.15">
      <c r="A48" s="48"/>
      <c r="B48" s="1198"/>
      <c r="C48" s="1199"/>
      <c r="D48" s="62"/>
      <c r="E48" s="1190" t="s">
        <v>15</v>
      </c>
      <c r="F48" s="1190"/>
      <c r="G48" s="1190"/>
      <c r="H48" s="1190"/>
      <c r="I48" s="1190"/>
      <c r="J48" s="1191"/>
      <c r="K48" s="63">
        <v>4839</v>
      </c>
      <c r="L48" s="64">
        <v>4816</v>
      </c>
      <c r="M48" s="64">
        <v>4787</v>
      </c>
      <c r="N48" s="64">
        <v>4856</v>
      </c>
      <c r="O48" s="65">
        <v>4868</v>
      </c>
      <c r="P48" s="48"/>
      <c r="Q48" s="48"/>
      <c r="R48" s="48"/>
      <c r="S48" s="48"/>
      <c r="T48" s="48"/>
      <c r="U48" s="48"/>
    </row>
    <row r="49" spans="1:21" ht="30.75" customHeight="1" x14ac:dyDescent="0.15">
      <c r="A49" s="48"/>
      <c r="B49" s="1198"/>
      <c r="C49" s="1199"/>
      <c r="D49" s="62"/>
      <c r="E49" s="1190" t="s">
        <v>16</v>
      </c>
      <c r="F49" s="1190"/>
      <c r="G49" s="1190"/>
      <c r="H49" s="1190"/>
      <c r="I49" s="1190"/>
      <c r="J49" s="1191"/>
      <c r="K49" s="63">
        <v>31</v>
      </c>
      <c r="L49" s="64">
        <v>28</v>
      </c>
      <c r="M49" s="64">
        <v>27</v>
      </c>
      <c r="N49" s="64">
        <v>29</v>
      </c>
      <c r="O49" s="65">
        <v>30</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498</v>
      </c>
      <c r="L50" s="64" t="s">
        <v>498</v>
      </c>
      <c r="M50" s="64" t="s">
        <v>498</v>
      </c>
      <c r="N50" s="64" t="s">
        <v>498</v>
      </c>
      <c r="O50" s="65" t="s">
        <v>498</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498</v>
      </c>
      <c r="L51" s="64" t="s">
        <v>498</v>
      </c>
      <c r="M51" s="64" t="s">
        <v>498</v>
      </c>
      <c r="N51" s="64" t="s">
        <v>498</v>
      </c>
      <c r="O51" s="65" t="s">
        <v>498</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10624</v>
      </c>
      <c r="L52" s="64">
        <v>10722</v>
      </c>
      <c r="M52" s="64">
        <v>10920</v>
      </c>
      <c r="N52" s="64">
        <v>10234</v>
      </c>
      <c r="O52" s="65">
        <v>9962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4701</v>
      </c>
      <c r="L53" s="69">
        <v>4651</v>
      </c>
      <c r="M53" s="69">
        <v>4254</v>
      </c>
      <c r="N53" s="69">
        <v>4329</v>
      </c>
      <c r="O53" s="70">
        <v>4307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6" t="s">
        <v>24</v>
      </c>
      <c r="C41" s="1217"/>
      <c r="D41" s="81"/>
      <c r="E41" s="1218" t="s">
        <v>25</v>
      </c>
      <c r="F41" s="1218"/>
      <c r="G41" s="1218"/>
      <c r="H41" s="1219"/>
      <c r="I41" s="82">
        <v>95899</v>
      </c>
      <c r="J41" s="83">
        <v>95045</v>
      </c>
      <c r="K41" s="83">
        <v>96460</v>
      </c>
      <c r="L41" s="83">
        <v>97052</v>
      </c>
      <c r="M41" s="84">
        <v>101697</v>
      </c>
    </row>
    <row r="42" spans="2:13" ht="27.75" customHeight="1" x14ac:dyDescent="0.15">
      <c r="B42" s="1206"/>
      <c r="C42" s="1207"/>
      <c r="D42" s="85"/>
      <c r="E42" s="1210" t="s">
        <v>26</v>
      </c>
      <c r="F42" s="1210"/>
      <c r="G42" s="1210"/>
      <c r="H42" s="1211"/>
      <c r="I42" s="86">
        <v>2270</v>
      </c>
      <c r="J42" s="87">
        <v>762</v>
      </c>
      <c r="K42" s="87">
        <v>771</v>
      </c>
      <c r="L42" s="87">
        <v>780</v>
      </c>
      <c r="M42" s="88" t="s">
        <v>498</v>
      </c>
    </row>
    <row r="43" spans="2:13" ht="27.75" customHeight="1" x14ac:dyDescent="0.15">
      <c r="B43" s="1206"/>
      <c r="C43" s="1207"/>
      <c r="D43" s="85"/>
      <c r="E43" s="1210" t="s">
        <v>27</v>
      </c>
      <c r="F43" s="1210"/>
      <c r="G43" s="1210"/>
      <c r="H43" s="1211"/>
      <c r="I43" s="86">
        <v>68492</v>
      </c>
      <c r="J43" s="87">
        <v>66791</v>
      </c>
      <c r="K43" s="87">
        <v>64181</v>
      </c>
      <c r="L43" s="87">
        <v>61041</v>
      </c>
      <c r="M43" s="88">
        <v>58442</v>
      </c>
    </row>
    <row r="44" spans="2:13" ht="27.75" customHeight="1" x14ac:dyDescent="0.15">
      <c r="B44" s="1206"/>
      <c r="C44" s="1207"/>
      <c r="D44" s="85"/>
      <c r="E44" s="1210" t="s">
        <v>28</v>
      </c>
      <c r="F44" s="1210"/>
      <c r="G44" s="1210"/>
      <c r="H44" s="1211"/>
      <c r="I44" s="86">
        <v>162</v>
      </c>
      <c r="J44" s="87">
        <v>136</v>
      </c>
      <c r="K44" s="87">
        <v>110</v>
      </c>
      <c r="L44" s="87">
        <v>84</v>
      </c>
      <c r="M44" s="88">
        <v>62</v>
      </c>
    </row>
    <row r="45" spans="2:13" ht="27.75" customHeight="1" x14ac:dyDescent="0.15">
      <c r="B45" s="1206"/>
      <c r="C45" s="1207"/>
      <c r="D45" s="85"/>
      <c r="E45" s="1210" t="s">
        <v>29</v>
      </c>
      <c r="F45" s="1210"/>
      <c r="G45" s="1210"/>
      <c r="H45" s="1211"/>
      <c r="I45" s="86">
        <v>16796</v>
      </c>
      <c r="J45" s="87">
        <v>16055</v>
      </c>
      <c r="K45" s="87">
        <v>14921</v>
      </c>
      <c r="L45" s="87">
        <v>14178</v>
      </c>
      <c r="M45" s="88">
        <v>13851</v>
      </c>
    </row>
    <row r="46" spans="2:13" ht="27.75" customHeight="1" x14ac:dyDescent="0.15">
      <c r="B46" s="1206"/>
      <c r="C46" s="1207"/>
      <c r="D46" s="89"/>
      <c r="E46" s="1210" t="s">
        <v>30</v>
      </c>
      <c r="F46" s="1210"/>
      <c r="G46" s="1210"/>
      <c r="H46" s="1211"/>
      <c r="I46" s="86">
        <v>611</v>
      </c>
      <c r="J46" s="87">
        <v>523</v>
      </c>
      <c r="K46" s="87">
        <v>29</v>
      </c>
      <c r="L46" s="87" t="s">
        <v>498</v>
      </c>
      <c r="M46" s="88" t="s">
        <v>498</v>
      </c>
    </row>
    <row r="47" spans="2:13" ht="27.75" customHeight="1" x14ac:dyDescent="0.15">
      <c r="B47" s="1206"/>
      <c r="C47" s="1207"/>
      <c r="D47" s="90"/>
      <c r="E47" s="1220" t="s">
        <v>31</v>
      </c>
      <c r="F47" s="1221"/>
      <c r="G47" s="1221"/>
      <c r="H47" s="1222"/>
      <c r="I47" s="86" t="s">
        <v>498</v>
      </c>
      <c r="J47" s="87" t="s">
        <v>498</v>
      </c>
      <c r="K47" s="87" t="s">
        <v>498</v>
      </c>
      <c r="L47" s="87" t="s">
        <v>498</v>
      </c>
      <c r="M47" s="88" t="s">
        <v>498</v>
      </c>
    </row>
    <row r="48" spans="2:13" ht="27.75" customHeight="1" x14ac:dyDescent="0.15">
      <c r="B48" s="1206"/>
      <c r="C48" s="1207"/>
      <c r="D48" s="85"/>
      <c r="E48" s="1210" t="s">
        <v>32</v>
      </c>
      <c r="F48" s="1210"/>
      <c r="G48" s="1210"/>
      <c r="H48" s="1211"/>
      <c r="I48" s="86" t="s">
        <v>498</v>
      </c>
      <c r="J48" s="87" t="s">
        <v>498</v>
      </c>
      <c r="K48" s="87" t="s">
        <v>498</v>
      </c>
      <c r="L48" s="87" t="s">
        <v>498</v>
      </c>
      <c r="M48" s="88" t="s">
        <v>498</v>
      </c>
    </row>
    <row r="49" spans="2:13" ht="27.75" customHeight="1" x14ac:dyDescent="0.15">
      <c r="B49" s="1208"/>
      <c r="C49" s="1209"/>
      <c r="D49" s="85"/>
      <c r="E49" s="1210" t="s">
        <v>33</v>
      </c>
      <c r="F49" s="1210"/>
      <c r="G49" s="1210"/>
      <c r="H49" s="1211"/>
      <c r="I49" s="86" t="s">
        <v>498</v>
      </c>
      <c r="J49" s="87" t="s">
        <v>498</v>
      </c>
      <c r="K49" s="87" t="s">
        <v>498</v>
      </c>
      <c r="L49" s="87" t="s">
        <v>498</v>
      </c>
      <c r="M49" s="88" t="s">
        <v>498</v>
      </c>
    </row>
    <row r="50" spans="2:13" ht="27.75" customHeight="1" x14ac:dyDescent="0.15">
      <c r="B50" s="1204" t="s">
        <v>34</v>
      </c>
      <c r="C50" s="1205"/>
      <c r="D50" s="91"/>
      <c r="E50" s="1210" t="s">
        <v>35</v>
      </c>
      <c r="F50" s="1210"/>
      <c r="G50" s="1210"/>
      <c r="H50" s="1211"/>
      <c r="I50" s="86">
        <v>10891</v>
      </c>
      <c r="J50" s="87">
        <v>12383</v>
      </c>
      <c r="K50" s="87">
        <v>13786</v>
      </c>
      <c r="L50" s="87">
        <v>13078</v>
      </c>
      <c r="M50" s="88">
        <v>13379</v>
      </c>
    </row>
    <row r="51" spans="2:13" ht="27.75" customHeight="1" x14ac:dyDescent="0.15">
      <c r="B51" s="1206"/>
      <c r="C51" s="1207"/>
      <c r="D51" s="85"/>
      <c r="E51" s="1210" t="s">
        <v>36</v>
      </c>
      <c r="F51" s="1210"/>
      <c r="G51" s="1210"/>
      <c r="H51" s="1211"/>
      <c r="I51" s="86">
        <v>20046</v>
      </c>
      <c r="J51" s="87">
        <v>18741</v>
      </c>
      <c r="K51" s="87">
        <v>17944</v>
      </c>
      <c r="L51" s="87">
        <v>17028</v>
      </c>
      <c r="M51" s="88">
        <v>15562</v>
      </c>
    </row>
    <row r="52" spans="2:13" ht="27.75" customHeight="1" x14ac:dyDescent="0.15">
      <c r="B52" s="1208"/>
      <c r="C52" s="1209"/>
      <c r="D52" s="85"/>
      <c r="E52" s="1210" t="s">
        <v>37</v>
      </c>
      <c r="F52" s="1210"/>
      <c r="G52" s="1210"/>
      <c r="H52" s="1211"/>
      <c r="I52" s="86">
        <v>102688</v>
      </c>
      <c r="J52" s="87">
        <v>102543</v>
      </c>
      <c r="K52" s="87">
        <v>102028</v>
      </c>
      <c r="L52" s="87">
        <v>102593</v>
      </c>
      <c r="M52" s="88">
        <v>101190</v>
      </c>
    </row>
    <row r="53" spans="2:13" ht="27.75" customHeight="1" thickBot="1" x14ac:dyDescent="0.2">
      <c r="B53" s="1212" t="s">
        <v>38</v>
      </c>
      <c r="C53" s="1213"/>
      <c r="D53" s="92"/>
      <c r="E53" s="1214" t="s">
        <v>39</v>
      </c>
      <c r="F53" s="1214"/>
      <c r="G53" s="1214"/>
      <c r="H53" s="1215"/>
      <c r="I53" s="93">
        <v>50605</v>
      </c>
      <c r="J53" s="94">
        <v>45646</v>
      </c>
      <c r="K53" s="94">
        <v>42714</v>
      </c>
      <c r="L53" s="94">
        <v>40435</v>
      </c>
      <c r="M53" s="95">
        <v>43921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52" zoomScale="75" zoomScaleNormal="75" zoomScaleSheetLayoutView="55" workbookViewId="0">
      <selection activeCell="J71" sqref="J71"/>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566</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567</v>
      </c>
      <c r="I42" s="354"/>
      <c r="J42" s="354"/>
      <c r="K42" s="354"/>
      <c r="L42" s="246"/>
      <c r="M42" s="246"/>
      <c r="N42" s="246"/>
      <c r="O42" s="246"/>
    </row>
    <row r="43" spans="2:17" ht="13.5" x14ac:dyDescent="0.15">
      <c r="B43" s="250"/>
      <c r="C43" s="246"/>
      <c r="D43" s="246"/>
      <c r="E43" s="246"/>
      <c r="F43" s="246"/>
      <c r="G43" s="1223"/>
      <c r="H43" s="1224"/>
      <c r="I43" s="1224"/>
      <c r="J43" s="1224"/>
      <c r="K43" s="1224"/>
      <c r="L43" s="1224"/>
      <c r="M43" s="1224"/>
      <c r="N43" s="1224"/>
      <c r="O43" s="1225"/>
    </row>
    <row r="44" spans="2:17" ht="13.5" x14ac:dyDescent="0.15">
      <c r="B44" s="250"/>
      <c r="C44" s="246"/>
      <c r="D44" s="246"/>
      <c r="E44" s="246"/>
      <c r="F44" s="246"/>
      <c r="G44" s="1226"/>
      <c r="H44" s="1227"/>
      <c r="I44" s="1227"/>
      <c r="J44" s="1227"/>
      <c r="K44" s="1227"/>
      <c r="L44" s="1227"/>
      <c r="M44" s="1227"/>
      <c r="N44" s="1227"/>
      <c r="O44" s="1228"/>
    </row>
    <row r="45" spans="2:17" ht="13.5" x14ac:dyDescent="0.15">
      <c r="B45" s="250"/>
      <c r="C45" s="246"/>
      <c r="D45" s="246"/>
      <c r="E45" s="246"/>
      <c r="F45" s="246"/>
      <c r="G45" s="1226"/>
      <c r="H45" s="1227"/>
      <c r="I45" s="1227"/>
      <c r="J45" s="1227"/>
      <c r="K45" s="1227"/>
      <c r="L45" s="1227"/>
      <c r="M45" s="1227"/>
      <c r="N45" s="1227"/>
      <c r="O45" s="1228"/>
    </row>
    <row r="46" spans="2:17" ht="13.5" x14ac:dyDescent="0.15">
      <c r="B46" s="250"/>
      <c r="C46" s="246"/>
      <c r="D46" s="246"/>
      <c r="E46" s="246"/>
      <c r="F46" s="246"/>
      <c r="G46" s="1226"/>
      <c r="H46" s="1227"/>
      <c r="I46" s="1227"/>
      <c r="J46" s="1227"/>
      <c r="K46" s="1227"/>
      <c r="L46" s="1227"/>
      <c r="M46" s="1227"/>
      <c r="N46" s="1227"/>
      <c r="O46" s="1228"/>
    </row>
    <row r="47" spans="2:17" ht="13.5" x14ac:dyDescent="0.15">
      <c r="B47" s="250"/>
      <c r="C47" s="246"/>
      <c r="D47" s="246"/>
      <c r="E47" s="246"/>
      <c r="F47" s="246"/>
      <c r="G47" s="1229"/>
      <c r="H47" s="1230"/>
      <c r="I47" s="1230"/>
      <c r="J47" s="1230"/>
      <c r="K47" s="1230"/>
      <c r="L47" s="1230"/>
      <c r="M47" s="1230"/>
      <c r="N47" s="1230"/>
      <c r="O47" s="1231"/>
    </row>
    <row r="48" spans="2:17" ht="13.5" x14ac:dyDescent="0.15">
      <c r="B48" s="250"/>
      <c r="C48" s="246"/>
      <c r="D48" s="246"/>
      <c r="E48" s="246"/>
      <c r="F48" s="246"/>
      <c r="G48" s="246"/>
      <c r="H48" s="355"/>
      <c r="I48" s="355"/>
      <c r="J48" s="355"/>
    </row>
    <row r="49" spans="1:17" ht="13.5" x14ac:dyDescent="0.15">
      <c r="B49" s="250"/>
      <c r="C49" s="246"/>
      <c r="D49" s="246"/>
      <c r="E49" s="246"/>
      <c r="F49" s="246"/>
      <c r="G49" s="245" t="s">
        <v>568</v>
      </c>
    </row>
    <row r="50" spans="1:17" ht="13.5" x14ac:dyDescent="0.15">
      <c r="B50" s="250"/>
      <c r="C50" s="246"/>
      <c r="D50" s="246"/>
      <c r="E50" s="246"/>
      <c r="F50" s="246"/>
      <c r="G50" s="1232"/>
      <c r="H50" s="1233"/>
      <c r="I50" s="1233"/>
      <c r="J50" s="1234"/>
      <c r="K50" s="356" t="s">
        <v>523</v>
      </c>
      <c r="L50" s="356" t="s">
        <v>524</v>
      </c>
      <c r="M50" s="356" t="s">
        <v>525</v>
      </c>
      <c r="N50" s="356" t="s">
        <v>526</v>
      </c>
      <c r="O50" s="356" t="s">
        <v>527</v>
      </c>
    </row>
    <row r="51" spans="1:17" ht="13.5" x14ac:dyDescent="0.15">
      <c r="B51" s="250"/>
      <c r="C51" s="246"/>
      <c r="D51" s="246"/>
      <c r="E51" s="246"/>
      <c r="F51" s="246"/>
      <c r="G51" s="1235" t="s">
        <v>569</v>
      </c>
      <c r="H51" s="1236"/>
      <c r="I51" s="1241" t="s">
        <v>570</v>
      </c>
      <c r="J51" s="1241"/>
      <c r="K51" s="1243"/>
      <c r="L51" s="1243"/>
      <c r="M51" s="1243"/>
      <c r="N51" s="1243"/>
      <c r="O51" s="1243"/>
    </row>
    <row r="52" spans="1:17" ht="13.5" x14ac:dyDescent="0.15">
      <c r="B52" s="250"/>
      <c r="C52" s="246"/>
      <c r="D52" s="246"/>
      <c r="E52" s="246"/>
      <c r="F52" s="246"/>
      <c r="G52" s="1237"/>
      <c r="H52" s="1238"/>
      <c r="I52" s="1242"/>
      <c r="J52" s="1242"/>
      <c r="K52" s="1244"/>
      <c r="L52" s="1244"/>
      <c r="M52" s="1244"/>
      <c r="N52" s="1244"/>
      <c r="O52" s="1244"/>
    </row>
    <row r="53" spans="1:17" ht="13.5" x14ac:dyDescent="0.15">
      <c r="A53" s="357"/>
      <c r="B53" s="250"/>
      <c r="C53" s="246"/>
      <c r="D53" s="246"/>
      <c r="E53" s="246"/>
      <c r="F53" s="246"/>
      <c r="G53" s="1237"/>
      <c r="H53" s="1238"/>
      <c r="I53" s="1245" t="s">
        <v>571</v>
      </c>
      <c r="J53" s="1245"/>
      <c r="K53" s="1246"/>
      <c r="L53" s="1246"/>
      <c r="M53" s="1246"/>
      <c r="N53" s="1246"/>
      <c r="O53" s="1246"/>
    </row>
    <row r="54" spans="1:17" ht="13.5" x14ac:dyDescent="0.15">
      <c r="A54" s="357"/>
      <c r="B54" s="250"/>
      <c r="C54" s="246"/>
      <c r="D54" s="246"/>
      <c r="E54" s="246"/>
      <c r="F54" s="246"/>
      <c r="G54" s="1239"/>
      <c r="H54" s="1240"/>
      <c r="I54" s="1245"/>
      <c r="J54" s="1245"/>
      <c r="K54" s="1247"/>
      <c r="L54" s="1247"/>
      <c r="M54" s="1247"/>
      <c r="N54" s="1247"/>
      <c r="O54" s="1247"/>
    </row>
    <row r="55" spans="1:17" ht="13.5" x14ac:dyDescent="0.15">
      <c r="A55" s="357"/>
      <c r="B55" s="250"/>
      <c r="C55" s="246"/>
      <c r="D55" s="246"/>
      <c r="E55" s="246"/>
      <c r="F55" s="246"/>
      <c r="G55" s="1248" t="s">
        <v>572</v>
      </c>
      <c r="H55" s="1249"/>
      <c r="I55" s="1245" t="s">
        <v>570</v>
      </c>
      <c r="J55" s="1245"/>
      <c r="K55" s="1243"/>
      <c r="L55" s="1243"/>
      <c r="M55" s="1243"/>
      <c r="N55" s="1243"/>
      <c r="O55" s="1243"/>
    </row>
    <row r="56" spans="1:17" ht="13.5" x14ac:dyDescent="0.15">
      <c r="A56" s="357"/>
      <c r="B56" s="250"/>
      <c r="C56" s="246"/>
      <c r="D56" s="246"/>
      <c r="E56" s="246"/>
      <c r="F56" s="246"/>
      <c r="G56" s="1250"/>
      <c r="H56" s="1251"/>
      <c r="I56" s="1245"/>
      <c r="J56" s="1245"/>
      <c r="K56" s="1244"/>
      <c r="L56" s="1244"/>
      <c r="M56" s="1244"/>
      <c r="N56" s="1244"/>
      <c r="O56" s="1244"/>
    </row>
    <row r="57" spans="1:17" s="357" customFormat="1" ht="13.5" x14ac:dyDescent="0.15">
      <c r="B57" s="358"/>
      <c r="C57" s="354"/>
      <c r="D57" s="354"/>
      <c r="E57" s="354"/>
      <c r="F57" s="354"/>
      <c r="G57" s="1250"/>
      <c r="H57" s="1251"/>
      <c r="I57" s="1254" t="s">
        <v>571</v>
      </c>
      <c r="J57" s="1254"/>
      <c r="K57" s="1246"/>
      <c r="L57" s="1246"/>
      <c r="M57" s="1246"/>
      <c r="N57" s="1246"/>
      <c r="O57" s="1246"/>
      <c r="P57" s="359"/>
      <c r="Q57" s="358"/>
    </row>
    <row r="58" spans="1:17" s="357" customFormat="1" ht="13.5" x14ac:dyDescent="0.15">
      <c r="A58" s="245"/>
      <c r="B58" s="358"/>
      <c r="C58" s="354"/>
      <c r="D58" s="354"/>
      <c r="E58" s="354"/>
      <c r="F58" s="354"/>
      <c r="G58" s="1252"/>
      <c r="H58" s="1253"/>
      <c r="I58" s="1254"/>
      <c r="J58" s="1254"/>
      <c r="K58" s="1247"/>
      <c r="L58" s="1247"/>
      <c r="M58" s="1247"/>
      <c r="N58" s="1247"/>
      <c r="O58" s="1247"/>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573</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567</v>
      </c>
      <c r="I64" s="354"/>
      <c r="J64" s="354"/>
      <c r="K64" s="354"/>
      <c r="L64" s="246"/>
      <c r="M64" s="246"/>
      <c r="N64" s="246"/>
      <c r="O64" s="246"/>
    </row>
    <row r="65" spans="2:30" ht="13.5" x14ac:dyDescent="0.15">
      <c r="B65" s="250"/>
      <c r="C65" s="246"/>
      <c r="D65" s="246"/>
      <c r="E65" s="246"/>
      <c r="F65" s="246"/>
      <c r="G65" s="1255" t="s">
        <v>576</v>
      </c>
      <c r="H65" s="1256"/>
      <c r="I65" s="1256"/>
      <c r="J65" s="1256"/>
      <c r="K65" s="1256"/>
      <c r="L65" s="1256"/>
      <c r="M65" s="1256"/>
      <c r="N65" s="1256"/>
      <c r="O65" s="1257"/>
    </row>
    <row r="66" spans="2:30" ht="13.5" x14ac:dyDescent="0.15">
      <c r="B66" s="250"/>
      <c r="C66" s="246"/>
      <c r="D66" s="246"/>
      <c r="E66" s="246"/>
      <c r="F66" s="246"/>
      <c r="G66" s="1258"/>
      <c r="H66" s="1259"/>
      <c r="I66" s="1259"/>
      <c r="J66" s="1259"/>
      <c r="K66" s="1259"/>
      <c r="L66" s="1259"/>
      <c r="M66" s="1259"/>
      <c r="N66" s="1259"/>
      <c r="O66" s="1260"/>
    </row>
    <row r="67" spans="2:30" ht="13.5" x14ac:dyDescent="0.15">
      <c r="B67" s="250"/>
      <c r="C67" s="246"/>
      <c r="D67" s="246"/>
      <c r="E67" s="246"/>
      <c r="F67" s="246"/>
      <c r="G67" s="1258"/>
      <c r="H67" s="1259"/>
      <c r="I67" s="1259"/>
      <c r="J67" s="1259"/>
      <c r="K67" s="1259"/>
      <c r="L67" s="1259"/>
      <c r="M67" s="1259"/>
      <c r="N67" s="1259"/>
      <c r="O67" s="1260"/>
    </row>
    <row r="68" spans="2:30" ht="13.5" x14ac:dyDescent="0.15">
      <c r="B68" s="250"/>
      <c r="C68" s="246"/>
      <c r="D68" s="246"/>
      <c r="E68" s="246"/>
      <c r="F68" s="246"/>
      <c r="G68" s="1258"/>
      <c r="H68" s="1259"/>
      <c r="I68" s="1259"/>
      <c r="J68" s="1259"/>
      <c r="K68" s="1259"/>
      <c r="L68" s="1259"/>
      <c r="M68" s="1259"/>
      <c r="N68" s="1259"/>
      <c r="O68" s="1260"/>
    </row>
    <row r="69" spans="2:30" ht="13.5" x14ac:dyDescent="0.15">
      <c r="B69" s="250"/>
      <c r="C69" s="246"/>
      <c r="D69" s="246"/>
      <c r="E69" s="246"/>
      <c r="F69" s="246"/>
      <c r="G69" s="1261"/>
      <c r="H69" s="1262"/>
      <c r="I69" s="1262"/>
      <c r="J69" s="1262"/>
      <c r="K69" s="1262"/>
      <c r="L69" s="1262"/>
      <c r="M69" s="1262"/>
      <c r="N69" s="1262"/>
      <c r="O69" s="126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574</v>
      </c>
      <c r="I71" s="370"/>
      <c r="J71" s="366"/>
      <c r="K71" s="366"/>
      <c r="L71" s="367"/>
      <c r="M71" s="366"/>
      <c r="N71" s="367"/>
      <c r="O71" s="368"/>
    </row>
    <row r="72" spans="2:30" ht="13.5" x14ac:dyDescent="0.15">
      <c r="B72" s="250"/>
      <c r="C72" s="246"/>
      <c r="D72" s="246"/>
      <c r="E72" s="246"/>
      <c r="F72" s="246"/>
      <c r="G72" s="1232"/>
      <c r="H72" s="1233"/>
      <c r="I72" s="1233"/>
      <c r="J72" s="1234"/>
      <c r="K72" s="356" t="s">
        <v>523</v>
      </c>
      <c r="L72" s="356" t="s">
        <v>524</v>
      </c>
      <c r="M72" s="356" t="s">
        <v>525</v>
      </c>
      <c r="N72" s="356" t="s">
        <v>526</v>
      </c>
      <c r="O72" s="356" t="s">
        <v>527</v>
      </c>
    </row>
    <row r="73" spans="2:30" ht="13.5" x14ac:dyDescent="0.15">
      <c r="B73" s="250"/>
      <c r="C73" s="246"/>
      <c r="D73" s="246"/>
      <c r="E73" s="246"/>
      <c r="F73" s="246"/>
      <c r="G73" s="1235" t="s">
        <v>569</v>
      </c>
      <c r="H73" s="1236"/>
      <c r="I73" s="1241" t="s">
        <v>570</v>
      </c>
      <c r="J73" s="1241"/>
      <c r="K73" s="1264">
        <v>110.4</v>
      </c>
      <c r="L73" s="1264">
        <v>97.2</v>
      </c>
      <c r="M73" s="1244">
        <v>91</v>
      </c>
      <c r="N73" s="1244">
        <v>85.3</v>
      </c>
      <c r="O73" s="1244">
        <v>93</v>
      </c>
      <c r="S73" s="245">
        <v>9.9</v>
      </c>
    </row>
    <row r="74" spans="2:30" ht="13.5" x14ac:dyDescent="0.15">
      <c r="B74" s="250"/>
      <c r="C74" s="246"/>
      <c r="D74" s="246"/>
      <c r="E74" s="246"/>
      <c r="F74" s="246"/>
      <c r="G74" s="1237"/>
      <c r="H74" s="1238"/>
      <c r="I74" s="1242"/>
      <c r="J74" s="1242"/>
      <c r="K74" s="1264"/>
      <c r="L74" s="1264"/>
      <c r="M74" s="1244"/>
      <c r="N74" s="1244"/>
      <c r="O74" s="1244"/>
    </row>
    <row r="75" spans="2:30" ht="13.5" x14ac:dyDescent="0.15">
      <c r="B75" s="250"/>
      <c r="C75" s="246"/>
      <c r="D75" s="246"/>
      <c r="E75" s="246"/>
      <c r="F75" s="246"/>
      <c r="G75" s="1237"/>
      <c r="H75" s="1238"/>
      <c r="I75" s="1245" t="s">
        <v>575</v>
      </c>
      <c r="J75" s="1245"/>
      <c r="K75" s="1265">
        <v>10.4</v>
      </c>
      <c r="L75" s="1265">
        <v>10.199999999999999</v>
      </c>
      <c r="M75" s="1265">
        <v>9.6999999999999993</v>
      </c>
      <c r="N75" s="1265">
        <v>9.3000000000000007</v>
      </c>
      <c r="O75" s="1265">
        <v>9.1</v>
      </c>
      <c r="U75" s="245">
        <v>81.2</v>
      </c>
      <c r="W75" s="245">
        <v>87.2</v>
      </c>
      <c r="Y75" s="245">
        <v>99.8</v>
      </c>
      <c r="AA75" s="245">
        <v>109.5</v>
      </c>
      <c r="AC75" s="245">
        <v>115.2</v>
      </c>
    </row>
    <row r="76" spans="2:30" ht="13.5" x14ac:dyDescent="0.15">
      <c r="B76" s="250"/>
      <c r="C76" s="246"/>
      <c r="D76" s="246"/>
      <c r="E76" s="246"/>
      <c r="F76" s="246"/>
      <c r="G76" s="1239"/>
      <c r="H76" s="1240"/>
      <c r="I76" s="1245"/>
      <c r="J76" s="1245"/>
      <c r="K76" s="1247"/>
      <c r="L76" s="1247"/>
      <c r="M76" s="1247"/>
      <c r="N76" s="1247"/>
      <c r="O76" s="1247"/>
    </row>
    <row r="77" spans="2:30" ht="13.5" x14ac:dyDescent="0.15">
      <c r="B77" s="250"/>
      <c r="C77" s="246"/>
      <c r="D77" s="246"/>
      <c r="E77" s="246"/>
      <c r="F77" s="246"/>
      <c r="G77" s="1248" t="s">
        <v>572</v>
      </c>
      <c r="H77" s="1249"/>
      <c r="I77" s="1245" t="s">
        <v>570</v>
      </c>
      <c r="J77" s="1245"/>
      <c r="K77" s="1264">
        <v>57.8</v>
      </c>
      <c r="L77" s="1264">
        <v>49.8</v>
      </c>
      <c r="M77" s="1244">
        <v>45.1</v>
      </c>
      <c r="N77" s="1244">
        <v>37.4</v>
      </c>
      <c r="O77" s="1244">
        <v>31</v>
      </c>
      <c r="R77" s="245">
        <v>12.3</v>
      </c>
      <c r="T77" s="245">
        <v>11.1</v>
      </c>
    </row>
    <row r="78" spans="2:30" ht="13.5" x14ac:dyDescent="0.15">
      <c r="B78" s="250"/>
      <c r="C78" s="246"/>
      <c r="D78" s="246"/>
      <c r="E78" s="246"/>
      <c r="F78" s="246"/>
      <c r="G78" s="1250"/>
      <c r="H78" s="1251"/>
      <c r="I78" s="1245"/>
      <c r="J78" s="1245"/>
      <c r="K78" s="1264"/>
      <c r="L78" s="1264"/>
      <c r="M78" s="1244"/>
      <c r="N78" s="1244"/>
      <c r="O78" s="1244"/>
    </row>
    <row r="79" spans="2:30" ht="13.5" x14ac:dyDescent="0.15">
      <c r="B79" s="250"/>
      <c r="C79" s="246"/>
      <c r="D79" s="246"/>
      <c r="E79" s="246"/>
      <c r="F79" s="246"/>
      <c r="G79" s="1250"/>
      <c r="H79" s="1251"/>
      <c r="I79" s="1266" t="s">
        <v>575</v>
      </c>
      <c r="J79" s="1254"/>
      <c r="K79" s="1267">
        <v>8.3000000000000007</v>
      </c>
      <c r="L79" s="1267">
        <v>7.7</v>
      </c>
      <c r="M79" s="1267">
        <v>7.1</v>
      </c>
      <c r="N79" s="1267">
        <v>6.3</v>
      </c>
      <c r="O79" s="1267">
        <v>5.2</v>
      </c>
      <c r="V79" s="245">
        <v>53.5</v>
      </c>
      <c r="X79" s="245">
        <v>48.2</v>
      </c>
      <c r="Z79" s="245">
        <v>34.200000000000003</v>
      </c>
      <c r="AB79" s="245">
        <v>30.3</v>
      </c>
      <c r="AD79" s="245">
        <v>28.9</v>
      </c>
    </row>
    <row r="80" spans="2:30" ht="13.5" x14ac:dyDescent="0.15">
      <c r="B80" s="250"/>
      <c r="C80" s="246"/>
      <c r="D80" s="246"/>
      <c r="E80" s="246"/>
      <c r="F80" s="246"/>
      <c r="G80" s="1252"/>
      <c r="H80" s="1253"/>
      <c r="I80" s="1254"/>
      <c r="J80" s="1254"/>
      <c r="K80" s="1267"/>
      <c r="L80" s="1267"/>
      <c r="M80" s="1267"/>
      <c r="N80" s="1267"/>
      <c r="O80" s="1267"/>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3"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8"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31878</v>
      </c>
      <c r="E3" s="118"/>
      <c r="F3" s="119">
        <v>39052</v>
      </c>
      <c r="G3" s="120"/>
      <c r="H3" s="121"/>
    </row>
    <row r="4" spans="1:8" x14ac:dyDescent="0.15">
      <c r="A4" s="122"/>
      <c r="B4" s="123"/>
      <c r="C4" s="124"/>
      <c r="D4" s="125">
        <v>14608</v>
      </c>
      <c r="E4" s="126"/>
      <c r="F4" s="127">
        <v>21186</v>
      </c>
      <c r="G4" s="128"/>
      <c r="H4" s="129"/>
    </row>
    <row r="5" spans="1:8" x14ac:dyDescent="0.15">
      <c r="A5" s="110" t="s">
        <v>517</v>
      </c>
      <c r="B5" s="115"/>
      <c r="C5" s="116"/>
      <c r="D5" s="117">
        <v>46649</v>
      </c>
      <c r="E5" s="118"/>
      <c r="F5" s="119">
        <v>41235</v>
      </c>
      <c r="G5" s="120"/>
      <c r="H5" s="121"/>
    </row>
    <row r="6" spans="1:8" x14ac:dyDescent="0.15">
      <c r="A6" s="122"/>
      <c r="B6" s="123"/>
      <c r="C6" s="124"/>
      <c r="D6" s="125">
        <v>21341</v>
      </c>
      <c r="E6" s="126"/>
      <c r="F6" s="127">
        <v>22086</v>
      </c>
      <c r="G6" s="128"/>
      <c r="H6" s="129"/>
    </row>
    <row r="7" spans="1:8" x14ac:dyDescent="0.15">
      <c r="A7" s="110" t="s">
        <v>518</v>
      </c>
      <c r="B7" s="115"/>
      <c r="C7" s="116"/>
      <c r="D7" s="117">
        <v>52813</v>
      </c>
      <c r="E7" s="118"/>
      <c r="F7" s="119">
        <v>41862</v>
      </c>
      <c r="G7" s="120"/>
      <c r="H7" s="121"/>
    </row>
    <row r="8" spans="1:8" x14ac:dyDescent="0.15">
      <c r="A8" s="122"/>
      <c r="B8" s="123"/>
      <c r="C8" s="124"/>
      <c r="D8" s="125">
        <v>28043</v>
      </c>
      <c r="E8" s="126"/>
      <c r="F8" s="127">
        <v>23710</v>
      </c>
      <c r="G8" s="128"/>
      <c r="H8" s="129"/>
    </row>
    <row r="9" spans="1:8" x14ac:dyDescent="0.15">
      <c r="A9" s="110" t="s">
        <v>519</v>
      </c>
      <c r="B9" s="115"/>
      <c r="C9" s="116"/>
      <c r="D9" s="117">
        <v>44196</v>
      </c>
      <c r="E9" s="118"/>
      <c r="F9" s="119">
        <v>43554</v>
      </c>
      <c r="G9" s="120"/>
      <c r="H9" s="121"/>
    </row>
    <row r="10" spans="1:8" x14ac:dyDescent="0.15">
      <c r="A10" s="122"/>
      <c r="B10" s="123"/>
      <c r="C10" s="124"/>
      <c r="D10" s="125">
        <v>25120</v>
      </c>
      <c r="E10" s="126"/>
      <c r="F10" s="127">
        <v>24811</v>
      </c>
      <c r="G10" s="128"/>
      <c r="H10" s="129"/>
    </row>
    <row r="11" spans="1:8" x14ac:dyDescent="0.15">
      <c r="A11" s="110" t="s">
        <v>520</v>
      </c>
      <c r="B11" s="115"/>
      <c r="C11" s="116"/>
      <c r="D11" s="117">
        <v>86222</v>
      </c>
      <c r="E11" s="118"/>
      <c r="F11" s="119">
        <v>42581</v>
      </c>
      <c r="G11" s="120"/>
      <c r="H11" s="121"/>
    </row>
    <row r="12" spans="1:8" x14ac:dyDescent="0.15">
      <c r="A12" s="122"/>
      <c r="B12" s="123"/>
      <c r="C12" s="130"/>
      <c r="D12" s="125">
        <v>61277</v>
      </c>
      <c r="E12" s="126"/>
      <c r="F12" s="127">
        <v>24354</v>
      </c>
      <c r="G12" s="128"/>
      <c r="H12" s="129"/>
    </row>
    <row r="13" spans="1:8" x14ac:dyDescent="0.15">
      <c r="A13" s="110"/>
      <c r="B13" s="115"/>
      <c r="C13" s="131"/>
      <c r="D13" s="132">
        <v>52352</v>
      </c>
      <c r="E13" s="133"/>
      <c r="F13" s="134">
        <v>41657</v>
      </c>
      <c r="G13" s="135"/>
      <c r="H13" s="121"/>
    </row>
    <row r="14" spans="1:8" x14ac:dyDescent="0.15">
      <c r="A14" s="122"/>
      <c r="B14" s="123"/>
      <c r="C14" s="124"/>
      <c r="D14" s="125">
        <v>30078</v>
      </c>
      <c r="E14" s="126"/>
      <c r="F14" s="127">
        <v>23229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8.89</v>
      </c>
      <c r="C19" s="136">
        <f>ROUND(VALUE(SUBSTITUTE(実質収支比率等に係る経年分析!G$48,"▲","-")),2)</f>
        <v>7.84</v>
      </c>
      <c r="D19" s="136">
        <f>ROUND(VALUE(SUBSTITUTE(実質収支比率等に係る経年分析!H$48,"▲","-")),2)</f>
        <v>5.49</v>
      </c>
      <c r="E19" s="136">
        <f>ROUND(VALUE(SUBSTITUTE(実質収支比率等に係る経年分析!I$48,"▲","-")),2)</f>
        <v>7.87</v>
      </c>
      <c r="F19" s="136">
        <f>ROUND(VALUE(SUBSTITUTE(実質収支比率等に係る経年分析!J$48,"▲","-")),2)</f>
        <v>4.2</v>
      </c>
    </row>
    <row r="20" spans="1:11" x14ac:dyDescent="0.15">
      <c r="A20" s="136" t="s">
        <v>44</v>
      </c>
      <c r="B20" s="136">
        <f>ROUND(VALUE(SUBSTITUTE(実質収支比率等に係る経年分析!F$47,"▲","-")),2)</f>
        <v>12.6</v>
      </c>
      <c r="C20" s="136">
        <f>ROUND(VALUE(SUBSTITUTE(実質収支比率等に係る経年分析!G$47,"▲","-")),2)</f>
        <v>14.91</v>
      </c>
      <c r="D20" s="136">
        <f>ROUND(VALUE(SUBSTITUTE(実質収支比率等に係る経年分析!H$47,"▲","-")),2)</f>
        <v>17.850000000000001</v>
      </c>
      <c r="E20" s="136">
        <f>ROUND(VALUE(SUBSTITUTE(実質収支比率等に係る経年分析!I$47,"▲","-")),2)</f>
        <v>17.47</v>
      </c>
      <c r="F20" s="136">
        <f>ROUND(VALUE(SUBSTITUTE(実質収支比率等に係る経年分析!J$47,"▲","-")),2)</f>
        <v>17.38</v>
      </c>
    </row>
    <row r="21" spans="1:11" x14ac:dyDescent="0.15">
      <c r="A21" s="136" t="s">
        <v>45</v>
      </c>
      <c r="B21" s="136">
        <f>IF(ISNUMBER(VALUE(SUBSTITUTE(実質収支比率等に係る経年分析!F$49,"▲","-"))),ROUND(VALUE(SUBSTITUTE(実質収支比率等に係る経年分析!F$49,"▲","-")),2),NA())</f>
        <v>3.68</v>
      </c>
      <c r="C21" s="136">
        <f>IF(ISNUMBER(VALUE(SUBSTITUTE(実質収支比率等に係る経年分析!G$49,"▲","-"))),ROUND(VALUE(SUBSTITUTE(実質収支比率等に係る経年分析!G$49,"▲","-")),2),NA())</f>
        <v>2</v>
      </c>
      <c r="D21" s="136">
        <f>IF(ISNUMBER(VALUE(SUBSTITUTE(実質収支比率等に係る経年分析!H$49,"▲","-"))),ROUND(VALUE(SUBSTITUTE(実質収支比率等に係る経年分析!H$49,"▲","-")),2),NA())</f>
        <v>0.77</v>
      </c>
      <c r="E21" s="136">
        <f>IF(ISNUMBER(VALUE(SUBSTITUTE(実質収支比率等に係る経年分析!I$49,"▲","-"))),ROUND(VALUE(SUBSTITUTE(実質収支比率等に係る経年分析!I$49,"▲","-")),2),NA())</f>
        <v>2.06</v>
      </c>
      <c r="F21" s="136">
        <f>IF(ISNUMBER(VALUE(SUBSTITUTE(実質収支比率等に係る経年分析!J$49,"▲","-"))),ROUND(VALUE(SUBSTITUTE(実質収支比率等に係る経年分析!J$49,"▲","-")),2),NA())</f>
        <v>-3.63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1.88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1.92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0.05</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0.17</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0.14000000000000001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0.11</v>
      </c>
    </row>
    <row r="30" spans="1:11" x14ac:dyDescent="0.15">
      <c r="A30" s="137" t="str">
        <f>IF(連結実質赤字比率に係る赤字・黒字の構成分析!C$40="",NA(),連結実質赤字比率に係る赤字・黒字の構成分析!C$40)</f>
        <v>東前第二土地区画整理事業会計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0.25</v>
      </c>
    </row>
    <row r="31" spans="1:11" x14ac:dyDescent="0.15">
      <c r="A31" s="137" t="str">
        <f>IF(連結実質赤字比率に係る赤字・黒字の構成分析!C$39="",NA(),連結実質赤字比率に係る赤字・黒字の構成分析!C$39)</f>
        <v>公設地方卸売市場事業会計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0.72</v>
      </c>
    </row>
    <row r="32" spans="1:11" x14ac:dyDescent="0.15">
      <c r="A32" s="137" t="str">
        <f>IF(連結実質赤字比率に係る赤字・黒字の構成分析!C$38="",NA(),連結実質赤字比率に係る赤字・黒字の構成分析!C$38)</f>
        <v>国民健康保険会計</v>
      </c>
      <c r="B32" s="137">
        <f>IF(ROUND(VALUE(SUBSTITUTE(連結実質赤字比率に係る赤字・黒字の構成分析!F$38,"▲", "-")), 2) &lt; 0, ABS(ROUND(VALUE(SUBSTITUTE(連結実質赤字比率に係る赤字・黒字の構成分析!F$38,"▲", "-")), 2)), NA())</f>
        <v>3.77</v>
      </c>
      <c r="C32" s="137" t="e">
        <f>IF(ROUND(VALUE(SUBSTITUTE(連結実質赤字比率に係る赤字・黒字の構成分析!F$38,"▲", "-")), 2) &gt;= 0, ABS(ROUND(VALUE(SUBSTITUTE(連結実質赤字比率に係る赤字・黒字の構成分析!F$38,"▲", "-")), 2)), NA())</f>
        <v>#N/A</v>
      </c>
      <c r="D32" s="137">
        <f>IF(ROUND(VALUE(SUBSTITUTE(連結実質赤字比率に係る赤字・黒字の構成分析!G$38,"▲", "-")), 2) &lt; 0, ABS(ROUND(VALUE(SUBSTITUTE(連結実質赤字比率に係る赤字・黒字の構成分析!G$38,"▲", "-")), 2)), NA())</f>
        <v>1.1299999999999999</v>
      </c>
      <c r="E32" s="137" t="e">
        <f>IF(ROUND(VALUE(SUBSTITUTE(連結実質赤字比率に係る赤字・黒字の構成分析!G$38,"▲", "-")), 2) &gt;= 0, ABS(ROUND(VALUE(SUBSTITUTE(連結実質赤字比率に係る赤字・黒字の構成分析!G$38,"▲", "-")), 2)), NA())</f>
        <v>#N/A</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1.22</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0.56000000000000005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1.55</v>
      </c>
    </row>
    <row r="34" spans="1:16" x14ac:dyDescent="0.15">
      <c r="A34" s="137" t="str">
        <f>IF(連結実質赤字比率に係る赤字・黒字の構成分析!C$36="",NA(),連結実質赤字比率に係る赤字・黒字の構成分析!C$36)</f>
        <v>介護保険会計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2.23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3.49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9.1199999999999992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5.44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8.59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4.1900000000000004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10624</v>
      </c>
      <c r="E42" s="138"/>
      <c r="F42" s="138"/>
      <c r="G42" s="138">
        <f>'実質公債費比率（分子）の構造'!L$52</f>
        <v>10722</v>
      </c>
      <c r="H42" s="138"/>
      <c r="I42" s="138"/>
      <c r="J42" s="138">
        <f>'実質公債費比率（分子）の構造'!M$52</f>
        <v>10920</v>
      </c>
      <c r="K42" s="138"/>
      <c r="L42" s="138"/>
      <c r="M42" s="138">
        <f>'実質公債費比率（分子）の構造'!N$52</f>
        <v>10234</v>
      </c>
      <c r="N42" s="138"/>
      <c r="O42" s="138"/>
      <c r="P42" s="138">
        <f>'実質公債費比率（分子）の構造'!O$52</f>
        <v>9962</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31</v>
      </c>
      <c r="C45" s="138"/>
      <c r="D45" s="138"/>
      <c r="E45" s="138">
        <f>'実質公債費比率（分子）の構造'!L$49</f>
        <v>28</v>
      </c>
      <c r="F45" s="138"/>
      <c r="G45" s="138"/>
      <c r="H45" s="138">
        <f>'実質公債費比率（分子）の構造'!M$49</f>
        <v>27</v>
      </c>
      <c r="I45" s="138"/>
      <c r="J45" s="138"/>
      <c r="K45" s="138">
        <f>'実質公債費比率（分子）の構造'!N$49</f>
        <v>29</v>
      </c>
      <c r="L45" s="138"/>
      <c r="M45" s="138"/>
      <c r="N45" s="138">
        <f>'実質公債費比率（分子）の構造'!O$49</f>
        <v>30</v>
      </c>
      <c r="O45" s="138"/>
      <c r="P45" s="138"/>
    </row>
    <row r="46" spans="1:16" x14ac:dyDescent="0.15">
      <c r="A46" s="138" t="s">
        <v>56</v>
      </c>
      <c r="B46" s="138">
        <f>'実質公債費比率（分子）の構造'!K$48</f>
        <v>4839</v>
      </c>
      <c r="C46" s="138"/>
      <c r="D46" s="138"/>
      <c r="E46" s="138">
        <f>'実質公債費比率（分子）の構造'!L$48</f>
        <v>4816</v>
      </c>
      <c r="F46" s="138"/>
      <c r="G46" s="138"/>
      <c r="H46" s="138">
        <f>'実質公債費比率（分子）の構造'!M$48</f>
        <v>4787</v>
      </c>
      <c r="I46" s="138"/>
      <c r="J46" s="138"/>
      <c r="K46" s="138">
        <f>'実質公債費比率（分子）の構造'!N$48</f>
        <v>4856</v>
      </c>
      <c r="L46" s="138"/>
      <c r="M46" s="138"/>
      <c r="N46" s="138">
        <f>'実質公債費比率（分子）の構造'!O$48</f>
        <v>4868</v>
      </c>
      <c r="O46" s="138"/>
      <c r="P46" s="138"/>
    </row>
    <row r="47" spans="1:16" x14ac:dyDescent="0.15">
      <c r="A47" s="138" t="s">
        <v>57</v>
      </c>
      <c r="B47" s="138">
        <f>'実質公債費比率（分子）の構造'!K$47</f>
        <v>52</v>
      </c>
      <c r="C47" s="138"/>
      <c r="D47" s="138"/>
      <c r="E47" s="138">
        <f>'実質公債費比率（分子）の構造'!L$47</f>
        <v>48</v>
      </c>
      <c r="F47" s="138"/>
      <c r="G47" s="138"/>
      <c r="H47" s="138">
        <f>'実質公債費比率（分子）の構造'!M$47</f>
        <v>50</v>
      </c>
      <c r="I47" s="138"/>
      <c r="J47" s="138"/>
      <c r="K47" s="138">
        <f>'実質公債費比率（分子）の構造'!N$47</f>
        <v>55</v>
      </c>
      <c r="L47" s="138"/>
      <c r="M47" s="138"/>
      <c r="N47" s="138">
        <f>'実質公債費比率（分子）の構造'!O$47</f>
        <v>60</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10403</v>
      </c>
      <c r="C49" s="138"/>
      <c r="D49" s="138"/>
      <c r="E49" s="138">
        <f>'実質公債費比率（分子）の構造'!L$45</f>
        <v>10481</v>
      </c>
      <c r="F49" s="138"/>
      <c r="G49" s="138"/>
      <c r="H49" s="138">
        <f>'実質公債費比率（分子）の構造'!M$45</f>
        <v>10310</v>
      </c>
      <c r="I49" s="138"/>
      <c r="J49" s="138"/>
      <c r="K49" s="138">
        <f>'実質公債費比率（分子）の構造'!N$45</f>
        <v>9623</v>
      </c>
      <c r="L49" s="138"/>
      <c r="M49" s="138"/>
      <c r="N49" s="138">
        <f>'実質公債費比率（分子）の構造'!O$45</f>
        <v>9311</v>
      </c>
      <c r="O49" s="138"/>
      <c r="P49" s="138"/>
    </row>
    <row r="50" spans="1:16" x14ac:dyDescent="0.15">
      <c r="A50" s="138" t="s">
        <v>60</v>
      </c>
      <c r="B50" s="138" t="e">
        <f>NA()</f>
        <v>#N/A</v>
      </c>
      <c r="C50" s="138">
        <f>IF(ISNUMBER('実質公債費比率（分子）の構造'!K$53),'実質公債費比率（分子）の構造'!K$53,NA())</f>
        <v>4701</v>
      </c>
      <c r="D50" s="138" t="e">
        <f>NA()</f>
        <v>#N/A</v>
      </c>
      <c r="E50" s="138" t="e">
        <f>NA()</f>
        <v>#N/A</v>
      </c>
      <c r="F50" s="138">
        <f>IF(ISNUMBER('実質公債費比率（分子）の構造'!L$53),'実質公債費比率（分子）の構造'!L$53,NA())</f>
        <v>4651</v>
      </c>
      <c r="G50" s="138" t="e">
        <f>NA()</f>
        <v>#N/A</v>
      </c>
      <c r="H50" s="138" t="e">
        <f>NA()</f>
        <v>#N/A</v>
      </c>
      <c r="I50" s="138">
        <f>IF(ISNUMBER('実質公債費比率（分子）の構造'!M$53),'実質公債費比率（分子）の構造'!M$53,NA())</f>
        <v>4254</v>
      </c>
      <c r="J50" s="138" t="e">
        <f>NA()</f>
        <v>#N/A</v>
      </c>
      <c r="K50" s="138" t="e">
        <f>NA()</f>
        <v>#N/A</v>
      </c>
      <c r="L50" s="138">
        <f>IF(ISNUMBER('実質公債費比率（分子）の構造'!N$53),'実質公債費比率（分子）の構造'!N$53,NA())</f>
        <v>4329</v>
      </c>
      <c r="M50" s="138" t="e">
        <f>NA()</f>
        <v>#N/A</v>
      </c>
      <c r="N50" s="138" t="e">
        <f>NA()</f>
        <v>#N/A</v>
      </c>
      <c r="O50" s="138">
        <f>IF(ISNUMBER('実質公債費比率（分子）の構造'!O$53),'実質公債費比率（分子）の構造'!O$53,NA())</f>
        <v>4307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102688</v>
      </c>
      <c r="E56" s="137"/>
      <c r="F56" s="137"/>
      <c r="G56" s="137">
        <f>'将来負担比率（分子）の構造'!J$52</f>
        <v>102543</v>
      </c>
      <c r="H56" s="137"/>
      <c r="I56" s="137"/>
      <c r="J56" s="137">
        <f>'将来負担比率（分子）の構造'!K$52</f>
        <v>102028</v>
      </c>
      <c r="K56" s="137"/>
      <c r="L56" s="137"/>
      <c r="M56" s="137">
        <f>'将来負担比率（分子）の構造'!L$52</f>
        <v>102593</v>
      </c>
      <c r="N56" s="137"/>
      <c r="O56" s="137"/>
      <c r="P56" s="137">
        <f>'将来負担比率（分子）の構造'!M$52</f>
        <v>101190</v>
      </c>
    </row>
    <row r="57" spans="1:16" x14ac:dyDescent="0.15">
      <c r="A57" s="137" t="s">
        <v>36</v>
      </c>
      <c r="B57" s="137"/>
      <c r="C57" s="137"/>
      <c r="D57" s="137">
        <f>'将来負担比率（分子）の構造'!I$51</f>
        <v>20046</v>
      </c>
      <c r="E57" s="137"/>
      <c r="F57" s="137"/>
      <c r="G57" s="137">
        <f>'将来負担比率（分子）の構造'!J$51</f>
        <v>18741</v>
      </c>
      <c r="H57" s="137"/>
      <c r="I57" s="137"/>
      <c r="J57" s="137">
        <f>'将来負担比率（分子）の構造'!K$51</f>
        <v>17944</v>
      </c>
      <c r="K57" s="137"/>
      <c r="L57" s="137"/>
      <c r="M57" s="137">
        <f>'将来負担比率（分子）の構造'!L$51</f>
        <v>17028</v>
      </c>
      <c r="N57" s="137"/>
      <c r="O57" s="137"/>
      <c r="P57" s="137">
        <f>'将来負担比率（分子）の構造'!M$51</f>
        <v>15562</v>
      </c>
    </row>
    <row r="58" spans="1:16" x14ac:dyDescent="0.15">
      <c r="A58" s="137" t="s">
        <v>35</v>
      </c>
      <c r="B58" s="137"/>
      <c r="C58" s="137"/>
      <c r="D58" s="137">
        <f>'将来負担比率（分子）の構造'!I$50</f>
        <v>10891</v>
      </c>
      <c r="E58" s="137"/>
      <c r="F58" s="137"/>
      <c r="G58" s="137">
        <f>'将来負担比率（分子）の構造'!J$50</f>
        <v>12383</v>
      </c>
      <c r="H58" s="137"/>
      <c r="I58" s="137"/>
      <c r="J58" s="137">
        <f>'将来負担比率（分子）の構造'!K$50</f>
        <v>13786</v>
      </c>
      <c r="K58" s="137"/>
      <c r="L58" s="137"/>
      <c r="M58" s="137">
        <f>'将来負担比率（分子）の構造'!L$50</f>
        <v>13078</v>
      </c>
      <c r="N58" s="137"/>
      <c r="O58" s="137"/>
      <c r="P58" s="137">
        <f>'将来負担比率（分子）の構造'!M$50</f>
        <v>13379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611</v>
      </c>
      <c r="C61" s="137"/>
      <c r="D61" s="137"/>
      <c r="E61" s="137">
        <f>'将来負担比率（分子）の構造'!J$46</f>
        <v>523</v>
      </c>
      <c r="F61" s="137"/>
      <c r="G61" s="137"/>
      <c r="H61" s="137">
        <f>'将来負担比率（分子）の構造'!K$46</f>
        <v>29</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16796</v>
      </c>
      <c r="C62" s="137"/>
      <c r="D62" s="137"/>
      <c r="E62" s="137">
        <f>'将来負担比率（分子）の構造'!J$45</f>
        <v>16055</v>
      </c>
      <c r="F62" s="137"/>
      <c r="G62" s="137"/>
      <c r="H62" s="137">
        <f>'将来負担比率（分子）の構造'!K$45</f>
        <v>14921</v>
      </c>
      <c r="I62" s="137"/>
      <c r="J62" s="137"/>
      <c r="K62" s="137">
        <f>'将来負担比率（分子）の構造'!L$45</f>
        <v>14178</v>
      </c>
      <c r="L62" s="137"/>
      <c r="M62" s="137"/>
      <c r="N62" s="137">
        <f>'将来負担比率（分子）の構造'!M$45</f>
        <v>13851</v>
      </c>
      <c r="O62" s="137"/>
      <c r="P62" s="137"/>
    </row>
    <row r="63" spans="1:16" x14ac:dyDescent="0.15">
      <c r="A63" s="137" t="s">
        <v>28</v>
      </c>
      <c r="B63" s="137">
        <f>'将来負担比率（分子）の構造'!I$44</f>
        <v>162</v>
      </c>
      <c r="C63" s="137"/>
      <c r="D63" s="137"/>
      <c r="E63" s="137">
        <f>'将来負担比率（分子）の構造'!J$44</f>
        <v>136</v>
      </c>
      <c r="F63" s="137"/>
      <c r="G63" s="137"/>
      <c r="H63" s="137">
        <f>'将来負担比率（分子）の構造'!K$44</f>
        <v>110</v>
      </c>
      <c r="I63" s="137"/>
      <c r="J63" s="137"/>
      <c r="K63" s="137">
        <f>'将来負担比率（分子）の構造'!L$44</f>
        <v>84</v>
      </c>
      <c r="L63" s="137"/>
      <c r="M63" s="137"/>
      <c r="N63" s="137">
        <f>'将来負担比率（分子）の構造'!M$44</f>
        <v>62</v>
      </c>
      <c r="O63" s="137"/>
      <c r="P63" s="137"/>
    </row>
    <row r="64" spans="1:16" x14ac:dyDescent="0.15">
      <c r="A64" s="137" t="s">
        <v>27</v>
      </c>
      <c r="B64" s="137">
        <f>'将来負担比率（分子）の構造'!I$43</f>
        <v>68492</v>
      </c>
      <c r="C64" s="137"/>
      <c r="D64" s="137"/>
      <c r="E64" s="137">
        <f>'将来負担比率（分子）の構造'!J$43</f>
        <v>66791</v>
      </c>
      <c r="F64" s="137"/>
      <c r="G64" s="137"/>
      <c r="H64" s="137">
        <f>'将来負担比率（分子）の構造'!K$43</f>
        <v>64181</v>
      </c>
      <c r="I64" s="137"/>
      <c r="J64" s="137"/>
      <c r="K64" s="137">
        <f>'将来負担比率（分子）の構造'!L$43</f>
        <v>61041</v>
      </c>
      <c r="L64" s="137"/>
      <c r="M64" s="137"/>
      <c r="N64" s="137">
        <f>'将来負担比率（分子）の構造'!M$43</f>
        <v>58442</v>
      </c>
      <c r="O64" s="137"/>
      <c r="P64" s="137"/>
    </row>
    <row r="65" spans="1:16" x14ac:dyDescent="0.15">
      <c r="A65" s="137" t="s">
        <v>26</v>
      </c>
      <c r="B65" s="137">
        <f>'将来負担比率（分子）の構造'!I$42</f>
        <v>2270</v>
      </c>
      <c r="C65" s="137"/>
      <c r="D65" s="137"/>
      <c r="E65" s="137">
        <f>'将来負担比率（分子）の構造'!J$42</f>
        <v>762</v>
      </c>
      <c r="F65" s="137"/>
      <c r="G65" s="137"/>
      <c r="H65" s="137">
        <f>'将来負担比率（分子）の構造'!K$42</f>
        <v>771</v>
      </c>
      <c r="I65" s="137"/>
      <c r="J65" s="137"/>
      <c r="K65" s="137">
        <f>'将来負担比率（分子）の構造'!L$42</f>
        <v>780</v>
      </c>
      <c r="L65" s="137"/>
      <c r="M65" s="137"/>
      <c r="N65" s="137" t="str">
        <f>'将来負担比率（分子）の構造'!M$42</f>
        <v>-</v>
      </c>
      <c r="O65" s="137"/>
      <c r="P65" s="137"/>
    </row>
    <row r="66" spans="1:16" x14ac:dyDescent="0.15">
      <c r="A66" s="137" t="s">
        <v>25</v>
      </c>
      <c r="B66" s="137">
        <f>'将来負担比率（分子）の構造'!I$41</f>
        <v>95899</v>
      </c>
      <c r="C66" s="137"/>
      <c r="D66" s="137"/>
      <c r="E66" s="137">
        <f>'将来負担比率（分子）の構造'!J$41</f>
        <v>95045</v>
      </c>
      <c r="F66" s="137"/>
      <c r="G66" s="137"/>
      <c r="H66" s="137">
        <f>'将来負担比率（分子）の構造'!K$41</f>
        <v>96460</v>
      </c>
      <c r="I66" s="137"/>
      <c r="J66" s="137"/>
      <c r="K66" s="137">
        <f>'将来負担比率（分子）の構造'!L$41</f>
        <v>97052</v>
      </c>
      <c r="L66" s="137"/>
      <c r="M66" s="137"/>
      <c r="N66" s="137">
        <f>'将来負担比率（分子）の構造'!M$41</f>
        <v>101697</v>
      </c>
      <c r="O66" s="137"/>
      <c r="P66" s="137"/>
    </row>
    <row r="67" spans="1:16" x14ac:dyDescent="0.15">
      <c r="A67" s="137" t="s">
        <v>64</v>
      </c>
      <c r="B67" s="137" t="e">
        <f>NA()</f>
        <v>#N/A</v>
      </c>
      <c r="C67" s="137">
        <f>IF(ISNUMBER('将来負担比率（分子）の構造'!I$53), IF('将来負担比率（分子）の構造'!I$53 &lt; 0, 0, '将来負担比率（分子）の構造'!I$53), NA())</f>
        <v>50605</v>
      </c>
      <c r="D67" s="137" t="e">
        <f>NA()</f>
        <v>#N/A</v>
      </c>
      <c r="E67" s="137" t="e">
        <f>NA()</f>
        <v>#N/A</v>
      </c>
      <c r="F67" s="137">
        <f>IF(ISNUMBER('将来負担比率（分子）の構造'!J$53), IF('将来負担比率（分子）の構造'!J$53 &lt; 0, 0, '将来負担比率（分子）の構造'!J$53), NA())</f>
        <v>45646</v>
      </c>
      <c r="G67" s="137" t="e">
        <f>NA()</f>
        <v>#N/A</v>
      </c>
      <c r="H67" s="137" t="e">
        <f>NA()</f>
        <v>#N/A</v>
      </c>
      <c r="I67" s="137">
        <f>IF(ISNUMBER('将来負担比率（分子）の構造'!K$53), IF('将来負担比率（分子）の構造'!K$53 &lt; 0, 0, '将来負担比率（分子）の構造'!K$53), NA())</f>
        <v>42714</v>
      </c>
      <c r="J67" s="137" t="e">
        <f>NA()</f>
        <v>#N/A</v>
      </c>
      <c r="K67" s="137" t="e">
        <f>NA()</f>
        <v>#N/A</v>
      </c>
      <c r="L67" s="137">
        <f>IF(ISNUMBER('将来負担比率（分子）の構造'!L$53), IF('将来負担比率（分子）の構造'!L$53 &lt; 0, 0, '将来負担比率（分子）の構造'!L$53), NA())</f>
        <v>40435</v>
      </c>
      <c r="M67" s="137" t="e">
        <f>NA()</f>
        <v>#N/A</v>
      </c>
      <c r="N67" s="137" t="e">
        <f>NA()</f>
        <v>#N/A</v>
      </c>
      <c r="O67" s="137">
        <f>IF(ISNUMBER('将来負担比率（分子）の構造'!M$53), IF('将来負担比率（分子）の構造'!M$53 &lt; 0, 0, '将来負担比率（分子）の構造'!M$53), NA())</f>
        <v>43921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41713527</v>
      </c>
      <c r="S5" s="671"/>
      <c r="T5" s="671"/>
      <c r="U5" s="671"/>
      <c r="V5" s="671"/>
      <c r="W5" s="671"/>
      <c r="X5" s="671"/>
      <c r="Y5" s="718"/>
      <c r="Z5" s="731">
        <v>35.5</v>
      </c>
      <c r="AA5" s="731"/>
      <c r="AB5" s="731"/>
      <c r="AC5" s="731"/>
      <c r="AD5" s="732">
        <v>40062140</v>
      </c>
      <c r="AE5" s="732"/>
      <c r="AF5" s="732"/>
      <c r="AG5" s="732"/>
      <c r="AH5" s="732"/>
      <c r="AI5" s="732"/>
      <c r="AJ5" s="732"/>
      <c r="AK5" s="732"/>
      <c r="AL5" s="719">
        <v>75.8</v>
      </c>
      <c r="AM5" s="688"/>
      <c r="AN5" s="688"/>
      <c r="AO5" s="720"/>
      <c r="AP5" s="707" t="s">
        <v>209</v>
      </c>
      <c r="AQ5" s="708"/>
      <c r="AR5" s="708"/>
      <c r="AS5" s="708"/>
      <c r="AT5" s="708"/>
      <c r="AU5" s="708"/>
      <c r="AV5" s="708"/>
      <c r="AW5" s="708"/>
      <c r="AX5" s="708"/>
      <c r="AY5" s="708"/>
      <c r="AZ5" s="708"/>
      <c r="BA5" s="708"/>
      <c r="BB5" s="708"/>
      <c r="BC5" s="708"/>
      <c r="BD5" s="708"/>
      <c r="BE5" s="708"/>
      <c r="BF5" s="709"/>
      <c r="BG5" s="620">
        <v>40062140</v>
      </c>
      <c r="BH5" s="621"/>
      <c r="BI5" s="621"/>
      <c r="BJ5" s="621"/>
      <c r="BK5" s="621"/>
      <c r="BL5" s="621"/>
      <c r="BM5" s="621"/>
      <c r="BN5" s="622"/>
      <c r="BO5" s="673">
        <v>96</v>
      </c>
      <c r="BP5" s="673"/>
      <c r="BQ5" s="673"/>
      <c r="BR5" s="673"/>
      <c r="BS5" s="674">
        <v>963561</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759421</v>
      </c>
      <c r="S6" s="621"/>
      <c r="T6" s="621"/>
      <c r="U6" s="621"/>
      <c r="V6" s="621"/>
      <c r="W6" s="621"/>
      <c r="X6" s="621"/>
      <c r="Y6" s="622"/>
      <c r="Z6" s="673">
        <v>0.6</v>
      </c>
      <c r="AA6" s="673"/>
      <c r="AB6" s="673"/>
      <c r="AC6" s="673"/>
      <c r="AD6" s="674">
        <v>759421</v>
      </c>
      <c r="AE6" s="674"/>
      <c r="AF6" s="674"/>
      <c r="AG6" s="674"/>
      <c r="AH6" s="674"/>
      <c r="AI6" s="674"/>
      <c r="AJ6" s="674"/>
      <c r="AK6" s="674"/>
      <c r="AL6" s="643">
        <v>1.4</v>
      </c>
      <c r="AM6" s="675"/>
      <c r="AN6" s="675"/>
      <c r="AO6" s="676"/>
      <c r="AP6" s="617" t="s">
        <v>214</v>
      </c>
      <c r="AQ6" s="618"/>
      <c r="AR6" s="618"/>
      <c r="AS6" s="618"/>
      <c r="AT6" s="618"/>
      <c r="AU6" s="618"/>
      <c r="AV6" s="618"/>
      <c r="AW6" s="618"/>
      <c r="AX6" s="618"/>
      <c r="AY6" s="618"/>
      <c r="AZ6" s="618"/>
      <c r="BA6" s="618"/>
      <c r="BB6" s="618"/>
      <c r="BC6" s="618"/>
      <c r="BD6" s="618"/>
      <c r="BE6" s="618"/>
      <c r="BF6" s="619"/>
      <c r="BG6" s="620">
        <v>40062140</v>
      </c>
      <c r="BH6" s="621"/>
      <c r="BI6" s="621"/>
      <c r="BJ6" s="621"/>
      <c r="BK6" s="621"/>
      <c r="BL6" s="621"/>
      <c r="BM6" s="621"/>
      <c r="BN6" s="622"/>
      <c r="BO6" s="673">
        <v>96</v>
      </c>
      <c r="BP6" s="673"/>
      <c r="BQ6" s="673"/>
      <c r="BR6" s="673"/>
      <c r="BS6" s="674">
        <v>963561</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541525</v>
      </c>
      <c r="CS6" s="621"/>
      <c r="CT6" s="621"/>
      <c r="CU6" s="621"/>
      <c r="CV6" s="621"/>
      <c r="CW6" s="621"/>
      <c r="CX6" s="621"/>
      <c r="CY6" s="622"/>
      <c r="CZ6" s="673">
        <v>0.5</v>
      </c>
      <c r="DA6" s="673"/>
      <c r="DB6" s="673"/>
      <c r="DC6" s="673"/>
      <c r="DD6" s="626" t="s">
        <v>216</v>
      </c>
      <c r="DE6" s="621"/>
      <c r="DF6" s="621"/>
      <c r="DG6" s="621"/>
      <c r="DH6" s="621"/>
      <c r="DI6" s="621"/>
      <c r="DJ6" s="621"/>
      <c r="DK6" s="621"/>
      <c r="DL6" s="621"/>
      <c r="DM6" s="621"/>
      <c r="DN6" s="621"/>
      <c r="DO6" s="621"/>
      <c r="DP6" s="622"/>
      <c r="DQ6" s="626">
        <v>541176</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32782</v>
      </c>
      <c r="S7" s="621"/>
      <c r="T7" s="621"/>
      <c r="U7" s="621"/>
      <c r="V7" s="621"/>
      <c r="W7" s="621"/>
      <c r="X7" s="621"/>
      <c r="Y7" s="622"/>
      <c r="Z7" s="673">
        <v>0</v>
      </c>
      <c r="AA7" s="673"/>
      <c r="AB7" s="673"/>
      <c r="AC7" s="673"/>
      <c r="AD7" s="674">
        <v>32782</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21496216</v>
      </c>
      <c r="BH7" s="621"/>
      <c r="BI7" s="621"/>
      <c r="BJ7" s="621"/>
      <c r="BK7" s="621"/>
      <c r="BL7" s="621"/>
      <c r="BM7" s="621"/>
      <c r="BN7" s="622"/>
      <c r="BO7" s="673">
        <v>51.5</v>
      </c>
      <c r="BP7" s="673"/>
      <c r="BQ7" s="673"/>
      <c r="BR7" s="673"/>
      <c r="BS7" s="674">
        <v>963561</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14343495</v>
      </c>
      <c r="CS7" s="621"/>
      <c r="CT7" s="621"/>
      <c r="CU7" s="621"/>
      <c r="CV7" s="621"/>
      <c r="CW7" s="621"/>
      <c r="CX7" s="621"/>
      <c r="CY7" s="622"/>
      <c r="CZ7" s="673">
        <v>12.7</v>
      </c>
      <c r="DA7" s="673"/>
      <c r="DB7" s="673"/>
      <c r="DC7" s="673"/>
      <c r="DD7" s="626">
        <v>3636713</v>
      </c>
      <c r="DE7" s="621"/>
      <c r="DF7" s="621"/>
      <c r="DG7" s="621"/>
      <c r="DH7" s="621"/>
      <c r="DI7" s="621"/>
      <c r="DJ7" s="621"/>
      <c r="DK7" s="621"/>
      <c r="DL7" s="621"/>
      <c r="DM7" s="621"/>
      <c r="DN7" s="621"/>
      <c r="DO7" s="621"/>
      <c r="DP7" s="622"/>
      <c r="DQ7" s="626">
        <v>12475718</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129350</v>
      </c>
      <c r="S8" s="621"/>
      <c r="T8" s="621"/>
      <c r="U8" s="621"/>
      <c r="V8" s="621"/>
      <c r="W8" s="621"/>
      <c r="X8" s="621"/>
      <c r="Y8" s="622"/>
      <c r="Z8" s="673">
        <v>0.1</v>
      </c>
      <c r="AA8" s="673"/>
      <c r="AB8" s="673"/>
      <c r="AC8" s="673"/>
      <c r="AD8" s="674">
        <v>129350</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451537</v>
      </c>
      <c r="BH8" s="621"/>
      <c r="BI8" s="621"/>
      <c r="BJ8" s="621"/>
      <c r="BK8" s="621"/>
      <c r="BL8" s="621"/>
      <c r="BM8" s="621"/>
      <c r="BN8" s="622"/>
      <c r="BO8" s="673">
        <v>1.1000000000000001</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40549291</v>
      </c>
      <c r="CS8" s="621"/>
      <c r="CT8" s="621"/>
      <c r="CU8" s="621"/>
      <c r="CV8" s="621"/>
      <c r="CW8" s="621"/>
      <c r="CX8" s="621"/>
      <c r="CY8" s="622"/>
      <c r="CZ8" s="673">
        <v>35.9</v>
      </c>
      <c r="DA8" s="673"/>
      <c r="DB8" s="673"/>
      <c r="DC8" s="673"/>
      <c r="DD8" s="626">
        <v>851644</v>
      </c>
      <c r="DE8" s="621"/>
      <c r="DF8" s="621"/>
      <c r="DG8" s="621"/>
      <c r="DH8" s="621"/>
      <c r="DI8" s="621"/>
      <c r="DJ8" s="621"/>
      <c r="DK8" s="621"/>
      <c r="DL8" s="621"/>
      <c r="DM8" s="621"/>
      <c r="DN8" s="621"/>
      <c r="DO8" s="621"/>
      <c r="DP8" s="622"/>
      <c r="DQ8" s="626">
        <v>16409359</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76062</v>
      </c>
      <c r="S9" s="621"/>
      <c r="T9" s="621"/>
      <c r="U9" s="621"/>
      <c r="V9" s="621"/>
      <c r="W9" s="621"/>
      <c r="X9" s="621"/>
      <c r="Y9" s="622"/>
      <c r="Z9" s="673">
        <v>0.1</v>
      </c>
      <c r="AA9" s="673"/>
      <c r="AB9" s="673"/>
      <c r="AC9" s="673"/>
      <c r="AD9" s="674">
        <v>76062</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15684989</v>
      </c>
      <c r="BH9" s="621"/>
      <c r="BI9" s="621"/>
      <c r="BJ9" s="621"/>
      <c r="BK9" s="621"/>
      <c r="BL9" s="621"/>
      <c r="BM9" s="621"/>
      <c r="BN9" s="622"/>
      <c r="BO9" s="673">
        <v>37.6</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8378756</v>
      </c>
      <c r="CS9" s="621"/>
      <c r="CT9" s="621"/>
      <c r="CU9" s="621"/>
      <c r="CV9" s="621"/>
      <c r="CW9" s="621"/>
      <c r="CX9" s="621"/>
      <c r="CY9" s="622"/>
      <c r="CZ9" s="673">
        <v>7.4</v>
      </c>
      <c r="DA9" s="673"/>
      <c r="DB9" s="673"/>
      <c r="DC9" s="673"/>
      <c r="DD9" s="626">
        <v>2052669</v>
      </c>
      <c r="DE9" s="621"/>
      <c r="DF9" s="621"/>
      <c r="DG9" s="621"/>
      <c r="DH9" s="621"/>
      <c r="DI9" s="621"/>
      <c r="DJ9" s="621"/>
      <c r="DK9" s="621"/>
      <c r="DL9" s="621"/>
      <c r="DM9" s="621"/>
      <c r="DN9" s="621"/>
      <c r="DO9" s="621"/>
      <c r="DP9" s="622"/>
      <c r="DQ9" s="626">
        <v>4818245</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4570226</v>
      </c>
      <c r="S10" s="621"/>
      <c r="T10" s="621"/>
      <c r="U10" s="621"/>
      <c r="V10" s="621"/>
      <c r="W10" s="621"/>
      <c r="X10" s="621"/>
      <c r="Y10" s="622"/>
      <c r="Z10" s="673">
        <v>3.9</v>
      </c>
      <c r="AA10" s="673"/>
      <c r="AB10" s="673"/>
      <c r="AC10" s="673"/>
      <c r="AD10" s="674">
        <v>4570226</v>
      </c>
      <c r="AE10" s="674"/>
      <c r="AF10" s="674"/>
      <c r="AG10" s="674"/>
      <c r="AH10" s="674"/>
      <c r="AI10" s="674"/>
      <c r="AJ10" s="674"/>
      <c r="AK10" s="674"/>
      <c r="AL10" s="643">
        <v>8.6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1313950</v>
      </c>
      <c r="BH10" s="621"/>
      <c r="BI10" s="621"/>
      <c r="BJ10" s="621"/>
      <c r="BK10" s="621"/>
      <c r="BL10" s="621"/>
      <c r="BM10" s="621"/>
      <c r="BN10" s="622"/>
      <c r="BO10" s="673">
        <v>3.1</v>
      </c>
      <c r="BP10" s="673"/>
      <c r="BQ10" s="673"/>
      <c r="BR10" s="673"/>
      <c r="BS10" s="626">
        <v>224226</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42622</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42622</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64028</v>
      </c>
      <c r="S11" s="621"/>
      <c r="T11" s="621"/>
      <c r="U11" s="621"/>
      <c r="V11" s="621"/>
      <c r="W11" s="621"/>
      <c r="X11" s="621"/>
      <c r="Y11" s="622"/>
      <c r="Z11" s="673">
        <v>0.1</v>
      </c>
      <c r="AA11" s="673"/>
      <c r="AB11" s="673"/>
      <c r="AC11" s="673"/>
      <c r="AD11" s="674">
        <v>64028</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4045740</v>
      </c>
      <c r="BH11" s="621"/>
      <c r="BI11" s="621"/>
      <c r="BJ11" s="621"/>
      <c r="BK11" s="621"/>
      <c r="BL11" s="621"/>
      <c r="BM11" s="621"/>
      <c r="BN11" s="622"/>
      <c r="BO11" s="673">
        <v>9.6999999999999993</v>
      </c>
      <c r="BP11" s="673"/>
      <c r="BQ11" s="673"/>
      <c r="BR11" s="673"/>
      <c r="BS11" s="626">
        <v>739335</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1896283</v>
      </c>
      <c r="CS11" s="621"/>
      <c r="CT11" s="621"/>
      <c r="CU11" s="621"/>
      <c r="CV11" s="621"/>
      <c r="CW11" s="621"/>
      <c r="CX11" s="621"/>
      <c r="CY11" s="622"/>
      <c r="CZ11" s="673">
        <v>1.7</v>
      </c>
      <c r="DA11" s="673"/>
      <c r="DB11" s="673"/>
      <c r="DC11" s="673"/>
      <c r="DD11" s="626">
        <v>443584</v>
      </c>
      <c r="DE11" s="621"/>
      <c r="DF11" s="621"/>
      <c r="DG11" s="621"/>
      <c r="DH11" s="621"/>
      <c r="DI11" s="621"/>
      <c r="DJ11" s="621"/>
      <c r="DK11" s="621"/>
      <c r="DL11" s="621"/>
      <c r="DM11" s="621"/>
      <c r="DN11" s="621"/>
      <c r="DO11" s="621"/>
      <c r="DP11" s="622"/>
      <c r="DQ11" s="626">
        <v>1475623</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15907994</v>
      </c>
      <c r="BH12" s="621"/>
      <c r="BI12" s="621"/>
      <c r="BJ12" s="621"/>
      <c r="BK12" s="621"/>
      <c r="BL12" s="621"/>
      <c r="BM12" s="621"/>
      <c r="BN12" s="622"/>
      <c r="BO12" s="673">
        <v>38.1</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870384</v>
      </c>
      <c r="CS12" s="621"/>
      <c r="CT12" s="621"/>
      <c r="CU12" s="621"/>
      <c r="CV12" s="621"/>
      <c r="CW12" s="621"/>
      <c r="CX12" s="621"/>
      <c r="CY12" s="622"/>
      <c r="CZ12" s="673">
        <v>0.8</v>
      </c>
      <c r="DA12" s="673"/>
      <c r="DB12" s="673"/>
      <c r="DC12" s="673"/>
      <c r="DD12" s="626">
        <v>11022</v>
      </c>
      <c r="DE12" s="621"/>
      <c r="DF12" s="621"/>
      <c r="DG12" s="621"/>
      <c r="DH12" s="621"/>
      <c r="DI12" s="621"/>
      <c r="DJ12" s="621"/>
      <c r="DK12" s="621"/>
      <c r="DL12" s="621"/>
      <c r="DM12" s="621"/>
      <c r="DN12" s="621"/>
      <c r="DO12" s="621"/>
      <c r="DP12" s="622"/>
      <c r="DQ12" s="626">
        <v>665279</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141109</v>
      </c>
      <c r="S13" s="621"/>
      <c r="T13" s="621"/>
      <c r="U13" s="621"/>
      <c r="V13" s="621"/>
      <c r="W13" s="621"/>
      <c r="X13" s="621"/>
      <c r="Y13" s="622"/>
      <c r="Z13" s="673">
        <v>0.1</v>
      </c>
      <c r="AA13" s="673"/>
      <c r="AB13" s="673"/>
      <c r="AC13" s="673"/>
      <c r="AD13" s="674">
        <v>141109</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15699246</v>
      </c>
      <c r="BH13" s="621"/>
      <c r="BI13" s="621"/>
      <c r="BJ13" s="621"/>
      <c r="BK13" s="621"/>
      <c r="BL13" s="621"/>
      <c r="BM13" s="621"/>
      <c r="BN13" s="622"/>
      <c r="BO13" s="673">
        <v>37.6</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16591627</v>
      </c>
      <c r="CS13" s="621"/>
      <c r="CT13" s="621"/>
      <c r="CU13" s="621"/>
      <c r="CV13" s="621"/>
      <c r="CW13" s="621"/>
      <c r="CX13" s="621"/>
      <c r="CY13" s="622"/>
      <c r="CZ13" s="673">
        <v>14.7</v>
      </c>
      <c r="DA13" s="673"/>
      <c r="DB13" s="673"/>
      <c r="DC13" s="673"/>
      <c r="DD13" s="626">
        <v>8009508</v>
      </c>
      <c r="DE13" s="621"/>
      <c r="DF13" s="621"/>
      <c r="DG13" s="621"/>
      <c r="DH13" s="621"/>
      <c r="DI13" s="621"/>
      <c r="DJ13" s="621"/>
      <c r="DK13" s="621"/>
      <c r="DL13" s="621"/>
      <c r="DM13" s="621"/>
      <c r="DN13" s="621"/>
      <c r="DO13" s="621"/>
      <c r="DP13" s="622"/>
      <c r="DQ13" s="626">
        <v>10783139</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554958</v>
      </c>
      <c r="BH14" s="621"/>
      <c r="BI14" s="621"/>
      <c r="BJ14" s="621"/>
      <c r="BK14" s="621"/>
      <c r="BL14" s="621"/>
      <c r="BM14" s="621"/>
      <c r="BN14" s="622"/>
      <c r="BO14" s="673">
        <v>1.3</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3382141</v>
      </c>
      <c r="CS14" s="621"/>
      <c r="CT14" s="621"/>
      <c r="CU14" s="621"/>
      <c r="CV14" s="621"/>
      <c r="CW14" s="621"/>
      <c r="CX14" s="621"/>
      <c r="CY14" s="622"/>
      <c r="CZ14" s="673">
        <v>3</v>
      </c>
      <c r="DA14" s="673"/>
      <c r="DB14" s="673"/>
      <c r="DC14" s="673"/>
      <c r="DD14" s="626">
        <v>122645</v>
      </c>
      <c r="DE14" s="621"/>
      <c r="DF14" s="621"/>
      <c r="DG14" s="621"/>
      <c r="DH14" s="621"/>
      <c r="DI14" s="621"/>
      <c r="DJ14" s="621"/>
      <c r="DK14" s="621"/>
      <c r="DL14" s="621"/>
      <c r="DM14" s="621"/>
      <c r="DN14" s="621"/>
      <c r="DO14" s="621"/>
      <c r="DP14" s="622"/>
      <c r="DQ14" s="626">
        <v>2843329</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169208</v>
      </c>
      <c r="S15" s="621"/>
      <c r="T15" s="621"/>
      <c r="U15" s="621"/>
      <c r="V15" s="621"/>
      <c r="W15" s="621"/>
      <c r="X15" s="621"/>
      <c r="Y15" s="622"/>
      <c r="Z15" s="673">
        <v>0.1</v>
      </c>
      <c r="AA15" s="673"/>
      <c r="AB15" s="673"/>
      <c r="AC15" s="673"/>
      <c r="AD15" s="674">
        <v>169208</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2102972</v>
      </c>
      <c r="BH15" s="621"/>
      <c r="BI15" s="621"/>
      <c r="BJ15" s="621"/>
      <c r="BK15" s="621"/>
      <c r="BL15" s="621"/>
      <c r="BM15" s="621"/>
      <c r="BN15" s="622"/>
      <c r="BO15" s="673">
        <v>5</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16083105</v>
      </c>
      <c r="CS15" s="621"/>
      <c r="CT15" s="621"/>
      <c r="CU15" s="621"/>
      <c r="CV15" s="621"/>
      <c r="CW15" s="621"/>
      <c r="CX15" s="621"/>
      <c r="CY15" s="622"/>
      <c r="CZ15" s="673">
        <v>14.2</v>
      </c>
      <c r="DA15" s="673"/>
      <c r="DB15" s="673"/>
      <c r="DC15" s="673"/>
      <c r="DD15" s="626">
        <v>7770790</v>
      </c>
      <c r="DE15" s="621"/>
      <c r="DF15" s="621"/>
      <c r="DG15" s="621"/>
      <c r="DH15" s="621"/>
      <c r="DI15" s="621"/>
      <c r="DJ15" s="621"/>
      <c r="DK15" s="621"/>
      <c r="DL15" s="621"/>
      <c r="DM15" s="621"/>
      <c r="DN15" s="621"/>
      <c r="DO15" s="621"/>
      <c r="DP15" s="622"/>
      <c r="DQ15" s="626">
        <v>9215997</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10509379</v>
      </c>
      <c r="S16" s="621"/>
      <c r="T16" s="621"/>
      <c r="U16" s="621"/>
      <c r="V16" s="621"/>
      <c r="W16" s="621"/>
      <c r="X16" s="621"/>
      <c r="Y16" s="622"/>
      <c r="Z16" s="673">
        <v>8.9</v>
      </c>
      <c r="AA16" s="673"/>
      <c r="AB16" s="673"/>
      <c r="AC16" s="673"/>
      <c r="AD16" s="674">
        <v>6612968</v>
      </c>
      <c r="AE16" s="674"/>
      <c r="AF16" s="674"/>
      <c r="AG16" s="674"/>
      <c r="AH16" s="674"/>
      <c r="AI16" s="674"/>
      <c r="AJ16" s="674"/>
      <c r="AK16" s="674"/>
      <c r="AL16" s="643">
        <v>12.5</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203202</v>
      </c>
      <c r="CS16" s="621"/>
      <c r="CT16" s="621"/>
      <c r="CU16" s="621"/>
      <c r="CV16" s="621"/>
      <c r="CW16" s="621"/>
      <c r="CX16" s="621"/>
      <c r="CY16" s="622"/>
      <c r="CZ16" s="673">
        <v>0.2</v>
      </c>
      <c r="DA16" s="673"/>
      <c r="DB16" s="673"/>
      <c r="DC16" s="673"/>
      <c r="DD16" s="626" t="s">
        <v>113</v>
      </c>
      <c r="DE16" s="621"/>
      <c r="DF16" s="621"/>
      <c r="DG16" s="621"/>
      <c r="DH16" s="621"/>
      <c r="DI16" s="621"/>
      <c r="DJ16" s="621"/>
      <c r="DK16" s="621"/>
      <c r="DL16" s="621"/>
      <c r="DM16" s="621"/>
      <c r="DN16" s="621"/>
      <c r="DO16" s="621"/>
      <c r="DP16" s="622"/>
      <c r="DQ16" s="626">
        <v>83948</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6612968</v>
      </c>
      <c r="S17" s="621"/>
      <c r="T17" s="621"/>
      <c r="U17" s="621"/>
      <c r="V17" s="621"/>
      <c r="W17" s="621"/>
      <c r="X17" s="621"/>
      <c r="Y17" s="622"/>
      <c r="Z17" s="673">
        <v>5.6</v>
      </c>
      <c r="AA17" s="673"/>
      <c r="AB17" s="673"/>
      <c r="AC17" s="673"/>
      <c r="AD17" s="674">
        <v>6612968</v>
      </c>
      <c r="AE17" s="674"/>
      <c r="AF17" s="674"/>
      <c r="AG17" s="674"/>
      <c r="AH17" s="674"/>
      <c r="AI17" s="674"/>
      <c r="AJ17" s="674"/>
      <c r="AK17" s="674"/>
      <c r="AL17" s="643">
        <v>12.5</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9457495</v>
      </c>
      <c r="CS17" s="621"/>
      <c r="CT17" s="621"/>
      <c r="CU17" s="621"/>
      <c r="CV17" s="621"/>
      <c r="CW17" s="621"/>
      <c r="CX17" s="621"/>
      <c r="CY17" s="622"/>
      <c r="CZ17" s="673">
        <v>8.4</v>
      </c>
      <c r="DA17" s="673"/>
      <c r="DB17" s="673"/>
      <c r="DC17" s="673"/>
      <c r="DD17" s="626" t="s">
        <v>113</v>
      </c>
      <c r="DE17" s="621"/>
      <c r="DF17" s="621"/>
      <c r="DG17" s="621"/>
      <c r="DH17" s="621"/>
      <c r="DI17" s="621"/>
      <c r="DJ17" s="621"/>
      <c r="DK17" s="621"/>
      <c r="DL17" s="621"/>
      <c r="DM17" s="621"/>
      <c r="DN17" s="621"/>
      <c r="DO17" s="621"/>
      <c r="DP17" s="622"/>
      <c r="DQ17" s="626">
        <v>9171784</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541625</v>
      </c>
      <c r="S18" s="621"/>
      <c r="T18" s="621"/>
      <c r="U18" s="621"/>
      <c r="V18" s="621"/>
      <c r="W18" s="621"/>
      <c r="X18" s="621"/>
      <c r="Y18" s="622"/>
      <c r="Z18" s="673">
        <v>0.5</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660043</v>
      </c>
      <c r="CS18" s="621"/>
      <c r="CT18" s="621"/>
      <c r="CU18" s="621"/>
      <c r="CV18" s="621"/>
      <c r="CW18" s="621"/>
      <c r="CX18" s="621"/>
      <c r="CY18" s="622"/>
      <c r="CZ18" s="673">
        <v>0.6</v>
      </c>
      <c r="DA18" s="673"/>
      <c r="DB18" s="673"/>
      <c r="DC18" s="673"/>
      <c r="DD18" s="626">
        <v>660043</v>
      </c>
      <c r="DE18" s="621"/>
      <c r="DF18" s="621"/>
      <c r="DG18" s="621"/>
      <c r="DH18" s="621"/>
      <c r="DI18" s="621"/>
      <c r="DJ18" s="621"/>
      <c r="DK18" s="621"/>
      <c r="DL18" s="621"/>
      <c r="DM18" s="621"/>
      <c r="DN18" s="621"/>
      <c r="DO18" s="621"/>
      <c r="DP18" s="622"/>
      <c r="DQ18" s="626">
        <v>660043</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3354786</v>
      </c>
      <c r="S19" s="621"/>
      <c r="T19" s="621"/>
      <c r="U19" s="621"/>
      <c r="V19" s="621"/>
      <c r="W19" s="621"/>
      <c r="X19" s="621"/>
      <c r="Y19" s="622"/>
      <c r="Z19" s="673">
        <v>2.9</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1651387</v>
      </c>
      <c r="BH19" s="621"/>
      <c r="BI19" s="621"/>
      <c r="BJ19" s="621"/>
      <c r="BK19" s="621"/>
      <c r="BL19" s="621"/>
      <c r="BM19" s="621"/>
      <c r="BN19" s="622"/>
      <c r="BO19" s="673">
        <v>4</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58165092</v>
      </c>
      <c r="S20" s="621"/>
      <c r="T20" s="621"/>
      <c r="U20" s="621"/>
      <c r="V20" s="621"/>
      <c r="W20" s="621"/>
      <c r="X20" s="621"/>
      <c r="Y20" s="622"/>
      <c r="Z20" s="673">
        <v>49.4</v>
      </c>
      <c r="AA20" s="673"/>
      <c r="AB20" s="673"/>
      <c r="AC20" s="673"/>
      <c r="AD20" s="674">
        <v>52617294</v>
      </c>
      <c r="AE20" s="674"/>
      <c r="AF20" s="674"/>
      <c r="AG20" s="674"/>
      <c r="AH20" s="674"/>
      <c r="AI20" s="674"/>
      <c r="AJ20" s="674"/>
      <c r="AK20" s="674"/>
      <c r="AL20" s="643">
        <v>99.5</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1651387</v>
      </c>
      <c r="BH20" s="621"/>
      <c r="BI20" s="621"/>
      <c r="BJ20" s="621"/>
      <c r="BK20" s="621"/>
      <c r="BL20" s="621"/>
      <c r="BM20" s="621"/>
      <c r="BN20" s="622"/>
      <c r="BO20" s="673">
        <v>4</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112999969</v>
      </c>
      <c r="CS20" s="621"/>
      <c r="CT20" s="621"/>
      <c r="CU20" s="621"/>
      <c r="CV20" s="621"/>
      <c r="CW20" s="621"/>
      <c r="CX20" s="621"/>
      <c r="CY20" s="622"/>
      <c r="CZ20" s="673">
        <v>100</v>
      </c>
      <c r="DA20" s="673"/>
      <c r="DB20" s="673"/>
      <c r="DC20" s="673"/>
      <c r="DD20" s="626">
        <v>23558618</v>
      </c>
      <c r="DE20" s="621"/>
      <c r="DF20" s="621"/>
      <c r="DG20" s="621"/>
      <c r="DH20" s="621"/>
      <c r="DI20" s="621"/>
      <c r="DJ20" s="621"/>
      <c r="DK20" s="621"/>
      <c r="DL20" s="621"/>
      <c r="DM20" s="621"/>
      <c r="DN20" s="621"/>
      <c r="DO20" s="621"/>
      <c r="DP20" s="622"/>
      <c r="DQ20" s="626">
        <v>69186262</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47940</v>
      </c>
      <c r="S21" s="621"/>
      <c r="T21" s="621"/>
      <c r="U21" s="621"/>
      <c r="V21" s="621"/>
      <c r="W21" s="621"/>
      <c r="X21" s="621"/>
      <c r="Y21" s="622"/>
      <c r="Z21" s="673">
        <v>0</v>
      </c>
      <c r="AA21" s="673"/>
      <c r="AB21" s="673"/>
      <c r="AC21" s="673"/>
      <c r="AD21" s="674">
        <v>47940</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2392778</v>
      </c>
      <c r="S22" s="621"/>
      <c r="T22" s="621"/>
      <c r="U22" s="621"/>
      <c r="V22" s="621"/>
      <c r="W22" s="621"/>
      <c r="X22" s="621"/>
      <c r="Y22" s="622"/>
      <c r="Z22" s="673">
        <v>2</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1527929</v>
      </c>
      <c r="S23" s="621"/>
      <c r="T23" s="621"/>
      <c r="U23" s="621"/>
      <c r="V23" s="621"/>
      <c r="W23" s="621"/>
      <c r="X23" s="621"/>
      <c r="Y23" s="622"/>
      <c r="Z23" s="673">
        <v>1.3</v>
      </c>
      <c r="AA23" s="673"/>
      <c r="AB23" s="673"/>
      <c r="AC23" s="673"/>
      <c r="AD23" s="674">
        <v>168367</v>
      </c>
      <c r="AE23" s="674"/>
      <c r="AF23" s="674"/>
      <c r="AG23" s="674"/>
      <c r="AH23" s="674"/>
      <c r="AI23" s="674"/>
      <c r="AJ23" s="674"/>
      <c r="AK23" s="674"/>
      <c r="AL23" s="643">
        <v>0.3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1651387</v>
      </c>
      <c r="BH23" s="621"/>
      <c r="BI23" s="621"/>
      <c r="BJ23" s="621"/>
      <c r="BK23" s="621"/>
      <c r="BL23" s="621"/>
      <c r="BM23" s="621"/>
      <c r="BN23" s="622"/>
      <c r="BO23" s="673">
        <v>4</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1169792</v>
      </c>
      <c r="S24" s="621"/>
      <c r="T24" s="621"/>
      <c r="U24" s="621"/>
      <c r="V24" s="621"/>
      <c r="W24" s="621"/>
      <c r="X24" s="621"/>
      <c r="Y24" s="622"/>
      <c r="Z24" s="673">
        <v>1</v>
      </c>
      <c r="AA24" s="673"/>
      <c r="AB24" s="673"/>
      <c r="AC24" s="673"/>
      <c r="AD24" s="674" t="s">
        <v>113</v>
      </c>
      <c r="AE24" s="674"/>
      <c r="AF24" s="674"/>
      <c r="AG24" s="674"/>
      <c r="AH24" s="674"/>
      <c r="AI24" s="674"/>
      <c r="AJ24" s="674"/>
      <c r="AK24" s="674"/>
      <c r="AL24" s="643" t="s">
        <v>113</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55400250</v>
      </c>
      <c r="CS24" s="671"/>
      <c r="CT24" s="671"/>
      <c r="CU24" s="671"/>
      <c r="CV24" s="671"/>
      <c r="CW24" s="671"/>
      <c r="CX24" s="671"/>
      <c r="CY24" s="718"/>
      <c r="CZ24" s="722">
        <v>49</v>
      </c>
      <c r="DA24" s="723"/>
      <c r="DB24" s="723"/>
      <c r="DC24" s="724"/>
      <c r="DD24" s="717">
        <v>32349117</v>
      </c>
      <c r="DE24" s="671"/>
      <c r="DF24" s="671"/>
      <c r="DG24" s="671"/>
      <c r="DH24" s="671"/>
      <c r="DI24" s="671"/>
      <c r="DJ24" s="671"/>
      <c r="DK24" s="718"/>
      <c r="DL24" s="717">
        <v>32128213</v>
      </c>
      <c r="DM24" s="671"/>
      <c r="DN24" s="671"/>
      <c r="DO24" s="671"/>
      <c r="DP24" s="671"/>
      <c r="DQ24" s="671"/>
      <c r="DR24" s="671"/>
      <c r="DS24" s="671"/>
      <c r="DT24" s="671"/>
      <c r="DU24" s="671"/>
      <c r="DV24" s="718"/>
      <c r="DW24" s="719">
        <v>56.3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19404373</v>
      </c>
      <c r="S25" s="621"/>
      <c r="T25" s="621"/>
      <c r="U25" s="621"/>
      <c r="V25" s="621"/>
      <c r="W25" s="621"/>
      <c r="X25" s="621"/>
      <c r="Y25" s="622"/>
      <c r="Z25" s="673">
        <v>16.5</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16498977</v>
      </c>
      <c r="CS25" s="639"/>
      <c r="CT25" s="639"/>
      <c r="CU25" s="639"/>
      <c r="CV25" s="639"/>
      <c r="CW25" s="639"/>
      <c r="CX25" s="639"/>
      <c r="CY25" s="640"/>
      <c r="CZ25" s="623">
        <v>14.6</v>
      </c>
      <c r="DA25" s="641"/>
      <c r="DB25" s="641"/>
      <c r="DC25" s="642"/>
      <c r="DD25" s="626">
        <v>15140366</v>
      </c>
      <c r="DE25" s="639"/>
      <c r="DF25" s="639"/>
      <c r="DG25" s="639"/>
      <c r="DH25" s="639"/>
      <c r="DI25" s="639"/>
      <c r="DJ25" s="639"/>
      <c r="DK25" s="640"/>
      <c r="DL25" s="626">
        <v>15084120</v>
      </c>
      <c r="DM25" s="639"/>
      <c r="DN25" s="639"/>
      <c r="DO25" s="639"/>
      <c r="DP25" s="639"/>
      <c r="DQ25" s="639"/>
      <c r="DR25" s="639"/>
      <c r="DS25" s="639"/>
      <c r="DT25" s="639"/>
      <c r="DU25" s="639"/>
      <c r="DV25" s="640"/>
      <c r="DW25" s="643">
        <v>26.4</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576</v>
      </c>
      <c r="S26" s="621"/>
      <c r="T26" s="621"/>
      <c r="U26" s="621"/>
      <c r="V26" s="621"/>
      <c r="W26" s="621"/>
      <c r="X26" s="621"/>
      <c r="Y26" s="622"/>
      <c r="Z26" s="673">
        <v>0</v>
      </c>
      <c r="AA26" s="673"/>
      <c r="AB26" s="673"/>
      <c r="AC26" s="673"/>
      <c r="AD26" s="674">
        <v>576</v>
      </c>
      <c r="AE26" s="674"/>
      <c r="AF26" s="674"/>
      <c r="AG26" s="674"/>
      <c r="AH26" s="674"/>
      <c r="AI26" s="674"/>
      <c r="AJ26" s="674"/>
      <c r="AK26" s="674"/>
      <c r="AL26" s="643">
        <v>0</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10626982</v>
      </c>
      <c r="CS26" s="621"/>
      <c r="CT26" s="621"/>
      <c r="CU26" s="621"/>
      <c r="CV26" s="621"/>
      <c r="CW26" s="621"/>
      <c r="CX26" s="621"/>
      <c r="CY26" s="622"/>
      <c r="CZ26" s="623">
        <v>9.4</v>
      </c>
      <c r="DA26" s="641"/>
      <c r="DB26" s="641"/>
      <c r="DC26" s="642"/>
      <c r="DD26" s="626">
        <v>9822062</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7404847</v>
      </c>
      <c r="S27" s="621"/>
      <c r="T27" s="621"/>
      <c r="U27" s="621"/>
      <c r="V27" s="621"/>
      <c r="W27" s="621"/>
      <c r="X27" s="621"/>
      <c r="Y27" s="622"/>
      <c r="Z27" s="673">
        <v>6.3</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41713527</v>
      </c>
      <c r="BH27" s="621"/>
      <c r="BI27" s="621"/>
      <c r="BJ27" s="621"/>
      <c r="BK27" s="621"/>
      <c r="BL27" s="621"/>
      <c r="BM27" s="621"/>
      <c r="BN27" s="622"/>
      <c r="BO27" s="673">
        <v>100</v>
      </c>
      <c r="BP27" s="673"/>
      <c r="BQ27" s="673"/>
      <c r="BR27" s="673"/>
      <c r="BS27" s="626">
        <v>963561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29446339</v>
      </c>
      <c r="CS27" s="639"/>
      <c r="CT27" s="639"/>
      <c r="CU27" s="639"/>
      <c r="CV27" s="639"/>
      <c r="CW27" s="639"/>
      <c r="CX27" s="639"/>
      <c r="CY27" s="640"/>
      <c r="CZ27" s="623">
        <v>26.1</v>
      </c>
      <c r="DA27" s="641"/>
      <c r="DB27" s="641"/>
      <c r="DC27" s="642"/>
      <c r="DD27" s="626">
        <v>8039528</v>
      </c>
      <c r="DE27" s="639"/>
      <c r="DF27" s="639"/>
      <c r="DG27" s="639"/>
      <c r="DH27" s="639"/>
      <c r="DI27" s="639"/>
      <c r="DJ27" s="639"/>
      <c r="DK27" s="640"/>
      <c r="DL27" s="626">
        <v>7988452</v>
      </c>
      <c r="DM27" s="639"/>
      <c r="DN27" s="639"/>
      <c r="DO27" s="639"/>
      <c r="DP27" s="639"/>
      <c r="DQ27" s="639"/>
      <c r="DR27" s="639"/>
      <c r="DS27" s="639"/>
      <c r="DT27" s="639"/>
      <c r="DU27" s="639"/>
      <c r="DV27" s="640"/>
      <c r="DW27" s="643">
        <v>14</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763857</v>
      </c>
      <c r="S28" s="621"/>
      <c r="T28" s="621"/>
      <c r="U28" s="621"/>
      <c r="V28" s="621"/>
      <c r="W28" s="621"/>
      <c r="X28" s="621"/>
      <c r="Y28" s="622"/>
      <c r="Z28" s="673">
        <v>0.6</v>
      </c>
      <c r="AA28" s="673"/>
      <c r="AB28" s="673"/>
      <c r="AC28" s="673"/>
      <c r="AD28" s="674">
        <v>27995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9454934</v>
      </c>
      <c r="CS28" s="621"/>
      <c r="CT28" s="621"/>
      <c r="CU28" s="621"/>
      <c r="CV28" s="621"/>
      <c r="CW28" s="621"/>
      <c r="CX28" s="621"/>
      <c r="CY28" s="622"/>
      <c r="CZ28" s="623">
        <v>8.4</v>
      </c>
      <c r="DA28" s="641"/>
      <c r="DB28" s="641"/>
      <c r="DC28" s="642"/>
      <c r="DD28" s="626">
        <v>9169223</v>
      </c>
      <c r="DE28" s="621"/>
      <c r="DF28" s="621"/>
      <c r="DG28" s="621"/>
      <c r="DH28" s="621"/>
      <c r="DI28" s="621"/>
      <c r="DJ28" s="621"/>
      <c r="DK28" s="622"/>
      <c r="DL28" s="626">
        <v>9055641</v>
      </c>
      <c r="DM28" s="621"/>
      <c r="DN28" s="621"/>
      <c r="DO28" s="621"/>
      <c r="DP28" s="621"/>
      <c r="DQ28" s="621"/>
      <c r="DR28" s="621"/>
      <c r="DS28" s="621"/>
      <c r="DT28" s="621"/>
      <c r="DU28" s="621"/>
      <c r="DV28" s="622"/>
      <c r="DW28" s="643">
        <v>15.9</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193079</v>
      </c>
      <c r="S29" s="621"/>
      <c r="T29" s="621"/>
      <c r="U29" s="621"/>
      <c r="V29" s="621"/>
      <c r="W29" s="621"/>
      <c r="X29" s="621"/>
      <c r="Y29" s="622"/>
      <c r="Z29" s="673">
        <v>0.2</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9454914</v>
      </c>
      <c r="CS29" s="639"/>
      <c r="CT29" s="639"/>
      <c r="CU29" s="639"/>
      <c r="CV29" s="639"/>
      <c r="CW29" s="639"/>
      <c r="CX29" s="639"/>
      <c r="CY29" s="640"/>
      <c r="CZ29" s="623">
        <v>8.4</v>
      </c>
      <c r="DA29" s="641"/>
      <c r="DB29" s="641"/>
      <c r="DC29" s="642"/>
      <c r="DD29" s="626">
        <v>9169203</v>
      </c>
      <c r="DE29" s="639"/>
      <c r="DF29" s="639"/>
      <c r="DG29" s="639"/>
      <c r="DH29" s="639"/>
      <c r="DI29" s="639"/>
      <c r="DJ29" s="639"/>
      <c r="DK29" s="640"/>
      <c r="DL29" s="626">
        <v>9055621</v>
      </c>
      <c r="DM29" s="639"/>
      <c r="DN29" s="639"/>
      <c r="DO29" s="639"/>
      <c r="DP29" s="639"/>
      <c r="DQ29" s="639"/>
      <c r="DR29" s="639"/>
      <c r="DS29" s="639"/>
      <c r="DT29" s="639"/>
      <c r="DU29" s="639"/>
      <c r="DV29" s="640"/>
      <c r="DW29" s="643">
        <v>15.9</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3901471</v>
      </c>
      <c r="S30" s="621"/>
      <c r="T30" s="621"/>
      <c r="U30" s="621"/>
      <c r="V30" s="621"/>
      <c r="W30" s="621"/>
      <c r="X30" s="621"/>
      <c r="Y30" s="622"/>
      <c r="Z30" s="673">
        <v>3.3</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98.6</v>
      </c>
      <c r="BH30" s="687"/>
      <c r="BI30" s="687"/>
      <c r="BJ30" s="687"/>
      <c r="BK30" s="687"/>
      <c r="BL30" s="687"/>
      <c r="BM30" s="688">
        <v>95.1</v>
      </c>
      <c r="BN30" s="687"/>
      <c r="BO30" s="687"/>
      <c r="BP30" s="687"/>
      <c r="BQ30" s="689"/>
      <c r="BR30" s="686">
        <v>98.6</v>
      </c>
      <c r="BS30" s="687"/>
      <c r="BT30" s="687"/>
      <c r="BU30" s="687"/>
      <c r="BV30" s="687"/>
      <c r="BW30" s="687"/>
      <c r="BX30" s="688">
        <v>93.9</v>
      </c>
      <c r="BY30" s="687"/>
      <c r="BZ30" s="687"/>
      <c r="CA30" s="687"/>
      <c r="CB30" s="689"/>
      <c r="CD30" s="692"/>
      <c r="CE30" s="693"/>
      <c r="CF30" s="657" t="s">
        <v>292</v>
      </c>
      <c r="CG30" s="654"/>
      <c r="CH30" s="654"/>
      <c r="CI30" s="654"/>
      <c r="CJ30" s="654"/>
      <c r="CK30" s="654"/>
      <c r="CL30" s="654"/>
      <c r="CM30" s="654"/>
      <c r="CN30" s="654"/>
      <c r="CO30" s="654"/>
      <c r="CP30" s="654"/>
      <c r="CQ30" s="655"/>
      <c r="CR30" s="620">
        <v>8504904</v>
      </c>
      <c r="CS30" s="621"/>
      <c r="CT30" s="621"/>
      <c r="CU30" s="621"/>
      <c r="CV30" s="621"/>
      <c r="CW30" s="621"/>
      <c r="CX30" s="621"/>
      <c r="CY30" s="622"/>
      <c r="CZ30" s="623">
        <v>7.5</v>
      </c>
      <c r="DA30" s="641"/>
      <c r="DB30" s="641"/>
      <c r="DC30" s="642"/>
      <c r="DD30" s="626">
        <v>8256786</v>
      </c>
      <c r="DE30" s="621"/>
      <c r="DF30" s="621"/>
      <c r="DG30" s="621"/>
      <c r="DH30" s="621"/>
      <c r="DI30" s="621"/>
      <c r="DJ30" s="621"/>
      <c r="DK30" s="622"/>
      <c r="DL30" s="626">
        <v>8143204</v>
      </c>
      <c r="DM30" s="621"/>
      <c r="DN30" s="621"/>
      <c r="DO30" s="621"/>
      <c r="DP30" s="621"/>
      <c r="DQ30" s="621"/>
      <c r="DR30" s="621"/>
      <c r="DS30" s="621"/>
      <c r="DT30" s="621"/>
      <c r="DU30" s="621"/>
      <c r="DV30" s="622"/>
      <c r="DW30" s="643">
        <v>14.3</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6235487</v>
      </c>
      <c r="S31" s="621"/>
      <c r="T31" s="621"/>
      <c r="U31" s="621"/>
      <c r="V31" s="621"/>
      <c r="W31" s="621"/>
      <c r="X31" s="621"/>
      <c r="Y31" s="622"/>
      <c r="Z31" s="673">
        <v>5.3</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98.6</v>
      </c>
      <c r="BH31" s="639"/>
      <c r="BI31" s="639"/>
      <c r="BJ31" s="639"/>
      <c r="BK31" s="639"/>
      <c r="BL31" s="639"/>
      <c r="BM31" s="675">
        <v>95.1</v>
      </c>
      <c r="BN31" s="685"/>
      <c r="BO31" s="685"/>
      <c r="BP31" s="685"/>
      <c r="BQ31" s="649"/>
      <c r="BR31" s="684">
        <v>98.6</v>
      </c>
      <c r="BS31" s="639"/>
      <c r="BT31" s="639"/>
      <c r="BU31" s="639"/>
      <c r="BV31" s="639"/>
      <c r="BW31" s="639"/>
      <c r="BX31" s="675">
        <v>94.3</v>
      </c>
      <c r="BY31" s="685"/>
      <c r="BZ31" s="685"/>
      <c r="CA31" s="685"/>
      <c r="CB31" s="649"/>
      <c r="CD31" s="692"/>
      <c r="CE31" s="693"/>
      <c r="CF31" s="657" t="s">
        <v>296</v>
      </c>
      <c r="CG31" s="654"/>
      <c r="CH31" s="654"/>
      <c r="CI31" s="654"/>
      <c r="CJ31" s="654"/>
      <c r="CK31" s="654"/>
      <c r="CL31" s="654"/>
      <c r="CM31" s="654"/>
      <c r="CN31" s="654"/>
      <c r="CO31" s="654"/>
      <c r="CP31" s="654"/>
      <c r="CQ31" s="655"/>
      <c r="CR31" s="620">
        <v>950010</v>
      </c>
      <c r="CS31" s="639"/>
      <c r="CT31" s="639"/>
      <c r="CU31" s="639"/>
      <c r="CV31" s="639"/>
      <c r="CW31" s="639"/>
      <c r="CX31" s="639"/>
      <c r="CY31" s="640"/>
      <c r="CZ31" s="623">
        <v>0.8</v>
      </c>
      <c r="DA31" s="641"/>
      <c r="DB31" s="641"/>
      <c r="DC31" s="642"/>
      <c r="DD31" s="626">
        <v>912417</v>
      </c>
      <c r="DE31" s="639"/>
      <c r="DF31" s="639"/>
      <c r="DG31" s="639"/>
      <c r="DH31" s="639"/>
      <c r="DI31" s="639"/>
      <c r="DJ31" s="639"/>
      <c r="DK31" s="640"/>
      <c r="DL31" s="626">
        <v>912417</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3267774</v>
      </c>
      <c r="S32" s="621"/>
      <c r="T32" s="621"/>
      <c r="U32" s="621"/>
      <c r="V32" s="621"/>
      <c r="W32" s="621"/>
      <c r="X32" s="621"/>
      <c r="Y32" s="622"/>
      <c r="Z32" s="673">
        <v>2.8</v>
      </c>
      <c r="AA32" s="673"/>
      <c r="AB32" s="673"/>
      <c r="AC32" s="673"/>
      <c r="AD32" s="674">
        <v>8674</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98.6</v>
      </c>
      <c r="BH32" s="605"/>
      <c r="BI32" s="605"/>
      <c r="BJ32" s="605"/>
      <c r="BK32" s="605"/>
      <c r="BL32" s="605"/>
      <c r="BM32" s="668">
        <v>94.6</v>
      </c>
      <c r="BN32" s="605"/>
      <c r="BO32" s="605"/>
      <c r="BP32" s="605"/>
      <c r="BQ32" s="662"/>
      <c r="BR32" s="683">
        <v>98.4</v>
      </c>
      <c r="BS32" s="605"/>
      <c r="BT32" s="605"/>
      <c r="BU32" s="605"/>
      <c r="BV32" s="605"/>
      <c r="BW32" s="605"/>
      <c r="BX32" s="668">
        <v>92.6</v>
      </c>
      <c r="BY32" s="605"/>
      <c r="BZ32" s="605"/>
      <c r="CA32" s="605"/>
      <c r="CB32" s="662"/>
      <c r="CD32" s="694"/>
      <c r="CE32" s="695"/>
      <c r="CF32" s="657" t="s">
        <v>299</v>
      </c>
      <c r="CG32" s="654"/>
      <c r="CH32" s="654"/>
      <c r="CI32" s="654"/>
      <c r="CJ32" s="654"/>
      <c r="CK32" s="654"/>
      <c r="CL32" s="654"/>
      <c r="CM32" s="654"/>
      <c r="CN32" s="654"/>
      <c r="CO32" s="654"/>
      <c r="CP32" s="654"/>
      <c r="CQ32" s="655"/>
      <c r="CR32" s="620">
        <v>20</v>
      </c>
      <c r="CS32" s="621"/>
      <c r="CT32" s="621"/>
      <c r="CU32" s="621"/>
      <c r="CV32" s="621"/>
      <c r="CW32" s="621"/>
      <c r="CX32" s="621"/>
      <c r="CY32" s="622"/>
      <c r="CZ32" s="623">
        <v>0</v>
      </c>
      <c r="DA32" s="641"/>
      <c r="DB32" s="641"/>
      <c r="DC32" s="642"/>
      <c r="DD32" s="626">
        <v>20</v>
      </c>
      <c r="DE32" s="621"/>
      <c r="DF32" s="621"/>
      <c r="DG32" s="621"/>
      <c r="DH32" s="621"/>
      <c r="DI32" s="621"/>
      <c r="DJ32" s="621"/>
      <c r="DK32" s="622"/>
      <c r="DL32" s="626">
        <v>20</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13156800</v>
      </c>
      <c r="S33" s="621"/>
      <c r="T33" s="621"/>
      <c r="U33" s="621"/>
      <c r="V33" s="621"/>
      <c r="W33" s="621"/>
      <c r="X33" s="621"/>
      <c r="Y33" s="622"/>
      <c r="Z33" s="673">
        <v>11.2</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33837899</v>
      </c>
      <c r="CS33" s="639"/>
      <c r="CT33" s="639"/>
      <c r="CU33" s="639"/>
      <c r="CV33" s="639"/>
      <c r="CW33" s="639"/>
      <c r="CX33" s="639"/>
      <c r="CY33" s="640"/>
      <c r="CZ33" s="623">
        <v>29.9</v>
      </c>
      <c r="DA33" s="641"/>
      <c r="DB33" s="641"/>
      <c r="DC33" s="642"/>
      <c r="DD33" s="626">
        <v>27005384</v>
      </c>
      <c r="DE33" s="639"/>
      <c r="DF33" s="639"/>
      <c r="DG33" s="639"/>
      <c r="DH33" s="639"/>
      <c r="DI33" s="639"/>
      <c r="DJ33" s="639"/>
      <c r="DK33" s="640"/>
      <c r="DL33" s="626">
        <v>18863946</v>
      </c>
      <c r="DM33" s="639"/>
      <c r="DN33" s="639"/>
      <c r="DO33" s="639"/>
      <c r="DP33" s="639"/>
      <c r="DQ33" s="639"/>
      <c r="DR33" s="639"/>
      <c r="DS33" s="639"/>
      <c r="DT33" s="639"/>
      <c r="DU33" s="639"/>
      <c r="DV33" s="640"/>
      <c r="DW33" s="643">
        <v>33.1</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12357221</v>
      </c>
      <c r="CS34" s="621"/>
      <c r="CT34" s="621"/>
      <c r="CU34" s="621"/>
      <c r="CV34" s="621"/>
      <c r="CW34" s="621"/>
      <c r="CX34" s="621"/>
      <c r="CY34" s="622"/>
      <c r="CZ34" s="623">
        <v>10.9</v>
      </c>
      <c r="DA34" s="641"/>
      <c r="DB34" s="641"/>
      <c r="DC34" s="642"/>
      <c r="DD34" s="626">
        <v>8798847</v>
      </c>
      <c r="DE34" s="621"/>
      <c r="DF34" s="621"/>
      <c r="DG34" s="621"/>
      <c r="DH34" s="621"/>
      <c r="DI34" s="621"/>
      <c r="DJ34" s="621"/>
      <c r="DK34" s="622"/>
      <c r="DL34" s="626">
        <v>7611921</v>
      </c>
      <c r="DM34" s="621"/>
      <c r="DN34" s="621"/>
      <c r="DO34" s="621"/>
      <c r="DP34" s="621"/>
      <c r="DQ34" s="621"/>
      <c r="DR34" s="621"/>
      <c r="DS34" s="621"/>
      <c r="DT34" s="621"/>
      <c r="DU34" s="621"/>
      <c r="DV34" s="622"/>
      <c r="DW34" s="643">
        <v>13.3</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4161300</v>
      </c>
      <c r="S35" s="621"/>
      <c r="T35" s="621"/>
      <c r="U35" s="621"/>
      <c r="V35" s="621"/>
      <c r="W35" s="621"/>
      <c r="X35" s="621"/>
      <c r="Y35" s="622"/>
      <c r="Z35" s="673">
        <v>3.5</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13641517</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682231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1059390</v>
      </c>
      <c r="CS35" s="639"/>
      <c r="CT35" s="639"/>
      <c r="CU35" s="639"/>
      <c r="CV35" s="639"/>
      <c r="CW35" s="639"/>
      <c r="CX35" s="639"/>
      <c r="CY35" s="640"/>
      <c r="CZ35" s="623">
        <v>0.9</v>
      </c>
      <c r="DA35" s="641"/>
      <c r="DB35" s="641"/>
      <c r="DC35" s="642"/>
      <c r="DD35" s="626">
        <v>590059</v>
      </c>
      <c r="DE35" s="639"/>
      <c r="DF35" s="639"/>
      <c r="DG35" s="639"/>
      <c r="DH35" s="639"/>
      <c r="DI35" s="639"/>
      <c r="DJ35" s="639"/>
      <c r="DK35" s="640"/>
      <c r="DL35" s="626">
        <v>561422</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117631795</v>
      </c>
      <c r="S36" s="661"/>
      <c r="T36" s="661"/>
      <c r="U36" s="661"/>
      <c r="V36" s="661"/>
      <c r="W36" s="661"/>
      <c r="X36" s="661"/>
      <c r="Y36" s="664"/>
      <c r="Z36" s="665">
        <v>100</v>
      </c>
      <c r="AA36" s="665"/>
      <c r="AB36" s="665"/>
      <c r="AC36" s="665"/>
      <c r="AD36" s="666">
        <v>52870846</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5755836</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440924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8733044</v>
      </c>
      <c r="CS36" s="621"/>
      <c r="CT36" s="621"/>
      <c r="CU36" s="621"/>
      <c r="CV36" s="621"/>
      <c r="CW36" s="621"/>
      <c r="CX36" s="621"/>
      <c r="CY36" s="622"/>
      <c r="CZ36" s="623">
        <v>7.7</v>
      </c>
      <c r="DA36" s="641"/>
      <c r="DB36" s="641"/>
      <c r="DC36" s="642"/>
      <c r="DD36" s="626">
        <v>7823635</v>
      </c>
      <c r="DE36" s="621"/>
      <c r="DF36" s="621"/>
      <c r="DG36" s="621"/>
      <c r="DH36" s="621"/>
      <c r="DI36" s="621"/>
      <c r="DJ36" s="621"/>
      <c r="DK36" s="622"/>
      <c r="DL36" s="626">
        <v>4958920</v>
      </c>
      <c r="DM36" s="621"/>
      <c r="DN36" s="621"/>
      <c r="DO36" s="621"/>
      <c r="DP36" s="621"/>
      <c r="DQ36" s="621"/>
      <c r="DR36" s="621"/>
      <c r="DS36" s="621"/>
      <c r="DT36" s="621"/>
      <c r="DU36" s="621"/>
      <c r="DV36" s="622"/>
      <c r="DW36" s="643">
        <v>8.6999999999999993</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337084</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39830</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421302</v>
      </c>
      <c r="CS37" s="639"/>
      <c r="CT37" s="639"/>
      <c r="CU37" s="639"/>
      <c r="CV37" s="639"/>
      <c r="CW37" s="639"/>
      <c r="CX37" s="639"/>
      <c r="CY37" s="640"/>
      <c r="CZ37" s="623">
        <v>0.4</v>
      </c>
      <c r="DA37" s="641"/>
      <c r="DB37" s="641"/>
      <c r="DC37" s="642"/>
      <c r="DD37" s="626">
        <v>421302</v>
      </c>
      <c r="DE37" s="639"/>
      <c r="DF37" s="639"/>
      <c r="DG37" s="639"/>
      <c r="DH37" s="639"/>
      <c r="DI37" s="639"/>
      <c r="DJ37" s="639"/>
      <c r="DK37" s="640"/>
      <c r="DL37" s="626">
        <v>386437</v>
      </c>
      <c r="DM37" s="639"/>
      <c r="DN37" s="639"/>
      <c r="DO37" s="639"/>
      <c r="DP37" s="639"/>
      <c r="DQ37" s="639"/>
      <c r="DR37" s="639"/>
      <c r="DS37" s="639"/>
      <c r="DT37" s="639"/>
      <c r="DU37" s="639"/>
      <c r="DV37" s="640"/>
      <c r="DW37" s="643">
        <v>0.7</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88887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65399</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7938597</v>
      </c>
      <c r="CS38" s="621"/>
      <c r="CT38" s="621"/>
      <c r="CU38" s="621"/>
      <c r="CV38" s="621"/>
      <c r="CW38" s="621"/>
      <c r="CX38" s="621"/>
      <c r="CY38" s="622"/>
      <c r="CZ38" s="623">
        <v>7</v>
      </c>
      <c r="DA38" s="641"/>
      <c r="DB38" s="641"/>
      <c r="DC38" s="642"/>
      <c r="DD38" s="626">
        <v>6422864</v>
      </c>
      <c r="DE38" s="621"/>
      <c r="DF38" s="621"/>
      <c r="DG38" s="621"/>
      <c r="DH38" s="621"/>
      <c r="DI38" s="621"/>
      <c r="DJ38" s="621"/>
      <c r="DK38" s="622"/>
      <c r="DL38" s="626">
        <v>5724183</v>
      </c>
      <c r="DM38" s="621"/>
      <c r="DN38" s="621"/>
      <c r="DO38" s="621"/>
      <c r="DP38" s="621"/>
      <c r="DQ38" s="621"/>
      <c r="DR38" s="621"/>
      <c r="DS38" s="621"/>
      <c r="DT38" s="621"/>
      <c r="DU38" s="621"/>
      <c r="DV38" s="622"/>
      <c r="DW38" s="643">
        <v>10</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52000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2568501</v>
      </c>
      <c r="CS39" s="639"/>
      <c r="CT39" s="639"/>
      <c r="CU39" s="639"/>
      <c r="CV39" s="639"/>
      <c r="CW39" s="639"/>
      <c r="CX39" s="639"/>
      <c r="CY39" s="640"/>
      <c r="CZ39" s="623">
        <v>2.2999999999999998</v>
      </c>
      <c r="DA39" s="641"/>
      <c r="DB39" s="641"/>
      <c r="DC39" s="642"/>
      <c r="DD39" s="626">
        <v>2465633</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1938360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1181146</v>
      </c>
      <c r="CS40" s="621"/>
      <c r="CT40" s="621"/>
      <c r="CU40" s="621"/>
      <c r="CV40" s="621"/>
      <c r="CW40" s="621"/>
      <c r="CX40" s="621"/>
      <c r="CY40" s="622"/>
      <c r="CZ40" s="623">
        <v>1</v>
      </c>
      <c r="DA40" s="641"/>
      <c r="DB40" s="641"/>
      <c r="DC40" s="642"/>
      <c r="DD40" s="626">
        <v>904346</v>
      </c>
      <c r="DE40" s="621"/>
      <c r="DF40" s="621"/>
      <c r="DG40" s="621"/>
      <c r="DH40" s="621"/>
      <c r="DI40" s="621"/>
      <c r="DJ40" s="621"/>
      <c r="DK40" s="622"/>
      <c r="DL40" s="626">
        <v>7500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5469350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257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23761820</v>
      </c>
      <c r="CS42" s="621"/>
      <c r="CT42" s="621"/>
      <c r="CU42" s="621"/>
      <c r="CV42" s="621"/>
      <c r="CW42" s="621"/>
      <c r="CX42" s="621"/>
      <c r="CY42" s="622"/>
      <c r="CZ42" s="623">
        <v>21</v>
      </c>
      <c r="DA42" s="624"/>
      <c r="DB42" s="624"/>
      <c r="DC42" s="625"/>
      <c r="DD42" s="626">
        <v>9831761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427557</v>
      </c>
      <c r="CS43" s="639"/>
      <c r="CT43" s="639"/>
      <c r="CU43" s="639"/>
      <c r="CV43" s="639"/>
      <c r="CW43" s="639"/>
      <c r="CX43" s="639"/>
      <c r="CY43" s="640"/>
      <c r="CZ43" s="623">
        <v>0.4</v>
      </c>
      <c r="DA43" s="641"/>
      <c r="DB43" s="641"/>
      <c r="DC43" s="642"/>
      <c r="DD43" s="626">
        <v>427557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23558618</v>
      </c>
      <c r="CS44" s="621"/>
      <c r="CT44" s="621"/>
      <c r="CU44" s="621"/>
      <c r="CV44" s="621"/>
      <c r="CW44" s="621"/>
      <c r="CX44" s="621"/>
      <c r="CY44" s="622"/>
      <c r="CZ44" s="623">
        <v>20.8</v>
      </c>
      <c r="DA44" s="624"/>
      <c r="DB44" s="624"/>
      <c r="DC44" s="625"/>
      <c r="DD44" s="626">
        <v>9747813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6711986</v>
      </c>
      <c r="CS45" s="639"/>
      <c r="CT45" s="639"/>
      <c r="CU45" s="639"/>
      <c r="CV45" s="639"/>
      <c r="CW45" s="639"/>
      <c r="CX45" s="639"/>
      <c r="CY45" s="640"/>
      <c r="CZ45" s="623">
        <v>5.9</v>
      </c>
      <c r="DA45" s="641"/>
      <c r="DB45" s="641"/>
      <c r="DC45" s="642"/>
      <c r="DD45" s="626">
        <v>336324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16742717</v>
      </c>
      <c r="CS46" s="621"/>
      <c r="CT46" s="621"/>
      <c r="CU46" s="621"/>
      <c r="CV46" s="621"/>
      <c r="CW46" s="621"/>
      <c r="CX46" s="621"/>
      <c r="CY46" s="622"/>
      <c r="CZ46" s="623">
        <v>14.8</v>
      </c>
      <c r="DA46" s="624"/>
      <c r="DB46" s="624"/>
      <c r="DC46" s="625"/>
      <c r="DD46" s="626">
        <v>9372674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203202</v>
      </c>
      <c r="CS47" s="639"/>
      <c r="CT47" s="639"/>
      <c r="CU47" s="639"/>
      <c r="CV47" s="639"/>
      <c r="CW47" s="639"/>
      <c r="CX47" s="639"/>
      <c r="CY47" s="640"/>
      <c r="CZ47" s="623">
        <v>0.2</v>
      </c>
      <c r="DA47" s="641"/>
      <c r="DB47" s="641"/>
      <c r="DC47" s="642"/>
      <c r="DD47" s="626">
        <v>83948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112999969</v>
      </c>
      <c r="CS49" s="605"/>
      <c r="CT49" s="605"/>
      <c r="CU49" s="605"/>
      <c r="CV49" s="605"/>
      <c r="CW49" s="605"/>
      <c r="CX49" s="605"/>
      <c r="CY49" s="606"/>
      <c r="CZ49" s="607">
        <v>100</v>
      </c>
      <c r="DA49" s="608"/>
      <c r="DB49" s="608"/>
      <c r="DC49" s="609"/>
      <c r="DD49" s="610">
        <v>69186262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1" t="s">
        <v>344</v>
      </c>
      <c r="DK2" s="1142"/>
      <c r="DL2" s="1142"/>
      <c r="DM2" s="1142"/>
      <c r="DN2" s="1142"/>
      <c r="DO2" s="1143"/>
      <c r="DP2" s="202"/>
      <c r="DQ2" s="1141" t="s">
        <v>345</v>
      </c>
      <c r="DR2" s="1142"/>
      <c r="DS2" s="1142"/>
      <c r="DT2" s="1142"/>
      <c r="DU2" s="1142"/>
      <c r="DV2" s="1142"/>
      <c r="DW2" s="1142"/>
      <c r="DX2" s="1142"/>
      <c r="DY2" s="1142"/>
      <c r="DZ2" s="1143"/>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3" t="s">
        <v>346</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5" t="s">
        <v>348</v>
      </c>
      <c r="B5" s="1026"/>
      <c r="C5" s="1026"/>
      <c r="D5" s="1026"/>
      <c r="E5" s="1026"/>
      <c r="F5" s="1026"/>
      <c r="G5" s="1026"/>
      <c r="H5" s="1026"/>
      <c r="I5" s="1026"/>
      <c r="J5" s="1026"/>
      <c r="K5" s="1026"/>
      <c r="L5" s="1026"/>
      <c r="M5" s="1026"/>
      <c r="N5" s="1026"/>
      <c r="O5" s="1026"/>
      <c r="P5" s="1027"/>
      <c r="Q5" s="1031" t="s">
        <v>349</v>
      </c>
      <c r="R5" s="1032"/>
      <c r="S5" s="1032"/>
      <c r="T5" s="1032"/>
      <c r="U5" s="1033"/>
      <c r="V5" s="1031" t="s">
        <v>350</v>
      </c>
      <c r="W5" s="1032"/>
      <c r="X5" s="1032"/>
      <c r="Y5" s="1032"/>
      <c r="Z5" s="1033"/>
      <c r="AA5" s="1031" t="s">
        <v>351</v>
      </c>
      <c r="AB5" s="1032"/>
      <c r="AC5" s="1032"/>
      <c r="AD5" s="1032"/>
      <c r="AE5" s="1032"/>
      <c r="AF5" s="1144" t="s">
        <v>352</v>
      </c>
      <c r="AG5" s="1032"/>
      <c r="AH5" s="1032"/>
      <c r="AI5" s="1032"/>
      <c r="AJ5" s="1047"/>
      <c r="AK5" s="1032" t="s">
        <v>353</v>
      </c>
      <c r="AL5" s="1032"/>
      <c r="AM5" s="1032"/>
      <c r="AN5" s="1032"/>
      <c r="AO5" s="1033"/>
      <c r="AP5" s="1031" t="s">
        <v>354</v>
      </c>
      <c r="AQ5" s="1032"/>
      <c r="AR5" s="1032"/>
      <c r="AS5" s="1032"/>
      <c r="AT5" s="1033"/>
      <c r="AU5" s="1031" t="s">
        <v>355</v>
      </c>
      <c r="AV5" s="1032"/>
      <c r="AW5" s="1032"/>
      <c r="AX5" s="1032"/>
      <c r="AY5" s="1047"/>
      <c r="AZ5" s="209"/>
      <c r="BA5" s="209"/>
      <c r="BB5" s="209"/>
      <c r="BC5" s="209"/>
      <c r="BD5" s="209"/>
      <c r="BE5" s="210"/>
      <c r="BF5" s="210"/>
      <c r="BG5" s="210"/>
      <c r="BH5" s="210"/>
      <c r="BI5" s="210"/>
      <c r="BJ5" s="210"/>
      <c r="BK5" s="210"/>
      <c r="BL5" s="210"/>
      <c r="BM5" s="210"/>
      <c r="BN5" s="210"/>
      <c r="BO5" s="210"/>
      <c r="BP5" s="210"/>
      <c r="BQ5" s="1025" t="s">
        <v>356</v>
      </c>
      <c r="BR5" s="1026"/>
      <c r="BS5" s="1026"/>
      <c r="BT5" s="1026"/>
      <c r="BU5" s="1026"/>
      <c r="BV5" s="1026"/>
      <c r="BW5" s="1026"/>
      <c r="BX5" s="1026"/>
      <c r="BY5" s="1026"/>
      <c r="BZ5" s="1026"/>
      <c r="CA5" s="1026"/>
      <c r="CB5" s="1026"/>
      <c r="CC5" s="1026"/>
      <c r="CD5" s="1026"/>
      <c r="CE5" s="1026"/>
      <c r="CF5" s="1026"/>
      <c r="CG5" s="1027"/>
      <c r="CH5" s="1031" t="s">
        <v>357</v>
      </c>
      <c r="CI5" s="1032"/>
      <c r="CJ5" s="1032"/>
      <c r="CK5" s="1032"/>
      <c r="CL5" s="1033"/>
      <c r="CM5" s="1031" t="s">
        <v>358</v>
      </c>
      <c r="CN5" s="1032"/>
      <c r="CO5" s="1032"/>
      <c r="CP5" s="1032"/>
      <c r="CQ5" s="1033"/>
      <c r="CR5" s="1031" t="s">
        <v>359</v>
      </c>
      <c r="CS5" s="1032"/>
      <c r="CT5" s="1032"/>
      <c r="CU5" s="1032"/>
      <c r="CV5" s="1033"/>
      <c r="CW5" s="1031" t="s">
        <v>360</v>
      </c>
      <c r="CX5" s="1032"/>
      <c r="CY5" s="1032"/>
      <c r="CZ5" s="1032"/>
      <c r="DA5" s="1033"/>
      <c r="DB5" s="1031" t="s">
        <v>361</v>
      </c>
      <c r="DC5" s="1032"/>
      <c r="DD5" s="1032"/>
      <c r="DE5" s="1032"/>
      <c r="DF5" s="1033"/>
      <c r="DG5" s="1129" t="s">
        <v>362</v>
      </c>
      <c r="DH5" s="1130"/>
      <c r="DI5" s="1130"/>
      <c r="DJ5" s="1130"/>
      <c r="DK5" s="1131"/>
      <c r="DL5" s="1129" t="s">
        <v>363</v>
      </c>
      <c r="DM5" s="1130"/>
      <c r="DN5" s="1130"/>
      <c r="DO5" s="1130"/>
      <c r="DP5" s="1131"/>
      <c r="DQ5" s="1031" t="s">
        <v>364</v>
      </c>
      <c r="DR5" s="1032"/>
      <c r="DS5" s="1032"/>
      <c r="DT5" s="1032"/>
      <c r="DU5" s="1033"/>
      <c r="DV5" s="1031" t="s">
        <v>355</v>
      </c>
      <c r="DW5" s="1032"/>
      <c r="DX5" s="1032"/>
      <c r="DY5" s="1032"/>
      <c r="DZ5" s="1047"/>
      <c r="EA5" s="207"/>
    </row>
    <row r="6" spans="1:131" s="208" customFormat="1" ht="26.25" customHeight="1" thickBot="1" x14ac:dyDescent="0.2">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5"/>
      <c r="AG6" s="1035"/>
      <c r="AH6" s="1035"/>
      <c r="AI6" s="1035"/>
      <c r="AJ6" s="1048"/>
      <c r="AK6" s="1035"/>
      <c r="AL6" s="1035"/>
      <c r="AM6" s="1035"/>
      <c r="AN6" s="1035"/>
      <c r="AO6" s="1036"/>
      <c r="AP6" s="1034"/>
      <c r="AQ6" s="1035"/>
      <c r="AR6" s="1035"/>
      <c r="AS6" s="1035"/>
      <c r="AT6" s="1036"/>
      <c r="AU6" s="1034"/>
      <c r="AV6" s="1035"/>
      <c r="AW6" s="1035"/>
      <c r="AX6" s="1035"/>
      <c r="AY6" s="1048"/>
      <c r="AZ6" s="205"/>
      <c r="BA6" s="205"/>
      <c r="BB6" s="205"/>
      <c r="BC6" s="205"/>
      <c r="BD6" s="205"/>
      <c r="BE6" s="206"/>
      <c r="BF6" s="206"/>
      <c r="BG6" s="206"/>
      <c r="BH6" s="206"/>
      <c r="BI6" s="206"/>
      <c r="BJ6" s="206"/>
      <c r="BK6" s="206"/>
      <c r="BL6" s="206"/>
      <c r="BM6" s="206"/>
      <c r="BN6" s="206"/>
      <c r="BO6" s="206"/>
      <c r="BP6" s="20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2"/>
      <c r="DH6" s="1133"/>
      <c r="DI6" s="1133"/>
      <c r="DJ6" s="1133"/>
      <c r="DK6" s="1134"/>
      <c r="DL6" s="1132"/>
      <c r="DM6" s="1133"/>
      <c r="DN6" s="1133"/>
      <c r="DO6" s="1133"/>
      <c r="DP6" s="1134"/>
      <c r="DQ6" s="1034"/>
      <c r="DR6" s="1035"/>
      <c r="DS6" s="1035"/>
      <c r="DT6" s="1035"/>
      <c r="DU6" s="1036"/>
      <c r="DV6" s="1034"/>
      <c r="DW6" s="1035"/>
      <c r="DX6" s="1035"/>
      <c r="DY6" s="1035"/>
      <c r="DZ6" s="1048"/>
      <c r="EA6" s="207"/>
    </row>
    <row r="7" spans="1:131" s="208" customFormat="1" ht="26.25" customHeight="1" thickTop="1" x14ac:dyDescent="0.15">
      <c r="A7" s="211">
        <v>1</v>
      </c>
      <c r="B7" s="1080" t="s">
        <v>365</v>
      </c>
      <c r="C7" s="1081"/>
      <c r="D7" s="1081"/>
      <c r="E7" s="1081"/>
      <c r="F7" s="1081"/>
      <c r="G7" s="1081"/>
      <c r="H7" s="1081"/>
      <c r="I7" s="1081"/>
      <c r="J7" s="1081"/>
      <c r="K7" s="1081"/>
      <c r="L7" s="1081"/>
      <c r="M7" s="1081"/>
      <c r="N7" s="1081"/>
      <c r="O7" s="1081"/>
      <c r="P7" s="1082"/>
      <c r="Q7" s="1135">
        <v>118187</v>
      </c>
      <c r="R7" s="1136"/>
      <c r="S7" s="1136"/>
      <c r="T7" s="1136"/>
      <c r="U7" s="1136"/>
      <c r="V7" s="1136">
        <v>113560</v>
      </c>
      <c r="W7" s="1136"/>
      <c r="X7" s="1136"/>
      <c r="Y7" s="1136"/>
      <c r="Z7" s="1136"/>
      <c r="AA7" s="1136">
        <v>4627</v>
      </c>
      <c r="AB7" s="1136"/>
      <c r="AC7" s="1136"/>
      <c r="AD7" s="1136"/>
      <c r="AE7" s="1137"/>
      <c r="AF7" s="1138">
        <v>2342</v>
      </c>
      <c r="AG7" s="1139"/>
      <c r="AH7" s="1139"/>
      <c r="AI7" s="1139"/>
      <c r="AJ7" s="1140"/>
      <c r="AK7" s="1122" t="s">
        <v>559</v>
      </c>
      <c r="AL7" s="1123"/>
      <c r="AM7" s="1123"/>
      <c r="AN7" s="1123"/>
      <c r="AO7" s="1123"/>
      <c r="AP7" s="1123">
        <v>100118</v>
      </c>
      <c r="AQ7" s="1123"/>
      <c r="AR7" s="1123"/>
      <c r="AS7" s="1123"/>
      <c r="AT7" s="1123"/>
      <c r="AU7" s="1124"/>
      <c r="AV7" s="1124"/>
      <c r="AW7" s="1124"/>
      <c r="AX7" s="1124"/>
      <c r="AY7" s="1125"/>
      <c r="AZ7" s="205"/>
      <c r="BA7" s="205"/>
      <c r="BB7" s="205"/>
      <c r="BC7" s="205"/>
      <c r="BD7" s="205"/>
      <c r="BE7" s="206"/>
      <c r="BF7" s="206"/>
      <c r="BG7" s="206"/>
      <c r="BH7" s="206"/>
      <c r="BI7" s="206"/>
      <c r="BJ7" s="206"/>
      <c r="BK7" s="206"/>
      <c r="BL7" s="206"/>
      <c r="BM7" s="206"/>
      <c r="BN7" s="206"/>
      <c r="BO7" s="206"/>
      <c r="BP7" s="206"/>
      <c r="BQ7" s="212">
        <v>1</v>
      </c>
      <c r="BR7" s="213"/>
      <c r="BS7" s="1126" t="s">
        <v>541</v>
      </c>
      <c r="BT7" s="1127"/>
      <c r="BU7" s="1127"/>
      <c r="BV7" s="1127"/>
      <c r="BW7" s="1127"/>
      <c r="BX7" s="1127"/>
      <c r="BY7" s="1127"/>
      <c r="BZ7" s="1127"/>
      <c r="CA7" s="1127"/>
      <c r="CB7" s="1127"/>
      <c r="CC7" s="1127"/>
      <c r="CD7" s="1127"/>
      <c r="CE7" s="1127"/>
      <c r="CF7" s="1127"/>
      <c r="CG7" s="1128"/>
      <c r="CH7" s="1119">
        <v>4</v>
      </c>
      <c r="CI7" s="1120"/>
      <c r="CJ7" s="1120"/>
      <c r="CK7" s="1120"/>
      <c r="CL7" s="1121"/>
      <c r="CM7" s="1119">
        <v>181</v>
      </c>
      <c r="CN7" s="1120"/>
      <c r="CO7" s="1120"/>
      <c r="CP7" s="1120"/>
      <c r="CQ7" s="1121"/>
      <c r="CR7" s="1119">
        <v>65</v>
      </c>
      <c r="CS7" s="1120"/>
      <c r="CT7" s="1120"/>
      <c r="CU7" s="1120"/>
      <c r="CV7" s="1121"/>
      <c r="CW7" s="1119">
        <v>24</v>
      </c>
      <c r="CX7" s="1120"/>
      <c r="CY7" s="1120"/>
      <c r="CZ7" s="1120"/>
      <c r="DA7" s="1121"/>
      <c r="DB7" s="1119" t="s">
        <v>498</v>
      </c>
      <c r="DC7" s="1120"/>
      <c r="DD7" s="1120"/>
      <c r="DE7" s="1120"/>
      <c r="DF7" s="1121"/>
      <c r="DG7" s="1119" t="s">
        <v>498</v>
      </c>
      <c r="DH7" s="1120"/>
      <c r="DI7" s="1120"/>
      <c r="DJ7" s="1120"/>
      <c r="DK7" s="1121"/>
      <c r="DL7" s="1119" t="s">
        <v>498</v>
      </c>
      <c r="DM7" s="1120"/>
      <c r="DN7" s="1120"/>
      <c r="DO7" s="1120"/>
      <c r="DP7" s="1121"/>
      <c r="DQ7" s="1119" t="s">
        <v>498</v>
      </c>
      <c r="DR7" s="1120"/>
      <c r="DS7" s="1120"/>
      <c r="DT7" s="1120"/>
      <c r="DU7" s="1121"/>
      <c r="DV7" s="1146"/>
      <c r="DW7" s="1147"/>
      <c r="DX7" s="1147"/>
      <c r="DY7" s="1147"/>
      <c r="DZ7" s="1148"/>
      <c r="EA7" s="207"/>
    </row>
    <row r="8" spans="1:131" s="208" customFormat="1" ht="26.25" customHeight="1" x14ac:dyDescent="0.15">
      <c r="A8" s="214">
        <v>2</v>
      </c>
      <c r="B8" s="1067" t="s">
        <v>366</v>
      </c>
      <c r="C8" s="1068"/>
      <c r="D8" s="1068"/>
      <c r="E8" s="1068"/>
      <c r="F8" s="1068"/>
      <c r="G8" s="1068"/>
      <c r="H8" s="1068"/>
      <c r="I8" s="1068"/>
      <c r="J8" s="1068"/>
      <c r="K8" s="1068"/>
      <c r="L8" s="1068"/>
      <c r="M8" s="1068"/>
      <c r="N8" s="1068"/>
      <c r="O8" s="1068"/>
      <c r="P8" s="1069"/>
      <c r="Q8" s="1073">
        <v>800</v>
      </c>
      <c r="R8" s="1074"/>
      <c r="S8" s="1074"/>
      <c r="T8" s="1074"/>
      <c r="U8" s="1074"/>
      <c r="V8" s="1074">
        <v>800</v>
      </c>
      <c r="W8" s="1074"/>
      <c r="X8" s="1074"/>
      <c r="Y8" s="1074"/>
      <c r="Z8" s="1074"/>
      <c r="AA8" s="1074" t="s">
        <v>559</v>
      </c>
      <c r="AB8" s="1074"/>
      <c r="AC8" s="1074"/>
      <c r="AD8" s="1074"/>
      <c r="AE8" s="1075"/>
      <c r="AF8" s="1049" t="s">
        <v>113</v>
      </c>
      <c r="AG8" s="1050"/>
      <c r="AH8" s="1050"/>
      <c r="AI8" s="1050"/>
      <c r="AJ8" s="1051"/>
      <c r="AK8" s="1117" t="s">
        <v>559</v>
      </c>
      <c r="AL8" s="1118"/>
      <c r="AM8" s="1118"/>
      <c r="AN8" s="1118"/>
      <c r="AO8" s="1118"/>
      <c r="AP8" s="1118">
        <v>1579</v>
      </c>
      <c r="AQ8" s="1118"/>
      <c r="AR8" s="1118"/>
      <c r="AS8" s="1118"/>
      <c r="AT8" s="1118"/>
      <c r="AU8" s="1115"/>
      <c r="AV8" s="1115"/>
      <c r="AW8" s="1115"/>
      <c r="AX8" s="1115"/>
      <c r="AY8" s="1116"/>
      <c r="AZ8" s="205"/>
      <c r="BA8" s="205"/>
      <c r="BB8" s="205"/>
      <c r="BC8" s="205"/>
      <c r="BD8" s="205"/>
      <c r="BE8" s="206"/>
      <c r="BF8" s="206"/>
      <c r="BG8" s="206"/>
      <c r="BH8" s="206"/>
      <c r="BI8" s="206"/>
      <c r="BJ8" s="206"/>
      <c r="BK8" s="206"/>
      <c r="BL8" s="206"/>
      <c r="BM8" s="206"/>
      <c r="BN8" s="206"/>
      <c r="BO8" s="206"/>
      <c r="BP8" s="206"/>
      <c r="BQ8" s="215">
        <v>2</v>
      </c>
      <c r="BR8" s="216"/>
      <c r="BS8" s="1044" t="s">
        <v>542</v>
      </c>
      <c r="BT8" s="1045"/>
      <c r="BU8" s="1045"/>
      <c r="BV8" s="1045"/>
      <c r="BW8" s="1045"/>
      <c r="BX8" s="1045"/>
      <c r="BY8" s="1045"/>
      <c r="BZ8" s="1045"/>
      <c r="CA8" s="1045"/>
      <c r="CB8" s="1045"/>
      <c r="CC8" s="1045"/>
      <c r="CD8" s="1045"/>
      <c r="CE8" s="1045"/>
      <c r="CF8" s="1045"/>
      <c r="CG8" s="1046"/>
      <c r="CH8" s="1019">
        <v>0</v>
      </c>
      <c r="CI8" s="1020"/>
      <c r="CJ8" s="1020"/>
      <c r="CK8" s="1020"/>
      <c r="CL8" s="1021"/>
      <c r="CM8" s="1019">
        <v>76</v>
      </c>
      <c r="CN8" s="1020"/>
      <c r="CO8" s="1020"/>
      <c r="CP8" s="1020"/>
      <c r="CQ8" s="1021"/>
      <c r="CR8" s="1019">
        <v>50</v>
      </c>
      <c r="CS8" s="1020"/>
      <c r="CT8" s="1020"/>
      <c r="CU8" s="1020"/>
      <c r="CV8" s="1021"/>
      <c r="CW8" s="1019">
        <v>29</v>
      </c>
      <c r="CX8" s="1020"/>
      <c r="CY8" s="1020"/>
      <c r="CZ8" s="1020"/>
      <c r="DA8" s="1021"/>
      <c r="DB8" s="1019" t="s">
        <v>498</v>
      </c>
      <c r="DC8" s="1020"/>
      <c r="DD8" s="1020"/>
      <c r="DE8" s="1020"/>
      <c r="DF8" s="1021"/>
      <c r="DG8" s="1019" t="s">
        <v>498</v>
      </c>
      <c r="DH8" s="1020"/>
      <c r="DI8" s="1020"/>
      <c r="DJ8" s="1020"/>
      <c r="DK8" s="1021"/>
      <c r="DL8" s="1019" t="s">
        <v>498</v>
      </c>
      <c r="DM8" s="1020"/>
      <c r="DN8" s="1020"/>
      <c r="DO8" s="1020"/>
      <c r="DP8" s="1021"/>
      <c r="DQ8" s="1019" t="s">
        <v>498</v>
      </c>
      <c r="DR8" s="1020"/>
      <c r="DS8" s="1020"/>
      <c r="DT8" s="1020"/>
      <c r="DU8" s="1021"/>
      <c r="DV8" s="1022"/>
      <c r="DW8" s="1023"/>
      <c r="DX8" s="1023"/>
      <c r="DY8" s="1023"/>
      <c r="DZ8" s="1024"/>
      <c r="EA8" s="207"/>
    </row>
    <row r="9" spans="1:131" s="208" customFormat="1" ht="26.25" customHeight="1" x14ac:dyDescent="0.15">
      <c r="A9" s="214">
        <v>3</v>
      </c>
      <c r="B9" s="1067"/>
      <c r="C9" s="1068"/>
      <c r="D9" s="1068"/>
      <c r="E9" s="1068"/>
      <c r="F9" s="1068"/>
      <c r="G9" s="1068"/>
      <c r="H9" s="1068"/>
      <c r="I9" s="1068"/>
      <c r="J9" s="1068"/>
      <c r="K9" s="1068"/>
      <c r="L9" s="1068"/>
      <c r="M9" s="1068"/>
      <c r="N9" s="1068"/>
      <c r="O9" s="1068"/>
      <c r="P9" s="1069"/>
      <c r="Q9" s="1073"/>
      <c r="R9" s="1074"/>
      <c r="S9" s="1074"/>
      <c r="T9" s="1074"/>
      <c r="U9" s="1074"/>
      <c r="V9" s="1074"/>
      <c r="W9" s="1074"/>
      <c r="X9" s="1074"/>
      <c r="Y9" s="1074"/>
      <c r="Z9" s="1074"/>
      <c r="AA9" s="1074"/>
      <c r="AB9" s="1074"/>
      <c r="AC9" s="1074"/>
      <c r="AD9" s="1074"/>
      <c r="AE9" s="1075"/>
      <c r="AF9" s="1049"/>
      <c r="AG9" s="1050"/>
      <c r="AH9" s="1050"/>
      <c r="AI9" s="1050"/>
      <c r="AJ9" s="1051"/>
      <c r="AK9" s="1117"/>
      <c r="AL9" s="1118"/>
      <c r="AM9" s="1118"/>
      <c r="AN9" s="1118"/>
      <c r="AO9" s="1118"/>
      <c r="AP9" s="1118"/>
      <c r="AQ9" s="1118"/>
      <c r="AR9" s="1118"/>
      <c r="AS9" s="1118"/>
      <c r="AT9" s="1118"/>
      <c r="AU9" s="1115"/>
      <c r="AV9" s="1115"/>
      <c r="AW9" s="1115"/>
      <c r="AX9" s="1115"/>
      <c r="AY9" s="1116"/>
      <c r="AZ9" s="205"/>
      <c r="BA9" s="205"/>
      <c r="BB9" s="205"/>
      <c r="BC9" s="205"/>
      <c r="BD9" s="205"/>
      <c r="BE9" s="206"/>
      <c r="BF9" s="206"/>
      <c r="BG9" s="206"/>
      <c r="BH9" s="206"/>
      <c r="BI9" s="206"/>
      <c r="BJ9" s="206"/>
      <c r="BK9" s="206"/>
      <c r="BL9" s="206"/>
      <c r="BM9" s="206"/>
      <c r="BN9" s="206"/>
      <c r="BO9" s="206"/>
      <c r="BP9" s="206"/>
      <c r="BQ9" s="215">
        <v>3</v>
      </c>
      <c r="BR9" s="216"/>
      <c r="BS9" s="1044" t="s">
        <v>543</v>
      </c>
      <c r="BT9" s="1045"/>
      <c r="BU9" s="1045"/>
      <c r="BV9" s="1045"/>
      <c r="BW9" s="1045"/>
      <c r="BX9" s="1045"/>
      <c r="BY9" s="1045"/>
      <c r="BZ9" s="1045"/>
      <c r="CA9" s="1045"/>
      <c r="CB9" s="1045"/>
      <c r="CC9" s="1045"/>
      <c r="CD9" s="1045"/>
      <c r="CE9" s="1045"/>
      <c r="CF9" s="1045"/>
      <c r="CG9" s="1046"/>
      <c r="CH9" s="1019">
        <v>17</v>
      </c>
      <c r="CI9" s="1020"/>
      <c r="CJ9" s="1020"/>
      <c r="CK9" s="1020"/>
      <c r="CL9" s="1021"/>
      <c r="CM9" s="1019">
        <v>327</v>
      </c>
      <c r="CN9" s="1020"/>
      <c r="CO9" s="1020"/>
      <c r="CP9" s="1020"/>
      <c r="CQ9" s="1021"/>
      <c r="CR9" s="1019">
        <v>50</v>
      </c>
      <c r="CS9" s="1020"/>
      <c r="CT9" s="1020"/>
      <c r="CU9" s="1020"/>
      <c r="CV9" s="1021"/>
      <c r="CW9" s="1019">
        <v>33</v>
      </c>
      <c r="CX9" s="1020"/>
      <c r="CY9" s="1020"/>
      <c r="CZ9" s="1020"/>
      <c r="DA9" s="1021"/>
      <c r="DB9" s="1019" t="s">
        <v>498</v>
      </c>
      <c r="DC9" s="1020"/>
      <c r="DD9" s="1020"/>
      <c r="DE9" s="1020"/>
      <c r="DF9" s="1021"/>
      <c r="DG9" s="1019" t="s">
        <v>498</v>
      </c>
      <c r="DH9" s="1020"/>
      <c r="DI9" s="1020"/>
      <c r="DJ9" s="1020"/>
      <c r="DK9" s="1021"/>
      <c r="DL9" s="1019" t="s">
        <v>498</v>
      </c>
      <c r="DM9" s="1020"/>
      <c r="DN9" s="1020"/>
      <c r="DO9" s="1020"/>
      <c r="DP9" s="1021"/>
      <c r="DQ9" s="1019" t="s">
        <v>498</v>
      </c>
      <c r="DR9" s="1020"/>
      <c r="DS9" s="1020"/>
      <c r="DT9" s="1020"/>
      <c r="DU9" s="1021"/>
      <c r="DV9" s="1022"/>
      <c r="DW9" s="1023"/>
      <c r="DX9" s="1023"/>
      <c r="DY9" s="1023"/>
      <c r="DZ9" s="1024"/>
      <c r="EA9" s="207"/>
    </row>
    <row r="10" spans="1:131" s="208" customFormat="1" ht="26.25" customHeight="1" x14ac:dyDescent="0.15">
      <c r="A10" s="214">
        <v>4</v>
      </c>
      <c r="B10" s="1067"/>
      <c r="C10" s="1068"/>
      <c r="D10" s="1068"/>
      <c r="E10" s="1068"/>
      <c r="F10" s="1068"/>
      <c r="G10" s="1068"/>
      <c r="H10" s="1068"/>
      <c r="I10" s="1068"/>
      <c r="J10" s="1068"/>
      <c r="K10" s="1068"/>
      <c r="L10" s="1068"/>
      <c r="M10" s="1068"/>
      <c r="N10" s="1068"/>
      <c r="O10" s="1068"/>
      <c r="P10" s="1069"/>
      <c r="Q10" s="1073"/>
      <c r="R10" s="1074"/>
      <c r="S10" s="1074"/>
      <c r="T10" s="1074"/>
      <c r="U10" s="1074"/>
      <c r="V10" s="1074"/>
      <c r="W10" s="1074"/>
      <c r="X10" s="1074"/>
      <c r="Y10" s="1074"/>
      <c r="Z10" s="1074"/>
      <c r="AA10" s="1074"/>
      <c r="AB10" s="1074"/>
      <c r="AC10" s="1074"/>
      <c r="AD10" s="1074"/>
      <c r="AE10" s="1075"/>
      <c r="AF10" s="1049"/>
      <c r="AG10" s="1050"/>
      <c r="AH10" s="1050"/>
      <c r="AI10" s="1050"/>
      <c r="AJ10" s="1051"/>
      <c r="AK10" s="1117"/>
      <c r="AL10" s="1118"/>
      <c r="AM10" s="1118"/>
      <c r="AN10" s="1118"/>
      <c r="AO10" s="1118"/>
      <c r="AP10" s="1118"/>
      <c r="AQ10" s="1118"/>
      <c r="AR10" s="1118"/>
      <c r="AS10" s="1118"/>
      <c r="AT10" s="1118"/>
      <c r="AU10" s="1115"/>
      <c r="AV10" s="1115"/>
      <c r="AW10" s="1115"/>
      <c r="AX10" s="1115"/>
      <c r="AY10" s="1116"/>
      <c r="AZ10" s="205"/>
      <c r="BA10" s="205"/>
      <c r="BB10" s="205"/>
      <c r="BC10" s="205"/>
      <c r="BD10" s="205"/>
      <c r="BE10" s="206"/>
      <c r="BF10" s="206"/>
      <c r="BG10" s="206"/>
      <c r="BH10" s="206"/>
      <c r="BI10" s="206"/>
      <c r="BJ10" s="206"/>
      <c r="BK10" s="206"/>
      <c r="BL10" s="206"/>
      <c r="BM10" s="206"/>
      <c r="BN10" s="206"/>
      <c r="BO10" s="206"/>
      <c r="BP10" s="206"/>
      <c r="BQ10" s="215">
        <v>4</v>
      </c>
      <c r="BR10" s="216"/>
      <c r="BS10" s="1044" t="s">
        <v>544</v>
      </c>
      <c r="BT10" s="1045"/>
      <c r="BU10" s="1045"/>
      <c r="BV10" s="1045"/>
      <c r="BW10" s="1045"/>
      <c r="BX10" s="1045"/>
      <c r="BY10" s="1045"/>
      <c r="BZ10" s="1045"/>
      <c r="CA10" s="1045"/>
      <c r="CB10" s="1045"/>
      <c r="CC10" s="1045"/>
      <c r="CD10" s="1045"/>
      <c r="CE10" s="1045"/>
      <c r="CF10" s="1045"/>
      <c r="CG10" s="1046"/>
      <c r="CH10" s="1019">
        <v>0</v>
      </c>
      <c r="CI10" s="1020"/>
      <c r="CJ10" s="1020"/>
      <c r="CK10" s="1020"/>
      <c r="CL10" s="1021"/>
      <c r="CM10" s="1019">
        <v>122</v>
      </c>
      <c r="CN10" s="1020"/>
      <c r="CO10" s="1020"/>
      <c r="CP10" s="1020"/>
      <c r="CQ10" s="1021"/>
      <c r="CR10" s="1019">
        <v>100</v>
      </c>
      <c r="CS10" s="1020"/>
      <c r="CT10" s="1020"/>
      <c r="CU10" s="1020"/>
      <c r="CV10" s="1021"/>
      <c r="CW10" s="1019">
        <v>41</v>
      </c>
      <c r="CX10" s="1020"/>
      <c r="CY10" s="1020"/>
      <c r="CZ10" s="1020"/>
      <c r="DA10" s="1021"/>
      <c r="DB10" s="1019" t="s">
        <v>498</v>
      </c>
      <c r="DC10" s="1020"/>
      <c r="DD10" s="1020"/>
      <c r="DE10" s="1020"/>
      <c r="DF10" s="1021"/>
      <c r="DG10" s="1019" t="s">
        <v>498</v>
      </c>
      <c r="DH10" s="1020"/>
      <c r="DI10" s="1020"/>
      <c r="DJ10" s="1020"/>
      <c r="DK10" s="1021"/>
      <c r="DL10" s="1019" t="s">
        <v>498</v>
      </c>
      <c r="DM10" s="1020"/>
      <c r="DN10" s="1020"/>
      <c r="DO10" s="1020"/>
      <c r="DP10" s="1021"/>
      <c r="DQ10" s="1019" t="s">
        <v>498</v>
      </c>
      <c r="DR10" s="1020"/>
      <c r="DS10" s="1020"/>
      <c r="DT10" s="1020"/>
      <c r="DU10" s="1021"/>
      <c r="DV10" s="1022"/>
      <c r="DW10" s="1023"/>
      <c r="DX10" s="1023"/>
      <c r="DY10" s="1023"/>
      <c r="DZ10" s="1024"/>
      <c r="EA10" s="207"/>
    </row>
    <row r="11" spans="1:131" s="208" customFormat="1" ht="26.25" customHeight="1" x14ac:dyDescent="0.15">
      <c r="A11" s="214">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9"/>
      <c r="AG11" s="1050"/>
      <c r="AH11" s="1050"/>
      <c r="AI11" s="1050"/>
      <c r="AJ11" s="1051"/>
      <c r="AK11" s="1117"/>
      <c r="AL11" s="1118"/>
      <c r="AM11" s="1118"/>
      <c r="AN11" s="1118"/>
      <c r="AO11" s="1118"/>
      <c r="AP11" s="1118"/>
      <c r="AQ11" s="1118"/>
      <c r="AR11" s="1118"/>
      <c r="AS11" s="1118"/>
      <c r="AT11" s="1118"/>
      <c r="AU11" s="1115"/>
      <c r="AV11" s="1115"/>
      <c r="AW11" s="1115"/>
      <c r="AX11" s="1115"/>
      <c r="AY11" s="1116"/>
      <c r="AZ11" s="205"/>
      <c r="BA11" s="205"/>
      <c r="BB11" s="205"/>
      <c r="BC11" s="205"/>
      <c r="BD11" s="205"/>
      <c r="BE11" s="206"/>
      <c r="BF11" s="206"/>
      <c r="BG11" s="206"/>
      <c r="BH11" s="206"/>
      <c r="BI11" s="206"/>
      <c r="BJ11" s="206"/>
      <c r="BK11" s="206"/>
      <c r="BL11" s="206"/>
      <c r="BM11" s="206"/>
      <c r="BN11" s="206"/>
      <c r="BO11" s="206"/>
      <c r="BP11" s="206"/>
      <c r="BQ11" s="215">
        <v>5</v>
      </c>
      <c r="BR11" s="216"/>
      <c r="BS11" s="1044" t="s">
        <v>545</v>
      </c>
      <c r="BT11" s="1045"/>
      <c r="BU11" s="1045"/>
      <c r="BV11" s="1045"/>
      <c r="BW11" s="1045"/>
      <c r="BX11" s="1045"/>
      <c r="BY11" s="1045"/>
      <c r="BZ11" s="1045"/>
      <c r="CA11" s="1045"/>
      <c r="CB11" s="1045"/>
      <c r="CC11" s="1045"/>
      <c r="CD11" s="1045"/>
      <c r="CE11" s="1045"/>
      <c r="CF11" s="1045"/>
      <c r="CG11" s="1046"/>
      <c r="CH11" s="1019">
        <v>8</v>
      </c>
      <c r="CI11" s="1020"/>
      <c r="CJ11" s="1020"/>
      <c r="CK11" s="1020"/>
      <c r="CL11" s="1021"/>
      <c r="CM11" s="1019">
        <v>95</v>
      </c>
      <c r="CN11" s="1020"/>
      <c r="CO11" s="1020"/>
      <c r="CP11" s="1020"/>
      <c r="CQ11" s="1021"/>
      <c r="CR11" s="1019">
        <v>30</v>
      </c>
      <c r="CS11" s="1020"/>
      <c r="CT11" s="1020"/>
      <c r="CU11" s="1020"/>
      <c r="CV11" s="1021"/>
      <c r="CW11" s="1019">
        <v>47</v>
      </c>
      <c r="CX11" s="1020"/>
      <c r="CY11" s="1020"/>
      <c r="CZ11" s="1020"/>
      <c r="DA11" s="1021"/>
      <c r="DB11" s="1019" t="s">
        <v>498</v>
      </c>
      <c r="DC11" s="1020"/>
      <c r="DD11" s="1020"/>
      <c r="DE11" s="1020"/>
      <c r="DF11" s="1021"/>
      <c r="DG11" s="1019" t="s">
        <v>498</v>
      </c>
      <c r="DH11" s="1020"/>
      <c r="DI11" s="1020"/>
      <c r="DJ11" s="1020"/>
      <c r="DK11" s="1021"/>
      <c r="DL11" s="1019" t="s">
        <v>498</v>
      </c>
      <c r="DM11" s="1020"/>
      <c r="DN11" s="1020"/>
      <c r="DO11" s="1020"/>
      <c r="DP11" s="1021"/>
      <c r="DQ11" s="1019" t="s">
        <v>498</v>
      </c>
      <c r="DR11" s="1020"/>
      <c r="DS11" s="1020"/>
      <c r="DT11" s="1020"/>
      <c r="DU11" s="1021"/>
      <c r="DV11" s="1022"/>
      <c r="DW11" s="1023"/>
      <c r="DX11" s="1023"/>
      <c r="DY11" s="1023"/>
      <c r="DZ11" s="1024"/>
      <c r="EA11" s="207"/>
    </row>
    <row r="12" spans="1:131" s="208" customFormat="1" ht="26.25" customHeight="1" x14ac:dyDescent="0.15">
      <c r="A12" s="214">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7"/>
      <c r="AL12" s="1118"/>
      <c r="AM12" s="1118"/>
      <c r="AN12" s="1118"/>
      <c r="AO12" s="1118"/>
      <c r="AP12" s="1118"/>
      <c r="AQ12" s="1118"/>
      <c r="AR12" s="1118"/>
      <c r="AS12" s="1118"/>
      <c r="AT12" s="1118"/>
      <c r="AU12" s="1115"/>
      <c r="AV12" s="1115"/>
      <c r="AW12" s="1115"/>
      <c r="AX12" s="1115"/>
      <c r="AY12" s="1116"/>
      <c r="AZ12" s="205"/>
      <c r="BA12" s="205"/>
      <c r="BB12" s="205"/>
      <c r="BC12" s="205"/>
      <c r="BD12" s="205"/>
      <c r="BE12" s="206"/>
      <c r="BF12" s="206"/>
      <c r="BG12" s="206"/>
      <c r="BH12" s="206"/>
      <c r="BI12" s="206"/>
      <c r="BJ12" s="206"/>
      <c r="BK12" s="206"/>
      <c r="BL12" s="206"/>
      <c r="BM12" s="206"/>
      <c r="BN12" s="206"/>
      <c r="BO12" s="206"/>
      <c r="BP12" s="206"/>
      <c r="BQ12" s="215">
        <v>6</v>
      </c>
      <c r="BR12" s="216"/>
      <c r="BS12" s="1044" t="s">
        <v>546</v>
      </c>
      <c r="BT12" s="1045"/>
      <c r="BU12" s="1045"/>
      <c r="BV12" s="1045"/>
      <c r="BW12" s="1045"/>
      <c r="BX12" s="1045"/>
      <c r="BY12" s="1045"/>
      <c r="BZ12" s="1045"/>
      <c r="CA12" s="1045"/>
      <c r="CB12" s="1045"/>
      <c r="CC12" s="1045"/>
      <c r="CD12" s="1045"/>
      <c r="CE12" s="1045"/>
      <c r="CF12" s="1045"/>
      <c r="CG12" s="1046"/>
      <c r="CH12" s="1019">
        <v>-11</v>
      </c>
      <c r="CI12" s="1020"/>
      <c r="CJ12" s="1020"/>
      <c r="CK12" s="1020"/>
      <c r="CL12" s="1021"/>
      <c r="CM12" s="1019">
        <v>475</v>
      </c>
      <c r="CN12" s="1020"/>
      <c r="CO12" s="1020"/>
      <c r="CP12" s="1020"/>
      <c r="CQ12" s="1021"/>
      <c r="CR12" s="1019">
        <v>100</v>
      </c>
      <c r="CS12" s="1020"/>
      <c r="CT12" s="1020"/>
      <c r="CU12" s="1020"/>
      <c r="CV12" s="1021"/>
      <c r="CW12" s="1019">
        <v>542</v>
      </c>
      <c r="CX12" s="1020"/>
      <c r="CY12" s="1020"/>
      <c r="CZ12" s="1020"/>
      <c r="DA12" s="1021"/>
      <c r="DB12" s="1019" t="s">
        <v>498</v>
      </c>
      <c r="DC12" s="1020"/>
      <c r="DD12" s="1020"/>
      <c r="DE12" s="1020"/>
      <c r="DF12" s="1021"/>
      <c r="DG12" s="1019" t="s">
        <v>498</v>
      </c>
      <c r="DH12" s="1020"/>
      <c r="DI12" s="1020"/>
      <c r="DJ12" s="1020"/>
      <c r="DK12" s="1021"/>
      <c r="DL12" s="1019" t="s">
        <v>498</v>
      </c>
      <c r="DM12" s="1020"/>
      <c r="DN12" s="1020"/>
      <c r="DO12" s="1020"/>
      <c r="DP12" s="1021"/>
      <c r="DQ12" s="1019" t="s">
        <v>498</v>
      </c>
      <c r="DR12" s="1020"/>
      <c r="DS12" s="1020"/>
      <c r="DT12" s="1020"/>
      <c r="DU12" s="1021"/>
      <c r="DV12" s="1022"/>
      <c r="DW12" s="1023"/>
      <c r="DX12" s="1023"/>
      <c r="DY12" s="1023"/>
      <c r="DZ12" s="1024"/>
      <c r="EA12" s="207"/>
    </row>
    <row r="13" spans="1:131" s="208" customFormat="1" ht="26.25" customHeight="1" x14ac:dyDescent="0.15">
      <c r="A13" s="214">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7"/>
      <c r="AL13" s="1118"/>
      <c r="AM13" s="1118"/>
      <c r="AN13" s="1118"/>
      <c r="AO13" s="1118"/>
      <c r="AP13" s="1118"/>
      <c r="AQ13" s="1118"/>
      <c r="AR13" s="1118"/>
      <c r="AS13" s="1118"/>
      <c r="AT13" s="1118"/>
      <c r="AU13" s="1115"/>
      <c r="AV13" s="1115"/>
      <c r="AW13" s="1115"/>
      <c r="AX13" s="1115"/>
      <c r="AY13" s="1116"/>
      <c r="AZ13" s="205"/>
      <c r="BA13" s="205"/>
      <c r="BB13" s="205"/>
      <c r="BC13" s="205"/>
      <c r="BD13" s="205"/>
      <c r="BE13" s="206"/>
      <c r="BF13" s="206"/>
      <c r="BG13" s="206"/>
      <c r="BH13" s="206"/>
      <c r="BI13" s="206"/>
      <c r="BJ13" s="206"/>
      <c r="BK13" s="206"/>
      <c r="BL13" s="206"/>
      <c r="BM13" s="206"/>
      <c r="BN13" s="206"/>
      <c r="BO13" s="206"/>
      <c r="BP13" s="206"/>
      <c r="BQ13" s="215">
        <v>7</v>
      </c>
      <c r="BR13" s="216"/>
      <c r="BS13" s="1044" t="s">
        <v>547</v>
      </c>
      <c r="BT13" s="1045"/>
      <c r="BU13" s="1045"/>
      <c r="BV13" s="1045"/>
      <c r="BW13" s="1045"/>
      <c r="BX13" s="1045"/>
      <c r="BY13" s="1045"/>
      <c r="BZ13" s="1045"/>
      <c r="CA13" s="1045"/>
      <c r="CB13" s="1045"/>
      <c r="CC13" s="1045"/>
      <c r="CD13" s="1045"/>
      <c r="CE13" s="1045"/>
      <c r="CF13" s="1045"/>
      <c r="CG13" s="1046"/>
      <c r="CH13" s="1019">
        <v>0</v>
      </c>
      <c r="CI13" s="1020"/>
      <c r="CJ13" s="1020"/>
      <c r="CK13" s="1020"/>
      <c r="CL13" s="1021"/>
      <c r="CM13" s="1019">
        <v>61</v>
      </c>
      <c r="CN13" s="1020"/>
      <c r="CO13" s="1020"/>
      <c r="CP13" s="1020"/>
      <c r="CQ13" s="1021"/>
      <c r="CR13" s="1019">
        <v>50</v>
      </c>
      <c r="CS13" s="1020"/>
      <c r="CT13" s="1020"/>
      <c r="CU13" s="1020"/>
      <c r="CV13" s="1021"/>
      <c r="CW13" s="1019">
        <v>16</v>
      </c>
      <c r="CX13" s="1020"/>
      <c r="CY13" s="1020"/>
      <c r="CZ13" s="1020"/>
      <c r="DA13" s="1021"/>
      <c r="DB13" s="1019" t="s">
        <v>498</v>
      </c>
      <c r="DC13" s="1020"/>
      <c r="DD13" s="1020"/>
      <c r="DE13" s="1020"/>
      <c r="DF13" s="1021"/>
      <c r="DG13" s="1019" t="s">
        <v>498</v>
      </c>
      <c r="DH13" s="1020"/>
      <c r="DI13" s="1020"/>
      <c r="DJ13" s="1020"/>
      <c r="DK13" s="1021"/>
      <c r="DL13" s="1019" t="s">
        <v>498</v>
      </c>
      <c r="DM13" s="1020"/>
      <c r="DN13" s="1020"/>
      <c r="DO13" s="1020"/>
      <c r="DP13" s="1021"/>
      <c r="DQ13" s="1019" t="s">
        <v>498</v>
      </c>
      <c r="DR13" s="1020"/>
      <c r="DS13" s="1020"/>
      <c r="DT13" s="1020"/>
      <c r="DU13" s="1021"/>
      <c r="DV13" s="1022"/>
      <c r="DW13" s="1023"/>
      <c r="DX13" s="1023"/>
      <c r="DY13" s="1023"/>
      <c r="DZ13" s="1024"/>
      <c r="EA13" s="207"/>
    </row>
    <row r="14" spans="1:131" s="208" customFormat="1" ht="26.25" customHeight="1" x14ac:dyDescent="0.15">
      <c r="A14" s="214">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7"/>
      <c r="AL14" s="1118"/>
      <c r="AM14" s="1118"/>
      <c r="AN14" s="1118"/>
      <c r="AO14" s="1118"/>
      <c r="AP14" s="1118"/>
      <c r="AQ14" s="1118"/>
      <c r="AR14" s="1118"/>
      <c r="AS14" s="1118"/>
      <c r="AT14" s="1118"/>
      <c r="AU14" s="1115"/>
      <c r="AV14" s="1115"/>
      <c r="AW14" s="1115"/>
      <c r="AX14" s="1115"/>
      <c r="AY14" s="1116"/>
      <c r="AZ14" s="205"/>
      <c r="BA14" s="205"/>
      <c r="BB14" s="205"/>
      <c r="BC14" s="205"/>
      <c r="BD14" s="205"/>
      <c r="BE14" s="206"/>
      <c r="BF14" s="206"/>
      <c r="BG14" s="206"/>
      <c r="BH14" s="206"/>
      <c r="BI14" s="206"/>
      <c r="BJ14" s="206"/>
      <c r="BK14" s="206"/>
      <c r="BL14" s="206"/>
      <c r="BM14" s="206"/>
      <c r="BN14" s="206"/>
      <c r="BO14" s="206"/>
      <c r="BP14" s="206"/>
      <c r="BQ14" s="215">
        <v>8</v>
      </c>
      <c r="BR14" s="216"/>
      <c r="BS14" s="1044" t="s">
        <v>548</v>
      </c>
      <c r="BT14" s="1045"/>
      <c r="BU14" s="1045"/>
      <c r="BV14" s="1045"/>
      <c r="BW14" s="1045"/>
      <c r="BX14" s="1045"/>
      <c r="BY14" s="1045"/>
      <c r="BZ14" s="1045"/>
      <c r="CA14" s="1045"/>
      <c r="CB14" s="1045"/>
      <c r="CC14" s="1045"/>
      <c r="CD14" s="1045"/>
      <c r="CE14" s="1045"/>
      <c r="CF14" s="1045"/>
      <c r="CG14" s="1046"/>
      <c r="CH14" s="1019">
        <v>26</v>
      </c>
      <c r="CI14" s="1020"/>
      <c r="CJ14" s="1020"/>
      <c r="CK14" s="1020"/>
      <c r="CL14" s="1021"/>
      <c r="CM14" s="1019">
        <v>433</v>
      </c>
      <c r="CN14" s="1020"/>
      <c r="CO14" s="1020"/>
      <c r="CP14" s="1020"/>
      <c r="CQ14" s="1021"/>
      <c r="CR14" s="1019">
        <v>50</v>
      </c>
      <c r="CS14" s="1020"/>
      <c r="CT14" s="1020"/>
      <c r="CU14" s="1020"/>
      <c r="CV14" s="1021"/>
      <c r="CW14" s="1019" t="s">
        <v>498</v>
      </c>
      <c r="CX14" s="1020"/>
      <c r="CY14" s="1020"/>
      <c r="CZ14" s="1020"/>
      <c r="DA14" s="1021"/>
      <c r="DB14" s="1019" t="s">
        <v>498</v>
      </c>
      <c r="DC14" s="1020"/>
      <c r="DD14" s="1020"/>
      <c r="DE14" s="1020"/>
      <c r="DF14" s="1021"/>
      <c r="DG14" s="1019" t="s">
        <v>498</v>
      </c>
      <c r="DH14" s="1020"/>
      <c r="DI14" s="1020"/>
      <c r="DJ14" s="1020"/>
      <c r="DK14" s="1021"/>
      <c r="DL14" s="1019" t="s">
        <v>498</v>
      </c>
      <c r="DM14" s="1020"/>
      <c r="DN14" s="1020"/>
      <c r="DO14" s="1020"/>
      <c r="DP14" s="1021"/>
      <c r="DQ14" s="1019" t="s">
        <v>498</v>
      </c>
      <c r="DR14" s="1020"/>
      <c r="DS14" s="1020"/>
      <c r="DT14" s="1020"/>
      <c r="DU14" s="1021"/>
      <c r="DV14" s="1022"/>
      <c r="DW14" s="1023"/>
      <c r="DX14" s="1023"/>
      <c r="DY14" s="1023"/>
      <c r="DZ14" s="1024"/>
      <c r="EA14" s="207"/>
    </row>
    <row r="15" spans="1:131" s="208" customFormat="1" ht="26.25" customHeight="1" x14ac:dyDescent="0.15">
      <c r="A15" s="214">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7"/>
      <c r="AL15" s="1118"/>
      <c r="AM15" s="1118"/>
      <c r="AN15" s="1118"/>
      <c r="AO15" s="1118"/>
      <c r="AP15" s="1118"/>
      <c r="AQ15" s="1118"/>
      <c r="AR15" s="1118"/>
      <c r="AS15" s="1118"/>
      <c r="AT15" s="1118"/>
      <c r="AU15" s="1115"/>
      <c r="AV15" s="1115"/>
      <c r="AW15" s="1115"/>
      <c r="AX15" s="1115"/>
      <c r="AY15" s="1116"/>
      <c r="AZ15" s="205"/>
      <c r="BA15" s="205"/>
      <c r="BB15" s="205"/>
      <c r="BC15" s="205"/>
      <c r="BD15" s="205"/>
      <c r="BE15" s="206"/>
      <c r="BF15" s="206"/>
      <c r="BG15" s="206"/>
      <c r="BH15" s="206"/>
      <c r="BI15" s="206"/>
      <c r="BJ15" s="206"/>
      <c r="BK15" s="206"/>
      <c r="BL15" s="206"/>
      <c r="BM15" s="206"/>
      <c r="BN15" s="206"/>
      <c r="BO15" s="206"/>
      <c r="BP15" s="206"/>
      <c r="BQ15" s="215">
        <v>9</v>
      </c>
      <c r="BR15" s="216"/>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7"/>
    </row>
    <row r="16" spans="1:131" s="208" customFormat="1" ht="26.25" customHeight="1" x14ac:dyDescent="0.15">
      <c r="A16" s="214">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7"/>
      <c r="AL16" s="1118"/>
      <c r="AM16" s="1118"/>
      <c r="AN16" s="1118"/>
      <c r="AO16" s="1118"/>
      <c r="AP16" s="1118"/>
      <c r="AQ16" s="1118"/>
      <c r="AR16" s="1118"/>
      <c r="AS16" s="1118"/>
      <c r="AT16" s="1118"/>
      <c r="AU16" s="1115"/>
      <c r="AV16" s="1115"/>
      <c r="AW16" s="1115"/>
      <c r="AX16" s="1115"/>
      <c r="AY16" s="1116"/>
      <c r="AZ16" s="205"/>
      <c r="BA16" s="205"/>
      <c r="BB16" s="205"/>
      <c r="BC16" s="205"/>
      <c r="BD16" s="205"/>
      <c r="BE16" s="206"/>
      <c r="BF16" s="206"/>
      <c r="BG16" s="206"/>
      <c r="BH16" s="206"/>
      <c r="BI16" s="206"/>
      <c r="BJ16" s="206"/>
      <c r="BK16" s="206"/>
      <c r="BL16" s="206"/>
      <c r="BM16" s="206"/>
      <c r="BN16" s="206"/>
      <c r="BO16" s="206"/>
      <c r="BP16" s="206"/>
      <c r="BQ16" s="215">
        <v>10</v>
      </c>
      <c r="BR16" s="216"/>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7"/>
    </row>
    <row r="17" spans="1:131" s="208" customFormat="1" ht="26.25" customHeight="1" x14ac:dyDescent="0.15">
      <c r="A17" s="214">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7"/>
      <c r="AL17" s="1118"/>
      <c r="AM17" s="1118"/>
      <c r="AN17" s="1118"/>
      <c r="AO17" s="1118"/>
      <c r="AP17" s="1118"/>
      <c r="AQ17" s="1118"/>
      <c r="AR17" s="1118"/>
      <c r="AS17" s="1118"/>
      <c r="AT17" s="1118"/>
      <c r="AU17" s="1115"/>
      <c r="AV17" s="1115"/>
      <c r="AW17" s="1115"/>
      <c r="AX17" s="1115"/>
      <c r="AY17" s="1116"/>
      <c r="AZ17" s="205"/>
      <c r="BA17" s="205"/>
      <c r="BB17" s="205"/>
      <c r="BC17" s="205"/>
      <c r="BD17" s="205"/>
      <c r="BE17" s="206"/>
      <c r="BF17" s="206"/>
      <c r="BG17" s="206"/>
      <c r="BH17" s="206"/>
      <c r="BI17" s="206"/>
      <c r="BJ17" s="206"/>
      <c r="BK17" s="206"/>
      <c r="BL17" s="206"/>
      <c r="BM17" s="206"/>
      <c r="BN17" s="206"/>
      <c r="BO17" s="206"/>
      <c r="BP17" s="206"/>
      <c r="BQ17" s="215">
        <v>11</v>
      </c>
      <c r="BR17" s="216"/>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7"/>
    </row>
    <row r="18" spans="1:131" s="208" customFormat="1" ht="26.25" customHeight="1" x14ac:dyDescent="0.15">
      <c r="A18" s="214">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7"/>
      <c r="AL18" s="1118"/>
      <c r="AM18" s="1118"/>
      <c r="AN18" s="1118"/>
      <c r="AO18" s="1118"/>
      <c r="AP18" s="1118"/>
      <c r="AQ18" s="1118"/>
      <c r="AR18" s="1118"/>
      <c r="AS18" s="1118"/>
      <c r="AT18" s="1118"/>
      <c r="AU18" s="1115"/>
      <c r="AV18" s="1115"/>
      <c r="AW18" s="1115"/>
      <c r="AX18" s="1115"/>
      <c r="AY18" s="1116"/>
      <c r="AZ18" s="205"/>
      <c r="BA18" s="205"/>
      <c r="BB18" s="205"/>
      <c r="BC18" s="205"/>
      <c r="BD18" s="205"/>
      <c r="BE18" s="206"/>
      <c r="BF18" s="206"/>
      <c r="BG18" s="206"/>
      <c r="BH18" s="206"/>
      <c r="BI18" s="206"/>
      <c r="BJ18" s="206"/>
      <c r="BK18" s="206"/>
      <c r="BL18" s="206"/>
      <c r="BM18" s="206"/>
      <c r="BN18" s="206"/>
      <c r="BO18" s="206"/>
      <c r="BP18" s="206"/>
      <c r="BQ18" s="215">
        <v>12</v>
      </c>
      <c r="BR18" s="216"/>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7"/>
    </row>
    <row r="19" spans="1:131" s="208" customFormat="1" ht="26.25" customHeight="1" x14ac:dyDescent="0.15">
      <c r="A19" s="214">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7"/>
      <c r="AL19" s="1118"/>
      <c r="AM19" s="1118"/>
      <c r="AN19" s="1118"/>
      <c r="AO19" s="1118"/>
      <c r="AP19" s="1118"/>
      <c r="AQ19" s="1118"/>
      <c r="AR19" s="1118"/>
      <c r="AS19" s="1118"/>
      <c r="AT19" s="1118"/>
      <c r="AU19" s="1115"/>
      <c r="AV19" s="1115"/>
      <c r="AW19" s="1115"/>
      <c r="AX19" s="1115"/>
      <c r="AY19" s="1116"/>
      <c r="AZ19" s="205"/>
      <c r="BA19" s="205"/>
      <c r="BB19" s="205"/>
      <c r="BC19" s="205"/>
      <c r="BD19" s="205"/>
      <c r="BE19" s="206"/>
      <c r="BF19" s="206"/>
      <c r="BG19" s="206"/>
      <c r="BH19" s="206"/>
      <c r="BI19" s="206"/>
      <c r="BJ19" s="206"/>
      <c r="BK19" s="206"/>
      <c r="BL19" s="206"/>
      <c r="BM19" s="206"/>
      <c r="BN19" s="206"/>
      <c r="BO19" s="206"/>
      <c r="BP19" s="206"/>
      <c r="BQ19" s="215">
        <v>13</v>
      </c>
      <c r="BR19" s="216"/>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7"/>
    </row>
    <row r="20" spans="1:131" s="208" customFormat="1" ht="26.25" customHeight="1" x14ac:dyDescent="0.15">
      <c r="A20" s="214">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7"/>
      <c r="AL20" s="1118"/>
      <c r="AM20" s="1118"/>
      <c r="AN20" s="1118"/>
      <c r="AO20" s="1118"/>
      <c r="AP20" s="1118"/>
      <c r="AQ20" s="1118"/>
      <c r="AR20" s="1118"/>
      <c r="AS20" s="1118"/>
      <c r="AT20" s="1118"/>
      <c r="AU20" s="1115"/>
      <c r="AV20" s="1115"/>
      <c r="AW20" s="1115"/>
      <c r="AX20" s="1115"/>
      <c r="AY20" s="1116"/>
      <c r="AZ20" s="205"/>
      <c r="BA20" s="205"/>
      <c r="BB20" s="205"/>
      <c r="BC20" s="205"/>
      <c r="BD20" s="205"/>
      <c r="BE20" s="206"/>
      <c r="BF20" s="206"/>
      <c r="BG20" s="206"/>
      <c r="BH20" s="206"/>
      <c r="BI20" s="206"/>
      <c r="BJ20" s="206"/>
      <c r="BK20" s="206"/>
      <c r="BL20" s="206"/>
      <c r="BM20" s="206"/>
      <c r="BN20" s="206"/>
      <c r="BO20" s="206"/>
      <c r="BP20" s="206"/>
      <c r="BQ20" s="215">
        <v>14</v>
      </c>
      <c r="BR20" s="216"/>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7"/>
    </row>
    <row r="21" spans="1:131" s="208" customFormat="1" ht="26.25" customHeight="1" thickBot="1" x14ac:dyDescent="0.2">
      <c r="A21" s="214">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7"/>
      <c r="AL21" s="1118"/>
      <c r="AM21" s="1118"/>
      <c r="AN21" s="1118"/>
      <c r="AO21" s="1118"/>
      <c r="AP21" s="1118"/>
      <c r="AQ21" s="1118"/>
      <c r="AR21" s="1118"/>
      <c r="AS21" s="1118"/>
      <c r="AT21" s="1118"/>
      <c r="AU21" s="1115"/>
      <c r="AV21" s="1115"/>
      <c r="AW21" s="1115"/>
      <c r="AX21" s="1115"/>
      <c r="AY21" s="1116"/>
      <c r="AZ21" s="205"/>
      <c r="BA21" s="205"/>
      <c r="BB21" s="205"/>
      <c r="BC21" s="205"/>
      <c r="BD21" s="205"/>
      <c r="BE21" s="206"/>
      <c r="BF21" s="206"/>
      <c r="BG21" s="206"/>
      <c r="BH21" s="206"/>
      <c r="BI21" s="206"/>
      <c r="BJ21" s="206"/>
      <c r="BK21" s="206"/>
      <c r="BL21" s="206"/>
      <c r="BM21" s="206"/>
      <c r="BN21" s="206"/>
      <c r="BO21" s="206"/>
      <c r="BP21" s="206"/>
      <c r="BQ21" s="215">
        <v>15</v>
      </c>
      <c r="BR21" s="216"/>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7"/>
    </row>
    <row r="22" spans="1:131" s="208" customFormat="1" ht="26.25" customHeight="1" x14ac:dyDescent="0.15">
      <c r="A22" s="214">
        <v>16</v>
      </c>
      <c r="B22" s="1067"/>
      <c r="C22" s="1068"/>
      <c r="D22" s="1068"/>
      <c r="E22" s="1068"/>
      <c r="F22" s="1068"/>
      <c r="G22" s="1068"/>
      <c r="H22" s="1068"/>
      <c r="I22" s="1068"/>
      <c r="J22" s="1068"/>
      <c r="K22" s="1068"/>
      <c r="L22" s="1068"/>
      <c r="M22" s="1068"/>
      <c r="N22" s="1068"/>
      <c r="O22" s="1068"/>
      <c r="P22" s="1069"/>
      <c r="Q22" s="1112"/>
      <c r="R22" s="1113"/>
      <c r="S22" s="1113"/>
      <c r="T22" s="1113"/>
      <c r="U22" s="1113"/>
      <c r="V22" s="1113"/>
      <c r="W22" s="1113"/>
      <c r="X22" s="1113"/>
      <c r="Y22" s="1113"/>
      <c r="Z22" s="1113"/>
      <c r="AA22" s="1113"/>
      <c r="AB22" s="1113"/>
      <c r="AC22" s="1113"/>
      <c r="AD22" s="1113"/>
      <c r="AE22" s="1114"/>
      <c r="AF22" s="1049"/>
      <c r="AG22" s="1050"/>
      <c r="AH22" s="1050"/>
      <c r="AI22" s="1050"/>
      <c r="AJ22" s="1051"/>
      <c r="AK22" s="1108"/>
      <c r="AL22" s="1109"/>
      <c r="AM22" s="1109"/>
      <c r="AN22" s="1109"/>
      <c r="AO22" s="1109"/>
      <c r="AP22" s="1109"/>
      <c r="AQ22" s="1109"/>
      <c r="AR22" s="1109"/>
      <c r="AS22" s="1109"/>
      <c r="AT22" s="1109"/>
      <c r="AU22" s="1110"/>
      <c r="AV22" s="1110"/>
      <c r="AW22" s="1110"/>
      <c r="AX22" s="1110"/>
      <c r="AY22" s="1111"/>
      <c r="AZ22" s="1065" t="s">
        <v>367</v>
      </c>
      <c r="BA22" s="1065"/>
      <c r="BB22" s="1065"/>
      <c r="BC22" s="1065"/>
      <c r="BD22" s="1066"/>
      <c r="BE22" s="206"/>
      <c r="BF22" s="206"/>
      <c r="BG22" s="206"/>
      <c r="BH22" s="206"/>
      <c r="BI22" s="206"/>
      <c r="BJ22" s="206"/>
      <c r="BK22" s="206"/>
      <c r="BL22" s="206"/>
      <c r="BM22" s="206"/>
      <c r="BN22" s="206"/>
      <c r="BO22" s="206"/>
      <c r="BP22" s="206"/>
      <c r="BQ22" s="215">
        <v>16</v>
      </c>
      <c r="BR22" s="216"/>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8">
        <v>118231</v>
      </c>
      <c r="R23" s="1099"/>
      <c r="S23" s="1099"/>
      <c r="T23" s="1099"/>
      <c r="U23" s="1099"/>
      <c r="V23" s="1100">
        <v>113603</v>
      </c>
      <c r="W23" s="1096"/>
      <c r="X23" s="1096"/>
      <c r="Y23" s="1096"/>
      <c r="Z23" s="1101"/>
      <c r="AA23" s="1100">
        <v>4627</v>
      </c>
      <c r="AB23" s="1096"/>
      <c r="AC23" s="1096"/>
      <c r="AD23" s="1096"/>
      <c r="AE23" s="1097"/>
      <c r="AF23" s="1102">
        <v>2342</v>
      </c>
      <c r="AG23" s="1099"/>
      <c r="AH23" s="1099"/>
      <c r="AI23" s="1099"/>
      <c r="AJ23" s="1103"/>
      <c r="AK23" s="1104"/>
      <c r="AL23" s="1105"/>
      <c r="AM23" s="1105"/>
      <c r="AN23" s="1105"/>
      <c r="AO23" s="1105"/>
      <c r="AP23" s="1099">
        <v>101697</v>
      </c>
      <c r="AQ23" s="1099"/>
      <c r="AR23" s="1099"/>
      <c r="AS23" s="1099"/>
      <c r="AT23" s="1099"/>
      <c r="AU23" s="1106"/>
      <c r="AV23" s="1106"/>
      <c r="AW23" s="1106"/>
      <c r="AX23" s="1106"/>
      <c r="AY23" s="1107"/>
      <c r="AZ23" s="1095" t="s">
        <v>113</v>
      </c>
      <c r="BA23" s="1096"/>
      <c r="BB23" s="1096"/>
      <c r="BC23" s="1096"/>
      <c r="BD23" s="1097"/>
      <c r="BE23" s="206"/>
      <c r="BF23" s="206"/>
      <c r="BG23" s="206"/>
      <c r="BH23" s="206"/>
      <c r="BI23" s="206"/>
      <c r="BJ23" s="206"/>
      <c r="BK23" s="206"/>
      <c r="BL23" s="206"/>
      <c r="BM23" s="206"/>
      <c r="BN23" s="206"/>
      <c r="BO23" s="206"/>
      <c r="BP23" s="206"/>
      <c r="BQ23" s="215">
        <v>17</v>
      </c>
      <c r="BR23" s="216"/>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7"/>
    </row>
    <row r="24" spans="1:131" s="208" customFormat="1" ht="26.25" customHeight="1" x14ac:dyDescent="0.15">
      <c r="A24" s="1094" t="s">
        <v>370</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7"/>
    </row>
    <row r="25" spans="1:131" s="200" customFormat="1" ht="26.25" customHeight="1" thickBot="1" x14ac:dyDescent="0.2">
      <c r="A25" s="1093" t="s">
        <v>371</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9"/>
    </row>
    <row r="26" spans="1:131" s="200" customFormat="1" ht="26.25" customHeight="1" x14ac:dyDescent="0.15">
      <c r="A26" s="1025" t="s">
        <v>348</v>
      </c>
      <c r="B26" s="1026"/>
      <c r="C26" s="1026"/>
      <c r="D26" s="1026"/>
      <c r="E26" s="1026"/>
      <c r="F26" s="1026"/>
      <c r="G26" s="1026"/>
      <c r="H26" s="1026"/>
      <c r="I26" s="1026"/>
      <c r="J26" s="1026"/>
      <c r="K26" s="1026"/>
      <c r="L26" s="1026"/>
      <c r="M26" s="1026"/>
      <c r="N26" s="1026"/>
      <c r="O26" s="1026"/>
      <c r="P26" s="1027"/>
      <c r="Q26" s="1031" t="s">
        <v>372</v>
      </c>
      <c r="R26" s="1032"/>
      <c r="S26" s="1032"/>
      <c r="T26" s="1032"/>
      <c r="U26" s="1033"/>
      <c r="V26" s="1031" t="s">
        <v>373</v>
      </c>
      <c r="W26" s="1032"/>
      <c r="X26" s="1032"/>
      <c r="Y26" s="1032"/>
      <c r="Z26" s="1033"/>
      <c r="AA26" s="1031" t="s">
        <v>374</v>
      </c>
      <c r="AB26" s="1032"/>
      <c r="AC26" s="1032"/>
      <c r="AD26" s="1032"/>
      <c r="AE26" s="1032"/>
      <c r="AF26" s="1089" t="s">
        <v>375</v>
      </c>
      <c r="AG26" s="1038"/>
      <c r="AH26" s="1038"/>
      <c r="AI26" s="1038"/>
      <c r="AJ26" s="1090"/>
      <c r="AK26" s="1032" t="s">
        <v>376</v>
      </c>
      <c r="AL26" s="1032"/>
      <c r="AM26" s="1032"/>
      <c r="AN26" s="1032"/>
      <c r="AO26" s="1033"/>
      <c r="AP26" s="1031" t="s">
        <v>377</v>
      </c>
      <c r="AQ26" s="1032"/>
      <c r="AR26" s="1032"/>
      <c r="AS26" s="1032"/>
      <c r="AT26" s="1033"/>
      <c r="AU26" s="1031" t="s">
        <v>378</v>
      </c>
      <c r="AV26" s="1032"/>
      <c r="AW26" s="1032"/>
      <c r="AX26" s="1032"/>
      <c r="AY26" s="1033"/>
      <c r="AZ26" s="1031" t="s">
        <v>379</v>
      </c>
      <c r="BA26" s="1032"/>
      <c r="BB26" s="1032"/>
      <c r="BC26" s="1032"/>
      <c r="BD26" s="1033"/>
      <c r="BE26" s="1031" t="s">
        <v>355</v>
      </c>
      <c r="BF26" s="1032"/>
      <c r="BG26" s="1032"/>
      <c r="BH26" s="1032"/>
      <c r="BI26" s="1047"/>
      <c r="BJ26" s="205"/>
      <c r="BK26" s="205"/>
      <c r="BL26" s="205"/>
      <c r="BM26" s="205"/>
      <c r="BN26" s="205"/>
      <c r="BO26" s="218"/>
      <c r="BP26" s="218"/>
      <c r="BQ26" s="215">
        <v>20</v>
      </c>
      <c r="BR26" s="216"/>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9"/>
    </row>
    <row r="27" spans="1:131" s="200" customFormat="1" ht="26.25" customHeight="1" thickBot="1" x14ac:dyDescent="0.2">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1"/>
      <c r="AG27" s="1041"/>
      <c r="AH27" s="1041"/>
      <c r="AI27" s="1041"/>
      <c r="AJ27" s="1092"/>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5"/>
      <c r="BK27" s="205"/>
      <c r="BL27" s="205"/>
      <c r="BM27" s="205"/>
      <c r="BN27" s="205"/>
      <c r="BO27" s="218"/>
      <c r="BP27" s="218"/>
      <c r="BQ27" s="215">
        <v>21</v>
      </c>
      <c r="BR27" s="216"/>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9"/>
    </row>
    <row r="28" spans="1:131" s="200" customFormat="1" ht="26.25" customHeight="1" thickTop="1" x14ac:dyDescent="0.15">
      <c r="A28" s="219">
        <v>1</v>
      </c>
      <c r="B28" s="1080" t="s">
        <v>380</v>
      </c>
      <c r="C28" s="1081"/>
      <c r="D28" s="1081"/>
      <c r="E28" s="1081"/>
      <c r="F28" s="1081"/>
      <c r="G28" s="1081"/>
      <c r="H28" s="1081"/>
      <c r="I28" s="1081"/>
      <c r="J28" s="1081"/>
      <c r="K28" s="1081"/>
      <c r="L28" s="1081"/>
      <c r="M28" s="1081"/>
      <c r="N28" s="1081"/>
      <c r="O28" s="1081"/>
      <c r="P28" s="1082"/>
      <c r="Q28" s="1083">
        <v>30343</v>
      </c>
      <c r="R28" s="1084"/>
      <c r="S28" s="1084"/>
      <c r="T28" s="1084"/>
      <c r="U28" s="1084"/>
      <c r="V28" s="1084">
        <v>29661</v>
      </c>
      <c r="W28" s="1084"/>
      <c r="X28" s="1084"/>
      <c r="Y28" s="1084"/>
      <c r="Z28" s="1084"/>
      <c r="AA28" s="1084">
        <v>682</v>
      </c>
      <c r="AB28" s="1084"/>
      <c r="AC28" s="1084"/>
      <c r="AD28" s="1084"/>
      <c r="AE28" s="1085"/>
      <c r="AF28" s="1086">
        <v>682</v>
      </c>
      <c r="AG28" s="1084"/>
      <c r="AH28" s="1084"/>
      <c r="AI28" s="1084"/>
      <c r="AJ28" s="1087"/>
      <c r="AK28" s="1088">
        <v>1938</v>
      </c>
      <c r="AL28" s="1076"/>
      <c r="AM28" s="1076"/>
      <c r="AN28" s="1076"/>
      <c r="AO28" s="1076"/>
      <c r="AP28" s="1076" t="s">
        <v>562</v>
      </c>
      <c r="AQ28" s="1076"/>
      <c r="AR28" s="1076"/>
      <c r="AS28" s="1076"/>
      <c r="AT28" s="1076"/>
      <c r="AU28" s="1076" t="s">
        <v>560</v>
      </c>
      <c r="AV28" s="1076"/>
      <c r="AW28" s="1076"/>
      <c r="AX28" s="1076"/>
      <c r="AY28" s="1076"/>
      <c r="AZ28" s="1077"/>
      <c r="BA28" s="1077"/>
      <c r="BB28" s="1077"/>
      <c r="BC28" s="1077"/>
      <c r="BD28" s="1077"/>
      <c r="BE28" s="1078"/>
      <c r="BF28" s="1078"/>
      <c r="BG28" s="1078"/>
      <c r="BH28" s="1078"/>
      <c r="BI28" s="1079"/>
      <c r="BJ28" s="205"/>
      <c r="BK28" s="205"/>
      <c r="BL28" s="205"/>
      <c r="BM28" s="205"/>
      <c r="BN28" s="205"/>
      <c r="BO28" s="218"/>
      <c r="BP28" s="218"/>
      <c r="BQ28" s="215">
        <v>22</v>
      </c>
      <c r="BR28" s="216"/>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9"/>
    </row>
    <row r="29" spans="1:131" s="200" customFormat="1" ht="26.25" customHeight="1" x14ac:dyDescent="0.15">
      <c r="A29" s="219">
        <v>2</v>
      </c>
      <c r="B29" s="1067" t="s">
        <v>381</v>
      </c>
      <c r="C29" s="1068"/>
      <c r="D29" s="1068"/>
      <c r="E29" s="1068"/>
      <c r="F29" s="1068"/>
      <c r="G29" s="1068"/>
      <c r="H29" s="1068"/>
      <c r="I29" s="1068"/>
      <c r="J29" s="1068"/>
      <c r="K29" s="1068"/>
      <c r="L29" s="1068"/>
      <c r="M29" s="1068"/>
      <c r="N29" s="1068"/>
      <c r="O29" s="1068"/>
      <c r="P29" s="1069"/>
      <c r="Q29" s="1073">
        <v>21110</v>
      </c>
      <c r="R29" s="1074"/>
      <c r="S29" s="1074"/>
      <c r="T29" s="1074"/>
      <c r="U29" s="1074"/>
      <c r="V29" s="1074">
        <v>20240</v>
      </c>
      <c r="W29" s="1074"/>
      <c r="X29" s="1074"/>
      <c r="Y29" s="1074"/>
      <c r="Z29" s="1074"/>
      <c r="AA29" s="1074">
        <v>869</v>
      </c>
      <c r="AB29" s="1074"/>
      <c r="AC29" s="1074"/>
      <c r="AD29" s="1074"/>
      <c r="AE29" s="1075"/>
      <c r="AF29" s="1049">
        <v>869</v>
      </c>
      <c r="AG29" s="1050"/>
      <c r="AH29" s="1050"/>
      <c r="AI29" s="1050"/>
      <c r="AJ29" s="1051"/>
      <c r="AK29" s="1009">
        <v>2875</v>
      </c>
      <c r="AL29" s="1000"/>
      <c r="AM29" s="1000"/>
      <c r="AN29" s="1000"/>
      <c r="AO29" s="1000"/>
      <c r="AP29" s="1000" t="s">
        <v>562</v>
      </c>
      <c r="AQ29" s="1000"/>
      <c r="AR29" s="1000"/>
      <c r="AS29" s="1000"/>
      <c r="AT29" s="1000"/>
      <c r="AU29" s="1000" t="s">
        <v>561</v>
      </c>
      <c r="AV29" s="1000"/>
      <c r="AW29" s="1000"/>
      <c r="AX29" s="1000"/>
      <c r="AY29" s="1000"/>
      <c r="AZ29" s="1072"/>
      <c r="BA29" s="1072"/>
      <c r="BB29" s="1072"/>
      <c r="BC29" s="1072"/>
      <c r="BD29" s="1072"/>
      <c r="BE29" s="1062"/>
      <c r="BF29" s="1062"/>
      <c r="BG29" s="1062"/>
      <c r="BH29" s="1062"/>
      <c r="BI29" s="1063"/>
      <c r="BJ29" s="205"/>
      <c r="BK29" s="205"/>
      <c r="BL29" s="205"/>
      <c r="BM29" s="205"/>
      <c r="BN29" s="205"/>
      <c r="BO29" s="218"/>
      <c r="BP29" s="218"/>
      <c r="BQ29" s="215">
        <v>23</v>
      </c>
      <c r="BR29" s="216"/>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9"/>
    </row>
    <row r="30" spans="1:131" s="200" customFormat="1" ht="26.25" customHeight="1" x14ac:dyDescent="0.15">
      <c r="A30" s="219">
        <v>3</v>
      </c>
      <c r="B30" s="1067" t="s">
        <v>382</v>
      </c>
      <c r="C30" s="1068"/>
      <c r="D30" s="1068"/>
      <c r="E30" s="1068"/>
      <c r="F30" s="1068"/>
      <c r="G30" s="1068"/>
      <c r="H30" s="1068"/>
      <c r="I30" s="1068"/>
      <c r="J30" s="1068"/>
      <c r="K30" s="1068"/>
      <c r="L30" s="1068"/>
      <c r="M30" s="1068"/>
      <c r="N30" s="1068"/>
      <c r="O30" s="1068"/>
      <c r="P30" s="1069"/>
      <c r="Q30" s="1073">
        <v>2872</v>
      </c>
      <c r="R30" s="1074"/>
      <c r="S30" s="1074"/>
      <c r="T30" s="1074"/>
      <c r="U30" s="1074"/>
      <c r="V30" s="1074">
        <v>2871</v>
      </c>
      <c r="W30" s="1074"/>
      <c r="X30" s="1074"/>
      <c r="Y30" s="1074"/>
      <c r="Z30" s="1074"/>
      <c r="AA30" s="1074">
        <v>1</v>
      </c>
      <c r="AB30" s="1074"/>
      <c r="AC30" s="1074"/>
      <c r="AD30" s="1074"/>
      <c r="AE30" s="1075"/>
      <c r="AF30" s="1049">
        <v>1</v>
      </c>
      <c r="AG30" s="1050"/>
      <c r="AH30" s="1050"/>
      <c r="AI30" s="1050"/>
      <c r="AJ30" s="1051"/>
      <c r="AK30" s="1009">
        <v>2595</v>
      </c>
      <c r="AL30" s="1000"/>
      <c r="AM30" s="1000"/>
      <c r="AN30" s="1000"/>
      <c r="AO30" s="1000"/>
      <c r="AP30" s="1000" t="s">
        <v>561</v>
      </c>
      <c r="AQ30" s="1000"/>
      <c r="AR30" s="1000"/>
      <c r="AS30" s="1000"/>
      <c r="AT30" s="1000"/>
      <c r="AU30" s="1000" t="s">
        <v>560</v>
      </c>
      <c r="AV30" s="1000"/>
      <c r="AW30" s="1000"/>
      <c r="AX30" s="1000"/>
      <c r="AY30" s="1000"/>
      <c r="AZ30" s="1072"/>
      <c r="BA30" s="1072"/>
      <c r="BB30" s="1072"/>
      <c r="BC30" s="1072"/>
      <c r="BD30" s="1072"/>
      <c r="BE30" s="1062"/>
      <c r="BF30" s="1062"/>
      <c r="BG30" s="1062"/>
      <c r="BH30" s="1062"/>
      <c r="BI30" s="1063"/>
      <c r="BJ30" s="205"/>
      <c r="BK30" s="205"/>
      <c r="BL30" s="205"/>
      <c r="BM30" s="205"/>
      <c r="BN30" s="205"/>
      <c r="BO30" s="218"/>
      <c r="BP30" s="218"/>
      <c r="BQ30" s="215">
        <v>24</v>
      </c>
      <c r="BR30" s="216"/>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9"/>
    </row>
    <row r="31" spans="1:131" s="200" customFormat="1" ht="26.25" customHeight="1" x14ac:dyDescent="0.15">
      <c r="A31" s="219">
        <v>4</v>
      </c>
      <c r="B31" s="1067" t="s">
        <v>383</v>
      </c>
      <c r="C31" s="1068"/>
      <c r="D31" s="1068"/>
      <c r="E31" s="1068"/>
      <c r="F31" s="1068"/>
      <c r="G31" s="1068"/>
      <c r="H31" s="1068"/>
      <c r="I31" s="1068"/>
      <c r="J31" s="1068"/>
      <c r="K31" s="1068"/>
      <c r="L31" s="1068"/>
      <c r="M31" s="1068"/>
      <c r="N31" s="1068"/>
      <c r="O31" s="1068"/>
      <c r="P31" s="1069"/>
      <c r="Q31" s="1073">
        <v>100</v>
      </c>
      <c r="R31" s="1074"/>
      <c r="S31" s="1074"/>
      <c r="T31" s="1074"/>
      <c r="U31" s="1074"/>
      <c r="V31" s="1074">
        <v>97</v>
      </c>
      <c r="W31" s="1074"/>
      <c r="X31" s="1074"/>
      <c r="Y31" s="1074"/>
      <c r="Z31" s="1074"/>
      <c r="AA31" s="1074">
        <v>3</v>
      </c>
      <c r="AB31" s="1074"/>
      <c r="AC31" s="1074"/>
      <c r="AD31" s="1074"/>
      <c r="AE31" s="1075"/>
      <c r="AF31" s="1049">
        <v>3</v>
      </c>
      <c r="AG31" s="1050"/>
      <c r="AH31" s="1050"/>
      <c r="AI31" s="1050"/>
      <c r="AJ31" s="1051"/>
      <c r="AK31" s="1009" t="s">
        <v>562</v>
      </c>
      <c r="AL31" s="1000"/>
      <c r="AM31" s="1000"/>
      <c r="AN31" s="1000"/>
      <c r="AO31" s="1000"/>
      <c r="AP31" s="1000" t="s">
        <v>561</v>
      </c>
      <c r="AQ31" s="1000"/>
      <c r="AR31" s="1000"/>
      <c r="AS31" s="1000"/>
      <c r="AT31" s="1000"/>
      <c r="AU31" s="1000" t="s">
        <v>561</v>
      </c>
      <c r="AV31" s="1000"/>
      <c r="AW31" s="1000"/>
      <c r="AX31" s="1000"/>
      <c r="AY31" s="1000"/>
      <c r="AZ31" s="1072"/>
      <c r="BA31" s="1072"/>
      <c r="BB31" s="1072"/>
      <c r="BC31" s="1072"/>
      <c r="BD31" s="1072"/>
      <c r="BE31" s="1062"/>
      <c r="BF31" s="1062"/>
      <c r="BG31" s="1062"/>
      <c r="BH31" s="1062"/>
      <c r="BI31" s="1063"/>
      <c r="BJ31" s="205"/>
      <c r="BK31" s="205"/>
      <c r="BL31" s="205"/>
      <c r="BM31" s="205"/>
      <c r="BN31" s="205"/>
      <c r="BO31" s="218"/>
      <c r="BP31" s="218"/>
      <c r="BQ31" s="215">
        <v>25</v>
      </c>
      <c r="BR31" s="216"/>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9"/>
    </row>
    <row r="32" spans="1:131" s="200" customFormat="1" ht="26.25" customHeight="1" x14ac:dyDescent="0.15">
      <c r="A32" s="219">
        <v>5</v>
      </c>
      <c r="B32" s="1067" t="s">
        <v>384</v>
      </c>
      <c r="C32" s="1068"/>
      <c r="D32" s="1068"/>
      <c r="E32" s="1068"/>
      <c r="F32" s="1068"/>
      <c r="G32" s="1068"/>
      <c r="H32" s="1068"/>
      <c r="I32" s="1068"/>
      <c r="J32" s="1068"/>
      <c r="K32" s="1068"/>
      <c r="L32" s="1068"/>
      <c r="M32" s="1068"/>
      <c r="N32" s="1068"/>
      <c r="O32" s="1068"/>
      <c r="P32" s="1069"/>
      <c r="Q32" s="1073">
        <v>158</v>
      </c>
      <c r="R32" s="1074"/>
      <c r="S32" s="1074"/>
      <c r="T32" s="1074"/>
      <c r="U32" s="1074"/>
      <c r="V32" s="1074">
        <v>133</v>
      </c>
      <c r="W32" s="1074"/>
      <c r="X32" s="1074"/>
      <c r="Y32" s="1074"/>
      <c r="Z32" s="1074"/>
      <c r="AA32" s="1074">
        <v>25</v>
      </c>
      <c r="AB32" s="1074"/>
      <c r="AC32" s="1074"/>
      <c r="AD32" s="1074"/>
      <c r="AE32" s="1075"/>
      <c r="AF32" s="1049">
        <v>25</v>
      </c>
      <c r="AG32" s="1050"/>
      <c r="AH32" s="1050"/>
      <c r="AI32" s="1050"/>
      <c r="AJ32" s="1051"/>
      <c r="AK32" s="1009">
        <v>52</v>
      </c>
      <c r="AL32" s="1000"/>
      <c r="AM32" s="1000"/>
      <c r="AN32" s="1000"/>
      <c r="AO32" s="1000"/>
      <c r="AP32" s="1000">
        <v>454</v>
      </c>
      <c r="AQ32" s="1000"/>
      <c r="AR32" s="1000"/>
      <c r="AS32" s="1000"/>
      <c r="AT32" s="1000"/>
      <c r="AU32" s="1000">
        <v>154</v>
      </c>
      <c r="AV32" s="1000"/>
      <c r="AW32" s="1000"/>
      <c r="AX32" s="1000"/>
      <c r="AY32" s="1000"/>
      <c r="AZ32" s="1072"/>
      <c r="BA32" s="1072"/>
      <c r="BB32" s="1072"/>
      <c r="BC32" s="1072"/>
      <c r="BD32" s="1072"/>
      <c r="BE32" s="1062"/>
      <c r="BF32" s="1062"/>
      <c r="BG32" s="1062"/>
      <c r="BH32" s="1062"/>
      <c r="BI32" s="1063"/>
      <c r="BJ32" s="205"/>
      <c r="BK32" s="205"/>
      <c r="BL32" s="205"/>
      <c r="BM32" s="205"/>
      <c r="BN32" s="205"/>
      <c r="BO32" s="218"/>
      <c r="BP32" s="218"/>
      <c r="BQ32" s="215">
        <v>26</v>
      </c>
      <c r="BR32" s="216"/>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9"/>
    </row>
    <row r="33" spans="1:131" s="200" customFormat="1" ht="26.25" customHeight="1" x14ac:dyDescent="0.15">
      <c r="A33" s="219">
        <v>6</v>
      </c>
      <c r="B33" s="1067" t="s">
        <v>385</v>
      </c>
      <c r="C33" s="1068"/>
      <c r="D33" s="1068"/>
      <c r="E33" s="1068"/>
      <c r="F33" s="1068"/>
      <c r="G33" s="1068"/>
      <c r="H33" s="1068"/>
      <c r="I33" s="1068"/>
      <c r="J33" s="1068"/>
      <c r="K33" s="1068"/>
      <c r="L33" s="1068"/>
      <c r="M33" s="1068"/>
      <c r="N33" s="1068"/>
      <c r="O33" s="1068"/>
      <c r="P33" s="1069"/>
      <c r="Q33" s="1073">
        <v>5745</v>
      </c>
      <c r="R33" s="1074"/>
      <c r="S33" s="1074"/>
      <c r="T33" s="1074"/>
      <c r="U33" s="1074"/>
      <c r="V33" s="1074">
        <v>5079</v>
      </c>
      <c r="W33" s="1074"/>
      <c r="X33" s="1074"/>
      <c r="Y33" s="1074"/>
      <c r="Z33" s="1074"/>
      <c r="AA33" s="1074">
        <v>666</v>
      </c>
      <c r="AB33" s="1074"/>
      <c r="AC33" s="1074"/>
      <c r="AD33" s="1074"/>
      <c r="AE33" s="1075"/>
      <c r="AF33" s="1049">
        <v>1951</v>
      </c>
      <c r="AG33" s="1050"/>
      <c r="AH33" s="1050"/>
      <c r="AI33" s="1050"/>
      <c r="AJ33" s="1051"/>
      <c r="AK33" s="1009">
        <v>337</v>
      </c>
      <c r="AL33" s="1000"/>
      <c r="AM33" s="1000"/>
      <c r="AN33" s="1000"/>
      <c r="AO33" s="1000"/>
      <c r="AP33" s="1000">
        <v>21528</v>
      </c>
      <c r="AQ33" s="1000"/>
      <c r="AR33" s="1000"/>
      <c r="AS33" s="1000"/>
      <c r="AT33" s="1000"/>
      <c r="AU33" s="1000">
        <v>151</v>
      </c>
      <c r="AV33" s="1000"/>
      <c r="AW33" s="1000"/>
      <c r="AX33" s="1000"/>
      <c r="AY33" s="1000"/>
      <c r="AZ33" s="1072"/>
      <c r="BA33" s="1072"/>
      <c r="BB33" s="1072"/>
      <c r="BC33" s="1072"/>
      <c r="BD33" s="1072"/>
      <c r="BE33" s="1062" t="s">
        <v>386</v>
      </c>
      <c r="BF33" s="1062"/>
      <c r="BG33" s="1062"/>
      <c r="BH33" s="1062"/>
      <c r="BI33" s="1063"/>
      <c r="BJ33" s="205"/>
      <c r="BK33" s="205"/>
      <c r="BL33" s="205"/>
      <c r="BM33" s="205"/>
      <c r="BN33" s="205"/>
      <c r="BO33" s="218"/>
      <c r="BP33" s="218"/>
      <c r="BQ33" s="215">
        <v>27</v>
      </c>
      <c r="BR33" s="216"/>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9"/>
    </row>
    <row r="34" spans="1:131" s="200" customFormat="1" ht="26.25" customHeight="1" x14ac:dyDescent="0.15">
      <c r="A34" s="219">
        <v>7</v>
      </c>
      <c r="B34" s="1067" t="s">
        <v>387</v>
      </c>
      <c r="C34" s="1068"/>
      <c r="D34" s="1068"/>
      <c r="E34" s="1068"/>
      <c r="F34" s="1068"/>
      <c r="G34" s="1068"/>
      <c r="H34" s="1068"/>
      <c r="I34" s="1068"/>
      <c r="J34" s="1068"/>
      <c r="K34" s="1068"/>
      <c r="L34" s="1068"/>
      <c r="M34" s="1068"/>
      <c r="N34" s="1068"/>
      <c r="O34" s="1068"/>
      <c r="P34" s="1069"/>
      <c r="Q34" s="1073">
        <v>8923</v>
      </c>
      <c r="R34" s="1074"/>
      <c r="S34" s="1074"/>
      <c r="T34" s="1074"/>
      <c r="U34" s="1074"/>
      <c r="V34" s="1074">
        <v>8822</v>
      </c>
      <c r="W34" s="1074"/>
      <c r="X34" s="1074"/>
      <c r="Y34" s="1074"/>
      <c r="Z34" s="1074"/>
      <c r="AA34" s="1074">
        <v>100</v>
      </c>
      <c r="AB34" s="1074"/>
      <c r="AC34" s="1074"/>
      <c r="AD34" s="1074"/>
      <c r="AE34" s="1075"/>
      <c r="AF34" s="1049">
        <v>866</v>
      </c>
      <c r="AG34" s="1050"/>
      <c r="AH34" s="1050"/>
      <c r="AI34" s="1050"/>
      <c r="AJ34" s="1051"/>
      <c r="AK34" s="1009">
        <v>5366</v>
      </c>
      <c r="AL34" s="1000"/>
      <c r="AM34" s="1000"/>
      <c r="AN34" s="1000"/>
      <c r="AO34" s="1000"/>
      <c r="AP34" s="1000">
        <v>84826</v>
      </c>
      <c r="AQ34" s="1000"/>
      <c r="AR34" s="1000"/>
      <c r="AS34" s="1000"/>
      <c r="AT34" s="1000"/>
      <c r="AU34" s="1000">
        <v>54204</v>
      </c>
      <c r="AV34" s="1000"/>
      <c r="AW34" s="1000"/>
      <c r="AX34" s="1000"/>
      <c r="AY34" s="1000"/>
      <c r="AZ34" s="1072"/>
      <c r="BA34" s="1072"/>
      <c r="BB34" s="1072"/>
      <c r="BC34" s="1072"/>
      <c r="BD34" s="1072"/>
      <c r="BE34" s="1062" t="s">
        <v>386</v>
      </c>
      <c r="BF34" s="1062"/>
      <c r="BG34" s="1062"/>
      <c r="BH34" s="1062"/>
      <c r="BI34" s="1063"/>
      <c r="BJ34" s="205"/>
      <c r="BK34" s="205"/>
      <c r="BL34" s="205"/>
      <c r="BM34" s="205"/>
      <c r="BN34" s="205"/>
      <c r="BO34" s="218"/>
      <c r="BP34" s="218"/>
      <c r="BQ34" s="215">
        <v>28</v>
      </c>
      <c r="BR34" s="216"/>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9"/>
    </row>
    <row r="35" spans="1:131" s="200" customFormat="1" ht="26.25" customHeight="1" x14ac:dyDescent="0.15">
      <c r="A35" s="219">
        <v>8</v>
      </c>
      <c r="B35" s="1067" t="s">
        <v>388</v>
      </c>
      <c r="C35" s="1068"/>
      <c r="D35" s="1068"/>
      <c r="E35" s="1068"/>
      <c r="F35" s="1068"/>
      <c r="G35" s="1068"/>
      <c r="H35" s="1068"/>
      <c r="I35" s="1068"/>
      <c r="J35" s="1068"/>
      <c r="K35" s="1068"/>
      <c r="L35" s="1068"/>
      <c r="M35" s="1068"/>
      <c r="N35" s="1068"/>
      <c r="O35" s="1068"/>
      <c r="P35" s="1069"/>
      <c r="Q35" s="1073">
        <v>859</v>
      </c>
      <c r="R35" s="1074"/>
      <c r="S35" s="1074"/>
      <c r="T35" s="1074"/>
      <c r="U35" s="1074"/>
      <c r="V35" s="1074">
        <v>452</v>
      </c>
      <c r="W35" s="1074"/>
      <c r="X35" s="1074"/>
      <c r="Y35" s="1074"/>
      <c r="Z35" s="1074"/>
      <c r="AA35" s="1074">
        <v>407</v>
      </c>
      <c r="AB35" s="1074"/>
      <c r="AC35" s="1074"/>
      <c r="AD35" s="1074"/>
      <c r="AE35" s="1075"/>
      <c r="AF35" s="1049">
        <v>407</v>
      </c>
      <c r="AG35" s="1050"/>
      <c r="AH35" s="1050"/>
      <c r="AI35" s="1050"/>
      <c r="AJ35" s="1051"/>
      <c r="AK35" s="1009" t="s">
        <v>562</v>
      </c>
      <c r="AL35" s="1000"/>
      <c r="AM35" s="1000"/>
      <c r="AN35" s="1000"/>
      <c r="AO35" s="1000"/>
      <c r="AP35" s="1000">
        <v>476</v>
      </c>
      <c r="AQ35" s="1000"/>
      <c r="AR35" s="1000"/>
      <c r="AS35" s="1000"/>
      <c r="AT35" s="1000"/>
      <c r="AU35" s="1000">
        <v>16</v>
      </c>
      <c r="AV35" s="1000"/>
      <c r="AW35" s="1000"/>
      <c r="AX35" s="1000"/>
      <c r="AY35" s="1000"/>
      <c r="AZ35" s="1072"/>
      <c r="BA35" s="1072"/>
      <c r="BB35" s="1072"/>
      <c r="BC35" s="1072"/>
      <c r="BD35" s="1072"/>
      <c r="BE35" s="1062" t="s">
        <v>389</v>
      </c>
      <c r="BF35" s="1062"/>
      <c r="BG35" s="1062"/>
      <c r="BH35" s="1062"/>
      <c r="BI35" s="1063"/>
      <c r="BJ35" s="205"/>
      <c r="BK35" s="205"/>
      <c r="BL35" s="205"/>
      <c r="BM35" s="205"/>
      <c r="BN35" s="205"/>
      <c r="BO35" s="218"/>
      <c r="BP35" s="218"/>
      <c r="BQ35" s="215">
        <v>29</v>
      </c>
      <c r="BR35" s="216"/>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9"/>
    </row>
    <row r="36" spans="1:131" s="200" customFormat="1" ht="26.25" customHeight="1" x14ac:dyDescent="0.15">
      <c r="A36" s="219">
        <v>9</v>
      </c>
      <c r="B36" s="1067" t="s">
        <v>390</v>
      </c>
      <c r="C36" s="1068"/>
      <c r="D36" s="1068"/>
      <c r="E36" s="1068"/>
      <c r="F36" s="1068"/>
      <c r="G36" s="1068"/>
      <c r="H36" s="1068"/>
      <c r="I36" s="1068"/>
      <c r="J36" s="1068"/>
      <c r="K36" s="1068"/>
      <c r="L36" s="1068"/>
      <c r="M36" s="1068"/>
      <c r="N36" s="1068"/>
      <c r="O36" s="1068"/>
      <c r="P36" s="1069"/>
      <c r="Q36" s="1073">
        <v>811</v>
      </c>
      <c r="R36" s="1074"/>
      <c r="S36" s="1074"/>
      <c r="T36" s="1074"/>
      <c r="U36" s="1074"/>
      <c r="V36" s="1074">
        <v>742</v>
      </c>
      <c r="W36" s="1074"/>
      <c r="X36" s="1074"/>
      <c r="Y36" s="1074"/>
      <c r="Z36" s="1074"/>
      <c r="AA36" s="1074">
        <v>69</v>
      </c>
      <c r="AB36" s="1074"/>
      <c r="AC36" s="1074"/>
      <c r="AD36" s="1074"/>
      <c r="AE36" s="1075"/>
      <c r="AF36" s="1049">
        <v>65</v>
      </c>
      <c r="AG36" s="1050"/>
      <c r="AH36" s="1050"/>
      <c r="AI36" s="1050"/>
      <c r="AJ36" s="1051"/>
      <c r="AK36" s="1009">
        <v>390</v>
      </c>
      <c r="AL36" s="1000"/>
      <c r="AM36" s="1000"/>
      <c r="AN36" s="1000"/>
      <c r="AO36" s="1000"/>
      <c r="AP36" s="1000">
        <v>5646</v>
      </c>
      <c r="AQ36" s="1000"/>
      <c r="AR36" s="1000"/>
      <c r="AS36" s="1000"/>
      <c r="AT36" s="1000"/>
      <c r="AU36" s="1000">
        <v>3794</v>
      </c>
      <c r="AV36" s="1000"/>
      <c r="AW36" s="1000"/>
      <c r="AX36" s="1000"/>
      <c r="AY36" s="1000"/>
      <c r="AZ36" s="1072"/>
      <c r="BA36" s="1072"/>
      <c r="BB36" s="1072"/>
      <c r="BC36" s="1072"/>
      <c r="BD36" s="1072"/>
      <c r="BE36" s="1062" t="s">
        <v>389</v>
      </c>
      <c r="BF36" s="1062"/>
      <c r="BG36" s="1062"/>
      <c r="BH36" s="1062"/>
      <c r="BI36" s="1063"/>
      <c r="BJ36" s="205"/>
      <c r="BK36" s="205"/>
      <c r="BL36" s="205"/>
      <c r="BM36" s="205"/>
      <c r="BN36" s="205"/>
      <c r="BO36" s="218"/>
      <c r="BP36" s="218"/>
      <c r="BQ36" s="215">
        <v>30</v>
      </c>
      <c r="BR36" s="216"/>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9"/>
    </row>
    <row r="37" spans="1:131" s="200" customFormat="1" ht="26.25" customHeight="1" x14ac:dyDescent="0.15">
      <c r="A37" s="219">
        <v>10</v>
      </c>
      <c r="B37" s="1067" t="s">
        <v>391</v>
      </c>
      <c r="C37" s="1068"/>
      <c r="D37" s="1068"/>
      <c r="E37" s="1068"/>
      <c r="F37" s="1068"/>
      <c r="G37" s="1068"/>
      <c r="H37" s="1068"/>
      <c r="I37" s="1068"/>
      <c r="J37" s="1068"/>
      <c r="K37" s="1068"/>
      <c r="L37" s="1068"/>
      <c r="M37" s="1068"/>
      <c r="N37" s="1068"/>
      <c r="O37" s="1068"/>
      <c r="P37" s="1069"/>
      <c r="Q37" s="1073">
        <v>4</v>
      </c>
      <c r="R37" s="1074"/>
      <c r="S37" s="1074"/>
      <c r="T37" s="1074"/>
      <c r="U37" s="1074"/>
      <c r="V37" s="1074">
        <v>0</v>
      </c>
      <c r="W37" s="1074"/>
      <c r="X37" s="1074"/>
      <c r="Y37" s="1074"/>
      <c r="Z37" s="1074"/>
      <c r="AA37" s="1074">
        <v>4</v>
      </c>
      <c r="AB37" s="1074"/>
      <c r="AC37" s="1074"/>
      <c r="AD37" s="1074"/>
      <c r="AE37" s="1075"/>
      <c r="AF37" s="1049">
        <v>4</v>
      </c>
      <c r="AG37" s="1050"/>
      <c r="AH37" s="1050"/>
      <c r="AI37" s="1050"/>
      <c r="AJ37" s="1051"/>
      <c r="AK37" s="1009">
        <v>21</v>
      </c>
      <c r="AL37" s="1000"/>
      <c r="AM37" s="1000"/>
      <c r="AN37" s="1000"/>
      <c r="AO37" s="1000"/>
      <c r="AP37" s="1000">
        <v>13</v>
      </c>
      <c r="AQ37" s="1000"/>
      <c r="AR37" s="1000"/>
      <c r="AS37" s="1000"/>
      <c r="AT37" s="1000"/>
      <c r="AU37" s="1000">
        <v>13</v>
      </c>
      <c r="AV37" s="1000"/>
      <c r="AW37" s="1000"/>
      <c r="AX37" s="1000"/>
      <c r="AY37" s="1000"/>
      <c r="AZ37" s="1072"/>
      <c r="BA37" s="1072"/>
      <c r="BB37" s="1072"/>
      <c r="BC37" s="1072"/>
      <c r="BD37" s="1072"/>
      <c r="BE37" s="1062" t="s">
        <v>389</v>
      </c>
      <c r="BF37" s="1062"/>
      <c r="BG37" s="1062"/>
      <c r="BH37" s="1062"/>
      <c r="BI37" s="1063"/>
      <c r="BJ37" s="205"/>
      <c r="BK37" s="205"/>
      <c r="BL37" s="205"/>
      <c r="BM37" s="205"/>
      <c r="BN37" s="205"/>
      <c r="BO37" s="218"/>
      <c r="BP37" s="218"/>
      <c r="BQ37" s="215">
        <v>31</v>
      </c>
      <c r="BR37" s="216"/>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9"/>
    </row>
    <row r="38" spans="1:131" s="200" customFormat="1" ht="26.25" customHeight="1" x14ac:dyDescent="0.15">
      <c r="A38" s="219">
        <v>11</v>
      </c>
      <c r="B38" s="1067" t="s">
        <v>392</v>
      </c>
      <c r="C38" s="1068"/>
      <c r="D38" s="1068"/>
      <c r="E38" s="1068"/>
      <c r="F38" s="1068"/>
      <c r="G38" s="1068"/>
      <c r="H38" s="1068"/>
      <c r="I38" s="1068"/>
      <c r="J38" s="1068"/>
      <c r="K38" s="1068"/>
      <c r="L38" s="1068"/>
      <c r="M38" s="1068"/>
      <c r="N38" s="1068"/>
      <c r="O38" s="1068"/>
      <c r="P38" s="1069"/>
      <c r="Q38" s="1073">
        <v>259</v>
      </c>
      <c r="R38" s="1074"/>
      <c r="S38" s="1074"/>
      <c r="T38" s="1074"/>
      <c r="U38" s="1074"/>
      <c r="V38" s="1074">
        <v>155</v>
      </c>
      <c r="W38" s="1074"/>
      <c r="X38" s="1074"/>
      <c r="Y38" s="1074"/>
      <c r="Z38" s="1074"/>
      <c r="AA38" s="1074">
        <v>104</v>
      </c>
      <c r="AB38" s="1074"/>
      <c r="AC38" s="1074"/>
      <c r="AD38" s="1074"/>
      <c r="AE38" s="1075"/>
      <c r="AF38" s="1049">
        <v>143</v>
      </c>
      <c r="AG38" s="1050"/>
      <c r="AH38" s="1050"/>
      <c r="AI38" s="1050"/>
      <c r="AJ38" s="1051"/>
      <c r="AK38" s="1009">
        <v>112</v>
      </c>
      <c r="AL38" s="1000"/>
      <c r="AM38" s="1000"/>
      <c r="AN38" s="1000"/>
      <c r="AO38" s="1000"/>
      <c r="AP38" s="1000">
        <v>266</v>
      </c>
      <c r="AQ38" s="1000"/>
      <c r="AR38" s="1000"/>
      <c r="AS38" s="1000"/>
      <c r="AT38" s="1000"/>
      <c r="AU38" s="1000">
        <v>110</v>
      </c>
      <c r="AV38" s="1000"/>
      <c r="AW38" s="1000"/>
      <c r="AX38" s="1000"/>
      <c r="AY38" s="1000"/>
      <c r="AZ38" s="1072"/>
      <c r="BA38" s="1072"/>
      <c r="BB38" s="1072"/>
      <c r="BC38" s="1072"/>
      <c r="BD38" s="1072"/>
      <c r="BE38" s="1062" t="s">
        <v>389</v>
      </c>
      <c r="BF38" s="1062"/>
      <c r="BG38" s="1062"/>
      <c r="BH38" s="1062"/>
      <c r="BI38" s="1063"/>
      <c r="BJ38" s="205"/>
      <c r="BK38" s="205"/>
      <c r="BL38" s="205"/>
      <c r="BM38" s="205"/>
      <c r="BN38" s="205"/>
      <c r="BO38" s="218"/>
      <c r="BP38" s="218"/>
      <c r="BQ38" s="215">
        <v>32</v>
      </c>
      <c r="BR38" s="216"/>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9"/>
    </row>
    <row r="39" spans="1:131" s="200" customFormat="1" ht="26.25" customHeight="1" x14ac:dyDescent="0.15">
      <c r="A39" s="219">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09"/>
      <c r="AL39" s="1000"/>
      <c r="AM39" s="1000"/>
      <c r="AN39" s="1000"/>
      <c r="AO39" s="1000"/>
      <c r="AP39" s="1000"/>
      <c r="AQ39" s="1000"/>
      <c r="AR39" s="1000"/>
      <c r="AS39" s="1000"/>
      <c r="AT39" s="1000"/>
      <c r="AU39" s="1000"/>
      <c r="AV39" s="1000"/>
      <c r="AW39" s="1000"/>
      <c r="AX39" s="1000"/>
      <c r="AY39" s="1000"/>
      <c r="AZ39" s="1072"/>
      <c r="BA39" s="1072"/>
      <c r="BB39" s="1072"/>
      <c r="BC39" s="1072"/>
      <c r="BD39" s="1072"/>
      <c r="BE39" s="1062"/>
      <c r="BF39" s="1062"/>
      <c r="BG39" s="1062"/>
      <c r="BH39" s="1062"/>
      <c r="BI39" s="1063"/>
      <c r="BJ39" s="205"/>
      <c r="BK39" s="205"/>
      <c r="BL39" s="205"/>
      <c r="BM39" s="205"/>
      <c r="BN39" s="205"/>
      <c r="BO39" s="218"/>
      <c r="BP39" s="218"/>
      <c r="BQ39" s="215">
        <v>33</v>
      </c>
      <c r="BR39" s="216"/>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9"/>
    </row>
    <row r="40" spans="1:131" s="200" customFormat="1" ht="26.25" customHeight="1" x14ac:dyDescent="0.15">
      <c r="A40" s="214">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09"/>
      <c r="AL40" s="1000"/>
      <c r="AM40" s="1000"/>
      <c r="AN40" s="1000"/>
      <c r="AO40" s="1000"/>
      <c r="AP40" s="1000"/>
      <c r="AQ40" s="1000"/>
      <c r="AR40" s="1000"/>
      <c r="AS40" s="1000"/>
      <c r="AT40" s="1000"/>
      <c r="AU40" s="1000"/>
      <c r="AV40" s="1000"/>
      <c r="AW40" s="1000"/>
      <c r="AX40" s="1000"/>
      <c r="AY40" s="1000"/>
      <c r="AZ40" s="1072"/>
      <c r="BA40" s="1072"/>
      <c r="BB40" s="1072"/>
      <c r="BC40" s="1072"/>
      <c r="BD40" s="1072"/>
      <c r="BE40" s="1062"/>
      <c r="BF40" s="1062"/>
      <c r="BG40" s="1062"/>
      <c r="BH40" s="1062"/>
      <c r="BI40" s="1063"/>
      <c r="BJ40" s="205"/>
      <c r="BK40" s="205"/>
      <c r="BL40" s="205"/>
      <c r="BM40" s="205"/>
      <c r="BN40" s="205"/>
      <c r="BO40" s="218"/>
      <c r="BP40" s="218"/>
      <c r="BQ40" s="215">
        <v>34</v>
      </c>
      <c r="BR40" s="216"/>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9"/>
    </row>
    <row r="41" spans="1:131" s="200" customFormat="1" ht="26.25" customHeight="1" x14ac:dyDescent="0.15">
      <c r="A41" s="214">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09"/>
      <c r="AL41" s="1000"/>
      <c r="AM41" s="1000"/>
      <c r="AN41" s="1000"/>
      <c r="AO41" s="1000"/>
      <c r="AP41" s="1000"/>
      <c r="AQ41" s="1000"/>
      <c r="AR41" s="1000"/>
      <c r="AS41" s="1000"/>
      <c r="AT41" s="1000"/>
      <c r="AU41" s="1000"/>
      <c r="AV41" s="1000"/>
      <c r="AW41" s="1000"/>
      <c r="AX41" s="1000"/>
      <c r="AY41" s="1000"/>
      <c r="AZ41" s="1072"/>
      <c r="BA41" s="1072"/>
      <c r="BB41" s="1072"/>
      <c r="BC41" s="1072"/>
      <c r="BD41" s="1072"/>
      <c r="BE41" s="1062"/>
      <c r="BF41" s="1062"/>
      <c r="BG41" s="1062"/>
      <c r="BH41" s="1062"/>
      <c r="BI41" s="1063"/>
      <c r="BJ41" s="205"/>
      <c r="BK41" s="205"/>
      <c r="BL41" s="205"/>
      <c r="BM41" s="205"/>
      <c r="BN41" s="205"/>
      <c r="BO41" s="218"/>
      <c r="BP41" s="218"/>
      <c r="BQ41" s="215">
        <v>35</v>
      </c>
      <c r="BR41" s="216"/>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9"/>
    </row>
    <row r="42" spans="1:131" s="200" customFormat="1" ht="26.25" customHeight="1" x14ac:dyDescent="0.15">
      <c r="A42" s="214">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09"/>
      <c r="AL42" s="1000"/>
      <c r="AM42" s="1000"/>
      <c r="AN42" s="1000"/>
      <c r="AO42" s="1000"/>
      <c r="AP42" s="1000"/>
      <c r="AQ42" s="1000"/>
      <c r="AR42" s="1000"/>
      <c r="AS42" s="1000"/>
      <c r="AT42" s="1000"/>
      <c r="AU42" s="1000"/>
      <c r="AV42" s="1000"/>
      <c r="AW42" s="1000"/>
      <c r="AX42" s="1000"/>
      <c r="AY42" s="1000"/>
      <c r="AZ42" s="1072"/>
      <c r="BA42" s="1072"/>
      <c r="BB42" s="1072"/>
      <c r="BC42" s="1072"/>
      <c r="BD42" s="1072"/>
      <c r="BE42" s="1062"/>
      <c r="BF42" s="1062"/>
      <c r="BG42" s="1062"/>
      <c r="BH42" s="1062"/>
      <c r="BI42" s="1063"/>
      <c r="BJ42" s="205"/>
      <c r="BK42" s="205"/>
      <c r="BL42" s="205"/>
      <c r="BM42" s="205"/>
      <c r="BN42" s="205"/>
      <c r="BO42" s="218"/>
      <c r="BP42" s="218"/>
      <c r="BQ42" s="215">
        <v>36</v>
      </c>
      <c r="BR42" s="216"/>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9"/>
    </row>
    <row r="43" spans="1:131" s="200" customFormat="1" ht="26.25" customHeight="1" x14ac:dyDescent="0.15">
      <c r="A43" s="214">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09"/>
      <c r="AL43" s="1000"/>
      <c r="AM43" s="1000"/>
      <c r="AN43" s="1000"/>
      <c r="AO43" s="1000"/>
      <c r="AP43" s="1000"/>
      <c r="AQ43" s="1000"/>
      <c r="AR43" s="1000"/>
      <c r="AS43" s="1000"/>
      <c r="AT43" s="1000"/>
      <c r="AU43" s="1000"/>
      <c r="AV43" s="1000"/>
      <c r="AW43" s="1000"/>
      <c r="AX43" s="1000"/>
      <c r="AY43" s="1000"/>
      <c r="AZ43" s="1072"/>
      <c r="BA43" s="1072"/>
      <c r="BB43" s="1072"/>
      <c r="BC43" s="1072"/>
      <c r="BD43" s="1072"/>
      <c r="BE43" s="1062"/>
      <c r="BF43" s="1062"/>
      <c r="BG43" s="1062"/>
      <c r="BH43" s="1062"/>
      <c r="BI43" s="1063"/>
      <c r="BJ43" s="205"/>
      <c r="BK43" s="205"/>
      <c r="BL43" s="205"/>
      <c r="BM43" s="205"/>
      <c r="BN43" s="205"/>
      <c r="BO43" s="218"/>
      <c r="BP43" s="218"/>
      <c r="BQ43" s="215">
        <v>37</v>
      </c>
      <c r="BR43" s="216"/>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9"/>
    </row>
    <row r="44" spans="1:131" s="200" customFormat="1" ht="26.25" customHeight="1" x14ac:dyDescent="0.15">
      <c r="A44" s="214">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09"/>
      <c r="AL44" s="1000"/>
      <c r="AM44" s="1000"/>
      <c r="AN44" s="1000"/>
      <c r="AO44" s="1000"/>
      <c r="AP44" s="1000"/>
      <c r="AQ44" s="1000"/>
      <c r="AR44" s="1000"/>
      <c r="AS44" s="1000"/>
      <c r="AT44" s="1000"/>
      <c r="AU44" s="1000"/>
      <c r="AV44" s="1000"/>
      <c r="AW44" s="1000"/>
      <c r="AX44" s="1000"/>
      <c r="AY44" s="1000"/>
      <c r="AZ44" s="1072"/>
      <c r="BA44" s="1072"/>
      <c r="BB44" s="1072"/>
      <c r="BC44" s="1072"/>
      <c r="BD44" s="1072"/>
      <c r="BE44" s="1062"/>
      <c r="BF44" s="1062"/>
      <c r="BG44" s="1062"/>
      <c r="BH44" s="1062"/>
      <c r="BI44" s="1063"/>
      <c r="BJ44" s="205"/>
      <c r="BK44" s="205"/>
      <c r="BL44" s="205"/>
      <c r="BM44" s="205"/>
      <c r="BN44" s="205"/>
      <c r="BO44" s="218"/>
      <c r="BP44" s="218"/>
      <c r="BQ44" s="215">
        <v>38</v>
      </c>
      <c r="BR44" s="216"/>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9"/>
    </row>
    <row r="45" spans="1:131" s="200" customFormat="1" ht="26.25" customHeight="1" x14ac:dyDescent="0.15">
      <c r="A45" s="214">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09"/>
      <c r="AL45" s="1000"/>
      <c r="AM45" s="1000"/>
      <c r="AN45" s="1000"/>
      <c r="AO45" s="1000"/>
      <c r="AP45" s="1000"/>
      <c r="AQ45" s="1000"/>
      <c r="AR45" s="1000"/>
      <c r="AS45" s="1000"/>
      <c r="AT45" s="1000"/>
      <c r="AU45" s="1000"/>
      <c r="AV45" s="1000"/>
      <c r="AW45" s="1000"/>
      <c r="AX45" s="1000"/>
      <c r="AY45" s="1000"/>
      <c r="AZ45" s="1072"/>
      <c r="BA45" s="1072"/>
      <c r="BB45" s="1072"/>
      <c r="BC45" s="1072"/>
      <c r="BD45" s="1072"/>
      <c r="BE45" s="1062"/>
      <c r="BF45" s="1062"/>
      <c r="BG45" s="1062"/>
      <c r="BH45" s="1062"/>
      <c r="BI45" s="1063"/>
      <c r="BJ45" s="205"/>
      <c r="BK45" s="205"/>
      <c r="BL45" s="205"/>
      <c r="BM45" s="205"/>
      <c r="BN45" s="205"/>
      <c r="BO45" s="218"/>
      <c r="BP45" s="218"/>
      <c r="BQ45" s="215">
        <v>39</v>
      </c>
      <c r="BR45" s="216"/>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9"/>
    </row>
    <row r="46" spans="1:131" s="200" customFormat="1" ht="26.25" customHeight="1" x14ac:dyDescent="0.15">
      <c r="A46" s="214">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09"/>
      <c r="AL46" s="1000"/>
      <c r="AM46" s="1000"/>
      <c r="AN46" s="1000"/>
      <c r="AO46" s="1000"/>
      <c r="AP46" s="1000"/>
      <c r="AQ46" s="1000"/>
      <c r="AR46" s="1000"/>
      <c r="AS46" s="1000"/>
      <c r="AT46" s="1000"/>
      <c r="AU46" s="1000"/>
      <c r="AV46" s="1000"/>
      <c r="AW46" s="1000"/>
      <c r="AX46" s="1000"/>
      <c r="AY46" s="1000"/>
      <c r="AZ46" s="1072"/>
      <c r="BA46" s="1072"/>
      <c r="BB46" s="1072"/>
      <c r="BC46" s="1072"/>
      <c r="BD46" s="1072"/>
      <c r="BE46" s="1062"/>
      <c r="BF46" s="1062"/>
      <c r="BG46" s="1062"/>
      <c r="BH46" s="1062"/>
      <c r="BI46" s="1063"/>
      <c r="BJ46" s="205"/>
      <c r="BK46" s="205"/>
      <c r="BL46" s="205"/>
      <c r="BM46" s="205"/>
      <c r="BN46" s="205"/>
      <c r="BO46" s="218"/>
      <c r="BP46" s="218"/>
      <c r="BQ46" s="215">
        <v>40</v>
      </c>
      <c r="BR46" s="216"/>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9"/>
    </row>
    <row r="47" spans="1:131" s="200" customFormat="1" ht="26.25" customHeight="1" x14ac:dyDescent="0.15">
      <c r="A47" s="214">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09"/>
      <c r="AL47" s="1000"/>
      <c r="AM47" s="1000"/>
      <c r="AN47" s="1000"/>
      <c r="AO47" s="1000"/>
      <c r="AP47" s="1000"/>
      <c r="AQ47" s="1000"/>
      <c r="AR47" s="1000"/>
      <c r="AS47" s="1000"/>
      <c r="AT47" s="1000"/>
      <c r="AU47" s="1000"/>
      <c r="AV47" s="1000"/>
      <c r="AW47" s="1000"/>
      <c r="AX47" s="1000"/>
      <c r="AY47" s="1000"/>
      <c r="AZ47" s="1072"/>
      <c r="BA47" s="1072"/>
      <c r="BB47" s="1072"/>
      <c r="BC47" s="1072"/>
      <c r="BD47" s="1072"/>
      <c r="BE47" s="1062"/>
      <c r="BF47" s="1062"/>
      <c r="BG47" s="1062"/>
      <c r="BH47" s="1062"/>
      <c r="BI47" s="1063"/>
      <c r="BJ47" s="205"/>
      <c r="BK47" s="205"/>
      <c r="BL47" s="205"/>
      <c r="BM47" s="205"/>
      <c r="BN47" s="205"/>
      <c r="BO47" s="218"/>
      <c r="BP47" s="218"/>
      <c r="BQ47" s="215">
        <v>41</v>
      </c>
      <c r="BR47" s="216"/>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9"/>
    </row>
    <row r="48" spans="1:131" s="200" customFormat="1" ht="26.25" customHeight="1" x14ac:dyDescent="0.15">
      <c r="A48" s="214">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09"/>
      <c r="AL48" s="1000"/>
      <c r="AM48" s="1000"/>
      <c r="AN48" s="1000"/>
      <c r="AO48" s="1000"/>
      <c r="AP48" s="1000"/>
      <c r="AQ48" s="1000"/>
      <c r="AR48" s="1000"/>
      <c r="AS48" s="1000"/>
      <c r="AT48" s="1000"/>
      <c r="AU48" s="1000"/>
      <c r="AV48" s="1000"/>
      <c r="AW48" s="1000"/>
      <c r="AX48" s="1000"/>
      <c r="AY48" s="1000"/>
      <c r="AZ48" s="1072"/>
      <c r="BA48" s="1072"/>
      <c r="BB48" s="1072"/>
      <c r="BC48" s="1072"/>
      <c r="BD48" s="1072"/>
      <c r="BE48" s="1062"/>
      <c r="BF48" s="1062"/>
      <c r="BG48" s="1062"/>
      <c r="BH48" s="1062"/>
      <c r="BI48" s="1063"/>
      <c r="BJ48" s="205"/>
      <c r="BK48" s="205"/>
      <c r="BL48" s="205"/>
      <c r="BM48" s="205"/>
      <c r="BN48" s="205"/>
      <c r="BO48" s="218"/>
      <c r="BP48" s="218"/>
      <c r="BQ48" s="215">
        <v>42</v>
      </c>
      <c r="BR48" s="216"/>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9"/>
    </row>
    <row r="49" spans="1:131" s="200" customFormat="1" ht="26.25" customHeight="1" x14ac:dyDescent="0.15">
      <c r="A49" s="214">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09"/>
      <c r="AL49" s="1000"/>
      <c r="AM49" s="1000"/>
      <c r="AN49" s="1000"/>
      <c r="AO49" s="1000"/>
      <c r="AP49" s="1000"/>
      <c r="AQ49" s="1000"/>
      <c r="AR49" s="1000"/>
      <c r="AS49" s="1000"/>
      <c r="AT49" s="1000"/>
      <c r="AU49" s="1000"/>
      <c r="AV49" s="1000"/>
      <c r="AW49" s="1000"/>
      <c r="AX49" s="1000"/>
      <c r="AY49" s="1000"/>
      <c r="AZ49" s="1072"/>
      <c r="BA49" s="1072"/>
      <c r="BB49" s="1072"/>
      <c r="BC49" s="1072"/>
      <c r="BD49" s="1072"/>
      <c r="BE49" s="1062"/>
      <c r="BF49" s="1062"/>
      <c r="BG49" s="1062"/>
      <c r="BH49" s="1062"/>
      <c r="BI49" s="1063"/>
      <c r="BJ49" s="205"/>
      <c r="BK49" s="205"/>
      <c r="BL49" s="205"/>
      <c r="BM49" s="205"/>
      <c r="BN49" s="205"/>
      <c r="BO49" s="218"/>
      <c r="BP49" s="218"/>
      <c r="BQ49" s="215">
        <v>43</v>
      </c>
      <c r="BR49" s="216"/>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9"/>
    </row>
    <row r="50" spans="1:131" s="200" customFormat="1" ht="26.25" customHeight="1" x14ac:dyDescent="0.15">
      <c r="A50" s="214">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5"/>
      <c r="BK50" s="205"/>
      <c r="BL50" s="205"/>
      <c r="BM50" s="205"/>
      <c r="BN50" s="205"/>
      <c r="BO50" s="218"/>
      <c r="BP50" s="218"/>
      <c r="BQ50" s="215">
        <v>44</v>
      </c>
      <c r="BR50" s="216"/>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9"/>
    </row>
    <row r="51" spans="1:131" s="200" customFormat="1" ht="26.25" customHeight="1" x14ac:dyDescent="0.15">
      <c r="A51" s="214">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5"/>
      <c r="BK51" s="205"/>
      <c r="BL51" s="205"/>
      <c r="BM51" s="205"/>
      <c r="BN51" s="205"/>
      <c r="BO51" s="218"/>
      <c r="BP51" s="218"/>
      <c r="BQ51" s="215">
        <v>45</v>
      </c>
      <c r="BR51" s="216"/>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9"/>
    </row>
    <row r="52" spans="1:131" s="200" customFormat="1" ht="26.25" customHeight="1" x14ac:dyDescent="0.15">
      <c r="A52" s="214">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5"/>
      <c r="BK52" s="205"/>
      <c r="BL52" s="205"/>
      <c r="BM52" s="205"/>
      <c r="BN52" s="205"/>
      <c r="BO52" s="218"/>
      <c r="BP52" s="218"/>
      <c r="BQ52" s="215">
        <v>46</v>
      </c>
      <c r="BR52" s="216"/>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9"/>
    </row>
    <row r="53" spans="1:131" s="200" customFormat="1" ht="26.25" customHeight="1" x14ac:dyDescent="0.15">
      <c r="A53" s="214">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5"/>
      <c r="BK53" s="205"/>
      <c r="BL53" s="205"/>
      <c r="BM53" s="205"/>
      <c r="BN53" s="205"/>
      <c r="BO53" s="218"/>
      <c r="BP53" s="218"/>
      <c r="BQ53" s="215">
        <v>47</v>
      </c>
      <c r="BR53" s="216"/>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9"/>
    </row>
    <row r="54" spans="1:131" s="200" customFormat="1" ht="26.25" customHeight="1" x14ac:dyDescent="0.15">
      <c r="A54" s="214">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5"/>
      <c r="BK54" s="205"/>
      <c r="BL54" s="205"/>
      <c r="BM54" s="205"/>
      <c r="BN54" s="205"/>
      <c r="BO54" s="218"/>
      <c r="BP54" s="218"/>
      <c r="BQ54" s="215">
        <v>48</v>
      </c>
      <c r="BR54" s="216"/>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9"/>
    </row>
    <row r="55" spans="1:131" s="200" customFormat="1" ht="26.25" customHeight="1" x14ac:dyDescent="0.15">
      <c r="A55" s="214">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5"/>
      <c r="BK55" s="205"/>
      <c r="BL55" s="205"/>
      <c r="BM55" s="205"/>
      <c r="BN55" s="205"/>
      <c r="BO55" s="218"/>
      <c r="BP55" s="218"/>
      <c r="BQ55" s="215">
        <v>49</v>
      </c>
      <c r="BR55" s="216"/>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9"/>
    </row>
    <row r="56" spans="1:131" s="200" customFormat="1" ht="26.25" customHeight="1" x14ac:dyDescent="0.15">
      <c r="A56" s="214">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5"/>
      <c r="BK56" s="205"/>
      <c r="BL56" s="205"/>
      <c r="BM56" s="205"/>
      <c r="BN56" s="205"/>
      <c r="BO56" s="218"/>
      <c r="BP56" s="218"/>
      <c r="BQ56" s="215">
        <v>50</v>
      </c>
      <c r="BR56" s="216"/>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9"/>
    </row>
    <row r="57" spans="1:131" s="200" customFormat="1" ht="26.25" customHeight="1" x14ac:dyDescent="0.15">
      <c r="A57" s="214">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5"/>
      <c r="BK57" s="205"/>
      <c r="BL57" s="205"/>
      <c r="BM57" s="205"/>
      <c r="BN57" s="205"/>
      <c r="BO57" s="218"/>
      <c r="BP57" s="218"/>
      <c r="BQ57" s="215">
        <v>51</v>
      </c>
      <c r="BR57" s="216"/>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9"/>
    </row>
    <row r="58" spans="1:131" s="200" customFormat="1" ht="26.25" customHeight="1" x14ac:dyDescent="0.15">
      <c r="A58" s="214">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5"/>
      <c r="BK58" s="205"/>
      <c r="BL58" s="205"/>
      <c r="BM58" s="205"/>
      <c r="BN58" s="205"/>
      <c r="BO58" s="218"/>
      <c r="BP58" s="218"/>
      <c r="BQ58" s="215">
        <v>52</v>
      </c>
      <c r="BR58" s="216"/>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9"/>
    </row>
    <row r="59" spans="1:131" s="200" customFormat="1" ht="26.25" customHeight="1" x14ac:dyDescent="0.15">
      <c r="A59" s="214">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5"/>
      <c r="BK59" s="205"/>
      <c r="BL59" s="205"/>
      <c r="BM59" s="205"/>
      <c r="BN59" s="205"/>
      <c r="BO59" s="218"/>
      <c r="BP59" s="218"/>
      <c r="BQ59" s="215">
        <v>53</v>
      </c>
      <c r="BR59" s="216"/>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9"/>
    </row>
    <row r="60" spans="1:131" s="200" customFormat="1" ht="26.25" customHeight="1" x14ac:dyDescent="0.15">
      <c r="A60" s="214">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5"/>
      <c r="BK60" s="205"/>
      <c r="BL60" s="205"/>
      <c r="BM60" s="205"/>
      <c r="BN60" s="205"/>
      <c r="BO60" s="218"/>
      <c r="BP60" s="218"/>
      <c r="BQ60" s="215">
        <v>54</v>
      </c>
      <c r="BR60" s="216"/>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9"/>
    </row>
    <row r="61" spans="1:131" s="200" customFormat="1" ht="26.25" customHeight="1" thickBot="1" x14ac:dyDescent="0.2">
      <c r="A61" s="214">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5"/>
      <c r="BK61" s="205"/>
      <c r="BL61" s="205"/>
      <c r="BM61" s="205"/>
      <c r="BN61" s="205"/>
      <c r="BO61" s="218"/>
      <c r="BP61" s="218"/>
      <c r="BQ61" s="215">
        <v>55</v>
      </c>
      <c r="BR61" s="216"/>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9"/>
    </row>
    <row r="62" spans="1:131" s="200" customFormat="1" ht="26.25" customHeight="1" x14ac:dyDescent="0.15">
      <c r="A62" s="214">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393</v>
      </c>
      <c r="BK62" s="1065"/>
      <c r="BL62" s="1065"/>
      <c r="BM62" s="1065"/>
      <c r="BN62" s="1066"/>
      <c r="BO62" s="218"/>
      <c r="BP62" s="218"/>
      <c r="BQ62" s="215">
        <v>56</v>
      </c>
      <c r="BR62" s="216"/>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9"/>
    </row>
    <row r="63" spans="1:131" s="200" customFormat="1" ht="26.25" customHeight="1" thickBot="1" x14ac:dyDescent="0.2">
      <c r="A63" s="217" t="s">
        <v>368</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8"/>
      <c r="AF63" s="1059">
        <v>5017</v>
      </c>
      <c r="AG63" s="988"/>
      <c r="AH63" s="988"/>
      <c r="AI63" s="988"/>
      <c r="AJ63" s="1060"/>
      <c r="AK63" s="1061"/>
      <c r="AL63" s="992"/>
      <c r="AM63" s="992"/>
      <c r="AN63" s="992"/>
      <c r="AO63" s="992"/>
      <c r="AP63" s="988">
        <v>113209</v>
      </c>
      <c r="AQ63" s="988"/>
      <c r="AR63" s="988"/>
      <c r="AS63" s="988"/>
      <c r="AT63" s="988"/>
      <c r="AU63" s="988">
        <v>58442</v>
      </c>
      <c r="AV63" s="988"/>
      <c r="AW63" s="988"/>
      <c r="AX63" s="988"/>
      <c r="AY63" s="988"/>
      <c r="AZ63" s="1055"/>
      <c r="BA63" s="1055"/>
      <c r="BB63" s="1055"/>
      <c r="BC63" s="1055"/>
      <c r="BD63" s="1055"/>
      <c r="BE63" s="989"/>
      <c r="BF63" s="989"/>
      <c r="BG63" s="989"/>
      <c r="BH63" s="989"/>
      <c r="BI63" s="990"/>
      <c r="BJ63" s="1056" t="s">
        <v>113</v>
      </c>
      <c r="BK63" s="980"/>
      <c r="BL63" s="980"/>
      <c r="BM63" s="980"/>
      <c r="BN63" s="1057"/>
      <c r="BO63" s="218"/>
      <c r="BP63" s="218"/>
      <c r="BQ63" s="215">
        <v>57</v>
      </c>
      <c r="BR63" s="216"/>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9"/>
    </row>
    <row r="66" spans="1:131" s="200" customFormat="1" ht="26.25" customHeight="1" x14ac:dyDescent="0.15">
      <c r="A66" s="1025" t="s">
        <v>396</v>
      </c>
      <c r="B66" s="1026"/>
      <c r="C66" s="1026"/>
      <c r="D66" s="1026"/>
      <c r="E66" s="1026"/>
      <c r="F66" s="1026"/>
      <c r="G66" s="1026"/>
      <c r="H66" s="1026"/>
      <c r="I66" s="1026"/>
      <c r="J66" s="1026"/>
      <c r="K66" s="1026"/>
      <c r="L66" s="1026"/>
      <c r="M66" s="1026"/>
      <c r="N66" s="1026"/>
      <c r="O66" s="1026"/>
      <c r="P66" s="1027"/>
      <c r="Q66" s="1031" t="s">
        <v>372</v>
      </c>
      <c r="R66" s="1032"/>
      <c r="S66" s="1032"/>
      <c r="T66" s="1032"/>
      <c r="U66" s="1033"/>
      <c r="V66" s="1031" t="s">
        <v>373</v>
      </c>
      <c r="W66" s="1032"/>
      <c r="X66" s="1032"/>
      <c r="Y66" s="1032"/>
      <c r="Z66" s="1033"/>
      <c r="AA66" s="1031" t="s">
        <v>374</v>
      </c>
      <c r="AB66" s="1032"/>
      <c r="AC66" s="1032"/>
      <c r="AD66" s="1032"/>
      <c r="AE66" s="1033"/>
      <c r="AF66" s="1037" t="s">
        <v>375</v>
      </c>
      <c r="AG66" s="1038"/>
      <c r="AH66" s="1038"/>
      <c r="AI66" s="1038"/>
      <c r="AJ66" s="1039"/>
      <c r="AK66" s="1031" t="s">
        <v>376</v>
      </c>
      <c r="AL66" s="1026"/>
      <c r="AM66" s="1026"/>
      <c r="AN66" s="1026"/>
      <c r="AO66" s="1027"/>
      <c r="AP66" s="1031" t="s">
        <v>377</v>
      </c>
      <c r="AQ66" s="1032"/>
      <c r="AR66" s="1032"/>
      <c r="AS66" s="1032"/>
      <c r="AT66" s="1033"/>
      <c r="AU66" s="1031" t="s">
        <v>397</v>
      </c>
      <c r="AV66" s="1032"/>
      <c r="AW66" s="1032"/>
      <c r="AX66" s="1032"/>
      <c r="AY66" s="1033"/>
      <c r="AZ66" s="1031" t="s">
        <v>355</v>
      </c>
      <c r="BA66" s="1032"/>
      <c r="BB66" s="1032"/>
      <c r="BC66" s="1032"/>
      <c r="BD66" s="1047"/>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5" t="s">
        <v>549</v>
      </c>
      <c r="C68" s="1016"/>
      <c r="D68" s="1016"/>
      <c r="E68" s="1016"/>
      <c r="F68" s="1016"/>
      <c r="G68" s="1016"/>
      <c r="H68" s="1016"/>
      <c r="I68" s="1016"/>
      <c r="J68" s="1016"/>
      <c r="K68" s="1016"/>
      <c r="L68" s="1016"/>
      <c r="M68" s="1016"/>
      <c r="N68" s="1016"/>
      <c r="O68" s="1016"/>
      <c r="P68" s="1017"/>
      <c r="Q68" s="1018">
        <v>21621</v>
      </c>
      <c r="R68" s="1012"/>
      <c r="S68" s="1012"/>
      <c r="T68" s="1012"/>
      <c r="U68" s="1012"/>
      <c r="V68" s="1012">
        <v>21598</v>
      </c>
      <c r="W68" s="1012"/>
      <c r="X68" s="1012"/>
      <c r="Y68" s="1012"/>
      <c r="Z68" s="1012"/>
      <c r="AA68" s="1012">
        <v>23</v>
      </c>
      <c r="AB68" s="1012"/>
      <c r="AC68" s="1012"/>
      <c r="AD68" s="1012"/>
      <c r="AE68" s="1012"/>
      <c r="AF68" s="1012">
        <v>23</v>
      </c>
      <c r="AG68" s="1012"/>
      <c r="AH68" s="1012"/>
      <c r="AI68" s="1012"/>
      <c r="AJ68" s="1012"/>
      <c r="AK68" s="1012">
        <v>44</v>
      </c>
      <c r="AL68" s="1012"/>
      <c r="AM68" s="1012"/>
      <c r="AN68" s="1012"/>
      <c r="AO68" s="1012"/>
      <c r="AP68" s="1012" t="s">
        <v>498</v>
      </c>
      <c r="AQ68" s="1012"/>
      <c r="AR68" s="1012"/>
      <c r="AS68" s="1012"/>
      <c r="AT68" s="1012"/>
      <c r="AU68" s="1012" t="s">
        <v>498</v>
      </c>
      <c r="AV68" s="1012"/>
      <c r="AW68" s="1012"/>
      <c r="AX68" s="1012"/>
      <c r="AY68" s="1012"/>
      <c r="AZ68" s="1013"/>
      <c r="BA68" s="1013"/>
      <c r="BB68" s="1013"/>
      <c r="BC68" s="1013"/>
      <c r="BD68" s="1014"/>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550</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498</v>
      </c>
      <c r="AQ69" s="1000"/>
      <c r="AR69" s="1000"/>
      <c r="AS69" s="1000"/>
      <c r="AT69" s="1000"/>
      <c r="AU69" s="1000" t="s">
        <v>498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551</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498</v>
      </c>
      <c r="AL70" s="1000"/>
      <c r="AM70" s="1000"/>
      <c r="AN70" s="1000"/>
      <c r="AO70" s="1000"/>
      <c r="AP70" s="1000" t="s">
        <v>498</v>
      </c>
      <c r="AQ70" s="1000"/>
      <c r="AR70" s="1000"/>
      <c r="AS70" s="1000"/>
      <c r="AT70" s="1000"/>
      <c r="AU70" s="1000" t="s">
        <v>498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552</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498</v>
      </c>
      <c r="AL71" s="1000"/>
      <c r="AM71" s="1000"/>
      <c r="AN71" s="1000"/>
      <c r="AO71" s="1000"/>
      <c r="AP71" s="1000" t="s">
        <v>498</v>
      </c>
      <c r="AQ71" s="1000"/>
      <c r="AR71" s="1000"/>
      <c r="AS71" s="1000"/>
      <c r="AT71" s="1000"/>
      <c r="AU71" s="1000" t="s">
        <v>498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553</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498</v>
      </c>
      <c r="AQ72" s="1000"/>
      <c r="AR72" s="1000"/>
      <c r="AS72" s="1000"/>
      <c r="AT72" s="1000"/>
      <c r="AU72" s="1000" t="s">
        <v>498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554</v>
      </c>
      <c r="C73" s="1004"/>
      <c r="D73" s="1004"/>
      <c r="E73" s="1004"/>
      <c r="F73" s="1004"/>
      <c r="G73" s="1004"/>
      <c r="H73" s="1004"/>
      <c r="I73" s="1004"/>
      <c r="J73" s="1004"/>
      <c r="K73" s="1004"/>
      <c r="L73" s="1004"/>
      <c r="M73" s="1004"/>
      <c r="N73" s="1004"/>
      <c r="O73" s="1004"/>
      <c r="P73" s="1005"/>
      <c r="Q73" s="1006">
        <v>212</v>
      </c>
      <c r="R73" s="1000"/>
      <c r="S73" s="1000"/>
      <c r="T73" s="1000"/>
      <c r="U73" s="1000"/>
      <c r="V73" s="1000">
        <v>198</v>
      </c>
      <c r="W73" s="1000"/>
      <c r="X73" s="1000"/>
      <c r="Y73" s="1000"/>
      <c r="Z73" s="1000"/>
      <c r="AA73" s="1000">
        <v>14</v>
      </c>
      <c r="AB73" s="1000"/>
      <c r="AC73" s="1000"/>
      <c r="AD73" s="1000"/>
      <c r="AE73" s="1000"/>
      <c r="AF73" s="1000">
        <v>14</v>
      </c>
      <c r="AG73" s="1000"/>
      <c r="AH73" s="1000"/>
      <c r="AI73" s="1000"/>
      <c r="AJ73" s="1000"/>
      <c r="AK73" s="1000" t="s">
        <v>561</v>
      </c>
      <c r="AL73" s="1000"/>
      <c r="AM73" s="1000"/>
      <c r="AN73" s="1000"/>
      <c r="AO73" s="1000"/>
      <c r="AP73" s="1000" t="s">
        <v>498</v>
      </c>
      <c r="AQ73" s="1000"/>
      <c r="AR73" s="1000"/>
      <c r="AS73" s="1000"/>
      <c r="AT73" s="1000"/>
      <c r="AU73" s="1000" t="s">
        <v>498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555</v>
      </c>
      <c r="C74" s="1004"/>
      <c r="D74" s="1004"/>
      <c r="E74" s="1004"/>
      <c r="F74" s="1004"/>
      <c r="G74" s="1004"/>
      <c r="H74" s="1004"/>
      <c r="I74" s="1004"/>
      <c r="J74" s="1004"/>
      <c r="K74" s="1004"/>
      <c r="L74" s="1004"/>
      <c r="M74" s="1004"/>
      <c r="N74" s="1004"/>
      <c r="O74" s="1004"/>
      <c r="P74" s="1005"/>
      <c r="Q74" s="1006">
        <v>765</v>
      </c>
      <c r="R74" s="1000"/>
      <c r="S74" s="1000"/>
      <c r="T74" s="1000"/>
      <c r="U74" s="1000"/>
      <c r="V74" s="1000">
        <v>661</v>
      </c>
      <c r="W74" s="1000"/>
      <c r="X74" s="1000"/>
      <c r="Y74" s="1000"/>
      <c r="Z74" s="1000"/>
      <c r="AA74" s="1000">
        <v>105</v>
      </c>
      <c r="AB74" s="1000"/>
      <c r="AC74" s="1000"/>
      <c r="AD74" s="1000"/>
      <c r="AE74" s="1000"/>
      <c r="AF74" s="1000">
        <v>47</v>
      </c>
      <c r="AG74" s="1000"/>
      <c r="AH74" s="1000"/>
      <c r="AI74" s="1000"/>
      <c r="AJ74" s="1000"/>
      <c r="AK74" s="1000" t="s">
        <v>561</v>
      </c>
      <c r="AL74" s="1000"/>
      <c r="AM74" s="1000"/>
      <c r="AN74" s="1000"/>
      <c r="AO74" s="1000"/>
      <c r="AP74" s="1000">
        <v>121</v>
      </c>
      <c r="AQ74" s="1000"/>
      <c r="AR74" s="1000"/>
      <c r="AS74" s="1000"/>
      <c r="AT74" s="1000"/>
      <c r="AU74" s="1000">
        <v>36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556</v>
      </c>
      <c r="C75" s="1004"/>
      <c r="D75" s="1004"/>
      <c r="E75" s="1004"/>
      <c r="F75" s="1004"/>
      <c r="G75" s="1004"/>
      <c r="H75" s="1004"/>
      <c r="I75" s="1004"/>
      <c r="J75" s="1004"/>
      <c r="K75" s="1004"/>
      <c r="L75" s="1004"/>
      <c r="M75" s="1004"/>
      <c r="N75" s="1004"/>
      <c r="O75" s="1004"/>
      <c r="P75" s="1005"/>
      <c r="Q75" s="1010">
        <v>621</v>
      </c>
      <c r="R75" s="1008"/>
      <c r="S75" s="1008"/>
      <c r="T75" s="1008"/>
      <c r="U75" s="1009"/>
      <c r="V75" s="1007">
        <v>599</v>
      </c>
      <c r="W75" s="1008"/>
      <c r="X75" s="1008"/>
      <c r="Y75" s="1008"/>
      <c r="Z75" s="1009"/>
      <c r="AA75" s="1007">
        <v>21</v>
      </c>
      <c r="AB75" s="1008"/>
      <c r="AC75" s="1008"/>
      <c r="AD75" s="1008"/>
      <c r="AE75" s="1009"/>
      <c r="AF75" s="1007">
        <v>21</v>
      </c>
      <c r="AG75" s="1008"/>
      <c r="AH75" s="1008"/>
      <c r="AI75" s="1008"/>
      <c r="AJ75" s="1009"/>
      <c r="AK75" s="1011" t="s">
        <v>563</v>
      </c>
      <c r="AL75" s="1008"/>
      <c r="AM75" s="1008"/>
      <c r="AN75" s="1008"/>
      <c r="AO75" s="1009"/>
      <c r="AP75" s="1007" t="s">
        <v>498</v>
      </c>
      <c r="AQ75" s="1008"/>
      <c r="AR75" s="1008"/>
      <c r="AS75" s="1008"/>
      <c r="AT75" s="1009"/>
      <c r="AU75" s="1007" t="s">
        <v>498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557</v>
      </c>
      <c r="C76" s="1004"/>
      <c r="D76" s="1004"/>
      <c r="E76" s="1004"/>
      <c r="F76" s="1004"/>
      <c r="G76" s="1004"/>
      <c r="H76" s="1004"/>
      <c r="I76" s="1004"/>
      <c r="J76" s="1004"/>
      <c r="K76" s="1004"/>
      <c r="L76" s="1004"/>
      <c r="M76" s="1004"/>
      <c r="N76" s="1004"/>
      <c r="O76" s="1004"/>
      <c r="P76" s="1005"/>
      <c r="Q76" s="1010">
        <v>235</v>
      </c>
      <c r="R76" s="1008"/>
      <c r="S76" s="1008"/>
      <c r="T76" s="1008"/>
      <c r="U76" s="1009"/>
      <c r="V76" s="1007">
        <v>223</v>
      </c>
      <c r="W76" s="1008"/>
      <c r="X76" s="1008"/>
      <c r="Y76" s="1008"/>
      <c r="Z76" s="1009"/>
      <c r="AA76" s="1007">
        <v>12</v>
      </c>
      <c r="AB76" s="1008"/>
      <c r="AC76" s="1008"/>
      <c r="AD76" s="1008"/>
      <c r="AE76" s="1009"/>
      <c r="AF76" s="1007">
        <v>12</v>
      </c>
      <c r="AG76" s="1008"/>
      <c r="AH76" s="1008"/>
      <c r="AI76" s="1008"/>
      <c r="AJ76" s="1009"/>
      <c r="AK76" s="1007" t="s">
        <v>562</v>
      </c>
      <c r="AL76" s="1008"/>
      <c r="AM76" s="1008"/>
      <c r="AN76" s="1008"/>
      <c r="AO76" s="1009"/>
      <c r="AP76" s="1007">
        <v>217</v>
      </c>
      <c r="AQ76" s="1008"/>
      <c r="AR76" s="1008"/>
      <c r="AS76" s="1008"/>
      <c r="AT76" s="1009"/>
      <c r="AU76" s="1007">
        <v>26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558</v>
      </c>
      <c r="C77" s="1004"/>
      <c r="D77" s="1004"/>
      <c r="E77" s="1004"/>
      <c r="F77" s="1004"/>
      <c r="G77" s="1004"/>
      <c r="H77" s="1004"/>
      <c r="I77" s="1004"/>
      <c r="J77" s="1004"/>
      <c r="K77" s="1004"/>
      <c r="L77" s="1004"/>
      <c r="M77" s="1004"/>
      <c r="N77" s="1004"/>
      <c r="O77" s="1004"/>
      <c r="P77" s="1005"/>
      <c r="Q77" s="1006">
        <v>363</v>
      </c>
      <c r="R77" s="1000"/>
      <c r="S77" s="1000"/>
      <c r="T77" s="1000"/>
      <c r="U77" s="1000"/>
      <c r="V77" s="1000">
        <v>335</v>
      </c>
      <c r="W77" s="1000"/>
      <c r="X77" s="1000"/>
      <c r="Y77" s="1000"/>
      <c r="Z77" s="1000"/>
      <c r="AA77" s="1000">
        <v>8</v>
      </c>
      <c r="AB77" s="1000"/>
      <c r="AC77" s="1000"/>
      <c r="AD77" s="1000"/>
      <c r="AE77" s="1000"/>
      <c r="AF77" s="1000">
        <v>8</v>
      </c>
      <c r="AG77" s="1000"/>
      <c r="AH77" s="1000"/>
      <c r="AI77" s="1000"/>
      <c r="AJ77" s="1000"/>
      <c r="AK77" s="1000" t="s">
        <v>498</v>
      </c>
      <c r="AL77" s="1000"/>
      <c r="AM77" s="1000"/>
      <c r="AN77" s="1000"/>
      <c r="AO77" s="1000"/>
      <c r="AP77" s="1000" t="s">
        <v>498</v>
      </c>
      <c r="AQ77" s="1000"/>
      <c r="AR77" s="1000"/>
      <c r="AS77" s="1000"/>
      <c r="AT77" s="1000"/>
      <c r="AU77" s="1000" t="s">
        <v>498</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6775</v>
      </c>
      <c r="AG88" s="988"/>
      <c r="AH88" s="988"/>
      <c r="AI88" s="988"/>
      <c r="AJ88" s="988"/>
      <c r="AK88" s="992"/>
      <c r="AL88" s="992"/>
      <c r="AM88" s="992"/>
      <c r="AN88" s="992"/>
      <c r="AO88" s="992"/>
      <c r="AP88" s="988">
        <v>338</v>
      </c>
      <c r="AQ88" s="988"/>
      <c r="AR88" s="988"/>
      <c r="AS88" s="988"/>
      <c r="AT88" s="988"/>
      <c r="AU88" s="988">
        <v>62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495</v>
      </c>
      <c r="CS102" s="980"/>
      <c r="CT102" s="980"/>
      <c r="CU102" s="980"/>
      <c r="CV102" s="981"/>
      <c r="CW102" s="979">
        <v>733</v>
      </c>
      <c r="CX102" s="980"/>
      <c r="CY102" s="980"/>
      <c r="CZ102" s="980"/>
      <c r="DA102" s="981"/>
      <c r="DB102" s="979" t="s">
        <v>560</v>
      </c>
      <c r="DC102" s="980"/>
      <c r="DD102" s="980"/>
      <c r="DE102" s="980"/>
      <c r="DF102" s="981"/>
      <c r="DG102" s="979" t="s">
        <v>560</v>
      </c>
      <c r="DH102" s="980"/>
      <c r="DI102" s="980"/>
      <c r="DJ102" s="980"/>
      <c r="DK102" s="981"/>
      <c r="DL102" s="979" t="s">
        <v>564</v>
      </c>
      <c r="DM102" s="980"/>
      <c r="DN102" s="980"/>
      <c r="DO102" s="980"/>
      <c r="DP102" s="981"/>
      <c r="DQ102" s="979" t="s">
        <v>562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287</v>
      </c>
      <c r="AG109" s="923"/>
      <c r="AH109" s="923"/>
      <c r="AI109" s="923"/>
      <c r="AJ109" s="924"/>
      <c r="AK109" s="925" t="s">
        <v>286</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287</v>
      </c>
      <c r="BW109" s="923"/>
      <c r="BX109" s="923"/>
      <c r="BY109" s="923"/>
      <c r="BZ109" s="924"/>
      <c r="CA109" s="925" t="s">
        <v>286</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287</v>
      </c>
      <c r="DM109" s="923"/>
      <c r="DN109" s="923"/>
      <c r="DO109" s="923"/>
      <c r="DP109" s="924"/>
      <c r="DQ109" s="925" t="s">
        <v>286</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10309612</v>
      </c>
      <c r="AB110" s="916"/>
      <c r="AC110" s="916"/>
      <c r="AD110" s="916"/>
      <c r="AE110" s="917"/>
      <c r="AF110" s="918">
        <v>9623495</v>
      </c>
      <c r="AG110" s="916"/>
      <c r="AH110" s="916"/>
      <c r="AI110" s="916"/>
      <c r="AJ110" s="917"/>
      <c r="AK110" s="918">
        <v>9311055</v>
      </c>
      <c r="AL110" s="916"/>
      <c r="AM110" s="916"/>
      <c r="AN110" s="916"/>
      <c r="AO110" s="917"/>
      <c r="AP110" s="919">
        <v>19.7</v>
      </c>
      <c r="AQ110" s="920"/>
      <c r="AR110" s="920"/>
      <c r="AS110" s="920"/>
      <c r="AT110" s="921"/>
      <c r="AU110" s="955" t="s">
        <v>62</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96459771</v>
      </c>
      <c r="BR110" s="863"/>
      <c r="BS110" s="863"/>
      <c r="BT110" s="863"/>
      <c r="BU110" s="863"/>
      <c r="BV110" s="863">
        <v>97051837</v>
      </c>
      <c r="BW110" s="863"/>
      <c r="BX110" s="863"/>
      <c r="BY110" s="863"/>
      <c r="BZ110" s="863"/>
      <c r="CA110" s="863">
        <v>101697116</v>
      </c>
      <c r="CB110" s="863"/>
      <c r="CC110" s="863"/>
      <c r="CD110" s="863"/>
      <c r="CE110" s="863"/>
      <c r="CF110" s="887">
        <v>215.5</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771331</v>
      </c>
      <c r="BR111" s="835"/>
      <c r="BS111" s="835"/>
      <c r="BT111" s="835"/>
      <c r="BU111" s="835"/>
      <c r="BV111" s="835">
        <v>779922</v>
      </c>
      <c r="BW111" s="835"/>
      <c r="BX111" s="835"/>
      <c r="BY111" s="835"/>
      <c r="BZ111" s="835"/>
      <c r="CA111" s="835" t="s">
        <v>113</v>
      </c>
      <c r="CB111" s="835"/>
      <c r="CC111" s="835"/>
      <c r="CD111" s="835"/>
      <c r="CE111" s="835"/>
      <c r="CF111" s="896" t="s">
        <v>113</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50000</v>
      </c>
      <c r="AB112" s="798"/>
      <c r="AC112" s="798"/>
      <c r="AD112" s="798"/>
      <c r="AE112" s="799"/>
      <c r="AF112" s="800">
        <v>55000</v>
      </c>
      <c r="AG112" s="798"/>
      <c r="AH112" s="798"/>
      <c r="AI112" s="798"/>
      <c r="AJ112" s="799"/>
      <c r="AK112" s="800">
        <v>60000</v>
      </c>
      <c r="AL112" s="798"/>
      <c r="AM112" s="798"/>
      <c r="AN112" s="798"/>
      <c r="AO112" s="799"/>
      <c r="AP112" s="845">
        <v>0.1</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64180659</v>
      </c>
      <c r="BR112" s="835"/>
      <c r="BS112" s="835"/>
      <c r="BT112" s="835"/>
      <c r="BU112" s="835"/>
      <c r="BV112" s="835">
        <v>61040561</v>
      </c>
      <c r="BW112" s="835"/>
      <c r="BX112" s="835"/>
      <c r="BY112" s="835"/>
      <c r="BZ112" s="835"/>
      <c r="CA112" s="835">
        <v>58441665</v>
      </c>
      <c r="CB112" s="835"/>
      <c r="CC112" s="835"/>
      <c r="CD112" s="835"/>
      <c r="CE112" s="835"/>
      <c r="CF112" s="896">
        <v>123.8</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4786950</v>
      </c>
      <c r="AB113" s="944"/>
      <c r="AC113" s="944"/>
      <c r="AD113" s="944"/>
      <c r="AE113" s="945"/>
      <c r="AF113" s="946">
        <v>4856266</v>
      </c>
      <c r="AG113" s="944"/>
      <c r="AH113" s="944"/>
      <c r="AI113" s="944"/>
      <c r="AJ113" s="945"/>
      <c r="AK113" s="946">
        <v>4868140</v>
      </c>
      <c r="AL113" s="944"/>
      <c r="AM113" s="944"/>
      <c r="AN113" s="944"/>
      <c r="AO113" s="945"/>
      <c r="AP113" s="947">
        <v>10.3</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109555</v>
      </c>
      <c r="BR113" s="835"/>
      <c r="BS113" s="835"/>
      <c r="BT113" s="835"/>
      <c r="BU113" s="835"/>
      <c r="BV113" s="835">
        <v>84044</v>
      </c>
      <c r="BW113" s="835"/>
      <c r="BX113" s="835"/>
      <c r="BY113" s="835"/>
      <c r="BZ113" s="835"/>
      <c r="CA113" s="835">
        <v>62498</v>
      </c>
      <c r="CB113" s="835"/>
      <c r="CC113" s="835"/>
      <c r="CD113" s="835"/>
      <c r="CE113" s="835"/>
      <c r="CF113" s="896">
        <v>0.1</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27205</v>
      </c>
      <c r="AB114" s="798"/>
      <c r="AC114" s="798"/>
      <c r="AD114" s="798"/>
      <c r="AE114" s="799"/>
      <c r="AF114" s="800">
        <v>29305</v>
      </c>
      <c r="AG114" s="798"/>
      <c r="AH114" s="798"/>
      <c r="AI114" s="798"/>
      <c r="AJ114" s="799"/>
      <c r="AK114" s="800">
        <v>29574</v>
      </c>
      <c r="AL114" s="798"/>
      <c r="AM114" s="798"/>
      <c r="AN114" s="798"/>
      <c r="AO114" s="799"/>
      <c r="AP114" s="845">
        <v>0.1</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14921030</v>
      </c>
      <c r="BR114" s="835"/>
      <c r="BS114" s="835"/>
      <c r="BT114" s="835"/>
      <c r="BU114" s="835"/>
      <c r="BV114" s="835">
        <v>14177750</v>
      </c>
      <c r="BW114" s="835"/>
      <c r="BX114" s="835"/>
      <c r="BY114" s="835"/>
      <c r="BZ114" s="835"/>
      <c r="CA114" s="835">
        <v>13850937</v>
      </c>
      <c r="CB114" s="835"/>
      <c r="CC114" s="835"/>
      <c r="CD114" s="835"/>
      <c r="CE114" s="835"/>
      <c r="CF114" s="896">
        <v>29.3</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29070</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771331</v>
      </c>
      <c r="DH115" s="798"/>
      <c r="DI115" s="798"/>
      <c r="DJ115" s="798"/>
      <c r="DK115" s="799"/>
      <c r="DL115" s="800">
        <v>779922</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15173767</v>
      </c>
      <c r="AB117" s="930"/>
      <c r="AC117" s="930"/>
      <c r="AD117" s="930"/>
      <c r="AE117" s="931"/>
      <c r="AF117" s="932">
        <v>14564066</v>
      </c>
      <c r="AG117" s="930"/>
      <c r="AH117" s="930"/>
      <c r="AI117" s="930"/>
      <c r="AJ117" s="931"/>
      <c r="AK117" s="932">
        <v>14268769</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287</v>
      </c>
      <c r="AG118" s="923"/>
      <c r="AH118" s="923"/>
      <c r="AI118" s="923"/>
      <c r="AJ118" s="924"/>
      <c r="AK118" s="925" t="s">
        <v>286</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438</v>
      </c>
      <c r="BP119" s="899"/>
      <c r="BQ119" s="903">
        <v>176471416</v>
      </c>
      <c r="BR119" s="866"/>
      <c r="BS119" s="866"/>
      <c r="BT119" s="866"/>
      <c r="BU119" s="866"/>
      <c r="BV119" s="866">
        <v>173134114</v>
      </c>
      <c r="BW119" s="866"/>
      <c r="BX119" s="866"/>
      <c r="BY119" s="866"/>
      <c r="BZ119" s="866"/>
      <c r="CA119" s="866">
        <v>174052216</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13785727</v>
      </c>
      <c r="BR120" s="863"/>
      <c r="BS120" s="863"/>
      <c r="BT120" s="863"/>
      <c r="BU120" s="863"/>
      <c r="BV120" s="863">
        <v>13077613</v>
      </c>
      <c r="BW120" s="863"/>
      <c r="BX120" s="863"/>
      <c r="BY120" s="863"/>
      <c r="BZ120" s="863"/>
      <c r="CA120" s="863">
        <v>13379004</v>
      </c>
      <c r="CB120" s="863"/>
      <c r="CC120" s="863"/>
      <c r="CD120" s="863"/>
      <c r="CE120" s="863"/>
      <c r="CF120" s="887">
        <v>28.3</v>
      </c>
      <c r="CG120" s="888"/>
      <c r="CH120" s="888"/>
      <c r="CI120" s="888"/>
      <c r="CJ120" s="888"/>
      <c r="CK120" s="889" t="s">
        <v>442</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58565698</v>
      </c>
      <c r="DH120" s="863"/>
      <c r="DI120" s="863"/>
      <c r="DJ120" s="863"/>
      <c r="DK120" s="863"/>
      <c r="DL120" s="863">
        <v>56491184</v>
      </c>
      <c r="DM120" s="863"/>
      <c r="DN120" s="863"/>
      <c r="DO120" s="863"/>
      <c r="DP120" s="863"/>
      <c r="DQ120" s="863">
        <v>54203751</v>
      </c>
      <c r="DR120" s="863"/>
      <c r="DS120" s="863"/>
      <c r="DT120" s="863"/>
      <c r="DU120" s="863"/>
      <c r="DV120" s="864">
        <v>114.8</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17943670</v>
      </c>
      <c r="BR121" s="835"/>
      <c r="BS121" s="835"/>
      <c r="BT121" s="835"/>
      <c r="BU121" s="835"/>
      <c r="BV121" s="835">
        <v>17028012</v>
      </c>
      <c r="BW121" s="835"/>
      <c r="BX121" s="835"/>
      <c r="BY121" s="835"/>
      <c r="BZ121" s="835"/>
      <c r="CA121" s="835">
        <v>15562163</v>
      </c>
      <c r="CB121" s="835"/>
      <c r="CC121" s="835"/>
      <c r="CD121" s="835"/>
      <c r="CE121" s="835"/>
      <c r="CF121" s="896">
        <v>33</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4344044</v>
      </c>
      <c r="DH121" s="835"/>
      <c r="DI121" s="835"/>
      <c r="DJ121" s="835"/>
      <c r="DK121" s="835"/>
      <c r="DL121" s="835">
        <v>4036692</v>
      </c>
      <c r="DM121" s="835"/>
      <c r="DN121" s="835"/>
      <c r="DO121" s="835"/>
      <c r="DP121" s="835"/>
      <c r="DQ121" s="835">
        <v>3793841</v>
      </c>
      <c r="DR121" s="835"/>
      <c r="DS121" s="835"/>
      <c r="DT121" s="835"/>
      <c r="DU121" s="835"/>
      <c r="DV121" s="812">
        <v>8</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102027596</v>
      </c>
      <c r="BR122" s="866"/>
      <c r="BS122" s="866"/>
      <c r="BT122" s="866"/>
      <c r="BU122" s="866"/>
      <c r="BV122" s="866">
        <v>102593271</v>
      </c>
      <c r="BW122" s="866"/>
      <c r="BX122" s="866"/>
      <c r="BY122" s="866"/>
      <c r="BZ122" s="866"/>
      <c r="CA122" s="866">
        <v>101189567</v>
      </c>
      <c r="CB122" s="866"/>
      <c r="CC122" s="866"/>
      <c r="CD122" s="866"/>
      <c r="CE122" s="866"/>
      <c r="CF122" s="867">
        <v>214.4</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268726</v>
      </c>
      <c r="DH122" s="835"/>
      <c r="DI122" s="835"/>
      <c r="DJ122" s="835"/>
      <c r="DK122" s="835"/>
      <c r="DL122" s="835">
        <v>204912</v>
      </c>
      <c r="DM122" s="835"/>
      <c r="DN122" s="835"/>
      <c r="DO122" s="835"/>
      <c r="DP122" s="835"/>
      <c r="DQ122" s="835">
        <v>154309</v>
      </c>
      <c r="DR122" s="835"/>
      <c r="DS122" s="835"/>
      <c r="DT122" s="835"/>
      <c r="DU122" s="835"/>
      <c r="DV122" s="812">
        <v>0.3</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446</v>
      </c>
      <c r="BP123" s="899"/>
      <c r="BQ123" s="853">
        <v>133756993</v>
      </c>
      <c r="BR123" s="854"/>
      <c r="BS123" s="854"/>
      <c r="BT123" s="854"/>
      <c r="BU123" s="854"/>
      <c r="BV123" s="854">
        <v>132698896</v>
      </c>
      <c r="BW123" s="854"/>
      <c r="BX123" s="854"/>
      <c r="BY123" s="854"/>
      <c r="BZ123" s="854"/>
      <c r="CA123" s="854">
        <v>130130734</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384312</v>
      </c>
      <c r="DH123" s="798"/>
      <c r="DI123" s="798"/>
      <c r="DJ123" s="798"/>
      <c r="DK123" s="799"/>
      <c r="DL123" s="800">
        <v>236146</v>
      </c>
      <c r="DM123" s="798"/>
      <c r="DN123" s="798"/>
      <c r="DO123" s="798"/>
      <c r="DP123" s="799"/>
      <c r="DQ123" s="800">
        <v>150697</v>
      </c>
      <c r="DR123" s="798"/>
      <c r="DS123" s="798"/>
      <c r="DT123" s="798"/>
      <c r="DU123" s="799"/>
      <c r="DV123" s="845">
        <v>0.3</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91</v>
      </c>
      <c r="BR124" s="852"/>
      <c r="BS124" s="852"/>
      <c r="BT124" s="852"/>
      <c r="BU124" s="852"/>
      <c r="BV124" s="852">
        <v>85.3</v>
      </c>
      <c r="BW124" s="852"/>
      <c r="BX124" s="852"/>
      <c r="BY124" s="852"/>
      <c r="BZ124" s="852"/>
      <c r="CA124" s="852">
        <v>93</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617879</v>
      </c>
      <c r="DH124" s="781"/>
      <c r="DI124" s="781"/>
      <c r="DJ124" s="781"/>
      <c r="DK124" s="782"/>
      <c r="DL124" s="783">
        <v>71627</v>
      </c>
      <c r="DM124" s="781"/>
      <c r="DN124" s="781"/>
      <c r="DO124" s="781"/>
      <c r="DP124" s="782"/>
      <c r="DQ124" s="783">
        <v>139067</v>
      </c>
      <c r="DR124" s="781"/>
      <c r="DS124" s="781"/>
      <c r="DT124" s="781"/>
      <c r="DU124" s="782"/>
      <c r="DV124" s="869">
        <v>0.3</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1849964</v>
      </c>
      <c r="AB128" s="819"/>
      <c r="AC128" s="819"/>
      <c r="AD128" s="819"/>
      <c r="AE128" s="820"/>
      <c r="AF128" s="821">
        <v>1691080</v>
      </c>
      <c r="AG128" s="819"/>
      <c r="AH128" s="819"/>
      <c r="AI128" s="819"/>
      <c r="AJ128" s="820"/>
      <c r="AK128" s="821">
        <v>1403837</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113</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v>29070</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55988173</v>
      </c>
      <c r="AB129" s="798"/>
      <c r="AC129" s="798"/>
      <c r="AD129" s="798"/>
      <c r="AE129" s="799"/>
      <c r="AF129" s="800">
        <v>55911113</v>
      </c>
      <c r="AG129" s="798"/>
      <c r="AH129" s="798"/>
      <c r="AI129" s="798"/>
      <c r="AJ129" s="799"/>
      <c r="AK129" s="800">
        <v>55753351</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113</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9068772</v>
      </c>
      <c r="AB130" s="798"/>
      <c r="AC130" s="798"/>
      <c r="AD130" s="798"/>
      <c r="AE130" s="799"/>
      <c r="AF130" s="800">
        <v>8543130</v>
      </c>
      <c r="AG130" s="798"/>
      <c r="AH130" s="798"/>
      <c r="AI130" s="798"/>
      <c r="AJ130" s="799"/>
      <c r="AK130" s="800">
        <v>8558073</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9.1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46919401</v>
      </c>
      <c r="AB131" s="781"/>
      <c r="AC131" s="781"/>
      <c r="AD131" s="781"/>
      <c r="AE131" s="782"/>
      <c r="AF131" s="783">
        <v>47367983</v>
      </c>
      <c r="AG131" s="781"/>
      <c r="AH131" s="781"/>
      <c r="AI131" s="781"/>
      <c r="AJ131" s="782"/>
      <c r="AK131" s="783">
        <v>47195278</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93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9.0688092969999996</v>
      </c>
      <c r="AB132" s="761"/>
      <c r="AC132" s="761"/>
      <c r="AD132" s="761"/>
      <c r="AE132" s="762"/>
      <c r="AF132" s="763">
        <v>9.1408909210000004</v>
      </c>
      <c r="AG132" s="761"/>
      <c r="AH132" s="761"/>
      <c r="AI132" s="761"/>
      <c r="AJ132" s="762"/>
      <c r="AK132" s="763">
        <v>9.1256142189999991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9.6999999999999993</v>
      </c>
      <c r="AB133" s="740"/>
      <c r="AC133" s="740"/>
      <c r="AD133" s="740"/>
      <c r="AE133" s="741"/>
      <c r="AF133" s="739">
        <v>9.3000000000000007</v>
      </c>
      <c r="AG133" s="740"/>
      <c r="AH133" s="740"/>
      <c r="AI133" s="740"/>
      <c r="AJ133" s="741"/>
      <c r="AK133" s="739">
        <v>9.1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4" t="s">
        <v>474</v>
      </c>
      <c r="L7" s="256"/>
      <c r="M7" s="257" t="s">
        <v>475</v>
      </c>
      <c r="N7" s="258"/>
    </row>
    <row r="8" spans="1:16" x14ac:dyDescent="0.15">
      <c r="A8" s="250"/>
      <c r="B8" s="246"/>
      <c r="C8" s="246"/>
      <c r="D8" s="246"/>
      <c r="E8" s="246"/>
      <c r="F8" s="246"/>
      <c r="G8" s="259"/>
      <c r="H8" s="260"/>
      <c r="I8" s="260"/>
      <c r="J8" s="261"/>
      <c r="K8" s="1155"/>
      <c r="L8" s="262" t="s">
        <v>476</v>
      </c>
      <c r="M8" s="263" t="s">
        <v>477</v>
      </c>
      <c r="N8" s="264" t="s">
        <v>478</v>
      </c>
    </row>
    <row r="9" spans="1:16" x14ac:dyDescent="0.15">
      <c r="A9" s="250"/>
      <c r="B9" s="246"/>
      <c r="C9" s="246"/>
      <c r="D9" s="246"/>
      <c r="E9" s="246"/>
      <c r="F9" s="246"/>
      <c r="G9" s="1168" t="s">
        <v>479</v>
      </c>
      <c r="H9" s="1169"/>
      <c r="I9" s="1169"/>
      <c r="J9" s="1170"/>
      <c r="K9" s="265">
        <v>16498977</v>
      </c>
      <c r="L9" s="266">
        <v>60385</v>
      </c>
      <c r="M9" s="267">
        <v>55816</v>
      </c>
      <c r="N9" s="268">
        <v>8.1999999999999993</v>
      </c>
    </row>
    <row r="10" spans="1:16" x14ac:dyDescent="0.15">
      <c r="A10" s="250"/>
      <c r="B10" s="246"/>
      <c r="C10" s="246"/>
      <c r="D10" s="246"/>
      <c r="E10" s="246"/>
      <c r="F10" s="246"/>
      <c r="G10" s="1168" t="s">
        <v>480</v>
      </c>
      <c r="H10" s="1169"/>
      <c r="I10" s="1169"/>
      <c r="J10" s="1170"/>
      <c r="K10" s="269">
        <v>416747</v>
      </c>
      <c r="L10" s="270">
        <v>1525</v>
      </c>
      <c r="M10" s="271">
        <v>3693</v>
      </c>
      <c r="N10" s="272">
        <v>-58.7</v>
      </c>
    </row>
    <row r="11" spans="1:16" ht="13.5" customHeight="1" x14ac:dyDescent="0.15">
      <c r="A11" s="250"/>
      <c r="B11" s="246"/>
      <c r="C11" s="246"/>
      <c r="D11" s="246"/>
      <c r="E11" s="246"/>
      <c r="F11" s="246"/>
      <c r="G11" s="1168" t="s">
        <v>481</v>
      </c>
      <c r="H11" s="1169"/>
      <c r="I11" s="1169"/>
      <c r="J11" s="1170"/>
      <c r="K11" s="269">
        <v>113251</v>
      </c>
      <c r="L11" s="270">
        <v>414</v>
      </c>
      <c r="M11" s="271">
        <v>2201</v>
      </c>
      <c r="N11" s="272">
        <v>-81.2</v>
      </c>
    </row>
    <row r="12" spans="1:16" ht="13.5" customHeight="1" x14ac:dyDescent="0.15">
      <c r="A12" s="250"/>
      <c r="B12" s="246"/>
      <c r="C12" s="246"/>
      <c r="D12" s="246"/>
      <c r="E12" s="246"/>
      <c r="F12" s="246"/>
      <c r="G12" s="1168" t="s">
        <v>482</v>
      </c>
      <c r="H12" s="1169"/>
      <c r="I12" s="1169"/>
      <c r="J12" s="1170"/>
      <c r="K12" s="269">
        <v>205944</v>
      </c>
      <c r="L12" s="270">
        <v>754</v>
      </c>
      <c r="M12" s="271">
        <v>1372</v>
      </c>
      <c r="N12" s="272">
        <v>-45</v>
      </c>
    </row>
    <row r="13" spans="1:16" ht="13.5" customHeight="1" x14ac:dyDescent="0.15">
      <c r="A13" s="250"/>
      <c r="B13" s="246"/>
      <c r="C13" s="246"/>
      <c r="D13" s="246"/>
      <c r="E13" s="246"/>
      <c r="F13" s="246"/>
      <c r="G13" s="1168" t="s">
        <v>483</v>
      </c>
      <c r="H13" s="1169"/>
      <c r="I13" s="1169"/>
      <c r="J13" s="1170"/>
      <c r="K13" s="269">
        <v>268870</v>
      </c>
      <c r="L13" s="270">
        <v>984</v>
      </c>
      <c r="M13" s="271">
        <v>67</v>
      </c>
      <c r="N13" s="272">
        <v>1368.7</v>
      </c>
    </row>
    <row r="14" spans="1:16" ht="13.5" customHeight="1" x14ac:dyDescent="0.15">
      <c r="A14" s="250"/>
      <c r="B14" s="246"/>
      <c r="C14" s="246"/>
      <c r="D14" s="246"/>
      <c r="E14" s="246"/>
      <c r="F14" s="246"/>
      <c r="G14" s="1168" t="s">
        <v>484</v>
      </c>
      <c r="H14" s="1169"/>
      <c r="I14" s="1169"/>
      <c r="J14" s="1170"/>
      <c r="K14" s="269">
        <v>584043</v>
      </c>
      <c r="L14" s="270">
        <v>2138</v>
      </c>
      <c r="M14" s="271">
        <v>1915</v>
      </c>
      <c r="N14" s="272">
        <v>11.6</v>
      </c>
    </row>
    <row r="15" spans="1:16" ht="13.5" customHeight="1" x14ac:dyDescent="0.15">
      <c r="A15" s="250"/>
      <c r="B15" s="246"/>
      <c r="C15" s="246"/>
      <c r="D15" s="246"/>
      <c r="E15" s="246"/>
      <c r="F15" s="246"/>
      <c r="G15" s="1168" t="s">
        <v>485</v>
      </c>
      <c r="H15" s="1169"/>
      <c r="I15" s="1169"/>
      <c r="J15" s="1170"/>
      <c r="K15" s="269">
        <v>427557</v>
      </c>
      <c r="L15" s="270">
        <v>1565</v>
      </c>
      <c r="M15" s="271">
        <v>1099</v>
      </c>
      <c r="N15" s="272">
        <v>42.4</v>
      </c>
    </row>
    <row r="16" spans="1:16" x14ac:dyDescent="0.15">
      <c r="A16" s="250"/>
      <c r="B16" s="246"/>
      <c r="C16" s="246"/>
      <c r="D16" s="246"/>
      <c r="E16" s="246"/>
      <c r="F16" s="246"/>
      <c r="G16" s="1171" t="s">
        <v>486</v>
      </c>
      <c r="H16" s="1172"/>
      <c r="I16" s="1172"/>
      <c r="J16" s="1173"/>
      <c r="K16" s="270">
        <v>-1387338</v>
      </c>
      <c r="L16" s="270">
        <v>-5078</v>
      </c>
      <c r="M16" s="271">
        <v>-4462</v>
      </c>
      <c r="N16" s="272">
        <v>13.8</v>
      </c>
    </row>
    <row r="17" spans="1:16" x14ac:dyDescent="0.15">
      <c r="A17" s="250"/>
      <c r="B17" s="246"/>
      <c r="C17" s="246"/>
      <c r="D17" s="246"/>
      <c r="E17" s="246"/>
      <c r="F17" s="246"/>
      <c r="G17" s="1171" t="s">
        <v>170</v>
      </c>
      <c r="H17" s="1172"/>
      <c r="I17" s="1172"/>
      <c r="J17" s="1173"/>
      <c r="K17" s="270">
        <v>17128051</v>
      </c>
      <c r="L17" s="270">
        <v>62687</v>
      </c>
      <c r="M17" s="271">
        <v>61701</v>
      </c>
      <c r="N17" s="272">
        <v>1.6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5" t="s">
        <v>491</v>
      </c>
      <c r="H21" s="1166"/>
      <c r="I21" s="1166"/>
      <c r="J21" s="1167"/>
      <c r="K21" s="282">
        <v>6.54</v>
      </c>
      <c r="L21" s="283">
        <v>6.17</v>
      </c>
      <c r="M21" s="284">
        <v>0.37</v>
      </c>
      <c r="N21" s="251"/>
      <c r="O21" s="285"/>
      <c r="P21" s="281"/>
    </row>
    <row r="22" spans="1:16" s="286" customFormat="1" x14ac:dyDescent="0.15">
      <c r="A22" s="281"/>
      <c r="B22" s="251"/>
      <c r="C22" s="251"/>
      <c r="D22" s="251"/>
      <c r="E22" s="251"/>
      <c r="F22" s="251"/>
      <c r="G22" s="1165" t="s">
        <v>492</v>
      </c>
      <c r="H22" s="1166"/>
      <c r="I22" s="1166"/>
      <c r="J22" s="1167"/>
      <c r="K22" s="287">
        <v>100.1</v>
      </c>
      <c r="L22" s="288">
        <v>100.1</v>
      </c>
      <c r="M22" s="289">
        <v>0</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4" t="s">
        <v>474</v>
      </c>
      <c r="L30" s="256"/>
      <c r="M30" s="257" t="s">
        <v>475</v>
      </c>
      <c r="N30" s="258"/>
    </row>
    <row r="31" spans="1:16" x14ac:dyDescent="0.15">
      <c r="A31" s="250"/>
      <c r="B31" s="246"/>
      <c r="C31" s="246"/>
      <c r="D31" s="246"/>
      <c r="E31" s="246"/>
      <c r="F31" s="246"/>
      <c r="G31" s="259"/>
      <c r="H31" s="260"/>
      <c r="I31" s="260"/>
      <c r="J31" s="261"/>
      <c r="K31" s="1155"/>
      <c r="L31" s="262" t="s">
        <v>476</v>
      </c>
      <c r="M31" s="263" t="s">
        <v>477</v>
      </c>
      <c r="N31" s="264" t="s">
        <v>478</v>
      </c>
    </row>
    <row r="32" spans="1:16" ht="27" customHeight="1" x14ac:dyDescent="0.15">
      <c r="A32" s="250"/>
      <c r="B32" s="246"/>
      <c r="C32" s="246"/>
      <c r="D32" s="246"/>
      <c r="E32" s="246"/>
      <c r="F32" s="246"/>
      <c r="G32" s="1156" t="s">
        <v>496</v>
      </c>
      <c r="H32" s="1157"/>
      <c r="I32" s="1157"/>
      <c r="J32" s="1158"/>
      <c r="K32" s="296">
        <v>9311055</v>
      </c>
      <c r="L32" s="296">
        <v>34078</v>
      </c>
      <c r="M32" s="297">
        <v>31774</v>
      </c>
      <c r="N32" s="298">
        <v>7.3</v>
      </c>
    </row>
    <row r="33" spans="1:16" ht="13.5" customHeight="1" x14ac:dyDescent="0.15">
      <c r="A33" s="250"/>
      <c r="B33" s="246"/>
      <c r="C33" s="246"/>
      <c r="D33" s="246"/>
      <c r="E33" s="246"/>
      <c r="F33" s="246"/>
      <c r="G33" s="1156" t="s">
        <v>497</v>
      </c>
      <c r="H33" s="1157"/>
      <c r="I33" s="1157"/>
      <c r="J33" s="1158"/>
      <c r="K33" s="296" t="s">
        <v>498</v>
      </c>
      <c r="L33" s="296" t="s">
        <v>498</v>
      </c>
      <c r="M33" s="297">
        <v>8</v>
      </c>
      <c r="N33" s="298" t="s">
        <v>498</v>
      </c>
    </row>
    <row r="34" spans="1:16" ht="27" customHeight="1" x14ac:dyDescent="0.15">
      <c r="A34" s="250"/>
      <c r="B34" s="246"/>
      <c r="C34" s="246"/>
      <c r="D34" s="246"/>
      <c r="E34" s="246"/>
      <c r="F34" s="246"/>
      <c r="G34" s="1156" t="s">
        <v>499</v>
      </c>
      <c r="H34" s="1157"/>
      <c r="I34" s="1157"/>
      <c r="J34" s="1158"/>
      <c r="K34" s="296">
        <v>60000</v>
      </c>
      <c r="L34" s="296">
        <v>220</v>
      </c>
      <c r="M34" s="297">
        <v>51</v>
      </c>
      <c r="N34" s="298">
        <v>331.4</v>
      </c>
    </row>
    <row r="35" spans="1:16" ht="27" customHeight="1" x14ac:dyDescent="0.15">
      <c r="A35" s="250"/>
      <c r="B35" s="246"/>
      <c r="C35" s="246"/>
      <c r="D35" s="246"/>
      <c r="E35" s="246"/>
      <c r="F35" s="246"/>
      <c r="G35" s="1156" t="s">
        <v>500</v>
      </c>
      <c r="H35" s="1157"/>
      <c r="I35" s="1157"/>
      <c r="J35" s="1158"/>
      <c r="K35" s="296">
        <v>4868140</v>
      </c>
      <c r="L35" s="296">
        <v>17817</v>
      </c>
      <c r="M35" s="297">
        <v>10918</v>
      </c>
      <c r="N35" s="298">
        <v>63.2</v>
      </c>
    </row>
    <row r="36" spans="1:16" ht="27" customHeight="1" x14ac:dyDescent="0.15">
      <c r="A36" s="250"/>
      <c r="B36" s="246"/>
      <c r="C36" s="246"/>
      <c r="D36" s="246"/>
      <c r="E36" s="246"/>
      <c r="F36" s="246"/>
      <c r="G36" s="1156" t="s">
        <v>501</v>
      </c>
      <c r="H36" s="1157"/>
      <c r="I36" s="1157"/>
      <c r="J36" s="1158"/>
      <c r="K36" s="296">
        <v>29574</v>
      </c>
      <c r="L36" s="296">
        <v>108</v>
      </c>
      <c r="M36" s="297">
        <v>463</v>
      </c>
      <c r="N36" s="298">
        <v>-76.7</v>
      </c>
    </row>
    <row r="37" spans="1:16" ht="13.5" customHeight="1" x14ac:dyDescent="0.15">
      <c r="A37" s="250"/>
      <c r="B37" s="246"/>
      <c r="C37" s="246"/>
      <c r="D37" s="246"/>
      <c r="E37" s="246"/>
      <c r="F37" s="246"/>
      <c r="G37" s="1156" t="s">
        <v>502</v>
      </c>
      <c r="H37" s="1157"/>
      <c r="I37" s="1157"/>
      <c r="J37" s="1158"/>
      <c r="K37" s="296" t="s">
        <v>498</v>
      </c>
      <c r="L37" s="296" t="s">
        <v>498</v>
      </c>
      <c r="M37" s="297">
        <v>976</v>
      </c>
      <c r="N37" s="298" t="s">
        <v>498</v>
      </c>
    </row>
    <row r="38" spans="1:16" ht="27" customHeight="1" x14ac:dyDescent="0.15">
      <c r="A38" s="250"/>
      <c r="B38" s="246"/>
      <c r="C38" s="246"/>
      <c r="D38" s="246"/>
      <c r="E38" s="246"/>
      <c r="F38" s="246"/>
      <c r="G38" s="1159" t="s">
        <v>503</v>
      </c>
      <c r="H38" s="1160"/>
      <c r="I38" s="1160"/>
      <c r="J38" s="1161"/>
      <c r="K38" s="299" t="s">
        <v>498</v>
      </c>
      <c r="L38" s="299" t="s">
        <v>498</v>
      </c>
      <c r="M38" s="300">
        <v>2</v>
      </c>
      <c r="N38" s="301" t="s">
        <v>498</v>
      </c>
      <c r="O38" s="295"/>
    </row>
    <row r="39" spans="1:16" x14ac:dyDescent="0.15">
      <c r="A39" s="250"/>
      <c r="B39" s="246"/>
      <c r="C39" s="246"/>
      <c r="D39" s="246"/>
      <c r="E39" s="246"/>
      <c r="F39" s="246"/>
      <c r="G39" s="1159" t="s">
        <v>504</v>
      </c>
      <c r="H39" s="1160"/>
      <c r="I39" s="1160"/>
      <c r="J39" s="1161"/>
      <c r="K39" s="302">
        <v>-1403837</v>
      </c>
      <c r="L39" s="302">
        <v>-5138</v>
      </c>
      <c r="M39" s="303">
        <v>-8001</v>
      </c>
      <c r="N39" s="304">
        <v>-35.799999999999997</v>
      </c>
      <c r="O39" s="295"/>
    </row>
    <row r="40" spans="1:16" ht="27" customHeight="1" x14ac:dyDescent="0.15">
      <c r="A40" s="250"/>
      <c r="B40" s="246"/>
      <c r="C40" s="246"/>
      <c r="D40" s="246"/>
      <c r="E40" s="246"/>
      <c r="F40" s="246"/>
      <c r="G40" s="1156" t="s">
        <v>505</v>
      </c>
      <c r="H40" s="1157"/>
      <c r="I40" s="1157"/>
      <c r="J40" s="1158"/>
      <c r="K40" s="302">
        <v>-8558073</v>
      </c>
      <c r="L40" s="302">
        <v>-31322</v>
      </c>
      <c r="M40" s="303">
        <v>-27445</v>
      </c>
      <c r="N40" s="304">
        <v>14.1</v>
      </c>
      <c r="O40" s="295"/>
    </row>
    <row r="41" spans="1:16" x14ac:dyDescent="0.15">
      <c r="A41" s="250"/>
      <c r="B41" s="246"/>
      <c r="C41" s="246"/>
      <c r="D41" s="246"/>
      <c r="E41" s="246"/>
      <c r="F41" s="246"/>
      <c r="G41" s="1162" t="s">
        <v>281</v>
      </c>
      <c r="H41" s="1163"/>
      <c r="I41" s="1163"/>
      <c r="J41" s="1164"/>
      <c r="K41" s="296">
        <v>4306859</v>
      </c>
      <c r="L41" s="302">
        <v>15763</v>
      </c>
      <c r="M41" s="303">
        <v>8747</v>
      </c>
      <c r="N41" s="304">
        <v>80.2</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9" t="s">
        <v>474</v>
      </c>
      <c r="J49" s="1151" t="s">
        <v>509</v>
      </c>
      <c r="K49" s="1152"/>
      <c r="L49" s="1152"/>
      <c r="M49" s="1152"/>
      <c r="N49" s="1153"/>
    </row>
    <row r="50" spans="1:14" x14ac:dyDescent="0.15">
      <c r="A50" s="250"/>
      <c r="B50" s="246"/>
      <c r="C50" s="246"/>
      <c r="D50" s="246"/>
      <c r="E50" s="246"/>
      <c r="F50" s="246"/>
      <c r="G50" s="314"/>
      <c r="H50" s="315"/>
      <c r="I50" s="1150"/>
      <c r="J50" s="316" t="s">
        <v>510</v>
      </c>
      <c r="K50" s="317" t="s">
        <v>511</v>
      </c>
      <c r="L50" s="318" t="s">
        <v>512</v>
      </c>
      <c r="M50" s="319" t="s">
        <v>513</v>
      </c>
      <c r="N50" s="320" t="s">
        <v>514</v>
      </c>
    </row>
    <row r="51" spans="1:14" x14ac:dyDescent="0.15">
      <c r="A51" s="250"/>
      <c r="B51" s="246"/>
      <c r="C51" s="246"/>
      <c r="D51" s="246"/>
      <c r="E51" s="246"/>
      <c r="F51" s="246"/>
      <c r="G51" s="312" t="s">
        <v>515</v>
      </c>
      <c r="H51" s="313"/>
      <c r="I51" s="321">
        <v>8658499</v>
      </c>
      <c r="J51" s="322">
        <v>31878</v>
      </c>
      <c r="K51" s="323">
        <v>7.5</v>
      </c>
      <c r="L51" s="324">
        <v>39052</v>
      </c>
      <c r="M51" s="325">
        <v>6.2</v>
      </c>
      <c r="N51" s="326">
        <v>1.3</v>
      </c>
    </row>
    <row r="52" spans="1:14" x14ac:dyDescent="0.15">
      <c r="A52" s="250"/>
      <c r="B52" s="246"/>
      <c r="C52" s="246"/>
      <c r="D52" s="246"/>
      <c r="E52" s="246"/>
      <c r="F52" s="246"/>
      <c r="G52" s="327"/>
      <c r="H52" s="328" t="s">
        <v>516</v>
      </c>
      <c r="I52" s="329">
        <v>3967830</v>
      </c>
      <c r="J52" s="330">
        <v>14608</v>
      </c>
      <c r="K52" s="331">
        <v>21.2</v>
      </c>
      <c r="L52" s="332">
        <v>21186</v>
      </c>
      <c r="M52" s="333">
        <v>1</v>
      </c>
      <c r="N52" s="334">
        <v>20.2</v>
      </c>
    </row>
    <row r="53" spans="1:14" x14ac:dyDescent="0.15">
      <c r="A53" s="250"/>
      <c r="B53" s="246"/>
      <c r="C53" s="246"/>
      <c r="D53" s="246"/>
      <c r="E53" s="246"/>
      <c r="F53" s="246"/>
      <c r="G53" s="312" t="s">
        <v>517</v>
      </c>
      <c r="H53" s="313"/>
      <c r="I53" s="321">
        <v>12737576</v>
      </c>
      <c r="J53" s="322">
        <v>46649</v>
      </c>
      <c r="K53" s="323">
        <v>46.3</v>
      </c>
      <c r="L53" s="324">
        <v>41235</v>
      </c>
      <c r="M53" s="325">
        <v>5.6</v>
      </c>
      <c r="N53" s="326">
        <v>40.700000000000003</v>
      </c>
    </row>
    <row r="54" spans="1:14" x14ac:dyDescent="0.15">
      <c r="A54" s="250"/>
      <c r="B54" s="246"/>
      <c r="C54" s="246"/>
      <c r="D54" s="246"/>
      <c r="E54" s="246"/>
      <c r="F54" s="246"/>
      <c r="G54" s="327"/>
      <c r="H54" s="328" t="s">
        <v>516</v>
      </c>
      <c r="I54" s="329">
        <v>5827310</v>
      </c>
      <c r="J54" s="330">
        <v>21341</v>
      </c>
      <c r="K54" s="331">
        <v>46.1</v>
      </c>
      <c r="L54" s="332">
        <v>22086</v>
      </c>
      <c r="M54" s="333">
        <v>4.2</v>
      </c>
      <c r="N54" s="334">
        <v>41.9</v>
      </c>
    </row>
    <row r="55" spans="1:14" x14ac:dyDescent="0.15">
      <c r="A55" s="250"/>
      <c r="B55" s="246"/>
      <c r="C55" s="246"/>
      <c r="D55" s="246"/>
      <c r="E55" s="246"/>
      <c r="F55" s="246"/>
      <c r="G55" s="312" t="s">
        <v>518</v>
      </c>
      <c r="H55" s="313"/>
      <c r="I55" s="321">
        <v>14420243</v>
      </c>
      <c r="J55" s="322">
        <v>52813</v>
      </c>
      <c r="K55" s="323">
        <v>13.2</v>
      </c>
      <c r="L55" s="324">
        <v>41862</v>
      </c>
      <c r="M55" s="325">
        <v>1.5</v>
      </c>
      <c r="N55" s="326">
        <v>11.7</v>
      </c>
    </row>
    <row r="56" spans="1:14" x14ac:dyDescent="0.15">
      <c r="A56" s="250"/>
      <c r="B56" s="246"/>
      <c r="C56" s="246"/>
      <c r="D56" s="246"/>
      <c r="E56" s="246"/>
      <c r="F56" s="246"/>
      <c r="G56" s="327"/>
      <c r="H56" s="328" t="s">
        <v>516</v>
      </c>
      <c r="I56" s="329">
        <v>7656943</v>
      </c>
      <c r="J56" s="330">
        <v>28043</v>
      </c>
      <c r="K56" s="331">
        <v>31.4</v>
      </c>
      <c r="L56" s="332">
        <v>23710</v>
      </c>
      <c r="M56" s="333">
        <v>7.4</v>
      </c>
      <c r="N56" s="334">
        <v>24</v>
      </c>
    </row>
    <row r="57" spans="1:14" x14ac:dyDescent="0.15">
      <c r="A57" s="250"/>
      <c r="B57" s="246"/>
      <c r="C57" s="246"/>
      <c r="D57" s="246"/>
      <c r="E57" s="246"/>
      <c r="F57" s="246"/>
      <c r="G57" s="312" t="s">
        <v>519</v>
      </c>
      <c r="H57" s="313"/>
      <c r="I57" s="321">
        <v>12067595</v>
      </c>
      <c r="J57" s="322">
        <v>44196</v>
      </c>
      <c r="K57" s="323">
        <v>-16.3</v>
      </c>
      <c r="L57" s="324">
        <v>43554</v>
      </c>
      <c r="M57" s="325">
        <v>4</v>
      </c>
      <c r="N57" s="326">
        <v>-20.3</v>
      </c>
    </row>
    <row r="58" spans="1:14" x14ac:dyDescent="0.15">
      <c r="A58" s="250"/>
      <c r="B58" s="246"/>
      <c r="C58" s="246"/>
      <c r="D58" s="246"/>
      <c r="E58" s="246"/>
      <c r="F58" s="246"/>
      <c r="G58" s="327"/>
      <c r="H58" s="328" t="s">
        <v>516</v>
      </c>
      <c r="I58" s="329">
        <v>6858857</v>
      </c>
      <c r="J58" s="330">
        <v>25120</v>
      </c>
      <c r="K58" s="331">
        <v>-10.4</v>
      </c>
      <c r="L58" s="332">
        <v>24811</v>
      </c>
      <c r="M58" s="333">
        <v>4.5999999999999996</v>
      </c>
      <c r="N58" s="334">
        <v>-15</v>
      </c>
    </row>
    <row r="59" spans="1:14" x14ac:dyDescent="0.15">
      <c r="A59" s="250"/>
      <c r="B59" s="246"/>
      <c r="C59" s="246"/>
      <c r="D59" s="246"/>
      <c r="E59" s="246"/>
      <c r="F59" s="246"/>
      <c r="G59" s="312" t="s">
        <v>520</v>
      </c>
      <c r="H59" s="313"/>
      <c r="I59" s="321">
        <v>23558618</v>
      </c>
      <c r="J59" s="322">
        <v>86222</v>
      </c>
      <c r="K59" s="323">
        <v>95.1</v>
      </c>
      <c r="L59" s="324">
        <v>42581</v>
      </c>
      <c r="M59" s="325">
        <v>-2.2000000000000002</v>
      </c>
      <c r="N59" s="326">
        <v>97.3</v>
      </c>
    </row>
    <row r="60" spans="1:14" x14ac:dyDescent="0.15">
      <c r="A60" s="250"/>
      <c r="B60" s="246"/>
      <c r="C60" s="246"/>
      <c r="D60" s="246"/>
      <c r="E60" s="246"/>
      <c r="F60" s="246"/>
      <c r="G60" s="327"/>
      <c r="H60" s="328" t="s">
        <v>516</v>
      </c>
      <c r="I60" s="335">
        <v>16742717</v>
      </c>
      <c r="J60" s="330">
        <v>61277</v>
      </c>
      <c r="K60" s="331">
        <v>143.9</v>
      </c>
      <c r="L60" s="332">
        <v>24354</v>
      </c>
      <c r="M60" s="333">
        <v>-1.8</v>
      </c>
      <c r="N60" s="334">
        <v>145.69999999999999</v>
      </c>
    </row>
    <row r="61" spans="1:14" x14ac:dyDescent="0.15">
      <c r="A61" s="250"/>
      <c r="B61" s="246"/>
      <c r="C61" s="246"/>
      <c r="D61" s="246"/>
      <c r="E61" s="246"/>
      <c r="F61" s="246"/>
      <c r="G61" s="312" t="s">
        <v>521</v>
      </c>
      <c r="H61" s="336"/>
      <c r="I61" s="337">
        <v>14288506</v>
      </c>
      <c r="J61" s="338">
        <v>52352</v>
      </c>
      <c r="K61" s="339">
        <v>29.2</v>
      </c>
      <c r="L61" s="340">
        <v>41657</v>
      </c>
      <c r="M61" s="341">
        <v>3</v>
      </c>
      <c r="N61" s="326">
        <v>26.2</v>
      </c>
    </row>
    <row r="62" spans="1:14" x14ac:dyDescent="0.15">
      <c r="A62" s="250"/>
      <c r="B62" s="246"/>
      <c r="C62" s="246"/>
      <c r="D62" s="246"/>
      <c r="E62" s="246"/>
      <c r="F62" s="246"/>
      <c r="G62" s="327"/>
      <c r="H62" s="328" t="s">
        <v>516</v>
      </c>
      <c r="I62" s="329">
        <v>8210731</v>
      </c>
      <c r="J62" s="330">
        <v>30078</v>
      </c>
      <c r="K62" s="331">
        <v>46.4</v>
      </c>
      <c r="L62" s="332">
        <v>23229</v>
      </c>
      <c r="M62" s="333">
        <v>3.1</v>
      </c>
      <c r="N62" s="334">
        <v>43.3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4" t="s">
        <v>3</v>
      </c>
      <c r="D47" s="1174"/>
      <c r="E47" s="1175"/>
      <c r="F47" s="11">
        <v>12.6</v>
      </c>
      <c r="G47" s="12">
        <v>14.91</v>
      </c>
      <c r="H47" s="12">
        <v>17.850000000000001</v>
      </c>
      <c r="I47" s="12">
        <v>17.47</v>
      </c>
      <c r="J47" s="13">
        <v>17.38</v>
      </c>
    </row>
    <row r="48" spans="2:10" ht="57.75" customHeight="1" x14ac:dyDescent="0.15">
      <c r="B48" s="14"/>
      <c r="C48" s="1176" t="s">
        <v>4</v>
      </c>
      <c r="D48" s="1176"/>
      <c r="E48" s="1177"/>
      <c r="F48" s="15">
        <v>8.89</v>
      </c>
      <c r="G48" s="16">
        <v>7.84</v>
      </c>
      <c r="H48" s="16">
        <v>5.49</v>
      </c>
      <c r="I48" s="16">
        <v>7.87</v>
      </c>
      <c r="J48" s="17">
        <v>4.2</v>
      </c>
    </row>
    <row r="49" spans="2:10" ht="57.75" customHeight="1" thickBot="1" x14ac:dyDescent="0.2">
      <c r="B49" s="18"/>
      <c r="C49" s="1178" t="s">
        <v>5</v>
      </c>
      <c r="D49" s="1178"/>
      <c r="E49" s="1179"/>
      <c r="F49" s="19">
        <v>3.68</v>
      </c>
      <c r="G49" s="20">
        <v>2</v>
      </c>
      <c r="H49" s="20">
        <v>0.77</v>
      </c>
      <c r="I49" s="20">
        <v>2.06</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2018-11-28T11:52:28Z</cp:lastPrinted>
  <dcterms:created xsi:type="dcterms:W3CDTF">2018-01-24T03:59:42Z</dcterms:created>
  <dcterms:modified xsi:type="dcterms:W3CDTF">2018-11-28T11:52:32Z</dcterms:modified>
</cp:coreProperties>
</file>