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010" tabRatio="8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AM37" i="9"/>
  <c r="U37" i="9"/>
  <c r="C37" i="9"/>
  <c r="AM36" i="9"/>
  <c r="C36" i="9"/>
  <c r="C35" i="9"/>
  <c r="CO34" i="9"/>
  <c r="CO35" i="9" s="1"/>
  <c r="CO36" i="9" s="1"/>
  <c r="BW34" i="9"/>
  <c r="BW35" i="9" s="1"/>
  <c r="BW36" i="9" s="1"/>
  <c r="BW37" i="9" s="1"/>
  <c r="BW38" i="9" s="1"/>
  <c r="BW39"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alcChain>
</file>

<file path=xl/sharedStrings.xml><?xml version="1.0" encoding="utf-8"?>
<sst xmlns="http://schemas.openxmlformats.org/spreadsheetml/2006/main" count="1077" uniqueCount="579">
  <si>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</si>
  <si>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</si>
  <si>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</si>
  <si>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</si>
  <si>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</si>
  <si>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</si>
  <si>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</si>
  <si>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</si>
  <si>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</si>
  <si>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</si>
  <si>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</si>
  <si>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</si>
  <si>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</si>
  <si>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</si>
  <si>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</si>
  <si>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</si>
  <si>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</si>
  <si>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</si>
  <si>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</si>
  <si>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</si>
  <si>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</si>
  <si>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</si>
  <si>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</si>
  <si>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</si>
  <si>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</si>
  <si>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</si>
  <si>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</si>
  <si>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</si>
  <si>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</si>
  <si>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</si>
  <si>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</si>
  <si>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</si>
  <si>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</si>
  <si>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</si>
  <si>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</si>
  <si>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</si>
  <si>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</si>
  <si>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</si>
  <si>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</si>
  <si>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</si>
  <si>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</si>
  <si>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</si>
  <si>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</si>
  <si>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</si>
  <si>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</si>
  <si>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</si>
  <si>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</si>
  <si>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</si>
  <si>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</si>
  <si>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</si>
  <si>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</si>
  <si>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</si>
  <si>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</si>
  <si>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</si>
  <si>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</si>
  <si>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</si>
  <si>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</si>
  <si>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</si>
  <si>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</si>
  <si>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</si>
  <si>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</si>
  <si>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</si>
  <si>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</si>
  <si>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</si>
  <si>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</si>
  <si>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</si>
  <si>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</si>
  <si>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</si>
  <si>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</si>
  <si>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</si>
  <si>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</si>
  <si>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</si>
  <si>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</si>
  <si>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</si>
  <si>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</si>
  <si>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</si>
  <si>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</si>
  <si>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</si>
  <si>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</si>
  <si>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</si>
  <si>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</si>
  <si>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</si>
  <si>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</si>
  <si>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常陸太田市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</si>
  <si>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</si>
  <si>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</si>
  <si>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</si>
  <si>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</si>
  <si>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</si>
  <si>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</si>
  <si>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</si>
  <si>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</si>
  <si>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</si>
  <si>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</si>
  <si>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</si>
  <si>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</si>
  <si>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</si>
  <si>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</si>
  <si>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</si>
  <si>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</si>
  <si>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</si>
  <si>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</si>
  <si>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</si>
  <si>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</si>
  <si>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</si>
  <si>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</si>
  <si>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</si>
  <si>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</si>
  <si>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</si>
  <si>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</si>
  <si>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</si>
  <si>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</si>
  <si>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</si>
  <si>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</si>
  <si>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</si>
  <si>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</si>
  <si>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</si>
  <si>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</si>
  <si>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</si>
  <si>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</si>
  <si>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</si>
  <si>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</si>
  <si>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</si>
  <si>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</si>
  <si>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</si>
  <si>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</si>
  <si>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</si>
  <si>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</si>
  <si>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</si>
  <si>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</si>
  <si>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</si>
  <si>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</si>
  <si>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</si>
  <si>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</si>
  <si>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</si>
  <si>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</si>
  <si>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</si>
  <si>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</si>
  <si>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</si>
  <si>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</si>
  <si>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</si>
  <si>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</si>
  <si>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</si>
  <si>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</si>
  <si>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</si>
  <si>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</si>
  <si>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</si>
  <si>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</si>
  <si>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</si>
  <si>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</si>
  <si>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</si>
  <si>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</si>
  <si>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</si>
  <si>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</si>
  <si>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</si>
  <si>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</si>
  <si>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</si>
  <si>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</si>
  <si>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</si>
  <si>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</si>
  <si>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</si>
  <si>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</si>
  <si>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</si>
  <si>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</si>
  <si>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</si>
  <si>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</si>
  <si>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</si>
  <si>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</si>
  <si>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</si>
  <si>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</si>
  <si>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</si>
  <si>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</si>
  <si>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</si>
  <si>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</si>
  <si>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</si>
  <si>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</si>
  <si>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</si>
  <si>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</si>
  <si>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</si>
  <si>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</si>
  <si>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</si>
  <si>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</si>
  <si>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</si>
  <si>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</si>
  <si>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</si>
  <si>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</si>
  <si>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</si>
  <si>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</si>
  <si>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</si>
  <si>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</si>
  <si>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</si>
  <si>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</si>
  <si>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</si>
  <si>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</si>
  <si>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</si>
  <si>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</si>
  <si>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</si>
  <si>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茨城県常陸太田市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</si>
  <si>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</si>
  <si>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</si>
  <si>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</si>
  <si>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</si>
  <si>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</si>
  <si>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</si>
  <si>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</si>
  <si>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</si>
  <si>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</si>
  <si>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</si>
  <si>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</si>
  <si>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</si>
  <si>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</si>
  <si>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</si>
  <si>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</si>
  <si>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</si>
  <si>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</si>
  <si>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</si>
  <si>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</si>
  <si>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</si>
  <si>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</si>
  <si>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</si>
  <si>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</si>
  <si>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</si>
  <si>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</si>
  <si>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</si>
  <si>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</si>
  <si>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</si>
  <si>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</si>
  <si>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</si>
  <si>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</si>
  <si>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</si>
  <si>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</si>
  <si>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</si>
  <si>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</si>
  <si>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</si>
  <si>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</si>
  <si>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</si>
  <si>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</si>
  <si>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</si>
  <si>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</si>
  <si>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</si>
  <si>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</si>
  <si>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</si>
  <si>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</si>
  <si>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</si>
  <si>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</si>
  <si>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</si>
  <si>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</si>
  <si>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</si>
  <si>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</si>
  <si>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</si>
  <si>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</si>
  <si>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</si>
  <si>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</si>
  <si>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</si>
  <si>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</si>
  <si>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</si>
  <si>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</si>
  <si>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</si>
  <si>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</si>
  <si>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</si>
  <si>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</si>
  <si>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</si>
  <si>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</si>
  <si>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</si>
  <si>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</si>
  <si>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</si>
  <si>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</si>
  <si>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</si>
  <si>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</si>
  <si>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</si>
  <si>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</si>
  <si>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</si>
  <si>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</si>
  <si>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</si>
  <si>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</si>
  <si>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</si>
  <si>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</si>
  <si>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</si>
  <si>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</si>
  <si>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</si>
  <si>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</si>
  <si>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</si>
  <si>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</si>
  <si>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</si>
  <si>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</si>
  <si>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</si>
  <si>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</si>
  <si>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</si>
  <si>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</si>
  <si>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</si>
  <si>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</si>
  <si>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</si>
  <si>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</si>
  <si>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</si>
  <si>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</si>
  <si>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</si>
  <si>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</si>
  <si>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</si>
  <si>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</si>
  <si>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</si>
  <si>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</si>
  <si>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</si>
  <si>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</si>
  <si>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</si>
  <si>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</si>
  <si>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</si>
  <si>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</si>
  <si>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</si>
  <si>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</si>
  <si>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</si>
  <si>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</si>
  <si>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</si>
  <si>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</si>
  <si>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</si>
  <si>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</si>
  <si>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</si>
  <si>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</si>
  <si>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</si>
  <si>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</si>
  <si>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</si>
  <si>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</si>
  <si>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</si>
  <si>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</si>
  <si>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</si>
  <si>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</si>
  <si>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</si>
  <si>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</si>
  <si>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</si>
  <si>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</si>
  <si>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</si>
  <si>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</si>
  <si>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</si>
  <si>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</si>
  <si>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</si>
  <si>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</si>
  <si>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</si>
  <si>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</si>
  <si>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</si>
  <si>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</si>
  <si>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</si>
  <si>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</si>
  <si>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</si>
  <si>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</si>
  <si>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</si>
  <si>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</si>
  <si>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</si>
  <si>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</si>
  <si>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茨城県常陸太田市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</si>
  <si>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</si>
  <si>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</si>
  <si>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</si>
  <si>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</si>
  <si>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</si>
  <si>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</si>
  <si>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</si>
  <si>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</si>
  <si>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</si>
  <si>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</si>
  <si>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</si>
  <si>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</si>
  <si>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</si>
  <si>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</si>
  <si>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</si>
  <si>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</si>
  <si>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</si>
  <si>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</si>
  <si>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</si>
  <si>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</si>
  <si>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</si>
  <si>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</si>
  <si>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</si>
  <si>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</si>
  <si>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</si>
  <si>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</si>
  <si>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</si>
  <si>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</si>
  <si>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</si>
  <si>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</si>
  <si>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</si>
  <si>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</si>
  <si>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</si>
  <si>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</si>
  <si>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</si>
  <si>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</si>
  <si>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</si>
  <si>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</si>
  <si>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</si>
  <si>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下水道事業特別会計</t>
    <phoneticPr fontId="5"/>
  </si>
  <si>
    <t>法非適用企業</t>
    <phoneticPr fontId="5"/>
  </si>
  <si>
    <t>農業集落排水事業特別会計</t>
    <phoneticPr fontId="5"/>
  </si>
  <si>
    <t>戸別合併処理浄化槽設置整備事業特別会計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</si>
  <si>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</si>
  <si>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</si>
  <si>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</si>
  <si>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</si>
  <si>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</si>
  <si>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</si>
  <si>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</si>
  <si>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</si>
  <si>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</si>
  <si>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</si>
  <si>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</si>
  <si>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</si>
  <si>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</si>
  <si>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</si>
  <si>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</si>
  <si>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</si>
  <si>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</si>
  <si>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</si>
  <si>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</si>
  <si>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</si>
  <si>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</si>
  <si>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</si>
  <si>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</si>
  <si>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</si>
  <si>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</si>
  <si>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</si>
  <si>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</si>
  <si>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</si>
  <si>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</si>
  <si>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</si>
  <si>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</si>
  <si>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</si>
  <si>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</si>
  <si>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</si>
  <si>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</si>
  <si>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</si>
  <si>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</si>
  <si>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</si>
  <si>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</si>
  <si>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</si>
  <si>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</si>
  <si>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</si>
  <si>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</si>
  <si>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</si>
  <si>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</si>
  <si>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</si>
  <si>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</si>
  <si>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</si>
  <si>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</si>
  <si>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</si>
  <si>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</si>
  <si>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</si>
  <si>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</si>
  <si>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</si>
  <si>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</si>
  <si>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</si>
  <si>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</si>
  <si>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</si>
  <si>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</si>
  <si>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</si>
  <si>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</si>
  <si>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</si>
  <si>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</si>
  <si>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</si>
  <si>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</si>
  <si>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</si>
  <si>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</si>
  <si>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</si>
  <si>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</si>
  <si>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</si>
  <si>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</si>
  <si>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</si>
  <si>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</si>
  <si>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</si>
  <si>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</si>
  <si>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</si>
  <si>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</si>
  <si>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</si>
  <si>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</si>
  <si>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</si>
  <si>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</si>
  <si>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</si>
  <si>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</si>
  <si>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</si>
  <si>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</si>
  <si>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</si>
  <si>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</si>
  <si>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</si>
  <si>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</si>
  <si>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</si>
  <si>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</si>
  <si>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</si>
  <si>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</si>
  <si>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</si>
  <si>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</si>
  <si>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</si>
  <si>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</si>
  <si>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</si>
  <si>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</si>
  <si>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</si>
  <si>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</si>
  <si>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</si>
  <si>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</si>
  <si>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</si>
  <si>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</si>
  <si>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</si>
  <si>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</si>
  <si>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</si>
  <si>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</si>
  <si>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</si>
  <si>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</si>
  <si>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</si>
  <si>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</si>
  <si>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</si>
  <si>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</si>
  <si>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</si>
  <si>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</si>
  <si>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</si>
  <si>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</si>
  <si>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</si>
  <si>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</si>
  <si>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</si>
  <si>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</si>
  <si>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</si>
  <si>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</si>
  <si>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</si>
  <si>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</si>
  <si>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</si>
  <si>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</si>
  <si>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</si>
  <si>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</si>
  <si>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</si>
  <si>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</si>
  <si>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</si>
  <si>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</si>
  <si>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</si>
  <si>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</si>
  <si>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</si>
  <si>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国民健康保険特別会計</t>
  </si>
  <si>
    <t>工業用水道事業会計</t>
  </si>
  <si>
    <t>介護保険特別会計</t>
  </si>
  <si>
    <t>下水道事業特別会計</t>
  </si>
  <si>
    <t>簡易水道事業特別会計</t>
  </si>
  <si>
    <t>農業集落排水事業特別会計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</si>
  <si>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</si>
  <si>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</si>
  <si>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</si>
  <si>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</si>
  <si>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</si>
  <si>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</si>
  <si>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</si>
  <si>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</si>
  <si>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</si>
  <si>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</si>
  <si>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</si>
  <si>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</si>
  <si>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</si>
  <si>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</si>
  <si>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</si>
  <si>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</si>
  <si>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</si>
  <si>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水府振興公社</t>
    <rPh sb="0" eb="2">
      <t>スイフ</t>
    </rPh>
    <rPh sb="2" eb="4">
      <t>シンコウ</t>
    </rPh>
    <rPh sb="4" eb="6">
      <t>コウシャ</t>
    </rPh>
    <phoneticPr fontId="2"/>
  </si>
  <si>
    <t>里美ふるさと振興公社</t>
    <rPh sb="0" eb="2">
      <t>サトミ</t>
    </rPh>
    <rPh sb="6" eb="8">
      <t>シンコウ</t>
    </rPh>
    <rPh sb="8" eb="10">
      <t>コウシャ</t>
    </rPh>
    <phoneticPr fontId="2"/>
  </si>
  <si>
    <t>常陸太田産業振興</t>
    <rPh sb="0" eb="4">
      <t>ヒタチオオタ</t>
    </rPh>
    <rPh sb="4" eb="6">
      <t>サンギョウ</t>
    </rPh>
    <rPh sb="6" eb="8">
      <t>シンコウ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</si>
  <si>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</si>
  <si>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</si>
  <si>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</si>
  <si>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</si>
  <si>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</si>
  <si>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</si>
  <si>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</si>
  <si>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</si>
  <si>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</si>
  <si>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</si>
  <si>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</si>
  <si>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</si>
  <si>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</si>
  <si>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</si>
  <si>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</si>
  <si>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</si>
  <si>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</si>
  <si>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</si>
  <si>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</si>
  <si>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</si>
  <si>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</si>
  <si>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</si>
  <si>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は平成25年度から算定されておらず、実質公債費比率は年々低下傾向にあり、類似団体平均と比較しても下回っている。将来負担比率は、地方債現在高の減や充当可能基金である財政調整基金及び減債基金の増、実質公債費比率は、元利償還金などの減によるものである。
　今後も引き続き行革により経費の削減を図るとともに、地方債の借入抑制により公債費の縮減に努める。</t>
    <phoneticPr fontId="5"/>
  </si>
  <si>
    <t>　将来負担比率は、地方債現在高の減や職員数の減少による退職手当負担見込額の減、財政調整基金及び減債基金の充当可能基金の増により、算定されていない。また、有形固定資産減価償却率は、類似団体平均に比べ低い状況にある。
　今後も引き続き財政の健全化を図るとともに、公共施設等総合管理計画に基づく計画的な施設更新を図っていく。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</si>
</sst>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xmlns:c16r2="http://schemas.microsoft.com/office/drawing/2015/06/chart">
            <c:ext xmlns:c16="http://schemas.microsoft.com/office/drawing/2014/chart" uri="{C3380CC4-5D6E-409C-BE32-E72D297353CC}">
              <c16:uniqueId val="{00000000-56CE-43F1-9B65-14E7DCED1A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51146</c:v>
                </c:pt>
                <c:pt idx="1">
                  <c:v>68730</c:v>
                </c:pt>
                <c:pt idx="2">
                  <c:v>60308</c:v>
                </c:pt>
                <c:pt idx="3">
                  <c:v>64836</c:v>
                </c:pt>
                <c:pt idx="4">
                  <c:v>37770</c:v>
                </c:pt>
              </c:numCache>
            </c:numRef>
          </c:val>
          <c:smooth val="0"/>
          <c:extLst xmlns:c16r2="http://schemas.microsoft.com/office/drawing/2015/06/chart">
            <c:ext xmlns:c16="http://schemas.microsoft.com/office/drawing/2014/chart" uri="{C3380CC4-5D6E-409C-BE32-E72D297353CC}">
              <c16:uniqueId val="{00000001-56CE-43F1-9B65-14E7DCED1AD2}"/>
            </c:ext>
          </c:extLst>
        </c:ser>
        <c:dLbls>
          <c:showLegendKey val="0"/>
          <c:showVal val="0"/>
          <c:showCatName val="0"/>
          <c:showSerName val="0"/>
          <c:showPercent val="0"/>
          <c:showBubbleSize val="0"/>
        </c:dLbls>
        <c:marker val="1"/>
        <c:smooth val="0"/>
        <c:axId val="108625920"/>
        <c:axId val="108627840"/>
      </c:lineChart>
      <c:catAx>
        <c:axId val="108625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27840"/>
        <c:crosses val="autoZero"/>
        <c:auto val="1"/>
        <c:lblAlgn val="ctr"/>
        <c:lblOffset val="100"/>
        <c:tickLblSkip val="1"/>
        <c:tickMarkSkip val="1"/>
        <c:noMultiLvlLbl val="0"/>
      </c:catAx>
      <c:valAx>
        <c:axId val="1086278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25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3.27</c:v>
                </c:pt>
                <c:pt idx="1">
                  <c:v>5.07</c:v>
                </c:pt>
                <c:pt idx="2">
                  <c:v>4.33</c:v>
                </c:pt>
                <c:pt idx="3">
                  <c:v>5.19</c:v>
                </c:pt>
                <c:pt idx="4">
                  <c:v>5.72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27.34</c:v>
                </c:pt>
                <c:pt idx="1">
                  <c:v>29.18</c:v>
                </c:pt>
                <c:pt idx="2">
                  <c:v>31.86</c:v>
                </c:pt>
                <c:pt idx="3">
                  <c:v>34.35</c:v>
                </c:pt>
                <c:pt idx="4">
                  <c:v>38.44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4877952"/>
        <c:axId val="114879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1.35</c:v>
                </c:pt>
                <c:pt idx="1">
                  <c:v>4.42</c:v>
                </c:pt>
                <c:pt idx="2">
                  <c:v>1.83</c:v>
                </c:pt>
                <c:pt idx="3">
                  <c:v>3.05</c:v>
                </c:pt>
                <c:pt idx="4">
                  <c:v>3.14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4877952"/>
        <c:axId val="114879872"/>
      </c:lineChart>
      <c:catAx>
        <c:axId val="11487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879872"/>
        <c:crosses val="autoZero"/>
        <c:auto val="1"/>
        <c:lblAlgn val="ctr"/>
        <c:lblOffset val="100"/>
        <c:tickLblSkip val="1"/>
        <c:tickMarkSkip val="1"/>
        <c:noMultiLvlLbl val="0"/>
      </c:catAx>
      <c:valAx>
        <c:axId val="11487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7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0.05</c:v>
                </c:pt>
                <c:pt idx="4">
                  <c:v>#N/A</c:v>
                </c:pt>
                <c:pt idx="5">
                  <c:v>0.04</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0.13</c:v>
                </c:pt>
                <c:pt idx="4">
                  <c:v>#N/A</c:v>
                </c:pt>
                <c:pt idx="5">
                  <c:v>0.03</c:v>
                </c:pt>
                <c:pt idx="6">
                  <c:v>#N/A</c:v>
                </c:pt>
                <c:pt idx="7">
                  <c:v>0.05</c:v>
                </c:pt>
                <c:pt idx="8">
                  <c:v>#N/A</c:v>
                </c:pt>
                <c:pt idx="9">
                  <c:v>0.12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0.12</c:v>
                </c:pt>
                <c:pt idx="2">
                  <c:v>#N/A</c:v>
                </c:pt>
                <c:pt idx="3">
                  <c:v>0.09</c:v>
                </c:pt>
                <c:pt idx="4">
                  <c:v>#N/A</c:v>
                </c:pt>
                <c:pt idx="5">
                  <c:v>0.12</c:v>
                </c:pt>
                <c:pt idx="6">
                  <c:v>#N/A</c:v>
                </c:pt>
                <c:pt idx="7">
                  <c:v>0.06</c:v>
                </c:pt>
                <c:pt idx="8">
                  <c:v>#N/A</c:v>
                </c:pt>
                <c:pt idx="9">
                  <c:v>0.12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0.45</c:v>
                </c:pt>
                <c:pt idx="4">
                  <c:v>#N/A</c:v>
                </c:pt>
                <c:pt idx="5">
                  <c:v>0.2</c:v>
                </c:pt>
                <c:pt idx="6">
                  <c:v>#N/A</c:v>
                </c:pt>
                <c:pt idx="7">
                  <c:v>0.23</c:v>
                </c:pt>
                <c:pt idx="8">
                  <c:v>#N/A</c:v>
                </c:pt>
                <c:pt idx="9">
                  <c:v>0.25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0.57999999999999996</c:v>
                </c:pt>
                <c:pt idx="2">
                  <c:v>#N/A</c:v>
                </c:pt>
                <c:pt idx="3">
                  <c:v>0.44</c:v>
                </c:pt>
                <c:pt idx="4">
                  <c:v>#N/A</c:v>
                </c:pt>
                <c:pt idx="5">
                  <c:v>1.03</c:v>
                </c:pt>
                <c:pt idx="6">
                  <c:v>#N/A</c:v>
                </c:pt>
                <c:pt idx="7">
                  <c:v>0.9</c:v>
                </c:pt>
                <c:pt idx="8">
                  <c:v>#N/A</c:v>
                </c:pt>
                <c:pt idx="9">
                  <c:v>0.87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0.77</c:v>
                </c:pt>
                <c:pt idx="2">
                  <c:v>#N/A</c:v>
                </c:pt>
                <c:pt idx="3">
                  <c:v>0.78</c:v>
                </c:pt>
                <c:pt idx="4">
                  <c:v>#N/A</c:v>
                </c:pt>
                <c:pt idx="5">
                  <c:v>0.79</c:v>
                </c:pt>
                <c:pt idx="6">
                  <c:v>#N/A</c:v>
                </c:pt>
                <c:pt idx="7">
                  <c:v>0.81</c:v>
                </c:pt>
                <c:pt idx="8">
                  <c:v>#N/A</c:v>
                </c:pt>
                <c:pt idx="9">
                  <c:v>0.92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3.99</c:v>
                </c:pt>
                <c:pt idx="2">
                  <c:v>#N/A</c:v>
                </c:pt>
                <c:pt idx="3">
                  <c:v>2.52</c:v>
                </c:pt>
                <c:pt idx="4">
                  <c:v>#N/A</c:v>
                </c:pt>
                <c:pt idx="5">
                  <c:v>2.31</c:v>
                </c:pt>
                <c:pt idx="6">
                  <c:v>#N/A</c:v>
                </c:pt>
                <c:pt idx="7">
                  <c:v>2.93</c:v>
                </c:pt>
                <c:pt idx="8">
                  <c:v>#N/A</c:v>
                </c:pt>
                <c:pt idx="9">
                  <c:v>3.34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3.26</c:v>
                </c:pt>
                <c:pt idx="2">
                  <c:v>#N/A</c:v>
                </c:pt>
                <c:pt idx="3">
                  <c:v>5.0599999999999996</c:v>
                </c:pt>
                <c:pt idx="4">
                  <c:v>#N/A</c:v>
                </c:pt>
                <c:pt idx="5">
                  <c:v>4.32</c:v>
                </c:pt>
                <c:pt idx="6">
                  <c:v>#N/A</c:v>
                </c:pt>
                <c:pt idx="7">
                  <c:v>5.18</c:v>
                </c:pt>
                <c:pt idx="8">
                  <c:v>#N/A</c:v>
                </c:pt>
                <c:pt idx="9">
                  <c:v>5.71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8.99</c:v>
                </c:pt>
                <c:pt idx="2">
                  <c:v>#N/A</c:v>
                </c:pt>
                <c:pt idx="3">
                  <c:v>9.7899999999999991</c:v>
                </c:pt>
                <c:pt idx="4">
                  <c:v>#N/A</c:v>
                </c:pt>
                <c:pt idx="5">
                  <c:v>10.34</c:v>
                </c:pt>
                <c:pt idx="6">
                  <c:v>#N/A</c:v>
                </c:pt>
                <c:pt idx="7">
                  <c:v>11.02</c:v>
                </c:pt>
                <c:pt idx="8">
                  <c:v>#N/A</c:v>
                </c:pt>
                <c:pt idx="9">
                  <c:v>12.63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576192"/>
        <c:axId val="115582080"/>
      </c:barChart>
      <c:catAx>
        <c:axId val="11557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582080"/>
        <c:crosses val="autoZero"/>
        <c:auto val="1"/>
        <c:lblAlgn val="ctr"/>
        <c:lblOffset val="100"/>
        <c:tickLblSkip val="1"/>
        <c:tickMarkSkip val="1"/>
        <c:noMultiLvlLbl val="0"/>
      </c:catAx>
      <c:valAx>
        <c:axId val="11558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76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2969</c:v>
                </c:pt>
                <c:pt idx="5">
                  <c:v>2931</c:v>
                </c:pt>
                <c:pt idx="8">
                  <c:v>3033</c:v>
                </c:pt>
                <c:pt idx="11">
                  <c:v>2929</c:v>
                </c:pt>
                <c:pt idx="14">
                  <c:v>2793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909</c:v>
                </c:pt>
                <c:pt idx="3">
                  <c:v>860</c:v>
                </c:pt>
                <c:pt idx="6">
                  <c:v>885</c:v>
                </c:pt>
                <c:pt idx="9">
                  <c:v>863</c:v>
                </c:pt>
                <c:pt idx="12">
                  <c:v>871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17</c:v>
                </c:pt>
                <c:pt idx="3">
                  <c:v>17</c:v>
                </c:pt>
                <c:pt idx="6">
                  <c:v>17</c:v>
                </c:pt>
                <c:pt idx="9">
                  <c:v>23</c:v>
                </c:pt>
                <c:pt idx="12">
                  <c:v>23</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2995</c:v>
                </c:pt>
                <c:pt idx="3">
                  <c:v>2851</c:v>
                </c:pt>
                <c:pt idx="6">
                  <c:v>2806</c:v>
                </c:pt>
                <c:pt idx="9">
                  <c:v>2723</c:v>
                </c:pt>
                <c:pt idx="12">
                  <c:v>2356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8568832"/>
        <c:axId val="98571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954</c:v>
                </c:pt>
                <c:pt idx="2">
                  <c:v>#N/A</c:v>
                </c:pt>
                <c:pt idx="3">
                  <c:v>#N/A</c:v>
                </c:pt>
                <c:pt idx="4">
                  <c:v>798</c:v>
                </c:pt>
                <c:pt idx="5">
                  <c:v>#N/A</c:v>
                </c:pt>
                <c:pt idx="6">
                  <c:v>#N/A</c:v>
                </c:pt>
                <c:pt idx="7">
                  <c:v>676</c:v>
                </c:pt>
                <c:pt idx="8">
                  <c:v>#N/A</c:v>
                </c:pt>
                <c:pt idx="9">
                  <c:v>#N/A</c:v>
                </c:pt>
                <c:pt idx="10">
                  <c:v>680</c:v>
                </c:pt>
                <c:pt idx="11">
                  <c:v>#N/A</c:v>
                </c:pt>
                <c:pt idx="12">
                  <c:v>#N/A</c:v>
                </c:pt>
                <c:pt idx="13">
                  <c:v>457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8568832"/>
        <c:axId val="98571008"/>
      </c:lineChart>
      <c:catAx>
        <c:axId val="9856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571008"/>
        <c:crosses val="autoZero"/>
        <c:auto val="1"/>
        <c:lblAlgn val="ctr"/>
        <c:lblOffset val="100"/>
        <c:tickLblSkip val="1"/>
        <c:tickMarkSkip val="1"/>
        <c:noMultiLvlLbl val="0"/>
      </c:catAx>
      <c:valAx>
        <c:axId val="98571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56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24602</c:v>
                </c:pt>
                <c:pt idx="5">
                  <c:v>24787</c:v>
                </c:pt>
                <c:pt idx="8">
                  <c:v>24726</c:v>
                </c:pt>
                <c:pt idx="11">
                  <c:v>24256</c:v>
                </c:pt>
                <c:pt idx="14">
                  <c:v>23754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2473</c:v>
                </c:pt>
                <c:pt idx="5">
                  <c:v>2163</c:v>
                </c:pt>
                <c:pt idx="8">
                  <c:v>2228</c:v>
                </c:pt>
                <c:pt idx="11">
                  <c:v>2031</c:v>
                </c:pt>
                <c:pt idx="14">
                  <c:v>1905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13716</c:v>
                </c:pt>
                <c:pt idx="5">
                  <c:v>14736</c:v>
                </c:pt>
                <c:pt idx="8">
                  <c:v>15792</c:v>
                </c:pt>
                <c:pt idx="11">
                  <c:v>16801</c:v>
                </c:pt>
                <c:pt idx="14">
                  <c:v>18072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c:v>
                </c:pt>
                <c:pt idx="3">
                  <c:v>0</c:v>
                </c:pt>
                <c:pt idx="6">
                  <c:v>0</c:v>
                </c:pt>
                <c:pt idx="9">
                  <c:v>0</c:v>
                </c:pt>
                <c:pt idx="12">
                  <c:v>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6876</c:v>
                </c:pt>
                <c:pt idx="3">
                  <c:v>6574</c:v>
                </c:pt>
                <c:pt idx="6">
                  <c:v>6158</c:v>
                </c:pt>
                <c:pt idx="9">
                  <c:v>6103</c:v>
                </c:pt>
                <c:pt idx="12">
                  <c:v>5942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11676</c:v>
                </c:pt>
                <c:pt idx="3">
                  <c:v>10931</c:v>
                </c:pt>
                <c:pt idx="6">
                  <c:v>10217</c:v>
                </c:pt>
                <c:pt idx="9">
                  <c:v>9626</c:v>
                </c:pt>
                <c:pt idx="12">
                  <c:v>9134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23239</c:v>
                </c:pt>
                <c:pt idx="3">
                  <c:v>22622</c:v>
                </c:pt>
                <c:pt idx="6">
                  <c:v>21817</c:v>
                </c:pt>
                <c:pt idx="9">
                  <c:v>21182</c:v>
                </c:pt>
                <c:pt idx="12">
                  <c:v>20139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944832"/>
        <c:axId val="115963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1007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944832"/>
        <c:axId val="115963392"/>
      </c:lineChart>
      <c:catAx>
        <c:axId val="11594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963392"/>
        <c:crosses val="autoZero"/>
        <c:auto val="1"/>
        <c:lblAlgn val="ctr"/>
        <c:lblOffset val="100"/>
        <c:tickLblSkip val="1"/>
        <c:tickMarkSkip val="1"/>
        <c:noMultiLvlLbl val="0"/>
      </c:catAx>
      <c:valAx>
        <c:axId val="11596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4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A639-40A0-834D-B3407B35C133}"/>
                </c:ext>
                <c:ext xmlns:c15="http://schemas.microsoft.com/office/drawing/2012/chart" uri="{CE6537A1-D6FC-4f65-9D91-7224C49458BB}">
                  <c15:dlblFieldTable>
                    <c15:dlblFTEntry>
                      <c15:txfldGUID>{F3527143-6B71-4C45-9C0F-B89BEE70C11B}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A639-40A0-834D-B3407B35C133}"/>
                </c:ext>
                <c:ext xmlns:c15="http://schemas.microsoft.com/office/drawing/2012/chart" uri="{CE6537A1-D6FC-4f65-9D91-7224C49458BB}">
                  <c15:dlblFieldTable>
                    <c15:dlblFTEntry>
                      <c15:txfldGUID>{99ED1DF0-2C83-4F08-989F-FF07AD098092}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A639-40A0-834D-B3407B35C133}"/>
                </c:ext>
                <c:ext xmlns:c15="http://schemas.microsoft.com/office/drawing/2012/chart" uri="{CE6537A1-D6FC-4f65-9D91-7224C49458BB}">
                  <c15:dlblFieldTable>
                    <c15:dlblFTEntry>
                      <c15:txfldGUID>{172240B0-0415-4218-8960-4E9B9950E6C8}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A639-40A0-834D-B3407B35C133}"/>
                </c:ext>
                <c:ext xmlns:c15="http://schemas.microsoft.com/office/drawing/2012/chart" uri="{CE6537A1-D6FC-4f65-9D91-7224C49458BB}">
                  <c15:dlblFieldTable>
                    <c15:dlblFTEntry>
                      <c15:txfldGUID>{FA407C7A-764D-4233-93BE-EB10B43BE556}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A639-40A0-834D-B3407B35C133}"/>
                </c:ext>
                <c:ext xmlns:c15="http://schemas.microsoft.com/office/drawing/2012/chart" uri="{CE6537A1-D6FC-4f65-9D91-7224C49458BB}">
                  <c15:dlblFieldTable>
                    <c15:dlblFTEntry>
                      <c15:txfldGUID>{72313766-2E9C-4367-911D-6EB97CE4485C}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51.8</c:v>
                </c:pt>
                <c:pt idx="4">
                  <c:v>53.3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A639-40A0-834D-B3407B35C13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A639-40A0-834D-B3407B35C133}"/>
                </c:ext>
                <c:ext xmlns:c15="http://schemas.microsoft.com/office/drawing/2012/chart" uri="{CE6537A1-D6FC-4f65-9D91-7224C49458BB}">
                  <c15:dlblFieldTable>
                    <c15:dlblFTEntry>
                      <c15:txfldGUID>{CEB01886-8135-4039-B08E-4C1A54D2CFF1}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A639-40A0-834D-B3407B35C133}"/>
                </c:ext>
                <c:ext xmlns:c15="http://schemas.microsoft.com/office/drawing/2012/chart" uri="{CE6537A1-D6FC-4f65-9D91-7224C49458BB}">
                  <c15:dlblFieldTable>
                    <c15:dlblFTEntry>
                      <c15:txfldGUID>{67F7E6AC-0D60-4CD8-8458-58A4DC55A5E8}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A639-40A0-834D-B3407B35C133}"/>
                </c:ext>
                <c:ext xmlns:c15="http://schemas.microsoft.com/office/drawing/2012/chart" uri="{CE6537A1-D6FC-4f65-9D91-7224C49458BB}">
                  <c15:dlblFieldTable>
                    <c15:dlblFTEntry>
                      <c15:txfldGUID>{FDE527E5-37F4-4F4A-BFE2-A5137176D363}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A639-40A0-834D-B3407B35C133}"/>
                </c:ext>
                <c:ext xmlns:c15="http://schemas.microsoft.com/office/drawing/2012/chart" uri="{CE6537A1-D6FC-4f65-9D91-7224C49458BB}">
                  <c15:dlblFieldTable>
                    <c15:dlblFTEntry>
                      <c15:txfldGUID>{0C5803B0-7C82-4D5E-BED0-18326632A0DA}</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639-40A0-834D-B3407B35C133}"/>
                </c:ext>
                <c:ext xmlns:c15="http://schemas.microsoft.com/office/drawing/2012/chart" uri="{CE6537A1-D6FC-4f65-9D91-7224C49458BB}">
                  <c15:dlblFieldTable>
                    <c15:dlblFTEntry>
                      <c15:txfldGUID>{203B2304-0B95-4B79-BD25-298A0501979C}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pt idx="4">
                  <c:v>56.7</c:v>
                </c:pt>
              </c:numCache>
            </c:numRef>
          </c:xVal>
          <c:yVal>
            <c:numRef>
              <c:f>公会計指標分析・財政指標組合せ分析表!$K$55:$O$55</c:f>
              <c:numCache>
                <c:formatCode>#,##0.0;"▲ "#,##0.0</c:formatCode>
                <c:ptCount val="5"/>
                <c:pt idx="3">
                  <c:v>39</c:v>
                </c:pt>
                <c:pt idx="4">
                  <c:v>32.5</c:v>
                </c:pt>
              </c:numCache>
            </c:numRef>
          </c:yVal>
          <c:smooth val="0"/>
          <c:extLst xmlns:c16r2="http://schemas.microsoft.com/office/drawing/2015/06/chart">
            <c:ext xmlns:c16="http://schemas.microsoft.com/office/drawing/2014/chart" uri="{C3380CC4-5D6E-409C-BE32-E72D297353CC}">
              <c16:uniqueId val="{0000000B-A639-40A0-834D-B3407B35C133}"/>
            </c:ext>
          </c:extLst>
        </c:ser>
        <c:dLbls>
          <c:showLegendKey val="0"/>
          <c:showVal val="0"/>
          <c:showCatName val="0"/>
          <c:showSerName val="0"/>
          <c:showPercent val="0"/>
          <c:showBubbleSize val="0"/>
        </c:dLbls>
        <c:axId val="115794304"/>
        <c:axId val="115796224"/>
      </c:scatterChart>
      <c:valAx>
        <c:axId val="115794304"/>
        <c:scaling>
          <c:orientation val="minMax"/>
          <c:max val="56.9"/>
          <c:min val="5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796224"/>
        <c:crosses val="autoZero"/>
        <c:crossBetween val="midCat"/>
      </c:valAx>
      <c:valAx>
        <c:axId val="115796224"/>
        <c:scaling>
          <c:orientation val="minMax"/>
          <c:max val="40.1"/>
          <c:min val="3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794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50D8-41C0-AD91-89CF23DE869F}"/>
                </c:ext>
                <c:ext xmlns:c15="http://schemas.microsoft.com/office/drawing/2012/chart" uri="{CE6537A1-D6FC-4f65-9D91-7224C49458BB}">
                  <c15:dlblFieldTable>
                    <c15:dlblFTEntry>
                      <c15:txfldGUID>{1549693F-7F6D-4FD5-8BB8-3ACE7E0C7473}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50D8-41C0-AD91-89CF23DE869F}"/>
                </c:ext>
                <c:ext xmlns:c15="http://schemas.microsoft.com/office/drawing/2012/chart" uri="{CE6537A1-D6FC-4f65-9D91-7224C49458BB}">
                  <c15:dlblFieldTable>
                    <c15:dlblFTEntry>
                      <c15:txfldGUID>{6E324211-F8F2-4C71-8835-612783DC0D9E}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50D8-41C0-AD91-89CF23DE869F}"/>
                </c:ext>
                <c:ext xmlns:c15="http://schemas.microsoft.com/office/drawing/2012/chart" uri="{CE6537A1-D6FC-4f65-9D91-7224C49458BB}">
                  <c15:dlblFieldTable>
                    <c15:dlblFTEntry>
                      <c15:txfldGUID>{5874B2C0-8017-45C5-AF97-E64A4E760CF4}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50D8-41C0-AD91-89CF23DE869F}"/>
                </c:ext>
                <c:ext xmlns:c15="http://schemas.microsoft.com/office/drawing/2012/chart" uri="{CE6537A1-D6FC-4f65-9D91-7224C49458BB}">
                  <c15:dlblFieldTable>
                    <c15:dlblFTEntry>
                      <c15:txfldGUID>{F857BE28-CED6-44F3-A553-7E54B8198688}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50D8-41C0-AD91-89CF23DE869F}"/>
                </c:ext>
                <c:ext xmlns:c15="http://schemas.microsoft.com/office/drawing/2012/chart" uri="{CE6537A1-D6FC-4f65-9D91-7224C49458BB}">
                  <c15:dlblFieldTable>
                    <c15:dlblFTEntry>
                      <c15:txfldGUID>{9F16D8CD-872B-49C1-B374-89C89D19E918}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8.1999999999999993</c:v>
                </c:pt>
                <c:pt idx="1">
                  <c:v>7.1</c:v>
                </c:pt>
                <c:pt idx="2">
                  <c:v>5.9</c:v>
                </c:pt>
                <c:pt idx="3">
                  <c:v>5.3</c:v>
                </c:pt>
                <c:pt idx="4">
                  <c:v>4.5</c:v>
                </c:pt>
              </c:numCache>
            </c:numRef>
          </c:xVal>
          <c:yVal>
            <c:numRef>
              <c:f>公会計指標分析・財政指標組合せ分析表!$K$73:$O$73</c:f>
              <c:numCache>
                <c:formatCode>#,##0.0;"▲ "#,##0.0</c:formatCode>
                <c:ptCount val="5"/>
                <c:pt idx="0">
                  <c:v>7.3</c:v>
                </c:pt>
              </c:numCache>
            </c:numRef>
          </c:yVal>
          <c:smooth val="0"/>
          <c:extLst xmlns:c16r2="http://schemas.microsoft.com/office/drawing/2015/06/chart">
            <c:ext xmlns:c16="http://schemas.microsoft.com/office/drawing/2014/chart" uri="{C3380CC4-5D6E-409C-BE32-E72D297353CC}">
              <c16:uniqueId val="{00000005-50D8-41C0-AD91-89CF23DE869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0D8-41C0-AD91-89CF23DE869F}"/>
                </c:ext>
                <c:ext xmlns:c15="http://schemas.microsoft.com/office/drawing/2012/chart" uri="{CE6537A1-D6FC-4f65-9D91-7224C49458BB}">
                  <c15:dlblFieldTable>
                    <c15:dlblFTEntry>
                      <c15:txfldGUID>{629CBDAF-9B4D-47B2-8035-5DCCEAF738EC}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0D8-41C0-AD91-89CF23DE869F}"/>
                </c:ext>
                <c:ext xmlns:c15="http://schemas.microsoft.com/office/drawing/2012/chart" uri="{CE6537A1-D6FC-4f65-9D91-7224C49458BB}">
                  <c15:dlblFieldTable>
                    <c15:dlblFTEntry>
                      <c15:txfldGUID>{18D42B8D-B1B8-4BA1-9003-0E5A2B263D15}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0D8-41C0-AD91-89CF23DE869F}"/>
                </c:ext>
                <c:ext xmlns:c15="http://schemas.microsoft.com/office/drawing/2012/chart" uri="{CE6537A1-D6FC-4f65-9D91-7224C49458BB}">
                  <c15:dlblFieldTable>
                    <c15:dlblFTEntry>
                      <c15:txfldGUID>{22518E94-030B-4B62-A121-D1F58C6FD35B}</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0D8-41C0-AD91-89CF23DE869F}"/>
                </c:ext>
                <c:ext xmlns:c15="http://schemas.microsoft.com/office/drawing/2012/chart" uri="{CE6537A1-D6FC-4f65-9D91-7224C49458BB}">
                  <c15:dlblFieldTable>
                    <c15:dlblFTEntry>
                      <c15:txfldGUID>{DA6BB555-4203-4F46-A938-8675974F7C0C}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0D8-41C0-AD91-89CF23DE869F}"/>
                </c:ext>
                <c:ext xmlns:c15="http://schemas.microsoft.com/office/drawing/2012/chart" uri="{CE6537A1-D6FC-4f65-9D91-7224C49458BB}">
                  <c15:dlblFieldTable>
                    <c15:dlblFTEntry>
                      <c15:txfldGUID>{DAB00F79-26E4-4C48-B719-93539A8CA572}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50D8-41C0-AD91-89CF23DE869F}"/>
            </c:ext>
          </c:extLst>
        </c:ser>
        <c:dLbls>
          <c:showLegendKey val="0"/>
          <c:showVal val="0"/>
          <c:showCatName val="0"/>
          <c:showSerName val="0"/>
          <c:showPercent val="0"/>
          <c:showBubbleSize val="0"/>
        </c:dLbls>
        <c:axId val="109283968"/>
        <c:axId val="109306624"/>
      </c:scatterChart>
      <c:valAx>
        <c:axId val="109283968"/>
        <c:scaling>
          <c:orientation val="minMax"/>
          <c:max val="10.5"/>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306624"/>
        <c:crosses val="autoZero"/>
        <c:crossBetween val="midCat"/>
      </c:valAx>
      <c:valAx>
        <c:axId val="109306624"/>
        <c:scaling>
          <c:orientation val="minMax"/>
          <c:max val="67"/>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2839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の減少幅が大きいため，実質公債費比率の分子も減少している。</a:t>
          </a:r>
        </a:p>
        <a:p>
          <a:r>
            <a:rPr kumimoji="1" lang="ja-JP" altLang="en-US" sz="1400">
              <a:latin typeface="ＭＳ ゴシック" pitchFamily="49" charset="-128"/>
              <a:ea typeface="ＭＳ ゴシック" pitchFamily="49" charset="-128"/>
            </a:rPr>
            <a:t>　元利償還金の減少については，地方債の借入抑制が要因となっている。また，算入公債費の減少については，</a:t>
          </a:r>
          <a:r>
            <a:rPr kumimoji="1" lang="en-US" altLang="ja-JP" sz="1400">
              <a:latin typeface="ＭＳ ゴシック" pitchFamily="49" charset="-128"/>
              <a:ea typeface="ＭＳ ゴシック" pitchFamily="49" charset="-128"/>
            </a:rPr>
            <a:t>H12</a:t>
          </a:r>
          <a:r>
            <a:rPr kumimoji="1" lang="ja-JP" altLang="en-US" sz="1400">
              <a:latin typeface="ＭＳ ゴシック" pitchFamily="49" charset="-128"/>
              <a:ea typeface="ＭＳ ゴシック" pitchFamily="49" charset="-128"/>
            </a:rPr>
            <a:t>年度一般廃棄物処理事業債及び</a:t>
          </a:r>
          <a:r>
            <a:rPr kumimoji="1" lang="en-US" altLang="ja-JP" sz="1400">
              <a:latin typeface="ＭＳ ゴシック" pitchFamily="49" charset="-128"/>
              <a:ea typeface="ＭＳ ゴシック" pitchFamily="49" charset="-128"/>
            </a:rPr>
            <a:t>H15</a:t>
          </a:r>
          <a:r>
            <a:rPr kumimoji="1" lang="ja-JP" altLang="en-US" sz="1400">
              <a:latin typeface="ＭＳ ゴシック" pitchFamily="49" charset="-128"/>
              <a:ea typeface="ＭＳ ゴシック" pitchFamily="49" charset="-128"/>
            </a:rPr>
            <a:t>年度過疎対策事業債等の償還が終了したためである。</a:t>
          </a:r>
        </a:p>
        <a:p>
          <a:r>
            <a:rPr kumimoji="1" lang="ja-JP" altLang="en-US" sz="1400">
              <a:latin typeface="ＭＳ ゴシック" pitchFamily="49" charset="-128"/>
              <a:ea typeface="ＭＳ ゴシック" pitchFamily="49" charset="-128"/>
            </a:rPr>
            <a:t>　今後も，交付税措置の高い合併特例債や過疎対策事業債の活用により償還費の負担軽減を図っていく。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は減少し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は増加しているため，必然的に将来負担比率の分子は減少している。</a:t>
          </a:r>
        </a:p>
        <a:p>
          <a:r>
            <a:rPr kumimoji="1" lang="ja-JP" altLang="en-US" sz="1400">
              <a:latin typeface="ＭＳ ゴシック" pitchFamily="49" charset="-128"/>
              <a:ea typeface="ＭＳ ゴシック" pitchFamily="49" charset="-128"/>
            </a:rPr>
            <a:t>　将来負担額の減少は，一般会計における地方債の借入抑制による地方債現在高の減少，公営企業債等繰入見込額の減少，定員適正化計画の推進による職員数の削減に伴う退職手当負担見込額の減少が要因となっている。</a:t>
          </a:r>
        </a:p>
        <a:p>
          <a:r>
            <a:rPr kumimoji="1" lang="ja-JP" altLang="en-US" sz="1400">
              <a:latin typeface="ＭＳ ゴシック" pitchFamily="49" charset="-128"/>
              <a:ea typeface="ＭＳ ゴシック" pitchFamily="49" charset="-128"/>
            </a:rPr>
            <a:t>　また，充当可能財源等の増加は，将来世代の負担軽減のために財政調整基金等への基金積立に努めていることから，充当可能基金が増加していることが要因となっている。</a:t>
          </a:r>
        </a:p>
        <a:p>
          <a:r>
            <a:rPr kumimoji="1" lang="ja-JP" altLang="en-US" sz="1400">
              <a:latin typeface="ＭＳ ゴシック" pitchFamily="49" charset="-128"/>
              <a:ea typeface="ＭＳ ゴシック" pitchFamily="49" charset="-128"/>
            </a:rPr>
            <a:t>　今後も，借入と償還とのバランスに配慮した発行を実施し，将来の公債費の縮減を図っていく。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茨城県常陸太田市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53,818
53,692
371.99
23,576,445
22,681,478
884,473
15,465,814
19,759,274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年度は類似団体平均と比較すると</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ポイント下回っているが、前年度と比較して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ポイント増加した。これは、有形固定資産が減少し、減価償却額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増加したためである。</a:t>
          </a:r>
          <a:endParaRPr lang="ja-JP" altLang="ja-JP">
            <a:effectLst/>
          </a:endParaRPr>
        </a:p>
        <a:p>
          <a:r>
            <a:rPr kumimoji="1" lang="ja-JP" altLang="ja-JP" sz="1100">
              <a:solidFill>
                <a:schemeClr val="dk1"/>
              </a:solidFill>
              <a:effectLst/>
              <a:latin typeface="+mn-lt"/>
              <a:ea typeface="+mn-ea"/>
              <a:cs typeface="+mn-cs"/>
            </a:rPr>
            <a:t>　今後は、</a:t>
          </a:r>
          <a:r>
            <a:rPr lang="ja-JP" altLang="ja-JP" sz="1100">
              <a:solidFill>
                <a:schemeClr val="dk1"/>
              </a:solidFill>
              <a:effectLst/>
              <a:latin typeface="+mn-lt"/>
              <a:ea typeface="+mn-ea"/>
              <a:cs typeface="+mn-cs"/>
            </a:rPr>
            <a:t>公共施設等総合管理計画による計画的な施設更新や最適な施設配置を</a:t>
          </a:r>
          <a:r>
            <a:rPr kumimoji="1" lang="ja-JP" altLang="ja-JP" sz="1100">
              <a:solidFill>
                <a:schemeClr val="dk1"/>
              </a:solidFill>
              <a:effectLst/>
              <a:latin typeface="+mn-lt"/>
              <a:ea typeface="+mn-ea"/>
              <a:cs typeface="+mn-cs"/>
            </a:rPr>
            <a:t>図っていく。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8" name="直線コネクタ 67"/>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9"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70" name="直線コネクタ 69"/>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71"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72" name="直線コネクタ 71"/>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6621</xdr:rowOff>
    </xdr:from>
    <xdr:ext cx="405111" cy="259045"/>
    <xdr:sp macro="" textlink="">
      <xdr:nvSpPr>
        <xdr:cNvPr id="73" name="有形固定資産減価償却率平均値テキスト"/>
        <xdr:cNvSpPr txBox="1"/>
      </xdr:nvSpPr>
      <xdr:spPr>
        <a:xfrm>
          <a:off x="4813300" y="575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74" name="フローチャート : 判断 73"/>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75" name="フローチャート : 判断 74"/>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81" name="円/楕円 80"/>
        <xdr:cNvSpPr/>
      </xdr:nvSpPr>
      <xdr:spPr>
        <a:xfrm>
          <a:off x="47117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108983</xdr:rowOff>
    </xdr:from>
    <xdr:ext cx="405111" cy="259045"/>
    <xdr:sp macro="" textlink="">
      <xdr:nvSpPr>
        <xdr:cNvPr id="82" name="有形固定資産減価償却率該当値テキスト"/>
        <xdr:cNvSpPr txBox="1"/>
      </xdr:nvSpPr>
      <xdr:spPr>
        <a:xfrm>
          <a:off x="4813300" y="6033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23876</xdr:rowOff>
    </xdr:from>
    <xdr:to>
      <xdr:col>3</xdr:col>
      <xdr:colOff>511175</xdr:colOff>
      <xdr:row>31</xdr:row>
      <xdr:rowOff>125476</xdr:rowOff>
    </xdr:to>
    <xdr:sp macro="" textlink="">
      <xdr:nvSpPr>
        <xdr:cNvPr id="83" name="円/楕円 82"/>
        <xdr:cNvSpPr/>
      </xdr:nvSpPr>
      <xdr:spPr>
        <a:xfrm>
          <a:off x="4000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9906</xdr:rowOff>
    </xdr:from>
    <xdr:to>
      <xdr:col>3</xdr:col>
      <xdr:colOff>1171575</xdr:colOff>
      <xdr:row>31</xdr:row>
      <xdr:rowOff>74676</xdr:rowOff>
    </xdr:to>
    <xdr:cxnSp macro="">
      <xdr:nvCxnSpPr>
        <xdr:cNvPr id="84" name="直線コネクタ 83"/>
        <xdr:cNvCxnSpPr/>
      </xdr:nvCxnSpPr>
      <xdr:spPr>
        <a:xfrm flipV="1">
          <a:off x="4051300" y="6105906"/>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158005</xdr:rowOff>
    </xdr:from>
    <xdr:ext cx="405111" cy="259045"/>
    <xdr:sp macro="" textlink="">
      <xdr:nvSpPr>
        <xdr:cNvPr id="85" name="n_1aveValue有形固定資産減価償却率"/>
        <xdr:cNvSpPr txBox="1"/>
      </xdr:nvSpPr>
      <xdr:spPr>
        <a:xfrm>
          <a:off x="3836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116603</xdr:rowOff>
    </xdr:from>
    <xdr:ext cx="405111" cy="259045"/>
    <xdr:sp macro="" textlink="">
      <xdr:nvSpPr>
        <xdr:cNvPr id="86" name="n_1mainValue有形固定資産減価償却率"/>
        <xdr:cNvSpPr txBox="1"/>
      </xdr:nvSpPr>
      <xdr:spPr>
        <a:xfrm>
          <a:off x="3836043" y="621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9" name="正方形/長方形 8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0" name="正方形/長方形 8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1" name="正方形/長方形 9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2" name="正方形/長方形 9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3" name="テキスト ボックス 9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4" name="正方形/長方形 9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5" name="正方形/長方形 9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6" name="正方形/長方形 9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7" name="テキスト ボックス 9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8" name="テキスト ボックス 9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9" name="テキスト ボックス 9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0" name="テキスト ボックス 9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茨城県常陸太田市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53,818
53,692
371.99
23,576,445
22,681,478
884,473
15,465,814
19,759,274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168292</xdr:rowOff>
    </xdr:from>
    <xdr:ext cx="405111" cy="259045"/>
    <xdr:sp macro="" textlink="">
      <xdr:nvSpPr>
        <xdr:cNvPr id="66" name="【道路】&#10;有形固定資産減価償却率平均値テキスト"/>
        <xdr:cNvSpPr txBox="1"/>
      </xdr:nvSpPr>
      <xdr:spPr>
        <a:xfrm>
          <a:off x="4724400" y="5826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102553</xdr:rowOff>
    </xdr:from>
    <xdr:to>
      <xdr:col>6</xdr:col>
      <xdr:colOff>561975</xdr:colOff>
      <xdr:row>36</xdr:row>
      <xdr:rowOff>32703</xdr:rowOff>
    </xdr:to>
    <xdr:sp macro="" textlink="">
      <xdr:nvSpPr>
        <xdr:cNvPr id="74" name="円/楕円 73"/>
        <xdr:cNvSpPr/>
      </xdr:nvSpPr>
      <xdr:spPr>
        <a:xfrm>
          <a:off x="4584700" y="610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80980</xdr:rowOff>
    </xdr:from>
    <xdr:ext cx="405111" cy="259045"/>
    <xdr:sp macro="" textlink="">
      <xdr:nvSpPr>
        <xdr:cNvPr id="75" name="【道路】&#10;有形固定資産減価償却率該当値テキスト"/>
        <xdr:cNvSpPr txBox="1"/>
      </xdr:nvSpPr>
      <xdr:spPr>
        <a:xfrm>
          <a:off x="4724400" y="6081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139700</xdr:rowOff>
    </xdr:from>
    <xdr:to>
      <xdr:col>5</xdr:col>
      <xdr:colOff>409575</xdr:colOff>
      <xdr:row>36</xdr:row>
      <xdr:rowOff>69850</xdr:rowOff>
    </xdr:to>
    <xdr:sp macro="" textlink="">
      <xdr:nvSpPr>
        <xdr:cNvPr id="76" name="円/楕円 75"/>
        <xdr:cNvSpPr/>
      </xdr:nvSpPr>
      <xdr:spPr>
        <a:xfrm>
          <a:off x="3746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153353</xdr:rowOff>
    </xdr:from>
    <xdr:to>
      <xdr:col>6</xdr:col>
      <xdr:colOff>511175</xdr:colOff>
      <xdr:row>36</xdr:row>
      <xdr:rowOff>19050</xdr:rowOff>
    </xdr:to>
    <xdr:cxnSp macro="">
      <xdr:nvCxnSpPr>
        <xdr:cNvPr id="77" name="直線コネクタ 76"/>
        <xdr:cNvCxnSpPr/>
      </xdr:nvCxnSpPr>
      <xdr:spPr>
        <a:xfrm flipV="1">
          <a:off x="3797300" y="6154103"/>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33</xdr:row>
      <xdr:rowOff>146385</xdr:rowOff>
    </xdr:from>
    <xdr:ext cx="405111" cy="259045"/>
    <xdr:sp macro="" textlink="">
      <xdr:nvSpPr>
        <xdr:cNvPr id="78" name="n_1aveValue【道路】&#10;有形固定資産減価償却率"/>
        <xdr:cNvSpPr txBox="1"/>
      </xdr:nvSpPr>
      <xdr:spPr>
        <a:xfrm>
          <a:off x="3582043" y="580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60977</xdr:rowOff>
    </xdr:from>
    <xdr:ext cx="405111" cy="259045"/>
    <xdr:sp macro="" textlink="">
      <xdr:nvSpPr>
        <xdr:cNvPr id="79" name="n_1mainValue【道路】&#10;有形固定資産減価償却率"/>
        <xdr:cNvSpPr txBox="1"/>
      </xdr:nvSpPr>
      <xdr:spPr>
        <a:xfrm>
          <a:off x="3582043" y="623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101" name="直線コネクタ 100"/>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102"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3" name="直線コネクタ 102"/>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4"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5" name="直線コネクタ 104"/>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82795</xdr:rowOff>
    </xdr:from>
    <xdr:ext cx="534377" cy="259045"/>
    <xdr:sp macro="" textlink="">
      <xdr:nvSpPr>
        <xdr:cNvPr id="106" name="【道路】&#10;一人当たり延長平均値テキスト"/>
        <xdr:cNvSpPr txBox="1"/>
      </xdr:nvSpPr>
      <xdr:spPr>
        <a:xfrm>
          <a:off x="10566400" y="6083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7" name="フローチャート : 判断 106"/>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8" name="フローチャート : 判断 107"/>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76835</xdr:rowOff>
    </xdr:from>
    <xdr:to>
      <xdr:col>15</xdr:col>
      <xdr:colOff>231775</xdr:colOff>
      <xdr:row>37</xdr:row>
      <xdr:rowOff>6985</xdr:rowOff>
    </xdr:to>
    <xdr:sp macro="" textlink="">
      <xdr:nvSpPr>
        <xdr:cNvPr id="114" name="円/楕円 113"/>
        <xdr:cNvSpPr/>
      </xdr:nvSpPr>
      <xdr:spPr>
        <a:xfrm>
          <a:off x="10426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55262</xdr:rowOff>
    </xdr:from>
    <xdr:ext cx="534377" cy="259045"/>
    <xdr:sp macro="" textlink="">
      <xdr:nvSpPr>
        <xdr:cNvPr id="115" name="【道路】&#10;一人当たり延長該当値テキスト"/>
        <xdr:cNvSpPr txBox="1"/>
      </xdr:nvSpPr>
      <xdr:spPr>
        <a:xfrm>
          <a:off x="10566400" y="62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18.875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83510</xdr:rowOff>
    </xdr:from>
    <xdr:to>
      <xdr:col>14</xdr:col>
      <xdr:colOff>79375</xdr:colOff>
      <xdr:row>37</xdr:row>
      <xdr:rowOff>13660</xdr:rowOff>
    </xdr:to>
    <xdr:sp macro="" textlink="">
      <xdr:nvSpPr>
        <xdr:cNvPr id="116" name="円/楕円 115"/>
        <xdr:cNvSpPr/>
      </xdr:nvSpPr>
      <xdr:spPr>
        <a:xfrm>
          <a:off x="9588500" y="625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127635</xdr:rowOff>
    </xdr:from>
    <xdr:to>
      <xdr:col>15</xdr:col>
      <xdr:colOff>180975</xdr:colOff>
      <xdr:row>36</xdr:row>
      <xdr:rowOff>134310</xdr:rowOff>
    </xdr:to>
    <xdr:cxnSp macro="">
      <xdr:nvCxnSpPr>
        <xdr:cNvPr id="117" name="直線コネクタ 116"/>
        <xdr:cNvCxnSpPr/>
      </xdr:nvCxnSpPr>
      <xdr:spPr>
        <a:xfrm flipV="1">
          <a:off x="9639300" y="6299835"/>
          <a:ext cx="8382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91472</xdr:rowOff>
    </xdr:from>
    <xdr:ext cx="534377" cy="259045"/>
    <xdr:sp macro="" textlink="">
      <xdr:nvSpPr>
        <xdr:cNvPr id="118" name="n_1aveValue【道路】&#10;一人当たり延長"/>
        <xdr:cNvSpPr txBox="1"/>
      </xdr:nvSpPr>
      <xdr:spPr>
        <a:xfrm>
          <a:off x="9359410" y="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30187</xdr:rowOff>
    </xdr:from>
    <xdr:ext cx="534377" cy="259045"/>
    <xdr:sp macro="" textlink="">
      <xdr:nvSpPr>
        <xdr:cNvPr id="119" name="n_1mainValue【道路】&#10;一人当たり延長"/>
        <xdr:cNvSpPr txBox="1"/>
      </xdr:nvSpPr>
      <xdr:spPr>
        <a:xfrm>
          <a:off x="9359410" y="603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1" name="直線コネクタ 130"/>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2" name="テキスト ボックス 131"/>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3" name="直線コネクタ 13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4" name="テキスト ボックス 13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5" name="直線コネクタ 134"/>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6" name="テキスト ボックス 135"/>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9" name="直線コネクタ 138"/>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40" name="テキスト ボックス 139"/>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1" name="直線コネクタ 140"/>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2" name="テキスト ボックス 141"/>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3" name="直線コネクタ 142"/>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4" name="テキスト ボックス 143"/>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8" name="直線コネクタ 147"/>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9"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50" name="直線コネクタ 149"/>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51"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52" name="直線コネクタ 151"/>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12082</xdr:rowOff>
    </xdr:from>
    <xdr:ext cx="405111" cy="259045"/>
    <xdr:sp macro="" textlink="">
      <xdr:nvSpPr>
        <xdr:cNvPr id="153" name="【橋りょう・トンネル】&#10;有形固定資産減価償却率平均値テキスト"/>
        <xdr:cNvSpPr txBox="1"/>
      </xdr:nvSpPr>
      <xdr:spPr>
        <a:xfrm>
          <a:off x="4724400" y="10470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54" name="フローチャート : 判断 153"/>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55" name="フローチャート : 判断 154"/>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140653</xdr:rowOff>
    </xdr:from>
    <xdr:to>
      <xdr:col>6</xdr:col>
      <xdr:colOff>561975</xdr:colOff>
      <xdr:row>63</xdr:row>
      <xdr:rowOff>70803</xdr:rowOff>
    </xdr:to>
    <xdr:sp macro="" textlink="">
      <xdr:nvSpPr>
        <xdr:cNvPr id="161" name="円/楕円 160"/>
        <xdr:cNvSpPr/>
      </xdr:nvSpPr>
      <xdr:spPr>
        <a:xfrm>
          <a:off x="4584700" y="107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55580</xdr:rowOff>
    </xdr:from>
    <xdr:ext cx="405111" cy="259045"/>
    <xdr:sp macro="" textlink="">
      <xdr:nvSpPr>
        <xdr:cNvPr id="162" name="【橋りょう・トンネル】&#10;有形固定資産減価償却率該当値テキスト"/>
        <xdr:cNvSpPr txBox="1"/>
      </xdr:nvSpPr>
      <xdr:spPr>
        <a:xfrm>
          <a:off x="4724400" y="10685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9207</xdr:rowOff>
    </xdr:from>
    <xdr:to>
      <xdr:col>5</xdr:col>
      <xdr:colOff>409575</xdr:colOff>
      <xdr:row>63</xdr:row>
      <xdr:rowOff>110807</xdr:rowOff>
    </xdr:to>
    <xdr:sp macro="" textlink="">
      <xdr:nvSpPr>
        <xdr:cNvPr id="163" name="円/楕円 162"/>
        <xdr:cNvSpPr/>
      </xdr:nvSpPr>
      <xdr:spPr>
        <a:xfrm>
          <a:off x="37465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20003</xdr:rowOff>
    </xdr:from>
    <xdr:to>
      <xdr:col>6</xdr:col>
      <xdr:colOff>511175</xdr:colOff>
      <xdr:row>63</xdr:row>
      <xdr:rowOff>60007</xdr:rowOff>
    </xdr:to>
    <xdr:cxnSp macro="">
      <xdr:nvCxnSpPr>
        <xdr:cNvPr id="164" name="直線コネクタ 163"/>
        <xdr:cNvCxnSpPr/>
      </xdr:nvCxnSpPr>
      <xdr:spPr>
        <a:xfrm flipV="1">
          <a:off x="3797300" y="10821353"/>
          <a:ext cx="8382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53040</xdr:rowOff>
    </xdr:from>
    <xdr:ext cx="405111" cy="259045"/>
    <xdr:sp macro="" textlink="">
      <xdr:nvSpPr>
        <xdr:cNvPr id="165" name="n_1aveValue【橋りょう・トンネル】&#10;有形固定資産減価償却率"/>
        <xdr:cNvSpPr txBox="1"/>
      </xdr:nvSpPr>
      <xdr:spPr>
        <a:xfrm>
          <a:off x="3582043" y="1034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101934</xdr:rowOff>
    </xdr:from>
    <xdr:ext cx="405111" cy="259045"/>
    <xdr:sp macro="" textlink="">
      <xdr:nvSpPr>
        <xdr:cNvPr id="166" name="n_1mainValue【橋りょう・トンネル】&#10;有形固定資産減価償却率"/>
        <xdr:cNvSpPr txBox="1"/>
      </xdr:nvSpPr>
      <xdr:spPr>
        <a:xfrm>
          <a:off x="3582043" y="10903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6" name="テキスト ボックス 18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90" name="直線コネクタ 189"/>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91"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92" name="直線コネクタ 191"/>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93"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94" name="直線コネクタ 193"/>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95"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96" name="フローチャート : 判断 195"/>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97" name="フローチャート : 判断 196"/>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131682</xdr:rowOff>
    </xdr:from>
    <xdr:to>
      <xdr:col>15</xdr:col>
      <xdr:colOff>231775</xdr:colOff>
      <xdr:row>59</xdr:row>
      <xdr:rowOff>61832</xdr:rowOff>
    </xdr:to>
    <xdr:sp macro="" textlink="">
      <xdr:nvSpPr>
        <xdr:cNvPr id="203" name="円/楕円 202"/>
        <xdr:cNvSpPr/>
      </xdr:nvSpPr>
      <xdr:spPr>
        <a:xfrm>
          <a:off x="10426700" y="100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154559</xdr:rowOff>
    </xdr:from>
    <xdr:ext cx="599010" cy="259045"/>
    <xdr:sp macro="" textlink="">
      <xdr:nvSpPr>
        <xdr:cNvPr id="204" name="【橋りょう・トンネル】&#10;一人当たり有形固定資産（償却資産）額該当値テキスト"/>
        <xdr:cNvSpPr txBox="1"/>
      </xdr:nvSpPr>
      <xdr:spPr>
        <a:xfrm>
          <a:off x="10566400" y="992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484,209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148848</xdr:rowOff>
    </xdr:from>
    <xdr:to>
      <xdr:col>14</xdr:col>
      <xdr:colOff>79375</xdr:colOff>
      <xdr:row>59</xdr:row>
      <xdr:rowOff>78998</xdr:rowOff>
    </xdr:to>
    <xdr:sp macro="" textlink="">
      <xdr:nvSpPr>
        <xdr:cNvPr id="205" name="円/楕円 204"/>
        <xdr:cNvSpPr/>
      </xdr:nvSpPr>
      <xdr:spPr>
        <a:xfrm>
          <a:off x="9588500" y="100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11032</xdr:rowOff>
    </xdr:from>
    <xdr:to>
      <xdr:col>15</xdr:col>
      <xdr:colOff>180975</xdr:colOff>
      <xdr:row>59</xdr:row>
      <xdr:rowOff>28198</xdr:rowOff>
    </xdr:to>
    <xdr:cxnSp macro="">
      <xdr:nvCxnSpPr>
        <xdr:cNvPr id="206" name="直線コネクタ 205"/>
        <xdr:cNvCxnSpPr/>
      </xdr:nvCxnSpPr>
      <xdr:spPr>
        <a:xfrm flipV="1">
          <a:off x="9639300" y="10126582"/>
          <a:ext cx="838200" cy="1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75592</xdr:rowOff>
    </xdr:from>
    <xdr:ext cx="599010" cy="259045"/>
    <xdr:sp macro="" textlink="">
      <xdr:nvSpPr>
        <xdr:cNvPr id="207" name="n_1aveValue【橋りょう・トンネル】&#10;一人当たり有形固定資産（償却資産）額"/>
        <xdr:cNvSpPr txBox="1"/>
      </xdr:nvSpPr>
      <xdr:spPr>
        <a:xfrm>
          <a:off x="9327094" y="1053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95525</xdr:rowOff>
    </xdr:from>
    <xdr:ext cx="599010" cy="259045"/>
    <xdr:sp macro="" textlink="">
      <xdr:nvSpPr>
        <xdr:cNvPr id="208" name="n_1mainValue【橋りょう・トンネル】&#10;一人当たり有形固定資産（償却資産）額"/>
        <xdr:cNvSpPr txBox="1"/>
      </xdr:nvSpPr>
      <xdr:spPr>
        <a:xfrm>
          <a:off x="9327094" y="986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9" name="テキスト ボックス 21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20" name="直線コネクタ 21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21" name="テキスト ボックス 22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2" name="直線コネクタ 22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3" name="テキスト ボックス 22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4" name="直線コネクタ 22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5" name="テキスト ボックス 22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6" name="直線コネクタ 22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7" name="テキスト ボックス 22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8" name="直線コネクタ 22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9" name="テキスト ボックス 22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30" name="直線コネクタ 22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31" name="テキスト ボックス 23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35" name="直線コネクタ 234"/>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36"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37" name="直線コネクタ 236"/>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38"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39" name="直線コネクタ 238"/>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67327</xdr:rowOff>
    </xdr:from>
    <xdr:ext cx="405111" cy="259045"/>
    <xdr:sp macro="" textlink="">
      <xdr:nvSpPr>
        <xdr:cNvPr id="240" name="【公営住宅】&#10;有形固定資産減価償却率平均値テキスト"/>
        <xdr:cNvSpPr txBox="1"/>
      </xdr:nvSpPr>
      <xdr:spPr>
        <a:xfrm>
          <a:off x="4724400" y="1412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41" name="フローチャート : 判断 240"/>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42" name="フローチャート : 判断 241"/>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47716</xdr:rowOff>
    </xdr:from>
    <xdr:to>
      <xdr:col>6</xdr:col>
      <xdr:colOff>561975</xdr:colOff>
      <xdr:row>85</xdr:row>
      <xdr:rowOff>149316</xdr:rowOff>
    </xdr:to>
    <xdr:sp macro="" textlink="">
      <xdr:nvSpPr>
        <xdr:cNvPr id="248" name="円/楕円 247"/>
        <xdr:cNvSpPr/>
      </xdr:nvSpPr>
      <xdr:spPr>
        <a:xfrm>
          <a:off x="45847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134093</xdr:rowOff>
    </xdr:from>
    <xdr:ext cx="405111" cy="259045"/>
    <xdr:sp macro="" textlink="">
      <xdr:nvSpPr>
        <xdr:cNvPr id="249" name="【公営住宅】&#10;有形固定資産減価償却率該当値テキスト"/>
        <xdr:cNvSpPr txBox="1"/>
      </xdr:nvSpPr>
      <xdr:spPr>
        <a:xfrm>
          <a:off x="4724400" y="1453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132624</xdr:rowOff>
    </xdr:from>
    <xdr:to>
      <xdr:col>5</xdr:col>
      <xdr:colOff>409575</xdr:colOff>
      <xdr:row>86</xdr:row>
      <xdr:rowOff>62774</xdr:rowOff>
    </xdr:to>
    <xdr:sp macro="" textlink="">
      <xdr:nvSpPr>
        <xdr:cNvPr id="250" name="円/楕円 249"/>
        <xdr:cNvSpPr/>
      </xdr:nvSpPr>
      <xdr:spPr>
        <a:xfrm>
          <a:off x="3746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98516</xdr:rowOff>
    </xdr:from>
    <xdr:to>
      <xdr:col>6</xdr:col>
      <xdr:colOff>511175</xdr:colOff>
      <xdr:row>86</xdr:row>
      <xdr:rowOff>11974</xdr:rowOff>
    </xdr:to>
    <xdr:cxnSp macro="">
      <xdr:nvCxnSpPr>
        <xdr:cNvPr id="251" name="直線コネクタ 250"/>
        <xdr:cNvCxnSpPr/>
      </xdr:nvCxnSpPr>
      <xdr:spPr>
        <a:xfrm flipV="1">
          <a:off x="3797300" y="1467176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69504</xdr:rowOff>
    </xdr:from>
    <xdr:ext cx="405111" cy="259045"/>
    <xdr:sp macro="" textlink="">
      <xdr:nvSpPr>
        <xdr:cNvPr id="252" name="n_1aveValue【公営住宅】&#10;有形固定資産減価償却率"/>
        <xdr:cNvSpPr txBox="1"/>
      </xdr:nvSpPr>
      <xdr:spPr>
        <a:xfrm>
          <a:off x="3582043" y="1412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53901</xdr:rowOff>
    </xdr:from>
    <xdr:ext cx="405111" cy="259045"/>
    <xdr:sp macro="" textlink="">
      <xdr:nvSpPr>
        <xdr:cNvPr id="253" name="n_1mainValue【公営住宅】&#10;有形固定資産減価償却率"/>
        <xdr:cNvSpPr txBox="1"/>
      </xdr:nvSpPr>
      <xdr:spPr>
        <a:xfrm>
          <a:off x="3582043" y="1479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77" name="直線コネクタ 276"/>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78"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79" name="直線コネクタ 278"/>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80"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81" name="直線コネクタ 280"/>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82"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83" name="フローチャート : 判断 282"/>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84" name="フローチャート : 判断 283"/>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145035</xdr:rowOff>
    </xdr:from>
    <xdr:to>
      <xdr:col>15</xdr:col>
      <xdr:colOff>231775</xdr:colOff>
      <xdr:row>83</xdr:row>
      <xdr:rowOff>75185</xdr:rowOff>
    </xdr:to>
    <xdr:sp macro="" textlink="">
      <xdr:nvSpPr>
        <xdr:cNvPr id="290" name="円/楕円 289"/>
        <xdr:cNvSpPr/>
      </xdr:nvSpPr>
      <xdr:spPr>
        <a:xfrm>
          <a:off x="104267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167912</xdr:rowOff>
    </xdr:from>
    <xdr:ext cx="469744" cy="259045"/>
    <xdr:sp macro="" textlink="">
      <xdr:nvSpPr>
        <xdr:cNvPr id="291" name="【公営住宅】&#10;一人当たり面積該当値テキスト"/>
        <xdr:cNvSpPr txBox="1"/>
      </xdr:nvSpPr>
      <xdr:spPr>
        <a:xfrm>
          <a:off x="10566400" y="1405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0.793</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154178</xdr:rowOff>
    </xdr:from>
    <xdr:to>
      <xdr:col>14</xdr:col>
      <xdr:colOff>79375</xdr:colOff>
      <xdr:row>83</xdr:row>
      <xdr:rowOff>84328</xdr:rowOff>
    </xdr:to>
    <xdr:sp macro="" textlink="">
      <xdr:nvSpPr>
        <xdr:cNvPr id="292" name="円/楕円 291"/>
        <xdr:cNvSpPr/>
      </xdr:nvSpPr>
      <xdr:spPr>
        <a:xfrm>
          <a:off x="9588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24385</xdr:rowOff>
    </xdr:from>
    <xdr:to>
      <xdr:col>15</xdr:col>
      <xdr:colOff>180975</xdr:colOff>
      <xdr:row>83</xdr:row>
      <xdr:rowOff>33528</xdr:rowOff>
    </xdr:to>
    <xdr:cxnSp macro="">
      <xdr:nvCxnSpPr>
        <xdr:cNvPr id="293" name="直線コネクタ 292"/>
        <xdr:cNvCxnSpPr/>
      </xdr:nvCxnSpPr>
      <xdr:spPr>
        <a:xfrm flipV="1">
          <a:off x="9639300" y="1425473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165371</xdr:rowOff>
    </xdr:from>
    <xdr:ext cx="469744" cy="259045"/>
    <xdr:sp macro="" textlink="">
      <xdr:nvSpPr>
        <xdr:cNvPr id="294" name="n_1aveValue【公営住宅】&#10;一人当たり面積"/>
        <xdr:cNvSpPr txBox="1"/>
      </xdr:nvSpPr>
      <xdr:spPr>
        <a:xfrm>
          <a:off x="93917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100855</xdr:rowOff>
    </xdr:from>
    <xdr:ext cx="469744" cy="259045"/>
    <xdr:sp macro="" textlink="">
      <xdr:nvSpPr>
        <xdr:cNvPr id="295" name="n_1mainValue【公営住宅】&#10;一人当たり面積"/>
        <xdr:cNvSpPr txBox="1"/>
      </xdr:nvSpPr>
      <xdr:spPr>
        <a:xfrm>
          <a:off x="9391727" y="1398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0.781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36" name="直線コネクタ 335"/>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37"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38" name="直線コネクタ 337"/>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3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40" name="直線コネクタ 33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41"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42" name="フローチャート : 判断 341"/>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43" name="フローチャート : 判断 342"/>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147320</xdr:rowOff>
    </xdr:from>
    <xdr:to>
      <xdr:col>23</xdr:col>
      <xdr:colOff>568325</xdr:colOff>
      <xdr:row>36</xdr:row>
      <xdr:rowOff>77470</xdr:rowOff>
    </xdr:to>
    <xdr:sp macro="" textlink="">
      <xdr:nvSpPr>
        <xdr:cNvPr id="349" name="円/楕円 348"/>
        <xdr:cNvSpPr/>
      </xdr:nvSpPr>
      <xdr:spPr>
        <a:xfrm>
          <a:off x="162687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170197</xdr:rowOff>
    </xdr:from>
    <xdr:ext cx="405111" cy="259045"/>
    <xdr:sp macro="" textlink="">
      <xdr:nvSpPr>
        <xdr:cNvPr id="350" name="【認定こども園・幼稚園・保育所】&#10;有形固定資産減価償却率該当値テキスト"/>
        <xdr:cNvSpPr txBox="1"/>
      </xdr:nvSpPr>
      <xdr:spPr>
        <a:xfrm>
          <a:off x="16408400"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42545</xdr:rowOff>
    </xdr:from>
    <xdr:to>
      <xdr:col>22</xdr:col>
      <xdr:colOff>415925</xdr:colOff>
      <xdr:row>36</xdr:row>
      <xdr:rowOff>144145</xdr:rowOff>
    </xdr:to>
    <xdr:sp macro="" textlink="">
      <xdr:nvSpPr>
        <xdr:cNvPr id="351" name="円/楕円 350"/>
        <xdr:cNvSpPr/>
      </xdr:nvSpPr>
      <xdr:spPr>
        <a:xfrm>
          <a:off x="15430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26670</xdr:rowOff>
    </xdr:from>
    <xdr:to>
      <xdr:col>23</xdr:col>
      <xdr:colOff>517525</xdr:colOff>
      <xdr:row>36</xdr:row>
      <xdr:rowOff>93345</xdr:rowOff>
    </xdr:to>
    <xdr:cxnSp macro="">
      <xdr:nvCxnSpPr>
        <xdr:cNvPr id="352" name="直線コネクタ 351"/>
        <xdr:cNvCxnSpPr/>
      </xdr:nvCxnSpPr>
      <xdr:spPr>
        <a:xfrm flipV="1">
          <a:off x="15481300" y="619887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66692</xdr:rowOff>
    </xdr:from>
    <xdr:ext cx="405111" cy="259045"/>
    <xdr:sp macro="" textlink="">
      <xdr:nvSpPr>
        <xdr:cNvPr id="353"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160672</xdr:rowOff>
    </xdr:from>
    <xdr:ext cx="405111" cy="259045"/>
    <xdr:sp macro="" textlink="">
      <xdr:nvSpPr>
        <xdr:cNvPr id="354" name="n_1mainValue【認定こども園・幼稚園・保育所】&#10;有形固定資産減価償却率"/>
        <xdr:cNvSpPr txBox="1"/>
      </xdr:nvSpPr>
      <xdr:spPr>
        <a:xfrm>
          <a:off x="15266043"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66" name="テキスト ボックス 3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68" name="テキスト ボックス 3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70" name="テキスト ボックス 3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72" name="テキスト ボックス 3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76" name="直線コネクタ 375"/>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77"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78" name="直線コネクタ 377"/>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79"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80" name="直線コネクタ 379"/>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81"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82" name="フローチャート : 判断 38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83" name="フローチャート : 判断 382"/>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66548</xdr:rowOff>
    </xdr:from>
    <xdr:to>
      <xdr:col>32</xdr:col>
      <xdr:colOff>238125</xdr:colOff>
      <xdr:row>36</xdr:row>
      <xdr:rowOff>168148</xdr:rowOff>
    </xdr:to>
    <xdr:sp macro="" textlink="">
      <xdr:nvSpPr>
        <xdr:cNvPr id="389" name="円/楕円 388"/>
        <xdr:cNvSpPr/>
      </xdr:nvSpPr>
      <xdr:spPr>
        <a:xfrm>
          <a:off x="221107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89425</xdr:rowOff>
    </xdr:from>
    <xdr:ext cx="469744" cy="259045"/>
    <xdr:sp macro="" textlink="">
      <xdr:nvSpPr>
        <xdr:cNvPr id="390" name="【認定こども園・幼稚園・保育所】&#10;一人当たり面積該当値テキスト"/>
        <xdr:cNvSpPr txBox="1"/>
      </xdr:nvSpPr>
      <xdr:spPr>
        <a:xfrm>
          <a:off x="22250400" y="609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0.191</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80264</xdr:rowOff>
    </xdr:from>
    <xdr:to>
      <xdr:col>31</xdr:col>
      <xdr:colOff>85725</xdr:colOff>
      <xdr:row>37</xdr:row>
      <xdr:rowOff>10414</xdr:rowOff>
    </xdr:to>
    <xdr:sp macro="" textlink="">
      <xdr:nvSpPr>
        <xdr:cNvPr id="391" name="円/楕円 390"/>
        <xdr:cNvSpPr/>
      </xdr:nvSpPr>
      <xdr:spPr>
        <a:xfrm>
          <a:off x="21272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117348</xdr:rowOff>
    </xdr:from>
    <xdr:to>
      <xdr:col>32</xdr:col>
      <xdr:colOff>187325</xdr:colOff>
      <xdr:row>36</xdr:row>
      <xdr:rowOff>131064</xdr:rowOff>
    </xdr:to>
    <xdr:cxnSp macro="">
      <xdr:nvCxnSpPr>
        <xdr:cNvPr id="392" name="直線コネクタ 391"/>
        <xdr:cNvCxnSpPr/>
      </xdr:nvCxnSpPr>
      <xdr:spPr>
        <a:xfrm flipV="1">
          <a:off x="21323300" y="62895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99839</xdr:rowOff>
    </xdr:from>
    <xdr:ext cx="469744" cy="259045"/>
    <xdr:sp macro="" textlink="">
      <xdr:nvSpPr>
        <xdr:cNvPr id="393" name="n_1aveValue【認定こども園・幼稚園・保育所】&#10;一人当たり面積"/>
        <xdr:cNvSpPr txBox="1"/>
      </xdr:nvSpPr>
      <xdr:spPr>
        <a:xfrm>
          <a:off x="210757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26941</xdr:rowOff>
    </xdr:from>
    <xdr:ext cx="469744" cy="259045"/>
    <xdr:sp macro="" textlink="">
      <xdr:nvSpPr>
        <xdr:cNvPr id="394" name="n_1mainValue【認定こども園・幼稚園・保育所】&#10;一人当たり面積"/>
        <xdr:cNvSpPr txBox="1"/>
      </xdr:nvSpPr>
      <xdr:spPr>
        <a:xfrm>
          <a:off x="210757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5" name="テキスト ボックス 4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7" name="テキスト ボックス 4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19" name="直線コネクタ 418"/>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20"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21" name="直線コネクタ 420"/>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22"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23" name="直線コネクタ 422"/>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24"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25" name="フローチャート : 判断 42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26" name="フローチャート : 判断 425"/>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7" name="テキスト ボックス 4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8" name="テキスト ボックス 4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9" name="テキスト ボックス 4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0" name="テキスト ボックス 4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1" name="テキスト ボックス 4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139700</xdr:rowOff>
    </xdr:from>
    <xdr:to>
      <xdr:col>23</xdr:col>
      <xdr:colOff>568325</xdr:colOff>
      <xdr:row>60</xdr:row>
      <xdr:rowOff>69850</xdr:rowOff>
    </xdr:to>
    <xdr:sp macro="" textlink="">
      <xdr:nvSpPr>
        <xdr:cNvPr id="432" name="円/楕円 431"/>
        <xdr:cNvSpPr/>
      </xdr:nvSpPr>
      <xdr:spPr>
        <a:xfrm>
          <a:off x="16268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162577</xdr:rowOff>
    </xdr:from>
    <xdr:ext cx="405111" cy="259045"/>
    <xdr:sp macro="" textlink="">
      <xdr:nvSpPr>
        <xdr:cNvPr id="433" name="【学校施設】&#10;有形固定資産減価償却率該当値テキスト"/>
        <xdr:cNvSpPr txBox="1"/>
      </xdr:nvSpPr>
      <xdr:spPr>
        <a:xfrm>
          <a:off x="16408400"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10160</xdr:rowOff>
    </xdr:from>
    <xdr:to>
      <xdr:col>22</xdr:col>
      <xdr:colOff>415925</xdr:colOff>
      <xdr:row>60</xdr:row>
      <xdr:rowOff>111760</xdr:rowOff>
    </xdr:to>
    <xdr:sp macro="" textlink="">
      <xdr:nvSpPr>
        <xdr:cNvPr id="434" name="円/楕円 433"/>
        <xdr:cNvSpPr/>
      </xdr:nvSpPr>
      <xdr:spPr>
        <a:xfrm>
          <a:off x="15430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19050</xdr:rowOff>
    </xdr:from>
    <xdr:to>
      <xdr:col>23</xdr:col>
      <xdr:colOff>517525</xdr:colOff>
      <xdr:row>60</xdr:row>
      <xdr:rowOff>60960</xdr:rowOff>
    </xdr:to>
    <xdr:cxnSp macro="">
      <xdr:nvCxnSpPr>
        <xdr:cNvPr id="435" name="直線コネクタ 434"/>
        <xdr:cNvCxnSpPr/>
      </xdr:nvCxnSpPr>
      <xdr:spPr>
        <a:xfrm flipV="1">
          <a:off x="15481300" y="103060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156227</xdr:rowOff>
    </xdr:from>
    <xdr:ext cx="405111" cy="259045"/>
    <xdr:sp macro="" textlink="">
      <xdr:nvSpPr>
        <xdr:cNvPr id="436"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128287</xdr:rowOff>
    </xdr:from>
    <xdr:ext cx="405111" cy="259045"/>
    <xdr:sp macro="" textlink="">
      <xdr:nvSpPr>
        <xdr:cNvPr id="437" name="n_1mainValue【学校施設】&#10;有形固定資産減価償却率"/>
        <xdr:cNvSpPr txBox="1"/>
      </xdr:nvSpPr>
      <xdr:spPr>
        <a:xfrm>
          <a:off x="15266043"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8" name="正方形/長方形 4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9" name="正方形/長方形 4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0" name="正方形/長方形 4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1" name="正方形/長方形 4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2" name="正方形/長方形 4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3" name="正方形/長方形 4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4" name="正方形/長方形 4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5" name="正方形/長方形 4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6" name="テキスト ボックス 4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7" name="直線コネクタ 4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8" name="テキスト ボックス 4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9" name="直線コネクタ 4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0" name="テキスト ボックス 4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1" name="直線コネクタ 4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2" name="テキスト ボックス 4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3" name="直線コネクタ 4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4" name="テキスト ボックス 4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55" name="直線コネクタ 4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6" name="テキスト ボックス 4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7" name="直線コネクタ 4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8" name="テキスト ボックス 4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9" name="直線コネクタ 4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60" name="テキスト ボックス 4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64" name="直線コネクタ 463"/>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65"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66" name="直線コネクタ 465"/>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67"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68" name="直線コネクタ 46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469"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70" name="フローチャート : 判断 469"/>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471" name="フローチャート : 判断 470"/>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65677</xdr:rowOff>
    </xdr:from>
    <xdr:to>
      <xdr:col>32</xdr:col>
      <xdr:colOff>238125</xdr:colOff>
      <xdr:row>58</xdr:row>
      <xdr:rowOff>167277</xdr:rowOff>
    </xdr:to>
    <xdr:sp macro="" textlink="">
      <xdr:nvSpPr>
        <xdr:cNvPr id="477" name="円/楕円 476"/>
        <xdr:cNvSpPr/>
      </xdr:nvSpPr>
      <xdr:spPr>
        <a:xfrm>
          <a:off x="22110700" y="100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88554</xdr:rowOff>
    </xdr:from>
    <xdr:ext cx="469744" cy="259045"/>
    <xdr:sp macro="" textlink="">
      <xdr:nvSpPr>
        <xdr:cNvPr id="478" name="【学校施設】&#10;一人当たり面積該当値テキスト"/>
        <xdr:cNvSpPr txBox="1"/>
      </xdr:nvSpPr>
      <xdr:spPr>
        <a:xfrm>
          <a:off x="22250400" y="986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16691</xdr:rowOff>
    </xdr:from>
    <xdr:to>
      <xdr:col>31</xdr:col>
      <xdr:colOff>85725</xdr:colOff>
      <xdr:row>56</xdr:row>
      <xdr:rowOff>118291</xdr:rowOff>
    </xdr:to>
    <xdr:sp macro="" textlink="">
      <xdr:nvSpPr>
        <xdr:cNvPr id="479" name="円/楕円 478"/>
        <xdr:cNvSpPr/>
      </xdr:nvSpPr>
      <xdr:spPr>
        <a:xfrm>
          <a:off x="21272500" y="96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67491</xdr:rowOff>
    </xdr:from>
    <xdr:to>
      <xdr:col>32</xdr:col>
      <xdr:colOff>187325</xdr:colOff>
      <xdr:row>58</xdr:row>
      <xdr:rowOff>116477</xdr:rowOff>
    </xdr:to>
    <xdr:cxnSp macro="">
      <xdr:nvCxnSpPr>
        <xdr:cNvPr id="480" name="直線コネクタ 479"/>
        <xdr:cNvCxnSpPr/>
      </xdr:nvCxnSpPr>
      <xdr:spPr>
        <a:xfrm>
          <a:off x="21323300" y="9668691"/>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100165</xdr:rowOff>
    </xdr:from>
    <xdr:ext cx="469744" cy="259045"/>
    <xdr:sp macro="" textlink="">
      <xdr:nvSpPr>
        <xdr:cNvPr id="481" name="n_1aveValue【学校施設】&#10;一人当たり面積"/>
        <xdr:cNvSpPr txBox="1"/>
      </xdr:nvSpPr>
      <xdr:spPr>
        <a:xfrm>
          <a:off x="21075727" y="10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134818</xdr:rowOff>
    </xdr:from>
    <xdr:ext cx="469744" cy="259045"/>
    <xdr:sp macro="" textlink="">
      <xdr:nvSpPr>
        <xdr:cNvPr id="482" name="n_1mainValue【学校施設】&#10;一人当たり面積"/>
        <xdr:cNvSpPr txBox="1"/>
      </xdr:nvSpPr>
      <xdr:spPr>
        <a:xfrm>
          <a:off x="21075727" y="939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0" name="正方形/長方形 4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8" name="正方形/長方形 4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9" name="正方形/長方形 4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0" name="正方形/長方形 4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1" name="正方形/長方形 5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2" name="正方形/長方形 5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3" name="正方形/長方形 5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4" name="正方形/長方形 5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5" name="正方形/長方形 5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6" name="正方形/長方形 5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7" name="テキスト ボックス 5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8" name="直線コネクタ 5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9" name="テキスト ボックス 50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10" name="直線コネクタ 5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1" name="テキスト ボックス 51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2" name="直線コネクタ 5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3" name="テキスト ボックス 5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4" name="直線コネクタ 5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5" name="テキスト ボックス 5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6" name="直線コネクタ 5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7" name="テキスト ボックス 5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8" name="直線コネクタ 5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9" name="テキスト ボックス 51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0" name="直線コネクタ 5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1" name="テキスト ボックス 5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23" name="直線コネクタ 522"/>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24"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25" name="直線コネクタ 524"/>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26"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27" name="直線コネクタ 526"/>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528"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29" name="フローチャート : 判断 528"/>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30" name="フローチャート : 判断 529"/>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1" name="テキスト ボックス 5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2" name="テキスト ボックス 5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3" name="テキスト ボックス 5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4" name="テキスト ボックス 5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5" name="テキスト ボックス 5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15875</xdr:rowOff>
    </xdr:from>
    <xdr:to>
      <xdr:col>23</xdr:col>
      <xdr:colOff>568325</xdr:colOff>
      <xdr:row>103</xdr:row>
      <xdr:rowOff>117475</xdr:rowOff>
    </xdr:to>
    <xdr:sp macro="" textlink="">
      <xdr:nvSpPr>
        <xdr:cNvPr id="536" name="円/楕円 535"/>
        <xdr:cNvSpPr/>
      </xdr:nvSpPr>
      <xdr:spPr>
        <a:xfrm>
          <a:off x="16268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38752</xdr:rowOff>
    </xdr:from>
    <xdr:ext cx="405111" cy="259045"/>
    <xdr:sp macro="" textlink="">
      <xdr:nvSpPr>
        <xdr:cNvPr id="537" name="【公民館】&#10;有形固定資産減価償却率該当値テキスト"/>
        <xdr:cNvSpPr txBox="1"/>
      </xdr:nvSpPr>
      <xdr:spPr>
        <a:xfrm>
          <a:off x="16408400"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153036</xdr:rowOff>
    </xdr:from>
    <xdr:to>
      <xdr:col>22</xdr:col>
      <xdr:colOff>415925</xdr:colOff>
      <xdr:row>103</xdr:row>
      <xdr:rowOff>83186</xdr:rowOff>
    </xdr:to>
    <xdr:sp macro="" textlink="">
      <xdr:nvSpPr>
        <xdr:cNvPr id="538" name="円/楕円 537"/>
        <xdr:cNvSpPr/>
      </xdr:nvSpPr>
      <xdr:spPr>
        <a:xfrm>
          <a:off x="15430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32386</xdr:rowOff>
    </xdr:from>
    <xdr:to>
      <xdr:col>23</xdr:col>
      <xdr:colOff>517525</xdr:colOff>
      <xdr:row>103</xdr:row>
      <xdr:rowOff>66675</xdr:rowOff>
    </xdr:to>
    <xdr:cxnSp macro="">
      <xdr:nvCxnSpPr>
        <xdr:cNvPr id="539" name="直線コネクタ 538"/>
        <xdr:cNvCxnSpPr/>
      </xdr:nvCxnSpPr>
      <xdr:spPr>
        <a:xfrm>
          <a:off x="15481300" y="176917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135272</xdr:rowOff>
    </xdr:from>
    <xdr:ext cx="405111" cy="259045"/>
    <xdr:sp macro="" textlink="">
      <xdr:nvSpPr>
        <xdr:cNvPr id="540"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99713</xdr:rowOff>
    </xdr:from>
    <xdr:ext cx="405111" cy="259045"/>
    <xdr:sp macro="" textlink="">
      <xdr:nvSpPr>
        <xdr:cNvPr id="541" name="n_1mainValue【公民館】&#10;有形固定資産減価償却率"/>
        <xdr:cNvSpPr txBox="1"/>
      </xdr:nvSpPr>
      <xdr:spPr>
        <a:xfrm>
          <a:off x="15266043"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2" name="正方形/長方形 5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3" name="正方形/長方形 5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4" name="正方形/長方形 5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5" name="正方形/長方形 5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6" name="正方形/長方形 5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7" name="正方形/長方形 5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8" name="正方形/長方形 5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9" name="正方形/長方形 5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0" name="テキスト ボックス 5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1" name="直線コネクタ 5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2" name="直線コネクタ 5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3" name="テキスト ボックス 5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4" name="直線コネクタ 5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5" name="テキスト ボックス 5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6" name="直線コネクタ 5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7" name="テキスト ボックス 5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8" name="直線コネクタ 5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9" name="テキスト ボックス 5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0" name="直線コネクタ 5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1" name="テキスト ボックス 5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2" name="直線コネクタ 5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3" name="テキスト ボックス 5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65" name="直線コネクタ 564"/>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66"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67" name="直線コネクタ 566"/>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68"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69" name="直線コネクタ 568"/>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570"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71" name="フローチャート : 判断 570"/>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572" name="フローチャート : 判断 571"/>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3" name="テキスト ボックス 5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4" name="テキスト ボックス 5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5" name="テキスト ボックス 5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6" name="テキスト ボックス 5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7" name="テキスト ボックス 5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113030</xdr:rowOff>
    </xdr:from>
    <xdr:to>
      <xdr:col>32</xdr:col>
      <xdr:colOff>238125</xdr:colOff>
      <xdr:row>106</xdr:row>
      <xdr:rowOff>43180</xdr:rowOff>
    </xdr:to>
    <xdr:sp macro="" textlink="">
      <xdr:nvSpPr>
        <xdr:cNvPr id="578" name="円/楕円 577"/>
        <xdr:cNvSpPr/>
      </xdr:nvSpPr>
      <xdr:spPr>
        <a:xfrm>
          <a:off x="22110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135907</xdr:rowOff>
    </xdr:from>
    <xdr:ext cx="469744" cy="259045"/>
    <xdr:sp macro="" textlink="">
      <xdr:nvSpPr>
        <xdr:cNvPr id="579" name="【公民館】&#10;一人当たり面積該当値テキスト"/>
        <xdr:cNvSpPr txBox="1"/>
      </xdr:nvSpPr>
      <xdr:spPr>
        <a:xfrm>
          <a:off x="22250400"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97789</xdr:rowOff>
    </xdr:from>
    <xdr:to>
      <xdr:col>31</xdr:col>
      <xdr:colOff>85725</xdr:colOff>
      <xdr:row>106</xdr:row>
      <xdr:rowOff>27939</xdr:rowOff>
    </xdr:to>
    <xdr:sp macro="" textlink="">
      <xdr:nvSpPr>
        <xdr:cNvPr id="580" name="円/楕円 579"/>
        <xdr:cNvSpPr/>
      </xdr:nvSpPr>
      <xdr:spPr>
        <a:xfrm>
          <a:off x="21272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148589</xdr:rowOff>
    </xdr:from>
    <xdr:to>
      <xdr:col>32</xdr:col>
      <xdr:colOff>187325</xdr:colOff>
      <xdr:row>105</xdr:row>
      <xdr:rowOff>163830</xdr:rowOff>
    </xdr:to>
    <xdr:cxnSp macro="">
      <xdr:nvCxnSpPr>
        <xdr:cNvPr id="581" name="直線コネクタ 580"/>
        <xdr:cNvCxnSpPr/>
      </xdr:nvCxnSpPr>
      <xdr:spPr>
        <a:xfrm>
          <a:off x="21323300" y="181508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49547</xdr:rowOff>
    </xdr:from>
    <xdr:ext cx="469744" cy="259045"/>
    <xdr:sp macro="" textlink="">
      <xdr:nvSpPr>
        <xdr:cNvPr id="582"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44466</xdr:rowOff>
    </xdr:from>
    <xdr:ext cx="469744" cy="259045"/>
    <xdr:sp macro="" textlink="">
      <xdr:nvSpPr>
        <xdr:cNvPr id="583" name="n_1mainValue【公民館】&#10;一人当たり面積"/>
        <xdr:cNvSpPr txBox="1"/>
      </xdr:nvSpPr>
      <xdr:spPr>
        <a:xfrm>
          <a:off x="210757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4" name="正方形/長方形 5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5" name="正方形/長方形 5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6" name="テキスト ボックス 5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有形固定資産減価償却率は、類似団体平均と比較して、「認定こども園・幼稚園・保育所」が</a:t>
          </a:r>
          <a:r>
            <a:rPr kumimoji="1" lang="en-US" altLang="ja-JP" sz="1100">
              <a:solidFill>
                <a:schemeClr val="dk1"/>
              </a:solidFill>
              <a:effectLst/>
              <a:latin typeface="+mn-lt"/>
              <a:ea typeface="+mn-ea"/>
              <a:cs typeface="+mn-cs"/>
            </a:rPr>
            <a:t>21.5</a:t>
          </a:r>
          <a:r>
            <a:rPr kumimoji="1" lang="ja-JP" altLang="ja-JP" sz="1100">
              <a:solidFill>
                <a:schemeClr val="dk1"/>
              </a:solidFill>
              <a:effectLst/>
              <a:latin typeface="+mn-lt"/>
              <a:ea typeface="+mn-ea"/>
              <a:cs typeface="+mn-cs"/>
            </a:rPr>
            <a:t>ポイント、「公民館」が</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ポイント、「学校施設」が</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ポイントそれぞれ上回っている。このうち「認定こども園・幼稚園・保育所」については、幼稚園及び保育園の老朽化が進んでおり有形固定資産減価償却率</a:t>
          </a:r>
          <a:r>
            <a:rPr kumimoji="1" lang="en-US" altLang="ja-JP" sz="1100">
              <a:solidFill>
                <a:schemeClr val="dk1"/>
              </a:solidFill>
              <a:effectLst/>
              <a:latin typeface="+mn-lt"/>
              <a:ea typeface="+mn-ea"/>
              <a:cs typeface="+mn-cs"/>
            </a:rPr>
            <a:t>74.6</a:t>
          </a:r>
          <a:r>
            <a:rPr kumimoji="1" lang="ja-JP" altLang="ja-JP" sz="1100">
              <a:solidFill>
                <a:schemeClr val="dk1"/>
              </a:solidFill>
              <a:effectLst/>
              <a:latin typeface="+mn-lt"/>
              <a:ea typeface="+mn-ea"/>
              <a:cs typeface="+mn-cs"/>
            </a:rPr>
            <a:t>％と非常に高い数値となっている。</a:t>
          </a:r>
          <a:endParaRPr lang="ja-JP" altLang="ja-JP" sz="1400">
            <a:effectLst/>
          </a:endParaRPr>
        </a:p>
        <a:p>
          <a:r>
            <a:rPr kumimoji="1" lang="ja-JP" altLang="ja-JP" sz="1100">
              <a:solidFill>
                <a:schemeClr val="dk1"/>
              </a:solidFill>
              <a:effectLst/>
              <a:latin typeface="+mn-lt"/>
              <a:ea typeface="+mn-ea"/>
              <a:cs typeface="+mn-cs"/>
            </a:rPr>
            <a:t>　また、一人当たりの数値が類似団体平均を上回っているのが、「道路」を除いたすべての施設となっており、特に高いのが「橋りょう・トンネル」の一人当たりの有形固定資産（償却資産）額</a:t>
          </a:r>
          <a:r>
            <a:rPr kumimoji="1" lang="en-US" altLang="ja-JP" sz="1100">
              <a:solidFill>
                <a:schemeClr val="dk1"/>
              </a:solidFill>
              <a:effectLst/>
              <a:latin typeface="+mn-lt"/>
              <a:ea typeface="+mn-ea"/>
              <a:cs typeface="+mn-cs"/>
            </a:rPr>
            <a:t>484,209</a:t>
          </a:r>
          <a:r>
            <a:rPr kumimoji="1" lang="ja-JP" altLang="ja-JP" sz="1100">
              <a:solidFill>
                <a:schemeClr val="dk1"/>
              </a:solidFill>
              <a:effectLst/>
              <a:latin typeface="+mn-lt"/>
              <a:ea typeface="+mn-ea"/>
              <a:cs typeface="+mn-cs"/>
            </a:rPr>
            <a:t>円で、類似団体平均より</a:t>
          </a:r>
          <a:r>
            <a:rPr kumimoji="1" lang="en-US" altLang="ja-JP" sz="1100">
              <a:solidFill>
                <a:schemeClr val="dk1"/>
              </a:solidFill>
              <a:effectLst/>
              <a:latin typeface="+mn-lt"/>
              <a:ea typeface="+mn-ea"/>
              <a:cs typeface="+mn-cs"/>
            </a:rPr>
            <a:t>219,296</a:t>
          </a:r>
          <a:r>
            <a:rPr kumimoji="1" lang="ja-JP" altLang="ja-JP" sz="1100">
              <a:solidFill>
                <a:schemeClr val="dk1"/>
              </a:solidFill>
              <a:effectLst/>
              <a:latin typeface="+mn-lt"/>
              <a:ea typeface="+mn-ea"/>
              <a:cs typeface="+mn-cs"/>
            </a:rPr>
            <a:t>円高い金額となっている。これは、橋りょう数が</a:t>
          </a:r>
          <a:r>
            <a:rPr kumimoji="1" lang="en-US" altLang="ja-JP" sz="1100">
              <a:solidFill>
                <a:schemeClr val="dk1"/>
              </a:solidFill>
              <a:effectLst/>
              <a:latin typeface="+mn-lt"/>
              <a:ea typeface="+mn-ea"/>
              <a:cs typeface="+mn-cs"/>
            </a:rPr>
            <a:t>844</a:t>
          </a:r>
          <a:r>
            <a:rPr kumimoji="1" lang="ja-JP" altLang="ja-JP" sz="1100">
              <a:solidFill>
                <a:schemeClr val="dk1"/>
              </a:solidFill>
              <a:effectLst/>
              <a:latin typeface="+mn-lt"/>
              <a:ea typeface="+mn-ea"/>
              <a:cs typeface="+mn-cs"/>
            </a:rPr>
            <a:t>と県内で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番目に多いためであると考えられる。</a:t>
          </a:r>
          <a:endParaRPr lang="ja-JP" altLang="ja-JP" sz="1400">
            <a:effectLst/>
          </a:endParaRPr>
        </a:p>
        <a:p>
          <a:r>
            <a:rPr kumimoji="1" lang="ja-JP" altLang="ja-JP" sz="1100">
              <a:solidFill>
                <a:schemeClr val="dk1"/>
              </a:solidFill>
              <a:effectLst/>
              <a:latin typeface="+mn-lt"/>
              <a:ea typeface="+mn-ea"/>
              <a:cs typeface="+mn-cs"/>
            </a:rPr>
            <a:t>　今後は、</a:t>
          </a:r>
          <a:r>
            <a:rPr lang="ja-JP" altLang="ja-JP" sz="1100">
              <a:solidFill>
                <a:schemeClr val="dk1"/>
              </a:solidFill>
              <a:effectLst/>
              <a:latin typeface="+mn-lt"/>
              <a:ea typeface="+mn-ea"/>
              <a:cs typeface="+mn-cs"/>
            </a:rPr>
            <a:t>公共施設等総合管理計画による計画的な施設更新や最適な施設配置を</a:t>
          </a:r>
          <a:r>
            <a:rPr kumimoji="1" lang="ja-JP" altLang="ja-JP" sz="1100">
              <a:solidFill>
                <a:schemeClr val="dk1"/>
              </a:solidFill>
              <a:effectLst/>
              <a:latin typeface="+mn-lt"/>
              <a:ea typeface="+mn-ea"/>
              <a:cs typeface="+mn-cs"/>
            </a:rPr>
            <a:t>図っていく。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茨城県常陸太田市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53,818
53,692
371.99
23,576,445
22,681,478
884,473
15,465,814
19,759,274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70" name="円/楕円 69"/>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48277</xdr:rowOff>
    </xdr:from>
    <xdr:ext cx="405111" cy="259045"/>
    <xdr:sp macro="" textlink="">
      <xdr:nvSpPr>
        <xdr:cNvPr id="71" name="【図書館】&#10;有形固定資産減価償却率該当値テキスト"/>
        <xdr:cNvSpPr txBox="1"/>
      </xdr:nvSpPr>
      <xdr:spPr>
        <a:xfrm>
          <a:off x="47244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63500</xdr:rowOff>
    </xdr:from>
    <xdr:to>
      <xdr:col>5</xdr:col>
      <xdr:colOff>409575</xdr:colOff>
      <xdr:row>38</xdr:row>
      <xdr:rowOff>165100</xdr:rowOff>
    </xdr:to>
    <xdr:sp macro="" textlink="">
      <xdr:nvSpPr>
        <xdr:cNvPr id="72" name="円/楕円 71"/>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76200</xdr:rowOff>
    </xdr:from>
    <xdr:to>
      <xdr:col>6</xdr:col>
      <xdr:colOff>511175</xdr:colOff>
      <xdr:row>38</xdr:row>
      <xdr:rowOff>114300</xdr:rowOff>
    </xdr:to>
    <xdr:cxnSp macro="">
      <xdr:nvCxnSpPr>
        <xdr:cNvPr id="73" name="直線コネクタ 72"/>
        <xdr:cNvCxnSpPr/>
      </xdr:nvCxnSpPr>
      <xdr:spPr>
        <a:xfrm flipV="1">
          <a:off x="3797300" y="659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154322</xdr:rowOff>
    </xdr:from>
    <xdr:ext cx="405111" cy="259045"/>
    <xdr:sp macro="" textlink="">
      <xdr:nvSpPr>
        <xdr:cNvPr id="74"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10177</xdr:rowOff>
    </xdr:from>
    <xdr:ext cx="405111" cy="259045"/>
    <xdr:sp macro="" textlink="">
      <xdr:nvSpPr>
        <xdr:cNvPr id="75" name="n_1mainValue【図書館】&#10;有形固定資産減価償却率"/>
        <xdr:cNvSpPr txBox="1"/>
      </xdr:nvSpPr>
      <xdr:spPr>
        <a:xfrm>
          <a:off x="3582043"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7" name="直線コネクタ 96"/>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8"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9" name="直線コネクタ 98"/>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100"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1" name="直線コネクタ 100"/>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2"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3" name="フローチャート : 判断 102"/>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4" name="フローチャート : 判断 103"/>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10" name="円/楕円 109"/>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60977</xdr:rowOff>
    </xdr:from>
    <xdr:ext cx="469744" cy="259045"/>
    <xdr:sp macro="" textlink="">
      <xdr:nvSpPr>
        <xdr:cNvPr id="111" name="【図書館】&#10;一人当たり面積該当値テキスト"/>
        <xdr:cNvSpPr txBox="1"/>
      </xdr:nvSpPr>
      <xdr:spPr>
        <a:xfrm>
          <a:off x="105664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82550</xdr:rowOff>
    </xdr:from>
    <xdr:to>
      <xdr:col>14</xdr:col>
      <xdr:colOff>79375</xdr:colOff>
      <xdr:row>38</xdr:row>
      <xdr:rowOff>12700</xdr:rowOff>
    </xdr:to>
    <xdr:sp macro="" textlink="">
      <xdr:nvSpPr>
        <xdr:cNvPr id="112" name="円/楕円 111"/>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133350</xdr:rowOff>
    </xdr:from>
    <xdr:to>
      <xdr:col>15</xdr:col>
      <xdr:colOff>180975</xdr:colOff>
      <xdr:row>37</xdr:row>
      <xdr:rowOff>133350</xdr:rowOff>
    </xdr:to>
    <xdr:cxnSp macro="">
      <xdr:nvCxnSpPr>
        <xdr:cNvPr id="113" name="直線コネクタ 112"/>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34</xdr:row>
      <xdr:rowOff>143527</xdr:rowOff>
    </xdr:from>
    <xdr:ext cx="469744" cy="259045"/>
    <xdr:sp macro="" textlink="">
      <xdr:nvSpPr>
        <xdr:cNvPr id="114"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3827</xdr:rowOff>
    </xdr:from>
    <xdr:ext cx="469744" cy="259045"/>
    <xdr:sp macro="" textlink="">
      <xdr:nvSpPr>
        <xdr:cNvPr id="115" name="n_1main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8" name="直線コネクタ 137"/>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9"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40" name="直線コネクタ 139"/>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41"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42" name="直線コネクタ 141"/>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72661</xdr:rowOff>
    </xdr:from>
    <xdr:ext cx="405111" cy="259045"/>
    <xdr:sp macro="" textlink="">
      <xdr:nvSpPr>
        <xdr:cNvPr id="143" name="【体育館・プール】&#10;有形固定資産減価償却率平均値テキスト"/>
        <xdr:cNvSpPr txBox="1"/>
      </xdr:nvSpPr>
      <xdr:spPr>
        <a:xfrm>
          <a:off x="4724400" y="10016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44" name="フローチャート : 判断 143"/>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45" name="フローチャート : 判断 144"/>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38354</xdr:rowOff>
    </xdr:from>
    <xdr:to>
      <xdr:col>6</xdr:col>
      <xdr:colOff>561975</xdr:colOff>
      <xdr:row>61</xdr:row>
      <xdr:rowOff>139954</xdr:rowOff>
    </xdr:to>
    <xdr:sp macro="" textlink="">
      <xdr:nvSpPr>
        <xdr:cNvPr id="151" name="円/楕円 150"/>
        <xdr:cNvSpPr/>
      </xdr:nvSpPr>
      <xdr:spPr>
        <a:xfrm>
          <a:off x="4584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16781</xdr:rowOff>
    </xdr:from>
    <xdr:ext cx="405111" cy="259045"/>
    <xdr:sp macro="" textlink="">
      <xdr:nvSpPr>
        <xdr:cNvPr id="152" name="【体育館・プール】&#10;有形固定資産減価償却率該当値テキスト"/>
        <xdr:cNvSpPr txBox="1"/>
      </xdr:nvSpPr>
      <xdr:spPr>
        <a:xfrm>
          <a:off x="4724400"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150368</xdr:rowOff>
    </xdr:from>
    <xdr:to>
      <xdr:col>5</xdr:col>
      <xdr:colOff>409575</xdr:colOff>
      <xdr:row>60</xdr:row>
      <xdr:rowOff>80518</xdr:rowOff>
    </xdr:to>
    <xdr:sp macro="" textlink="">
      <xdr:nvSpPr>
        <xdr:cNvPr id="153" name="円/楕円 152"/>
        <xdr:cNvSpPr/>
      </xdr:nvSpPr>
      <xdr:spPr>
        <a:xfrm>
          <a:off x="3746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29718</xdr:rowOff>
    </xdr:from>
    <xdr:to>
      <xdr:col>6</xdr:col>
      <xdr:colOff>511175</xdr:colOff>
      <xdr:row>61</xdr:row>
      <xdr:rowOff>89154</xdr:rowOff>
    </xdr:to>
    <xdr:cxnSp macro="">
      <xdr:nvCxnSpPr>
        <xdr:cNvPr id="154" name="直線コネクタ 153"/>
        <xdr:cNvCxnSpPr/>
      </xdr:nvCxnSpPr>
      <xdr:spPr>
        <a:xfrm>
          <a:off x="3797300" y="10316718"/>
          <a:ext cx="8382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74185</xdr:rowOff>
    </xdr:from>
    <xdr:ext cx="405111" cy="259045"/>
    <xdr:sp macro="" textlink="">
      <xdr:nvSpPr>
        <xdr:cNvPr id="155" name="n_1aveValue【体育館・プール】&#10;有形固定資産減価償却率"/>
        <xdr:cNvSpPr txBox="1"/>
      </xdr:nvSpPr>
      <xdr:spPr>
        <a:xfrm>
          <a:off x="3582043"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71645</xdr:rowOff>
    </xdr:from>
    <xdr:ext cx="405111" cy="259045"/>
    <xdr:sp macro="" textlink="">
      <xdr:nvSpPr>
        <xdr:cNvPr id="156" name="n_1mainValue【体育館・プール】&#10;有形固定資産減価償却率"/>
        <xdr:cNvSpPr txBox="1"/>
      </xdr:nvSpPr>
      <xdr:spPr>
        <a:xfrm>
          <a:off x="3582043"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78" name="直線コネクタ 177"/>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9"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80" name="直線コネクタ 179"/>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81"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82" name="直線コネクタ 181"/>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168673</xdr:rowOff>
    </xdr:from>
    <xdr:ext cx="469744" cy="259045"/>
    <xdr:sp macro="" textlink="">
      <xdr:nvSpPr>
        <xdr:cNvPr id="183" name="【体育館・プール】&#10;一人当たり面積平均値テキスト"/>
        <xdr:cNvSpPr txBox="1"/>
      </xdr:nvSpPr>
      <xdr:spPr>
        <a:xfrm>
          <a:off x="10566400" y="9941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84" name="フローチャート : 判断 183"/>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85" name="フローチャート : 判断 184"/>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36068</xdr:rowOff>
    </xdr:from>
    <xdr:to>
      <xdr:col>15</xdr:col>
      <xdr:colOff>231775</xdr:colOff>
      <xdr:row>60</xdr:row>
      <xdr:rowOff>137668</xdr:rowOff>
    </xdr:to>
    <xdr:sp macro="" textlink="">
      <xdr:nvSpPr>
        <xdr:cNvPr id="191" name="円/楕円 190"/>
        <xdr:cNvSpPr/>
      </xdr:nvSpPr>
      <xdr:spPr>
        <a:xfrm>
          <a:off x="104267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14495</xdr:rowOff>
    </xdr:from>
    <xdr:ext cx="469744" cy="259045"/>
    <xdr:sp macro="" textlink="">
      <xdr:nvSpPr>
        <xdr:cNvPr id="192" name="【体育館・プール】&#10;一人当たり面積該当値テキスト"/>
        <xdr:cNvSpPr txBox="1"/>
      </xdr:nvSpPr>
      <xdr:spPr>
        <a:xfrm>
          <a:off x="10566400" y="103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45212</xdr:rowOff>
    </xdr:from>
    <xdr:to>
      <xdr:col>14</xdr:col>
      <xdr:colOff>79375</xdr:colOff>
      <xdr:row>60</xdr:row>
      <xdr:rowOff>146812</xdr:rowOff>
    </xdr:to>
    <xdr:sp macro="" textlink="">
      <xdr:nvSpPr>
        <xdr:cNvPr id="193" name="円/楕円 192"/>
        <xdr:cNvSpPr/>
      </xdr:nvSpPr>
      <xdr:spPr>
        <a:xfrm>
          <a:off x="9588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86868</xdr:rowOff>
    </xdr:from>
    <xdr:to>
      <xdr:col>15</xdr:col>
      <xdr:colOff>180975</xdr:colOff>
      <xdr:row>60</xdr:row>
      <xdr:rowOff>96012</xdr:rowOff>
    </xdr:to>
    <xdr:cxnSp macro="">
      <xdr:nvCxnSpPr>
        <xdr:cNvPr id="194" name="直線コネクタ 193"/>
        <xdr:cNvCxnSpPr/>
      </xdr:nvCxnSpPr>
      <xdr:spPr>
        <a:xfrm flipV="1">
          <a:off x="9639300" y="103738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57</xdr:row>
      <xdr:rowOff>51325</xdr:rowOff>
    </xdr:from>
    <xdr:ext cx="469744" cy="259045"/>
    <xdr:sp macro="" textlink="">
      <xdr:nvSpPr>
        <xdr:cNvPr id="195" name="n_1aveValue【体育館・プール】&#10;一人当たり面積"/>
        <xdr:cNvSpPr txBox="1"/>
      </xdr:nvSpPr>
      <xdr:spPr>
        <a:xfrm>
          <a:off x="93917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13</xdr:col>
      <xdr:colOff>466802</xdr:colOff>
      <xdr:row>60</xdr:row>
      <xdr:rowOff>137939</xdr:rowOff>
    </xdr:from>
    <xdr:ext cx="469744" cy="259045"/>
    <xdr:sp macro="" textlink="">
      <xdr:nvSpPr>
        <xdr:cNvPr id="196" name="n_1mainValue【体育館・プール】&#10;一人当たり面積"/>
        <xdr:cNvSpPr txBox="1"/>
      </xdr:nvSpPr>
      <xdr:spPr>
        <a:xfrm>
          <a:off x="9391727" y="1042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5" name="テキスト ボックス 21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19" name="直線コネクタ 218"/>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20"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21" name="直線コネクタ 220"/>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22"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23" name="直線コネクタ 222"/>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24"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25" name="フローチャート : 判断 224"/>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26" name="フローチャート : 判断 225"/>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17018</xdr:rowOff>
    </xdr:from>
    <xdr:to>
      <xdr:col>6</xdr:col>
      <xdr:colOff>561975</xdr:colOff>
      <xdr:row>78</xdr:row>
      <xdr:rowOff>118618</xdr:rowOff>
    </xdr:to>
    <xdr:sp macro="" textlink="">
      <xdr:nvSpPr>
        <xdr:cNvPr id="232" name="円/楕円 231"/>
        <xdr:cNvSpPr/>
      </xdr:nvSpPr>
      <xdr:spPr>
        <a:xfrm>
          <a:off x="4584700" y="133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39895</xdr:rowOff>
    </xdr:from>
    <xdr:ext cx="405111" cy="259045"/>
    <xdr:sp macro="" textlink="">
      <xdr:nvSpPr>
        <xdr:cNvPr id="233" name="【福祉施設】&#10;有形固定資産減価償却率該当値テキスト"/>
        <xdr:cNvSpPr txBox="1"/>
      </xdr:nvSpPr>
      <xdr:spPr>
        <a:xfrm>
          <a:off x="4724400" y="1324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74168</xdr:rowOff>
    </xdr:from>
    <xdr:to>
      <xdr:col>5</xdr:col>
      <xdr:colOff>409575</xdr:colOff>
      <xdr:row>79</xdr:row>
      <xdr:rowOff>4318</xdr:rowOff>
    </xdr:to>
    <xdr:sp macro="" textlink="">
      <xdr:nvSpPr>
        <xdr:cNvPr id="234" name="円/楕円 233"/>
        <xdr:cNvSpPr/>
      </xdr:nvSpPr>
      <xdr:spPr>
        <a:xfrm>
          <a:off x="3746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67818</xdr:rowOff>
    </xdr:from>
    <xdr:to>
      <xdr:col>6</xdr:col>
      <xdr:colOff>511175</xdr:colOff>
      <xdr:row>78</xdr:row>
      <xdr:rowOff>124968</xdr:rowOff>
    </xdr:to>
    <xdr:cxnSp macro="">
      <xdr:nvCxnSpPr>
        <xdr:cNvPr id="235" name="直線コネクタ 234"/>
        <xdr:cNvCxnSpPr/>
      </xdr:nvCxnSpPr>
      <xdr:spPr>
        <a:xfrm flipV="1">
          <a:off x="3797300" y="1344091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34307</xdr:rowOff>
    </xdr:from>
    <xdr:ext cx="405111" cy="259045"/>
    <xdr:sp macro="" textlink="">
      <xdr:nvSpPr>
        <xdr:cNvPr id="236"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20845</xdr:rowOff>
    </xdr:from>
    <xdr:ext cx="405111" cy="259045"/>
    <xdr:sp macro="" textlink="">
      <xdr:nvSpPr>
        <xdr:cNvPr id="237" name="n_1mainValue【福祉施設】&#10;有形固定資産減価償却率"/>
        <xdr:cNvSpPr txBox="1"/>
      </xdr:nvSpPr>
      <xdr:spPr>
        <a:xfrm>
          <a:off x="3582043"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8" name="直線コネクタ 24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9" name="テキスト ボックス 24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0" name="直線コネクタ 24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1" name="テキスト ボックス 25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2" name="直線コネクタ 25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3" name="テキスト ボックス 25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4" name="直線コネクタ 25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5" name="テキスト ボックス 25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6" name="直線コネクタ 25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7" name="テキスト ボックス 25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61" name="直線コネクタ 260"/>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62"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63" name="直線コネクタ 262"/>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64"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65" name="直線コネクタ 264"/>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52088</xdr:rowOff>
    </xdr:from>
    <xdr:ext cx="469744" cy="259045"/>
    <xdr:sp macro="" textlink="">
      <xdr:nvSpPr>
        <xdr:cNvPr id="266" name="【福祉施設】&#10;一人当たり面積平均値テキスト"/>
        <xdr:cNvSpPr txBox="1"/>
      </xdr:nvSpPr>
      <xdr:spPr>
        <a:xfrm>
          <a:off x="10566400" y="13768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67" name="フローチャート : 判断 266"/>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68" name="フローチャート : 判断 267"/>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67311</xdr:rowOff>
    </xdr:from>
    <xdr:to>
      <xdr:col>15</xdr:col>
      <xdr:colOff>231775</xdr:colOff>
      <xdr:row>85</xdr:row>
      <xdr:rowOff>168911</xdr:rowOff>
    </xdr:to>
    <xdr:sp macro="" textlink="">
      <xdr:nvSpPr>
        <xdr:cNvPr id="274" name="円/楕円 273"/>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153688</xdr:rowOff>
    </xdr:from>
    <xdr:ext cx="469744" cy="259045"/>
    <xdr:sp macro="" textlink="">
      <xdr:nvSpPr>
        <xdr:cNvPr id="275" name="【福祉施設】&#10;一人当たり面積該当値テキスト"/>
        <xdr:cNvSpPr txBox="1"/>
      </xdr:nvSpPr>
      <xdr:spPr>
        <a:xfrm>
          <a:off x="105664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74930</xdr:rowOff>
    </xdr:from>
    <xdr:to>
      <xdr:col>14</xdr:col>
      <xdr:colOff>79375</xdr:colOff>
      <xdr:row>86</xdr:row>
      <xdr:rowOff>5080</xdr:rowOff>
    </xdr:to>
    <xdr:sp macro="" textlink="">
      <xdr:nvSpPr>
        <xdr:cNvPr id="276" name="円/楕円 275"/>
        <xdr:cNvSpPr/>
      </xdr:nvSpPr>
      <xdr:spPr>
        <a:xfrm>
          <a:off x="9588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118111</xdr:rowOff>
    </xdr:from>
    <xdr:to>
      <xdr:col>15</xdr:col>
      <xdr:colOff>180975</xdr:colOff>
      <xdr:row>85</xdr:row>
      <xdr:rowOff>125730</xdr:rowOff>
    </xdr:to>
    <xdr:cxnSp macro="">
      <xdr:nvCxnSpPr>
        <xdr:cNvPr id="277" name="直線コネクタ 276"/>
        <xdr:cNvCxnSpPr/>
      </xdr:nvCxnSpPr>
      <xdr:spPr>
        <a:xfrm flipV="1">
          <a:off x="9639300" y="14691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25416</xdr:rowOff>
    </xdr:from>
    <xdr:ext cx="469744" cy="259045"/>
    <xdr:sp macro="" textlink="">
      <xdr:nvSpPr>
        <xdr:cNvPr id="278" name="n_1aveValue【福祉施設】&#10;一人当たり面積"/>
        <xdr:cNvSpPr txBox="1"/>
      </xdr:nvSpPr>
      <xdr:spPr>
        <a:xfrm>
          <a:off x="9391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167657</xdr:rowOff>
    </xdr:from>
    <xdr:ext cx="469744" cy="259045"/>
    <xdr:sp macro="" textlink="">
      <xdr:nvSpPr>
        <xdr:cNvPr id="279" name="n_1mainValue【福祉施設】&#10;一人当たり面積"/>
        <xdr:cNvSpPr txBox="1"/>
      </xdr:nvSpPr>
      <xdr:spPr>
        <a:xfrm>
          <a:off x="9391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0" name="テキスト ボックス 28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1" name="直線コネクタ 29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2" name="テキスト ボックス 29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3" name="直線コネクタ 29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4" name="テキスト ボックス 29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5" name="直線コネクタ 29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6" name="テキスト ボックス 29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7" name="直線コネクタ 29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8" name="テキスト ボックス 29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0" name="テキスト ボックス 29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302" name="直線コネクタ 301"/>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303"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304" name="直線コネクタ 303"/>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305"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306" name="直線コネクタ 305"/>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307"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308" name="フローチャート : 判断 307"/>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309" name="フローチャート : 判断 308"/>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103124</xdr:rowOff>
    </xdr:from>
    <xdr:to>
      <xdr:col>6</xdr:col>
      <xdr:colOff>561975</xdr:colOff>
      <xdr:row>103</xdr:row>
      <xdr:rowOff>33274</xdr:rowOff>
    </xdr:to>
    <xdr:sp macro="" textlink="">
      <xdr:nvSpPr>
        <xdr:cNvPr id="315" name="円/楕円 314"/>
        <xdr:cNvSpPr/>
      </xdr:nvSpPr>
      <xdr:spPr>
        <a:xfrm>
          <a:off x="45847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126001</xdr:rowOff>
    </xdr:from>
    <xdr:ext cx="405111" cy="259045"/>
    <xdr:sp macro="" textlink="">
      <xdr:nvSpPr>
        <xdr:cNvPr id="316" name="【市民会館】&#10;有形固定資産減価償却率該当値テキスト"/>
        <xdr:cNvSpPr txBox="1"/>
      </xdr:nvSpPr>
      <xdr:spPr>
        <a:xfrm>
          <a:off x="4724400" y="174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153415</xdr:rowOff>
    </xdr:from>
    <xdr:to>
      <xdr:col>5</xdr:col>
      <xdr:colOff>409575</xdr:colOff>
      <xdr:row>103</xdr:row>
      <xdr:rowOff>83565</xdr:rowOff>
    </xdr:to>
    <xdr:sp macro="" textlink="">
      <xdr:nvSpPr>
        <xdr:cNvPr id="317" name="円/楕円 316"/>
        <xdr:cNvSpPr/>
      </xdr:nvSpPr>
      <xdr:spPr>
        <a:xfrm>
          <a:off x="3746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153924</xdr:rowOff>
    </xdr:from>
    <xdr:to>
      <xdr:col>6</xdr:col>
      <xdr:colOff>511175</xdr:colOff>
      <xdr:row>103</xdr:row>
      <xdr:rowOff>32765</xdr:rowOff>
    </xdr:to>
    <xdr:cxnSp macro="">
      <xdr:nvCxnSpPr>
        <xdr:cNvPr id="318" name="直線コネクタ 317"/>
        <xdr:cNvCxnSpPr/>
      </xdr:nvCxnSpPr>
      <xdr:spPr>
        <a:xfrm flipV="1">
          <a:off x="3797300" y="176418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26688</xdr:rowOff>
    </xdr:from>
    <xdr:ext cx="405111" cy="259045"/>
    <xdr:sp macro="" textlink="">
      <xdr:nvSpPr>
        <xdr:cNvPr id="319" name="n_1aveValue【市民会館】&#10;有形固定資産減価償却率"/>
        <xdr:cNvSpPr txBox="1"/>
      </xdr:nvSpPr>
      <xdr:spPr>
        <a:xfrm>
          <a:off x="3582043"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101</xdr:row>
      <xdr:rowOff>100092</xdr:rowOff>
    </xdr:from>
    <xdr:ext cx="405111" cy="259045"/>
    <xdr:sp macro="" textlink="">
      <xdr:nvSpPr>
        <xdr:cNvPr id="320" name="n_1mainValue【市民会館】&#10;有形固定資産減価償却率"/>
        <xdr:cNvSpPr txBox="1"/>
      </xdr:nvSpPr>
      <xdr:spPr>
        <a:xfrm>
          <a:off x="3582043" y="174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1" name="テキスト ボックス 33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32" name="直線コネクタ 3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3" name="テキスト ボックス 33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4" name="直線コネクタ 3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5" name="テキスト ボックス 33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7" name="テキスト ボックス 33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8" name="直線コネクタ 3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9" name="テキスト ボックス 33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0" name="直線コネクタ 3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1" name="テキスト ボックス 34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3" name="テキスト ボックス 3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45" name="直線コネクタ 344"/>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46"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47" name="直線コネクタ 34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48"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49" name="直線コネクタ 348"/>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120666</xdr:rowOff>
    </xdr:from>
    <xdr:ext cx="469744" cy="259045"/>
    <xdr:sp macro="" textlink="">
      <xdr:nvSpPr>
        <xdr:cNvPr id="350" name="【市民会館】&#10;一人当たり面積平均値テキスト"/>
        <xdr:cNvSpPr txBox="1"/>
      </xdr:nvSpPr>
      <xdr:spPr>
        <a:xfrm>
          <a:off x="10566400" y="1795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51" name="フローチャート : 判断 350"/>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52" name="フローチャート : 判断 351"/>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116839</xdr:rowOff>
    </xdr:from>
    <xdr:to>
      <xdr:col>15</xdr:col>
      <xdr:colOff>231775</xdr:colOff>
      <xdr:row>107</xdr:row>
      <xdr:rowOff>46989</xdr:rowOff>
    </xdr:to>
    <xdr:sp macro="" textlink="">
      <xdr:nvSpPr>
        <xdr:cNvPr id="358" name="円/楕円 357"/>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95266</xdr:rowOff>
    </xdr:from>
    <xdr:ext cx="469744" cy="259045"/>
    <xdr:sp macro="" textlink="">
      <xdr:nvSpPr>
        <xdr:cNvPr id="359" name="【市民会館】&#10;一人当たり面積該当値テキスト"/>
        <xdr:cNvSpPr txBox="1"/>
      </xdr:nvSpPr>
      <xdr:spPr>
        <a:xfrm>
          <a:off x="105664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132080</xdr:rowOff>
    </xdr:from>
    <xdr:to>
      <xdr:col>14</xdr:col>
      <xdr:colOff>79375</xdr:colOff>
      <xdr:row>107</xdr:row>
      <xdr:rowOff>62230</xdr:rowOff>
    </xdr:to>
    <xdr:sp macro="" textlink="">
      <xdr:nvSpPr>
        <xdr:cNvPr id="360" name="円/楕円 359"/>
        <xdr:cNvSpPr/>
      </xdr:nvSpPr>
      <xdr:spPr>
        <a:xfrm>
          <a:off x="9588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167639</xdr:rowOff>
    </xdr:from>
    <xdr:to>
      <xdr:col>15</xdr:col>
      <xdr:colOff>180975</xdr:colOff>
      <xdr:row>107</xdr:row>
      <xdr:rowOff>11430</xdr:rowOff>
    </xdr:to>
    <xdr:cxnSp macro="">
      <xdr:nvCxnSpPr>
        <xdr:cNvPr id="361" name="直線コネクタ 360"/>
        <xdr:cNvCxnSpPr/>
      </xdr:nvCxnSpPr>
      <xdr:spPr>
        <a:xfrm flipV="1">
          <a:off x="9639300" y="183413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120666</xdr:rowOff>
    </xdr:from>
    <xdr:ext cx="469744" cy="259045"/>
    <xdr:sp macro="" textlink="">
      <xdr:nvSpPr>
        <xdr:cNvPr id="362"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53357</xdr:rowOff>
    </xdr:from>
    <xdr:ext cx="469744" cy="259045"/>
    <xdr:sp macro="" textlink="">
      <xdr:nvSpPr>
        <xdr:cNvPr id="363" name="n_1mainValue【市民会館】&#10;一人当たり面積"/>
        <xdr:cNvSpPr txBox="1"/>
      </xdr:nvSpPr>
      <xdr:spPr>
        <a:xfrm>
          <a:off x="9391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4" name="テキスト ボックス 37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5" name="直線コネクタ 37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6" name="テキスト ボックス 37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7" name="直線コネクタ 37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78" name="テキスト ボックス 37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79" name="直線コネクタ 37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0" name="テキスト ボックス 37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1" name="直線コネクタ 38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82" name="テキスト ボックス 381"/>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86" name="直線コネクタ 385"/>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87"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88" name="直線コネクタ 387"/>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89"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90" name="直線コネクタ 389"/>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4843</xdr:rowOff>
    </xdr:from>
    <xdr:ext cx="405111" cy="259045"/>
    <xdr:sp macro="" textlink="">
      <xdr:nvSpPr>
        <xdr:cNvPr id="391" name="【一般廃棄物処理施設】&#10;有形固定資産減価償却率平均値テキスト"/>
        <xdr:cNvSpPr txBox="1"/>
      </xdr:nvSpPr>
      <xdr:spPr>
        <a:xfrm>
          <a:off x="16408400" y="6519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92" name="フローチャート : 判断 391"/>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93" name="フローチャート : 判断 392"/>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103124</xdr:rowOff>
    </xdr:from>
    <xdr:to>
      <xdr:col>23</xdr:col>
      <xdr:colOff>568325</xdr:colOff>
      <xdr:row>42</xdr:row>
      <xdr:rowOff>33274</xdr:rowOff>
    </xdr:to>
    <xdr:sp macro="" textlink="">
      <xdr:nvSpPr>
        <xdr:cNvPr id="399" name="円/楕円 398"/>
        <xdr:cNvSpPr/>
      </xdr:nvSpPr>
      <xdr:spPr>
        <a:xfrm>
          <a:off x="16268700" y="71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18051</xdr:rowOff>
    </xdr:from>
    <xdr:ext cx="405111" cy="259045"/>
    <xdr:sp macro="" textlink="">
      <xdr:nvSpPr>
        <xdr:cNvPr id="400" name="【一般廃棄物処理施設】&#10;有形固定資産減価償却率該当値テキスト"/>
        <xdr:cNvSpPr txBox="1"/>
      </xdr:nvSpPr>
      <xdr:spPr>
        <a:xfrm>
          <a:off x="16408400" y="704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164846</xdr:rowOff>
    </xdr:from>
    <xdr:to>
      <xdr:col>22</xdr:col>
      <xdr:colOff>415925</xdr:colOff>
      <xdr:row>42</xdr:row>
      <xdr:rowOff>94996</xdr:rowOff>
    </xdr:to>
    <xdr:sp macro="" textlink="">
      <xdr:nvSpPr>
        <xdr:cNvPr id="401" name="円/楕円 400"/>
        <xdr:cNvSpPr/>
      </xdr:nvSpPr>
      <xdr:spPr>
        <a:xfrm>
          <a:off x="15430500" y="71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153924</xdr:rowOff>
    </xdr:from>
    <xdr:to>
      <xdr:col>23</xdr:col>
      <xdr:colOff>517525</xdr:colOff>
      <xdr:row>42</xdr:row>
      <xdr:rowOff>44196</xdr:rowOff>
    </xdr:to>
    <xdr:cxnSp macro="">
      <xdr:nvCxnSpPr>
        <xdr:cNvPr id="402" name="直線コネクタ 401"/>
        <xdr:cNvCxnSpPr/>
      </xdr:nvCxnSpPr>
      <xdr:spPr>
        <a:xfrm flipV="1">
          <a:off x="15481300" y="718337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13225</xdr:rowOff>
    </xdr:from>
    <xdr:ext cx="405111" cy="259045"/>
    <xdr:sp macro="" textlink="">
      <xdr:nvSpPr>
        <xdr:cNvPr id="403" name="n_1aveValue【一般廃棄物処理施設】&#10;有形固定資産減価償却率"/>
        <xdr:cNvSpPr txBox="1"/>
      </xdr:nvSpPr>
      <xdr:spPr>
        <a:xfrm>
          <a:off x="15266043" y="652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86123</xdr:rowOff>
    </xdr:from>
    <xdr:ext cx="405111" cy="259045"/>
    <xdr:sp macro="" textlink="">
      <xdr:nvSpPr>
        <xdr:cNvPr id="404" name="n_1mainValue【一般廃棄物処理施設】&#10;有形固定資産減価償却率"/>
        <xdr:cNvSpPr txBox="1"/>
      </xdr:nvSpPr>
      <xdr:spPr>
        <a:xfrm>
          <a:off x="15266043" y="728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5" name="直線コネクタ 4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16" name="テキスト ボックス 41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7" name="直線コネクタ 4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8" name="テキスト ボックス 41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9" name="直線コネクタ 4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0" name="テキスト ボックス 41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1" name="直線コネクタ 4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2" name="テキスト ボックス 42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3" name="直線コネクタ 4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24" name="テキスト ボックス 42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5" name="直線コネクタ 4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6" name="テキスト ボックス 42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28" name="直線コネクタ 427"/>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29"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30" name="直線コネクタ 429"/>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31"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32" name="直線コネクタ 431"/>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433"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34" name="フローチャート : 判断 433"/>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35" name="フローチャート : 判断 434"/>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49335</xdr:rowOff>
    </xdr:from>
    <xdr:to>
      <xdr:col>32</xdr:col>
      <xdr:colOff>238125</xdr:colOff>
      <xdr:row>34</xdr:row>
      <xdr:rowOff>150935</xdr:rowOff>
    </xdr:to>
    <xdr:sp macro="" textlink="">
      <xdr:nvSpPr>
        <xdr:cNvPr id="441" name="円/楕円 440"/>
        <xdr:cNvSpPr/>
      </xdr:nvSpPr>
      <xdr:spPr>
        <a:xfrm>
          <a:off x="22110700" y="58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2362</xdr:rowOff>
    </xdr:from>
    <xdr:ext cx="599010" cy="259045"/>
    <xdr:sp macro="" textlink="">
      <xdr:nvSpPr>
        <xdr:cNvPr id="442" name="【一般廃棄物処理施設】&#10;一人当たり有形固定資産（償却資産）額該当値テキスト"/>
        <xdr:cNvSpPr txBox="1"/>
      </xdr:nvSpPr>
      <xdr:spPr>
        <a:xfrm>
          <a:off x="22250400" y="583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171,859</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69512</xdr:rowOff>
    </xdr:from>
    <xdr:to>
      <xdr:col>31</xdr:col>
      <xdr:colOff>85725</xdr:colOff>
      <xdr:row>34</xdr:row>
      <xdr:rowOff>171112</xdr:rowOff>
    </xdr:to>
    <xdr:sp macro="" textlink="">
      <xdr:nvSpPr>
        <xdr:cNvPr id="443" name="円/楕円 442"/>
        <xdr:cNvSpPr/>
      </xdr:nvSpPr>
      <xdr:spPr>
        <a:xfrm>
          <a:off x="21272500" y="589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100135</xdr:rowOff>
    </xdr:from>
    <xdr:to>
      <xdr:col>32</xdr:col>
      <xdr:colOff>187325</xdr:colOff>
      <xdr:row>34</xdr:row>
      <xdr:rowOff>120312</xdr:rowOff>
    </xdr:to>
    <xdr:cxnSp macro="">
      <xdr:nvCxnSpPr>
        <xdr:cNvPr id="444" name="直線コネクタ 443"/>
        <xdr:cNvCxnSpPr/>
      </xdr:nvCxnSpPr>
      <xdr:spPr>
        <a:xfrm flipV="1">
          <a:off x="21323300" y="5929435"/>
          <a:ext cx="838200" cy="2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118881</xdr:rowOff>
    </xdr:from>
    <xdr:ext cx="534377" cy="259045"/>
    <xdr:sp macro="" textlink="">
      <xdr:nvSpPr>
        <xdr:cNvPr id="445" name="n_1aveValue【一般廃棄物処理施設】&#10;一人当たり有形固定資産（償却資産）額"/>
        <xdr:cNvSpPr txBox="1"/>
      </xdr:nvSpPr>
      <xdr:spPr>
        <a:xfrm>
          <a:off x="21043411" y="68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30</xdr:col>
      <xdr:colOff>408519</xdr:colOff>
      <xdr:row>33</xdr:row>
      <xdr:rowOff>16189</xdr:rowOff>
    </xdr:from>
    <xdr:ext cx="599010" cy="259045"/>
    <xdr:sp macro="" textlink="">
      <xdr:nvSpPr>
        <xdr:cNvPr id="446" name="n_1mainValue【一般廃棄物処理施設】&#10;一人当たり有形固定資産（償却資産）額"/>
        <xdr:cNvSpPr txBox="1"/>
      </xdr:nvSpPr>
      <xdr:spPr>
        <a:xfrm>
          <a:off x="21011094" y="567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57" name="テキスト ボックス 45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58" name="直線コネクタ 4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59" name="テキスト ボックス 4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60" name="直線コネクタ 4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61" name="テキスト ボックス 4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62" name="直線コネクタ 4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63" name="テキスト ボックス 4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64" name="直線コネクタ 4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65" name="テキスト ボックス 46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69" name="直線コネクタ 468"/>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70"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71" name="直線コネクタ 470"/>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72"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73" name="直線コネクタ 47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474"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75" name="フローチャート : 判断 474"/>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76" name="フローチャート : 判断 475"/>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109220</xdr:rowOff>
    </xdr:from>
    <xdr:to>
      <xdr:col>23</xdr:col>
      <xdr:colOff>568325</xdr:colOff>
      <xdr:row>58</xdr:row>
      <xdr:rowOff>39370</xdr:rowOff>
    </xdr:to>
    <xdr:sp macro="" textlink="">
      <xdr:nvSpPr>
        <xdr:cNvPr id="482" name="円/楕円 481"/>
        <xdr:cNvSpPr/>
      </xdr:nvSpPr>
      <xdr:spPr>
        <a:xfrm>
          <a:off x="16268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132097</xdr:rowOff>
    </xdr:from>
    <xdr:ext cx="405111" cy="259045"/>
    <xdr:sp macro="" textlink="">
      <xdr:nvSpPr>
        <xdr:cNvPr id="483" name="【保健センター・保健所】&#10;有形固定資産減価償却率該当値テキスト"/>
        <xdr:cNvSpPr txBox="1"/>
      </xdr:nvSpPr>
      <xdr:spPr>
        <a:xfrm>
          <a:off x="164084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29210</xdr:rowOff>
    </xdr:from>
    <xdr:to>
      <xdr:col>22</xdr:col>
      <xdr:colOff>415925</xdr:colOff>
      <xdr:row>58</xdr:row>
      <xdr:rowOff>130810</xdr:rowOff>
    </xdr:to>
    <xdr:sp macro="" textlink="">
      <xdr:nvSpPr>
        <xdr:cNvPr id="484" name="円/楕円 483"/>
        <xdr:cNvSpPr/>
      </xdr:nvSpPr>
      <xdr:spPr>
        <a:xfrm>
          <a:off x="15430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160020</xdr:rowOff>
    </xdr:from>
    <xdr:to>
      <xdr:col>23</xdr:col>
      <xdr:colOff>517525</xdr:colOff>
      <xdr:row>58</xdr:row>
      <xdr:rowOff>80010</xdr:rowOff>
    </xdr:to>
    <xdr:cxnSp macro="">
      <xdr:nvCxnSpPr>
        <xdr:cNvPr id="485" name="直線コネクタ 484"/>
        <xdr:cNvCxnSpPr/>
      </xdr:nvCxnSpPr>
      <xdr:spPr>
        <a:xfrm flipV="1">
          <a:off x="15481300" y="993267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37355</xdr:rowOff>
    </xdr:from>
    <xdr:ext cx="405111" cy="259045"/>
    <xdr:sp macro="" textlink="">
      <xdr:nvSpPr>
        <xdr:cNvPr id="486" name="n_1aveValue【保健センター・保健所】&#10;有形固定資産減価償却率"/>
        <xdr:cNvSpPr txBox="1"/>
      </xdr:nvSpPr>
      <xdr:spPr>
        <a:xfrm>
          <a:off x="15266043"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147337</xdr:rowOff>
    </xdr:from>
    <xdr:ext cx="405111" cy="259045"/>
    <xdr:sp macro="" textlink="">
      <xdr:nvSpPr>
        <xdr:cNvPr id="487" name="n_1mainValue【保健センター・保健所】&#10;有形固定資産減価償却率"/>
        <xdr:cNvSpPr txBox="1"/>
      </xdr:nvSpPr>
      <xdr:spPr>
        <a:xfrm>
          <a:off x="15266043"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98" name="直線コネクタ 49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9" name="テキスト ボックス 49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0" name="直線コネクタ 49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1" name="テキスト ボックス 50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2" name="直線コネクタ 50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3" name="テキスト ボックス 50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04" name="直線コネクタ 50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05" name="テキスト ボックス 50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7" name="テキスト ボックス 5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509" name="直線コネクタ 508"/>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510"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511" name="直線コネクタ 510"/>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512"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513" name="直線コネクタ 512"/>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514"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515" name="フローチャート : 判断 514"/>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516" name="フローチャート : 判断 515"/>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122936</xdr:rowOff>
    </xdr:from>
    <xdr:to>
      <xdr:col>32</xdr:col>
      <xdr:colOff>238125</xdr:colOff>
      <xdr:row>57</xdr:row>
      <xdr:rowOff>53086</xdr:rowOff>
    </xdr:to>
    <xdr:sp macro="" textlink="">
      <xdr:nvSpPr>
        <xdr:cNvPr id="522" name="円/楕円 521"/>
        <xdr:cNvSpPr/>
      </xdr:nvSpPr>
      <xdr:spPr>
        <a:xfrm>
          <a:off x="221107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145813</xdr:rowOff>
    </xdr:from>
    <xdr:ext cx="469744" cy="259045"/>
    <xdr:sp macro="" textlink="">
      <xdr:nvSpPr>
        <xdr:cNvPr id="523" name="【保健センター・保健所】&#10;一人当たり面積該当値テキスト"/>
        <xdr:cNvSpPr txBox="1"/>
      </xdr:nvSpPr>
      <xdr:spPr>
        <a:xfrm>
          <a:off x="22250400" y="957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141224</xdr:rowOff>
    </xdr:from>
    <xdr:to>
      <xdr:col>31</xdr:col>
      <xdr:colOff>85725</xdr:colOff>
      <xdr:row>57</xdr:row>
      <xdr:rowOff>71374</xdr:rowOff>
    </xdr:to>
    <xdr:sp macro="" textlink="">
      <xdr:nvSpPr>
        <xdr:cNvPr id="524" name="円/楕円 523"/>
        <xdr:cNvSpPr/>
      </xdr:nvSpPr>
      <xdr:spPr>
        <a:xfrm>
          <a:off x="21272500" y="97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2286</xdr:rowOff>
    </xdr:from>
    <xdr:to>
      <xdr:col>32</xdr:col>
      <xdr:colOff>187325</xdr:colOff>
      <xdr:row>57</xdr:row>
      <xdr:rowOff>20574</xdr:rowOff>
    </xdr:to>
    <xdr:cxnSp macro="">
      <xdr:nvCxnSpPr>
        <xdr:cNvPr id="525" name="直線コネクタ 524"/>
        <xdr:cNvCxnSpPr/>
      </xdr:nvCxnSpPr>
      <xdr:spPr>
        <a:xfrm flipV="1">
          <a:off x="21323300" y="97749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53357</xdr:rowOff>
    </xdr:from>
    <xdr:ext cx="469744" cy="259045"/>
    <xdr:sp macro="" textlink="">
      <xdr:nvSpPr>
        <xdr:cNvPr id="526"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87901</xdr:rowOff>
    </xdr:from>
    <xdr:ext cx="469744" cy="259045"/>
    <xdr:sp macro="" textlink="">
      <xdr:nvSpPr>
        <xdr:cNvPr id="527" name="n_1mainValue【保健センター・保健所】&#10;一人当たり面積"/>
        <xdr:cNvSpPr txBox="1"/>
      </xdr:nvSpPr>
      <xdr:spPr>
        <a:xfrm>
          <a:off x="21075727" y="951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38" name="テキスト ボックス 53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40" name="テキスト ボックス 5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48" name="テキスト ボックス 5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50" name="テキスト ボックス 54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552" name="直線コネクタ 551"/>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553"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554" name="直線コネクタ 553"/>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555"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556" name="直線コネクタ 555"/>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557" name="【消防施設】&#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558" name="フローチャート : 判断 557"/>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559" name="フローチャート : 判断 558"/>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105411</xdr:rowOff>
    </xdr:from>
    <xdr:to>
      <xdr:col>23</xdr:col>
      <xdr:colOff>568325</xdr:colOff>
      <xdr:row>86</xdr:row>
      <xdr:rowOff>35561</xdr:rowOff>
    </xdr:to>
    <xdr:sp macro="" textlink="">
      <xdr:nvSpPr>
        <xdr:cNvPr id="565" name="円/楕円 564"/>
        <xdr:cNvSpPr/>
      </xdr:nvSpPr>
      <xdr:spPr>
        <a:xfrm>
          <a:off x="16268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83838</xdr:rowOff>
    </xdr:from>
    <xdr:ext cx="405111" cy="259045"/>
    <xdr:sp macro="" textlink="">
      <xdr:nvSpPr>
        <xdr:cNvPr id="566" name="【消防施設】&#10;有形固定資産減価償却率該当値テキスト"/>
        <xdr:cNvSpPr txBox="1"/>
      </xdr:nvSpPr>
      <xdr:spPr>
        <a:xfrm>
          <a:off x="164084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10161</xdr:rowOff>
    </xdr:from>
    <xdr:to>
      <xdr:col>22</xdr:col>
      <xdr:colOff>415925</xdr:colOff>
      <xdr:row>86</xdr:row>
      <xdr:rowOff>111761</xdr:rowOff>
    </xdr:to>
    <xdr:sp macro="" textlink="">
      <xdr:nvSpPr>
        <xdr:cNvPr id="567" name="円/楕円 566"/>
        <xdr:cNvSpPr/>
      </xdr:nvSpPr>
      <xdr:spPr>
        <a:xfrm>
          <a:off x="15430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156211</xdr:rowOff>
    </xdr:from>
    <xdr:to>
      <xdr:col>23</xdr:col>
      <xdr:colOff>517525</xdr:colOff>
      <xdr:row>86</xdr:row>
      <xdr:rowOff>60961</xdr:rowOff>
    </xdr:to>
    <xdr:cxnSp macro="">
      <xdr:nvCxnSpPr>
        <xdr:cNvPr id="568" name="直線コネクタ 567"/>
        <xdr:cNvCxnSpPr/>
      </xdr:nvCxnSpPr>
      <xdr:spPr>
        <a:xfrm flipV="1">
          <a:off x="15481300" y="147294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36847</xdr:rowOff>
    </xdr:from>
    <xdr:ext cx="405111" cy="259045"/>
    <xdr:sp macro="" textlink="">
      <xdr:nvSpPr>
        <xdr:cNvPr id="569" name="n_1aveValue【消防施設】&#10;有形固定資産減価償却率"/>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102888</xdr:rowOff>
    </xdr:from>
    <xdr:ext cx="405111" cy="259045"/>
    <xdr:sp macro="" textlink="">
      <xdr:nvSpPr>
        <xdr:cNvPr id="570" name="n_1mainValue【消防施設】&#10;有形固定資産減価償却率"/>
        <xdr:cNvSpPr txBox="1"/>
      </xdr:nvSpPr>
      <xdr:spPr>
        <a:xfrm>
          <a:off x="15266043"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81" name="直線コネクタ 58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82" name="テキスト ボックス 58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83" name="直線コネクタ 58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84" name="テキスト ボックス 58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85" name="直線コネクタ 58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86" name="テキスト ボックス 58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87" name="直線コネクタ 58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88" name="テキスト ボックス 58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89" name="直線コネクタ 58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0" name="テキスト ボックス 58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91" name="直線コネクタ 59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92" name="テキスト ボックス 59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96" name="直線コネクタ 595"/>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9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98" name="直線コネクタ 59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99"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600" name="直線コネクタ 599"/>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601"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602" name="フローチャート : 判断 601"/>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603" name="フローチャート : 判断 602"/>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52614</xdr:rowOff>
    </xdr:from>
    <xdr:to>
      <xdr:col>32</xdr:col>
      <xdr:colOff>238125</xdr:colOff>
      <xdr:row>78</xdr:row>
      <xdr:rowOff>154214</xdr:rowOff>
    </xdr:to>
    <xdr:sp macro="" textlink="">
      <xdr:nvSpPr>
        <xdr:cNvPr id="609" name="円/楕円 608"/>
        <xdr:cNvSpPr/>
      </xdr:nvSpPr>
      <xdr:spPr>
        <a:xfrm>
          <a:off x="22110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138991</xdr:rowOff>
    </xdr:from>
    <xdr:ext cx="469744" cy="259045"/>
    <xdr:sp macro="" textlink="">
      <xdr:nvSpPr>
        <xdr:cNvPr id="610" name="【消防施設】&#10;一人当たり面積該当値テキスト"/>
        <xdr:cNvSpPr txBox="1"/>
      </xdr:nvSpPr>
      <xdr:spPr>
        <a:xfrm>
          <a:off x="22250400" y="133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74386</xdr:rowOff>
    </xdr:from>
    <xdr:to>
      <xdr:col>31</xdr:col>
      <xdr:colOff>85725</xdr:colOff>
      <xdr:row>79</xdr:row>
      <xdr:rowOff>4536</xdr:rowOff>
    </xdr:to>
    <xdr:sp macro="" textlink="">
      <xdr:nvSpPr>
        <xdr:cNvPr id="611" name="円/楕円 610"/>
        <xdr:cNvSpPr/>
      </xdr:nvSpPr>
      <xdr:spPr>
        <a:xfrm>
          <a:off x="21272500" y="134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103414</xdr:rowOff>
    </xdr:from>
    <xdr:to>
      <xdr:col>32</xdr:col>
      <xdr:colOff>187325</xdr:colOff>
      <xdr:row>78</xdr:row>
      <xdr:rowOff>125186</xdr:rowOff>
    </xdr:to>
    <xdr:cxnSp macro="">
      <xdr:nvCxnSpPr>
        <xdr:cNvPr id="612" name="直線コネクタ 611"/>
        <xdr:cNvCxnSpPr/>
      </xdr:nvCxnSpPr>
      <xdr:spPr>
        <a:xfrm flipV="1">
          <a:off x="21323300" y="134765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88191</xdr:rowOff>
    </xdr:from>
    <xdr:ext cx="469744" cy="259045"/>
    <xdr:sp macro="" textlink="">
      <xdr:nvSpPr>
        <xdr:cNvPr id="613" name="n_1aveValue【消防施設】&#10;一人当たり面積"/>
        <xdr:cNvSpPr txBox="1"/>
      </xdr:nvSpPr>
      <xdr:spPr>
        <a:xfrm>
          <a:off x="210757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21063</xdr:rowOff>
    </xdr:from>
    <xdr:ext cx="469744" cy="259045"/>
    <xdr:sp macro="" textlink="">
      <xdr:nvSpPr>
        <xdr:cNvPr id="614" name="n_1mainValue【消防施設】&#10;一人当たり面積"/>
        <xdr:cNvSpPr txBox="1"/>
      </xdr:nvSpPr>
      <xdr:spPr>
        <a:xfrm>
          <a:off x="21075727"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26" name="テキスト ボックス 62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34" name="テキスト ボックス 63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638" name="直線コネクタ 637"/>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639"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640" name="直線コネクタ 639"/>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641"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642" name="直線コネクタ 641"/>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31132</xdr:rowOff>
    </xdr:from>
    <xdr:ext cx="405111" cy="259045"/>
    <xdr:sp macro="" textlink="">
      <xdr:nvSpPr>
        <xdr:cNvPr id="643" name="【庁舎】&#10;有形固定資産減価償却率平均値テキスト"/>
        <xdr:cNvSpPr txBox="1"/>
      </xdr:nvSpPr>
      <xdr:spPr>
        <a:xfrm>
          <a:off x="16408400" y="17519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44" name="フローチャート : 判断 643"/>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645" name="フローチャート : 判断 644"/>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46355</xdr:rowOff>
    </xdr:from>
    <xdr:to>
      <xdr:col>23</xdr:col>
      <xdr:colOff>568325</xdr:colOff>
      <xdr:row>103</xdr:row>
      <xdr:rowOff>147955</xdr:rowOff>
    </xdr:to>
    <xdr:sp macro="" textlink="">
      <xdr:nvSpPr>
        <xdr:cNvPr id="651" name="円/楕円 650"/>
        <xdr:cNvSpPr/>
      </xdr:nvSpPr>
      <xdr:spPr>
        <a:xfrm>
          <a:off x="162687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24782</xdr:rowOff>
    </xdr:from>
    <xdr:ext cx="405111" cy="259045"/>
    <xdr:sp macro="" textlink="">
      <xdr:nvSpPr>
        <xdr:cNvPr id="652" name="【庁舎】&#10;有形固定資産減価償却率該当値テキスト"/>
        <xdr:cNvSpPr txBox="1"/>
      </xdr:nvSpPr>
      <xdr:spPr>
        <a:xfrm>
          <a:off x="16408400" y="1768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84455</xdr:rowOff>
    </xdr:from>
    <xdr:to>
      <xdr:col>22</xdr:col>
      <xdr:colOff>415925</xdr:colOff>
      <xdr:row>104</xdr:row>
      <xdr:rowOff>14605</xdr:rowOff>
    </xdr:to>
    <xdr:sp macro="" textlink="">
      <xdr:nvSpPr>
        <xdr:cNvPr id="653" name="円/楕円 652"/>
        <xdr:cNvSpPr/>
      </xdr:nvSpPr>
      <xdr:spPr>
        <a:xfrm>
          <a:off x="15430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97155</xdr:rowOff>
    </xdr:from>
    <xdr:to>
      <xdr:col>23</xdr:col>
      <xdr:colOff>517525</xdr:colOff>
      <xdr:row>103</xdr:row>
      <xdr:rowOff>135255</xdr:rowOff>
    </xdr:to>
    <xdr:cxnSp macro="">
      <xdr:nvCxnSpPr>
        <xdr:cNvPr id="654" name="直線コネクタ 653"/>
        <xdr:cNvCxnSpPr/>
      </xdr:nvCxnSpPr>
      <xdr:spPr>
        <a:xfrm flipV="1">
          <a:off x="15481300" y="177565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93997</xdr:rowOff>
    </xdr:from>
    <xdr:ext cx="405111" cy="259045"/>
    <xdr:sp macro="" textlink="">
      <xdr:nvSpPr>
        <xdr:cNvPr id="655" name="n_1aveValue【庁舎】&#10;有形固定資産減価償却率"/>
        <xdr:cNvSpPr txBox="1"/>
      </xdr:nvSpPr>
      <xdr:spPr>
        <a:xfrm>
          <a:off x="15266043"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5732</xdr:rowOff>
    </xdr:from>
    <xdr:ext cx="405111" cy="259045"/>
    <xdr:sp macro="" textlink="">
      <xdr:nvSpPr>
        <xdr:cNvPr id="656" name="n_1mainValue【庁舎】&#10;有形固定資産減価償却率"/>
        <xdr:cNvSpPr txBox="1"/>
      </xdr:nvSpPr>
      <xdr:spPr>
        <a:xfrm>
          <a:off x="15266043"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4" name="正方形/長方形 6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5" name="テキスト ボックス 6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6" name="直線コネクタ 6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67" name="テキスト ボックス 66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68" name="直線コネクタ 6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69" name="テキスト ボックス 6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70" name="直線コネクタ 6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71" name="テキスト ボックス 6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72" name="直線コネクタ 6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73" name="テキスト ボックス 6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74" name="直線コネクタ 6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75" name="テキスト ボックス 6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79" name="直線コネクタ 678"/>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80"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81" name="直線コネクタ 680"/>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82"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83" name="直線コネクタ 682"/>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684"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85" name="フローチャート : 判断 684"/>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86" name="フローチャート : 判断 685"/>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132842</xdr:rowOff>
    </xdr:from>
    <xdr:to>
      <xdr:col>32</xdr:col>
      <xdr:colOff>238125</xdr:colOff>
      <xdr:row>104</xdr:row>
      <xdr:rowOff>62992</xdr:rowOff>
    </xdr:to>
    <xdr:sp macro="" textlink="">
      <xdr:nvSpPr>
        <xdr:cNvPr id="692" name="円/楕円 691"/>
        <xdr:cNvSpPr/>
      </xdr:nvSpPr>
      <xdr:spPr>
        <a:xfrm>
          <a:off x="221107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155719</xdr:rowOff>
    </xdr:from>
    <xdr:ext cx="469744" cy="259045"/>
    <xdr:sp macro="" textlink="">
      <xdr:nvSpPr>
        <xdr:cNvPr id="693" name="【庁舎】&#10;一人当たり面積該当値テキスト"/>
        <xdr:cNvSpPr txBox="1"/>
      </xdr:nvSpPr>
      <xdr:spPr>
        <a:xfrm>
          <a:off x="22250400" y="176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0.264</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151130</xdr:rowOff>
    </xdr:from>
    <xdr:to>
      <xdr:col>31</xdr:col>
      <xdr:colOff>85725</xdr:colOff>
      <xdr:row>104</xdr:row>
      <xdr:rowOff>81280</xdr:rowOff>
    </xdr:to>
    <xdr:sp macro="" textlink="">
      <xdr:nvSpPr>
        <xdr:cNvPr id="694" name="円/楕円 693"/>
        <xdr:cNvSpPr/>
      </xdr:nvSpPr>
      <xdr:spPr>
        <a:xfrm>
          <a:off x="2127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12192</xdr:rowOff>
    </xdr:from>
    <xdr:to>
      <xdr:col>32</xdr:col>
      <xdr:colOff>187325</xdr:colOff>
      <xdr:row>104</xdr:row>
      <xdr:rowOff>30480</xdr:rowOff>
    </xdr:to>
    <xdr:cxnSp macro="">
      <xdr:nvCxnSpPr>
        <xdr:cNvPr id="695" name="直線コネクタ 694"/>
        <xdr:cNvCxnSpPr/>
      </xdr:nvCxnSpPr>
      <xdr:spPr>
        <a:xfrm flipV="1">
          <a:off x="21323300" y="178429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38116</xdr:rowOff>
    </xdr:from>
    <xdr:ext cx="469744" cy="259045"/>
    <xdr:sp macro="" textlink="">
      <xdr:nvSpPr>
        <xdr:cNvPr id="696"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97807</xdr:rowOff>
    </xdr:from>
    <xdr:ext cx="469744" cy="259045"/>
    <xdr:sp macro="" textlink="">
      <xdr:nvSpPr>
        <xdr:cNvPr id="697" name="n_1mainValue【庁舎】&#10;一人当たり面積"/>
        <xdr:cNvSpPr txBox="1"/>
      </xdr:nvSpPr>
      <xdr:spPr>
        <a:xfrm>
          <a:off x="210757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有形固定資産減価償却率は、類似団体平均と比較して、「図書館」が</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ポイント、「福祉施設」が</a:t>
          </a:r>
          <a:r>
            <a:rPr kumimoji="1" lang="en-US" altLang="ja-JP" sz="1100">
              <a:solidFill>
                <a:schemeClr val="dk1"/>
              </a:solidFill>
              <a:effectLst/>
              <a:latin typeface="+mn-lt"/>
              <a:ea typeface="+mn-ea"/>
              <a:cs typeface="+mn-cs"/>
            </a:rPr>
            <a:t>32.4</a:t>
          </a:r>
          <a:r>
            <a:rPr kumimoji="1" lang="ja-JP" altLang="ja-JP" sz="1100">
              <a:solidFill>
                <a:schemeClr val="dk1"/>
              </a:solidFill>
              <a:effectLst/>
              <a:latin typeface="+mn-lt"/>
              <a:ea typeface="+mn-ea"/>
              <a:cs typeface="+mn-cs"/>
            </a:rPr>
            <a:t>ポイント、「市民会館」が</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ポイント、「保健センター・保健所」が</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ポイントそれぞれ上回っている。このうち有形固定資産減価償却率が「福祉施設」は</a:t>
          </a:r>
          <a:r>
            <a:rPr kumimoji="1" lang="en-US" altLang="ja-JP" sz="1100">
              <a:solidFill>
                <a:schemeClr val="dk1"/>
              </a:solidFill>
              <a:effectLst/>
              <a:latin typeface="+mn-lt"/>
              <a:ea typeface="+mn-ea"/>
              <a:cs typeface="+mn-cs"/>
            </a:rPr>
            <a:t>78.7</a:t>
          </a:r>
          <a:r>
            <a:rPr kumimoji="1" lang="ja-JP" altLang="ja-JP" sz="1100">
              <a:solidFill>
                <a:schemeClr val="dk1"/>
              </a:solidFill>
              <a:effectLst/>
              <a:latin typeface="+mn-lt"/>
              <a:ea typeface="+mn-ea"/>
              <a:cs typeface="+mn-cs"/>
            </a:rPr>
            <a:t>％、「保健センター・保健所」が</a:t>
          </a:r>
          <a:r>
            <a:rPr kumimoji="1" lang="en-US" altLang="ja-JP" sz="1100">
              <a:solidFill>
                <a:schemeClr val="dk1"/>
              </a:solidFill>
              <a:effectLst/>
              <a:latin typeface="+mn-lt"/>
              <a:ea typeface="+mn-ea"/>
              <a:cs typeface="+mn-cs"/>
            </a:rPr>
            <a:t>65.5</a:t>
          </a:r>
          <a:r>
            <a:rPr kumimoji="1" lang="ja-JP" altLang="ja-JP" sz="1100">
              <a:solidFill>
                <a:schemeClr val="dk1"/>
              </a:solidFill>
              <a:effectLst/>
              <a:latin typeface="+mn-lt"/>
              <a:ea typeface="+mn-ea"/>
              <a:cs typeface="+mn-cs"/>
            </a:rPr>
            <a:t>％と老朽化が進んでいるため非常に高い数値となっている。</a:t>
          </a:r>
          <a:endParaRPr lang="ja-JP" altLang="ja-JP" sz="1400">
            <a:effectLst/>
          </a:endParaRPr>
        </a:p>
        <a:p>
          <a:r>
            <a:rPr kumimoji="1" lang="ja-JP" altLang="ja-JP" sz="1100">
              <a:solidFill>
                <a:schemeClr val="dk1"/>
              </a:solidFill>
              <a:effectLst/>
              <a:latin typeface="+mn-lt"/>
              <a:ea typeface="+mn-ea"/>
              <a:cs typeface="+mn-cs"/>
            </a:rPr>
            <a:t>　また、一人当たりの数値は、「福祉施設」が類似団体平均と比較して</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下回っており、「一般廃棄物処理施設」の一人当たりの有形固定資産（償却資産）額が</a:t>
          </a:r>
          <a:r>
            <a:rPr kumimoji="1" lang="en-US" altLang="ja-JP" sz="1100">
              <a:solidFill>
                <a:schemeClr val="dk1"/>
              </a:solidFill>
              <a:effectLst/>
              <a:latin typeface="+mn-lt"/>
              <a:ea typeface="+mn-ea"/>
              <a:cs typeface="+mn-cs"/>
            </a:rPr>
            <a:t>171,859</a:t>
          </a:r>
          <a:r>
            <a:rPr kumimoji="1" lang="ja-JP" altLang="ja-JP" sz="1100">
              <a:solidFill>
                <a:schemeClr val="dk1"/>
              </a:solidFill>
              <a:effectLst/>
              <a:latin typeface="+mn-lt"/>
              <a:ea typeface="+mn-ea"/>
              <a:cs typeface="+mn-cs"/>
            </a:rPr>
            <a:t>円と類似団体平均の約</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倍になっている。これは、当市が清掃センター１施設、クリーンセンター２施設を所有しているためと考えられる。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a:t>
          </a:r>
          <a:r>
            <a:rPr lang="ja-JP" altLang="ja-JP" sz="1100">
              <a:solidFill>
                <a:schemeClr val="dk1"/>
              </a:solidFill>
              <a:effectLst/>
              <a:latin typeface="+mn-lt"/>
              <a:ea typeface="+mn-ea"/>
              <a:cs typeface="+mn-cs"/>
            </a:rPr>
            <a:t>公共施設等総合管理計画による計画的な施設更新や最適な施設配置を</a:t>
          </a:r>
          <a:r>
            <a:rPr kumimoji="1" lang="ja-JP" altLang="ja-JP" sz="1100">
              <a:solidFill>
                <a:schemeClr val="dk1"/>
              </a:solidFill>
              <a:effectLst/>
              <a:latin typeface="+mn-lt"/>
              <a:ea typeface="+mn-ea"/>
              <a:cs typeface="+mn-cs"/>
            </a:rPr>
            <a:t>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茨城県常陸太田市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53,818
53,692
371.99
23,576,445
22,681,478
884,473
15,465,814
19,759,274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16</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12</a:t>
          </a:r>
          <a:r>
            <a:rPr kumimoji="1" lang="ja-JP" altLang="en-US" sz="1300">
              <a:solidFill>
                <a:sysClr val="windowText" lastClr="000000"/>
              </a:solidFill>
              <a:latin typeface="ＭＳ Ｐゴシック"/>
            </a:rPr>
            <a:t>月</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日に近隣の一町二村と合併し，茨城県内一広い行政区域を持つ市となった。編入した町村はいずれも過疎町村であり，全国平均を上回る高齢化率（平成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7</a:t>
          </a:r>
          <a:r>
            <a:rPr kumimoji="1" lang="ja-JP" altLang="en-US" sz="1300">
              <a:solidFill>
                <a:sysClr val="windowText" lastClr="000000"/>
              </a:solidFill>
              <a:latin typeface="ＭＳ Ｐゴシック"/>
            </a:rPr>
            <a:t>月</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日現在</a:t>
          </a:r>
          <a:r>
            <a:rPr kumimoji="1" lang="en-US" altLang="ja-JP" sz="1300">
              <a:solidFill>
                <a:sysClr val="windowText" lastClr="000000"/>
              </a:solidFill>
              <a:latin typeface="ＭＳ Ｐゴシック"/>
            </a:rPr>
            <a:t>34.7</a:t>
          </a:r>
          <a:r>
            <a:rPr kumimoji="1" lang="ja-JP" altLang="en-US" sz="1300">
              <a:solidFill>
                <a:sysClr val="windowText" lastClr="000000"/>
              </a:solidFill>
              <a:latin typeface="ＭＳ Ｐゴシック"/>
            </a:rPr>
            <a:t>％）である。さらに，市内に主だった企業がないこと等から財政基盤が弱く，</a:t>
          </a:r>
          <a:r>
            <a:rPr kumimoji="1" lang="en-US" altLang="ja-JP" sz="1300">
              <a:solidFill>
                <a:sysClr val="windowText" lastClr="000000"/>
              </a:solidFill>
              <a:latin typeface="ＭＳ Ｐゴシック"/>
            </a:rPr>
            <a:t>0.41</a:t>
          </a:r>
          <a:r>
            <a:rPr kumimoji="1" lang="ja-JP" altLang="en-US" sz="1300">
              <a:solidFill>
                <a:sysClr val="windowText" lastClr="000000"/>
              </a:solidFill>
              <a:latin typeface="ＭＳ Ｐゴシック"/>
            </a:rPr>
            <a:t>と類似団体平均を大きく下回っている。このため、常陸太田工業団地・宮の郷工業団地への企業誘致，人口減少対策などに積極的に取り組んでいる。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8" name="直線コネクタ 67"/>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1" name="直線コネクタ 70"/>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4" name="直線コネクタ 73"/>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42</xdr:row>
      <xdr:rowOff>166158</xdr:rowOff>
    </xdr:to>
    <xdr:cxnSp macro="">
      <xdr:nvCxnSpPr>
        <xdr:cNvPr id="77" name="直線コネクタ 76"/>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90" name="テキスト ボックス 89"/>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2" name="テキスト ボックス 91"/>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年度までは，第</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次定員管理適正化計画に基づく人員削減などにより減少傾向であったが，平成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年度は，指定管理施設が増えたり，普通交付税が減少したことにより</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ポイント増加した。</a:t>
          </a:r>
        </a:p>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年度については，昨年に引き続き人件費の削減や借入の抑制により，前年度を</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ポイント下回り，類似団体平均についても</a:t>
          </a:r>
          <a:r>
            <a:rPr kumimoji="1" lang="en-US" altLang="ja-JP" sz="1300">
              <a:solidFill>
                <a:sysClr val="windowText" lastClr="000000"/>
              </a:solidFill>
              <a:latin typeface="ＭＳ Ｐゴシック"/>
            </a:rPr>
            <a:t>1.6</a:t>
          </a:r>
          <a:r>
            <a:rPr kumimoji="1" lang="ja-JP" altLang="en-US" sz="1300">
              <a:solidFill>
                <a:sysClr val="windowText" lastClr="000000"/>
              </a:solidFill>
              <a:latin typeface="ＭＳ Ｐゴシック"/>
            </a:rPr>
            <a:t>ポイント下回った。</a:t>
          </a:r>
        </a:p>
        <a:p>
          <a:r>
            <a:rPr kumimoji="1" lang="ja-JP" altLang="en-US" sz="1300">
              <a:solidFill>
                <a:sysClr val="windowText" lastClr="000000"/>
              </a:solidFill>
              <a:latin typeface="ＭＳ Ｐゴシック"/>
            </a:rPr>
            <a:t>　今後も，すべての事務事業について</a:t>
          </a:r>
          <a:r>
            <a:rPr kumimoji="1" lang="en-US" altLang="ja-JP" sz="1300">
              <a:solidFill>
                <a:sysClr val="windowText" lastClr="000000"/>
              </a:solidFill>
              <a:latin typeface="ＭＳ Ｐゴシック"/>
            </a:rPr>
            <a:t>PDCA</a:t>
          </a:r>
          <a:r>
            <a:rPr kumimoji="1" lang="ja-JP" altLang="en-US" sz="1300">
              <a:solidFill>
                <a:sysClr val="windowText" lastClr="000000"/>
              </a:solidFill>
              <a:latin typeface="ＭＳ Ｐゴシック"/>
            </a:rPr>
            <a:t>サイクルにより継続的に改善を行い，経常経費の削減を図る。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76623</xdr:rowOff>
    </xdr:from>
    <xdr:to>
      <xdr:col>7</xdr:col>
      <xdr:colOff>152400</xdr:colOff>
      <xdr:row>62</xdr:row>
      <xdr:rowOff>149013</xdr:rowOff>
    </xdr:to>
    <xdr:cxnSp macro="">
      <xdr:nvCxnSpPr>
        <xdr:cNvPr id="131" name="直線コネクタ 130"/>
        <xdr:cNvCxnSpPr/>
      </xdr:nvCxnSpPr>
      <xdr:spPr>
        <a:xfrm flipV="1">
          <a:off x="4114800" y="1070652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149013</xdr:rowOff>
    </xdr:from>
    <xdr:to>
      <xdr:col>6</xdr:col>
      <xdr:colOff>0</xdr:colOff>
      <xdr:row>63</xdr:row>
      <xdr:rowOff>1694</xdr:rowOff>
    </xdr:to>
    <xdr:cxnSp macro="">
      <xdr:nvCxnSpPr>
        <xdr:cNvPr id="134" name="直線コネクタ 133"/>
        <xdr:cNvCxnSpPr/>
      </xdr:nvCxnSpPr>
      <xdr:spPr>
        <a:xfrm flipV="1">
          <a:off x="3225800" y="107789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100754</xdr:rowOff>
    </xdr:from>
    <xdr:to>
      <xdr:col>4</xdr:col>
      <xdr:colOff>482600</xdr:colOff>
      <xdr:row>63</xdr:row>
      <xdr:rowOff>1694</xdr:rowOff>
    </xdr:to>
    <xdr:cxnSp macro="">
      <xdr:nvCxnSpPr>
        <xdr:cNvPr id="137" name="直線コネクタ 136"/>
        <xdr:cNvCxnSpPr/>
      </xdr:nvCxnSpPr>
      <xdr:spPr>
        <a:xfrm>
          <a:off x="2336800" y="107306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100754</xdr:rowOff>
    </xdr:from>
    <xdr:to>
      <xdr:col>3</xdr:col>
      <xdr:colOff>279400</xdr:colOff>
      <xdr:row>62</xdr:row>
      <xdr:rowOff>149013</xdr:rowOff>
    </xdr:to>
    <xdr:cxnSp macro="">
      <xdr:nvCxnSpPr>
        <xdr:cNvPr id="140" name="直線コネクタ 139"/>
        <xdr:cNvCxnSpPr/>
      </xdr:nvCxnSpPr>
      <xdr:spPr>
        <a:xfrm flipV="1">
          <a:off x="1447800" y="107306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25823</xdr:rowOff>
    </xdr:from>
    <xdr:to>
      <xdr:col>7</xdr:col>
      <xdr:colOff>203200</xdr:colOff>
      <xdr:row>62</xdr:row>
      <xdr:rowOff>127423</xdr:rowOff>
    </xdr:to>
    <xdr:sp macro="" textlink="">
      <xdr:nvSpPr>
        <xdr:cNvPr id="150" name="円/楕円 149"/>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42350</xdr:rowOff>
    </xdr:from>
    <xdr:ext cx="762000" cy="259045"/>
    <xdr:sp macro="" textlink="">
      <xdr:nvSpPr>
        <xdr:cNvPr id="151" name="財政構造の弾力性該当値テキスト"/>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98213</xdr:rowOff>
    </xdr:from>
    <xdr:to>
      <xdr:col>6</xdr:col>
      <xdr:colOff>50800</xdr:colOff>
      <xdr:row>63</xdr:row>
      <xdr:rowOff>28363</xdr:rowOff>
    </xdr:to>
    <xdr:sp macro="" textlink="">
      <xdr:nvSpPr>
        <xdr:cNvPr id="152" name="円/楕円 151"/>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13140</xdr:rowOff>
    </xdr:from>
    <xdr:ext cx="736600" cy="259045"/>
    <xdr:sp macro="" textlink="">
      <xdr:nvSpPr>
        <xdr:cNvPr id="153" name="テキスト ボックス 152"/>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122344</xdr:rowOff>
    </xdr:from>
    <xdr:to>
      <xdr:col>4</xdr:col>
      <xdr:colOff>533400</xdr:colOff>
      <xdr:row>63</xdr:row>
      <xdr:rowOff>52494</xdr:rowOff>
    </xdr:to>
    <xdr:sp macro="" textlink="">
      <xdr:nvSpPr>
        <xdr:cNvPr id="154" name="円/楕円 153"/>
        <xdr:cNvSpPr/>
      </xdr:nvSpPr>
      <xdr:spPr>
        <a:xfrm>
          <a:off x="3175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62671</xdr:rowOff>
    </xdr:from>
    <xdr:ext cx="762000" cy="259045"/>
    <xdr:sp macro="" textlink="">
      <xdr:nvSpPr>
        <xdr:cNvPr id="155" name="テキスト ボックス 154"/>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49954</xdr:rowOff>
    </xdr:from>
    <xdr:to>
      <xdr:col>3</xdr:col>
      <xdr:colOff>330200</xdr:colOff>
      <xdr:row>62</xdr:row>
      <xdr:rowOff>151554</xdr:rowOff>
    </xdr:to>
    <xdr:sp macro="" textlink="">
      <xdr:nvSpPr>
        <xdr:cNvPr id="156" name="円/楕円 155"/>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161731</xdr:rowOff>
    </xdr:from>
    <xdr:ext cx="762000" cy="259045"/>
    <xdr:sp macro="" textlink="">
      <xdr:nvSpPr>
        <xdr:cNvPr id="157" name="テキスト ボックス 156"/>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8" name="円/楕円 157"/>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59" name="テキスト ボックス 158"/>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[152,770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昨年度と比較すると，物件費は減っているが，人件費・維持補修費が増えたため全体額は昨年度より</a:t>
          </a:r>
          <a:r>
            <a:rPr kumimoji="1" lang="en-US" altLang="ja-JP" sz="1300">
              <a:solidFill>
                <a:sysClr val="windowText" lastClr="000000"/>
              </a:solidFill>
              <a:latin typeface="ＭＳ Ｐゴシック"/>
            </a:rPr>
            <a:t>2,497</a:t>
          </a:r>
          <a:r>
            <a:rPr kumimoji="1" lang="ja-JP" altLang="en-US" sz="1300">
              <a:solidFill>
                <a:sysClr val="windowText" lastClr="000000"/>
              </a:solidFill>
              <a:latin typeface="ＭＳ Ｐゴシック"/>
            </a:rPr>
            <a:t>円増えている。</a:t>
          </a:r>
        </a:p>
        <a:p>
          <a:r>
            <a:rPr kumimoji="1" lang="ja-JP" altLang="en-US" sz="1300">
              <a:solidFill>
                <a:sysClr val="windowText" lastClr="000000"/>
              </a:solidFill>
              <a:latin typeface="ＭＳ Ｐゴシック"/>
            </a:rPr>
            <a:t>　ごみ・し尿処理事業や消防事務などを単独で実施しているため類似団体平均を上回っているが，今後も，引き続き常陸太田市行政改革大綱に基づき，事務事業全体にわたる総合点検を実施し，さらなる民間委託等の推進，指定管理者制度の活用を積極的に行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33945</xdr:rowOff>
    </xdr:from>
    <xdr:to>
      <xdr:col>7</xdr:col>
      <xdr:colOff>152400</xdr:colOff>
      <xdr:row>85</xdr:row>
      <xdr:rowOff>54029</xdr:rowOff>
    </xdr:to>
    <xdr:cxnSp macro="">
      <xdr:nvCxnSpPr>
        <xdr:cNvPr id="194" name="直線コネクタ 193"/>
        <xdr:cNvCxnSpPr/>
      </xdr:nvCxnSpPr>
      <xdr:spPr>
        <a:xfrm>
          <a:off x="4114800" y="14607195"/>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7998</xdr:rowOff>
    </xdr:from>
    <xdr:to>
      <xdr:col>6</xdr:col>
      <xdr:colOff>0</xdr:colOff>
      <xdr:row>85</xdr:row>
      <xdr:rowOff>33945</xdr:rowOff>
    </xdr:to>
    <xdr:cxnSp macro="">
      <xdr:nvCxnSpPr>
        <xdr:cNvPr id="197" name="直線コネクタ 196"/>
        <xdr:cNvCxnSpPr/>
      </xdr:nvCxnSpPr>
      <xdr:spPr>
        <a:xfrm>
          <a:off x="3225800" y="14581248"/>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141669</xdr:rowOff>
    </xdr:from>
    <xdr:to>
      <xdr:col>4</xdr:col>
      <xdr:colOff>482600</xdr:colOff>
      <xdr:row>85</xdr:row>
      <xdr:rowOff>7998</xdr:rowOff>
    </xdr:to>
    <xdr:cxnSp macro="">
      <xdr:nvCxnSpPr>
        <xdr:cNvPr id="200" name="直線コネクタ 199"/>
        <xdr:cNvCxnSpPr/>
      </xdr:nvCxnSpPr>
      <xdr:spPr>
        <a:xfrm>
          <a:off x="2336800" y="14543469"/>
          <a:ext cx="889000" cy="3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141669</xdr:rowOff>
    </xdr:from>
    <xdr:to>
      <xdr:col>3</xdr:col>
      <xdr:colOff>279400</xdr:colOff>
      <xdr:row>84</xdr:row>
      <xdr:rowOff>160860</xdr:rowOff>
    </xdr:to>
    <xdr:cxnSp macro="">
      <xdr:nvCxnSpPr>
        <xdr:cNvPr id="203" name="直線コネクタ 202"/>
        <xdr:cNvCxnSpPr/>
      </xdr:nvCxnSpPr>
      <xdr:spPr>
        <a:xfrm flipV="1">
          <a:off x="1447800" y="14543469"/>
          <a:ext cx="889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3229</xdr:rowOff>
    </xdr:from>
    <xdr:to>
      <xdr:col>7</xdr:col>
      <xdr:colOff>203200</xdr:colOff>
      <xdr:row>85</xdr:row>
      <xdr:rowOff>104829</xdr:rowOff>
    </xdr:to>
    <xdr:sp macro="" textlink="">
      <xdr:nvSpPr>
        <xdr:cNvPr id="213" name="円/楕円 212"/>
        <xdr:cNvSpPr/>
      </xdr:nvSpPr>
      <xdr:spPr>
        <a:xfrm>
          <a:off x="4902200" y="145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146756</xdr:rowOff>
    </xdr:from>
    <xdr:ext cx="762000" cy="259045"/>
    <xdr:sp macro="" textlink="">
      <xdr:nvSpPr>
        <xdr:cNvPr id="214" name="人件費・物件費等の状況該当値テキスト"/>
        <xdr:cNvSpPr txBox="1"/>
      </xdr:nvSpPr>
      <xdr:spPr>
        <a:xfrm>
          <a:off x="5041900" y="1454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152,770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154595</xdr:rowOff>
    </xdr:from>
    <xdr:to>
      <xdr:col>6</xdr:col>
      <xdr:colOff>50800</xdr:colOff>
      <xdr:row>85</xdr:row>
      <xdr:rowOff>84745</xdr:rowOff>
    </xdr:to>
    <xdr:sp macro="" textlink="">
      <xdr:nvSpPr>
        <xdr:cNvPr id="215" name="円/楕円 214"/>
        <xdr:cNvSpPr/>
      </xdr:nvSpPr>
      <xdr:spPr>
        <a:xfrm>
          <a:off x="4064000" y="1455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69522</xdr:rowOff>
    </xdr:from>
    <xdr:ext cx="736600" cy="259045"/>
    <xdr:sp macro="" textlink="">
      <xdr:nvSpPr>
        <xdr:cNvPr id="216" name="テキスト ボックス 215"/>
        <xdr:cNvSpPr txBox="1"/>
      </xdr:nvSpPr>
      <xdr:spPr>
        <a:xfrm>
          <a:off x="3733800" y="1464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150,273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128648</xdr:rowOff>
    </xdr:from>
    <xdr:to>
      <xdr:col>4</xdr:col>
      <xdr:colOff>533400</xdr:colOff>
      <xdr:row>85</xdr:row>
      <xdr:rowOff>58798</xdr:rowOff>
    </xdr:to>
    <xdr:sp macro="" textlink="">
      <xdr:nvSpPr>
        <xdr:cNvPr id="217" name="円/楕円 216"/>
        <xdr:cNvSpPr/>
      </xdr:nvSpPr>
      <xdr:spPr>
        <a:xfrm>
          <a:off x="3175000" y="1453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43575</xdr:rowOff>
    </xdr:from>
    <xdr:ext cx="762000" cy="259045"/>
    <xdr:sp macro="" textlink="">
      <xdr:nvSpPr>
        <xdr:cNvPr id="218" name="テキスト ボックス 217"/>
        <xdr:cNvSpPr txBox="1"/>
      </xdr:nvSpPr>
      <xdr:spPr>
        <a:xfrm>
          <a:off x="2844800" y="1461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147,047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90869</xdr:rowOff>
    </xdr:from>
    <xdr:to>
      <xdr:col>3</xdr:col>
      <xdr:colOff>330200</xdr:colOff>
      <xdr:row>85</xdr:row>
      <xdr:rowOff>21019</xdr:rowOff>
    </xdr:to>
    <xdr:sp macro="" textlink="">
      <xdr:nvSpPr>
        <xdr:cNvPr id="219" name="円/楕円 218"/>
        <xdr:cNvSpPr/>
      </xdr:nvSpPr>
      <xdr:spPr>
        <a:xfrm>
          <a:off x="2286000" y="1449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5796</xdr:rowOff>
    </xdr:from>
    <xdr:ext cx="762000" cy="259045"/>
    <xdr:sp macro="" textlink="">
      <xdr:nvSpPr>
        <xdr:cNvPr id="220" name="テキスト ボックス 219"/>
        <xdr:cNvSpPr txBox="1"/>
      </xdr:nvSpPr>
      <xdr:spPr>
        <a:xfrm>
          <a:off x="1955800" y="1457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142,350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110060</xdr:rowOff>
    </xdr:from>
    <xdr:to>
      <xdr:col>2</xdr:col>
      <xdr:colOff>127000</xdr:colOff>
      <xdr:row>85</xdr:row>
      <xdr:rowOff>40210</xdr:rowOff>
    </xdr:to>
    <xdr:sp macro="" textlink="">
      <xdr:nvSpPr>
        <xdr:cNvPr id="221" name="円/楕円 220"/>
        <xdr:cNvSpPr/>
      </xdr:nvSpPr>
      <xdr:spPr>
        <a:xfrm>
          <a:off x="1397000" y="145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24987</xdr:rowOff>
    </xdr:from>
    <xdr:ext cx="762000" cy="259045"/>
    <xdr:sp macro="" textlink="">
      <xdr:nvSpPr>
        <xdr:cNvPr id="222" name="テキスト ボックス 221"/>
        <xdr:cNvSpPr txBox="1"/>
      </xdr:nvSpPr>
      <xdr:spPr>
        <a:xfrm>
          <a:off x="1066800" y="1459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指数が</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ポイント増となった主な要因は，経験年数階層の変動であったが，昨年度に引き続き国を下回っている。類似団体平均及び全国市平均と比較しても下回っている。</a:t>
          </a:r>
        </a:p>
        <a:p>
          <a:r>
            <a:rPr kumimoji="1" lang="ja-JP" altLang="en-US" sz="1300">
              <a:solidFill>
                <a:sysClr val="windowText" lastClr="000000"/>
              </a:solidFill>
              <a:latin typeface="ＭＳ Ｐゴシック"/>
            </a:rPr>
            <a:t>　また，各種手当については，管理職手当減額支給や特殊勤務手当見直し等を行っており，今後も引き続き給与の適正化に努める。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82</xdr:row>
      <xdr:rowOff>120952</xdr:rowOff>
    </xdr:to>
    <xdr:cxnSp macro="">
      <xdr:nvCxnSpPr>
        <xdr:cNvPr id="258" name="直線コネクタ 257"/>
        <xdr:cNvCxnSpPr/>
      </xdr:nvCxnSpPr>
      <xdr:spPr>
        <a:xfrm>
          <a:off x="16179800" y="141683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86482</xdr:rowOff>
    </xdr:from>
    <xdr:to>
      <xdr:col>23</xdr:col>
      <xdr:colOff>406400</xdr:colOff>
      <xdr:row>82</xdr:row>
      <xdr:rowOff>109462</xdr:rowOff>
    </xdr:to>
    <xdr:cxnSp macro="">
      <xdr:nvCxnSpPr>
        <xdr:cNvPr id="261" name="直線コネクタ 260"/>
        <xdr:cNvCxnSpPr/>
      </xdr:nvCxnSpPr>
      <xdr:spPr>
        <a:xfrm>
          <a:off x="15290800" y="141453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86482</xdr:rowOff>
    </xdr:from>
    <xdr:to>
      <xdr:col>22</xdr:col>
      <xdr:colOff>203200</xdr:colOff>
      <xdr:row>82</xdr:row>
      <xdr:rowOff>109462</xdr:rowOff>
    </xdr:to>
    <xdr:cxnSp macro="">
      <xdr:nvCxnSpPr>
        <xdr:cNvPr id="264" name="直線コネクタ 263"/>
        <xdr:cNvCxnSpPr/>
      </xdr:nvCxnSpPr>
      <xdr:spPr>
        <a:xfrm flipV="1">
          <a:off x="14401800" y="141453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109462</xdr:rowOff>
    </xdr:from>
    <xdr:to>
      <xdr:col>21</xdr:col>
      <xdr:colOff>0</xdr:colOff>
      <xdr:row>87</xdr:row>
      <xdr:rowOff>113998</xdr:rowOff>
    </xdr:to>
    <xdr:cxnSp macro="">
      <xdr:nvCxnSpPr>
        <xdr:cNvPr id="267" name="直線コネクタ 266"/>
        <xdr:cNvCxnSpPr/>
      </xdr:nvCxnSpPr>
      <xdr:spPr>
        <a:xfrm flipV="1">
          <a:off x="13512800" y="14168362"/>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70152</xdr:rowOff>
    </xdr:from>
    <xdr:to>
      <xdr:col>24</xdr:col>
      <xdr:colOff>609600</xdr:colOff>
      <xdr:row>83</xdr:row>
      <xdr:rowOff>302</xdr:rowOff>
    </xdr:to>
    <xdr:sp macro="" textlink="">
      <xdr:nvSpPr>
        <xdr:cNvPr id="277" name="円/楕円 276"/>
        <xdr:cNvSpPr/>
      </xdr:nvSpPr>
      <xdr:spPr>
        <a:xfrm>
          <a:off x="169672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86679</xdr:rowOff>
    </xdr:from>
    <xdr:ext cx="762000" cy="259045"/>
    <xdr:sp macro="" textlink="">
      <xdr:nvSpPr>
        <xdr:cNvPr id="278" name="給与水準   （国との比較）該当値テキスト"/>
        <xdr:cNvSpPr txBox="1"/>
      </xdr:nvSpPr>
      <xdr:spPr>
        <a:xfrm>
          <a:off x="17106900" y="139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58662</xdr:rowOff>
    </xdr:from>
    <xdr:to>
      <xdr:col>23</xdr:col>
      <xdr:colOff>457200</xdr:colOff>
      <xdr:row>82</xdr:row>
      <xdr:rowOff>160262</xdr:rowOff>
    </xdr:to>
    <xdr:sp macro="" textlink="">
      <xdr:nvSpPr>
        <xdr:cNvPr id="279" name="円/楕円 278"/>
        <xdr:cNvSpPr/>
      </xdr:nvSpPr>
      <xdr:spPr>
        <a:xfrm>
          <a:off x="16129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170439</xdr:rowOff>
    </xdr:from>
    <xdr:ext cx="736600" cy="259045"/>
    <xdr:sp macro="" textlink="">
      <xdr:nvSpPr>
        <xdr:cNvPr id="280" name="テキスト ボックス 279"/>
        <xdr:cNvSpPr txBox="1"/>
      </xdr:nvSpPr>
      <xdr:spPr>
        <a:xfrm>
          <a:off x="15798800" y="1388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35682</xdr:rowOff>
    </xdr:from>
    <xdr:to>
      <xdr:col>22</xdr:col>
      <xdr:colOff>254000</xdr:colOff>
      <xdr:row>82</xdr:row>
      <xdr:rowOff>137282</xdr:rowOff>
    </xdr:to>
    <xdr:sp macro="" textlink="">
      <xdr:nvSpPr>
        <xdr:cNvPr id="281" name="円/楕円 280"/>
        <xdr:cNvSpPr/>
      </xdr:nvSpPr>
      <xdr:spPr>
        <a:xfrm>
          <a:off x="15240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147459</xdr:rowOff>
    </xdr:from>
    <xdr:ext cx="762000" cy="259045"/>
    <xdr:sp macro="" textlink="">
      <xdr:nvSpPr>
        <xdr:cNvPr id="282" name="テキスト ボックス 281"/>
        <xdr:cNvSpPr txBox="1"/>
      </xdr:nvSpPr>
      <xdr:spPr>
        <a:xfrm>
          <a:off x="14909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58662</xdr:rowOff>
    </xdr:from>
    <xdr:to>
      <xdr:col>21</xdr:col>
      <xdr:colOff>50800</xdr:colOff>
      <xdr:row>82</xdr:row>
      <xdr:rowOff>160262</xdr:rowOff>
    </xdr:to>
    <xdr:sp macro="" textlink="">
      <xdr:nvSpPr>
        <xdr:cNvPr id="283" name="円/楕円 282"/>
        <xdr:cNvSpPr/>
      </xdr:nvSpPr>
      <xdr:spPr>
        <a:xfrm>
          <a:off x="14351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170439</xdr:rowOff>
    </xdr:from>
    <xdr:ext cx="762000" cy="259045"/>
    <xdr:sp macro="" textlink="">
      <xdr:nvSpPr>
        <xdr:cNvPr id="284" name="テキスト ボックス 283"/>
        <xdr:cNvSpPr txBox="1"/>
      </xdr:nvSpPr>
      <xdr:spPr>
        <a:xfrm>
          <a:off x="14020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63198</xdr:rowOff>
    </xdr:from>
    <xdr:to>
      <xdr:col>19</xdr:col>
      <xdr:colOff>533400</xdr:colOff>
      <xdr:row>87</xdr:row>
      <xdr:rowOff>164798</xdr:rowOff>
    </xdr:to>
    <xdr:sp macro="" textlink="">
      <xdr:nvSpPr>
        <xdr:cNvPr id="285" name="円/楕円 284"/>
        <xdr:cNvSpPr/>
      </xdr:nvSpPr>
      <xdr:spPr>
        <a:xfrm>
          <a:off x="13462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3525</xdr:rowOff>
    </xdr:from>
    <xdr:ext cx="762000" cy="259045"/>
    <xdr:sp macro="" textlink="">
      <xdr:nvSpPr>
        <xdr:cNvPr id="286" name="テキスト ボックス 285"/>
        <xdr:cNvSpPr txBox="1"/>
      </xdr:nvSpPr>
      <xdr:spPr>
        <a:xfrm>
          <a:off x="13131800" y="147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行政区域が茨城県内一広いこと，ごみ・し尿処理事業，消防事務などを単独で実施していること，また過疎町村の編入合併を背景とした人口の減少も進んでいることなどから，類似団体平均を上回っている。</a:t>
          </a:r>
        </a:p>
        <a:p>
          <a:r>
            <a:rPr kumimoji="1" lang="ja-JP" altLang="en-US" sz="1300">
              <a:solidFill>
                <a:sysClr val="windowText" lastClr="000000"/>
              </a:solidFill>
              <a:latin typeface="ＭＳ Ｐゴシック"/>
            </a:rPr>
            <a:t>　今後も，職員の適正な定員管理に努める。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85816</xdr:rowOff>
    </xdr:from>
    <xdr:to>
      <xdr:col>24</xdr:col>
      <xdr:colOff>558800</xdr:colOff>
      <xdr:row>62</xdr:row>
      <xdr:rowOff>113393</xdr:rowOff>
    </xdr:to>
    <xdr:cxnSp macro="">
      <xdr:nvCxnSpPr>
        <xdr:cNvPr id="323" name="直線コネクタ 322"/>
        <xdr:cNvCxnSpPr/>
      </xdr:nvCxnSpPr>
      <xdr:spPr>
        <a:xfrm>
          <a:off x="16179800" y="1071571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70878</xdr:rowOff>
    </xdr:from>
    <xdr:to>
      <xdr:col>23</xdr:col>
      <xdr:colOff>406400</xdr:colOff>
      <xdr:row>62</xdr:row>
      <xdr:rowOff>85816</xdr:rowOff>
    </xdr:to>
    <xdr:cxnSp macro="">
      <xdr:nvCxnSpPr>
        <xdr:cNvPr id="326" name="直線コネクタ 325"/>
        <xdr:cNvCxnSpPr/>
      </xdr:nvCxnSpPr>
      <xdr:spPr>
        <a:xfrm>
          <a:off x="15290800" y="10700778"/>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58238</xdr:rowOff>
    </xdr:from>
    <xdr:to>
      <xdr:col>22</xdr:col>
      <xdr:colOff>203200</xdr:colOff>
      <xdr:row>62</xdr:row>
      <xdr:rowOff>70878</xdr:rowOff>
    </xdr:to>
    <xdr:cxnSp macro="">
      <xdr:nvCxnSpPr>
        <xdr:cNvPr id="329" name="直線コネクタ 328"/>
        <xdr:cNvCxnSpPr/>
      </xdr:nvCxnSpPr>
      <xdr:spPr>
        <a:xfrm>
          <a:off x="14401800" y="1068813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58238</xdr:rowOff>
    </xdr:from>
    <xdr:to>
      <xdr:col>21</xdr:col>
      <xdr:colOff>0</xdr:colOff>
      <xdr:row>62</xdr:row>
      <xdr:rowOff>90412</xdr:rowOff>
    </xdr:to>
    <xdr:cxnSp macro="">
      <xdr:nvCxnSpPr>
        <xdr:cNvPr id="332" name="直線コネクタ 331"/>
        <xdr:cNvCxnSpPr/>
      </xdr:nvCxnSpPr>
      <xdr:spPr>
        <a:xfrm flipV="1">
          <a:off x="13512800" y="10688138"/>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62593</xdr:rowOff>
    </xdr:from>
    <xdr:to>
      <xdr:col>24</xdr:col>
      <xdr:colOff>609600</xdr:colOff>
      <xdr:row>62</xdr:row>
      <xdr:rowOff>164193</xdr:rowOff>
    </xdr:to>
    <xdr:sp macro="" textlink="">
      <xdr:nvSpPr>
        <xdr:cNvPr id="342" name="円/楕円 341"/>
        <xdr:cNvSpPr/>
      </xdr:nvSpPr>
      <xdr:spPr>
        <a:xfrm>
          <a:off x="169672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34670</xdr:rowOff>
    </xdr:from>
    <xdr:ext cx="762000" cy="259045"/>
    <xdr:sp macro="" textlink="">
      <xdr:nvSpPr>
        <xdr:cNvPr id="343" name="定員管理の状況該当値テキスト"/>
        <xdr:cNvSpPr txBox="1"/>
      </xdr:nvSpPr>
      <xdr:spPr>
        <a:xfrm>
          <a:off x="17106900" y="106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35016</xdr:rowOff>
    </xdr:from>
    <xdr:to>
      <xdr:col>23</xdr:col>
      <xdr:colOff>457200</xdr:colOff>
      <xdr:row>62</xdr:row>
      <xdr:rowOff>136616</xdr:rowOff>
    </xdr:to>
    <xdr:sp macro="" textlink="">
      <xdr:nvSpPr>
        <xdr:cNvPr id="344" name="円/楕円 343"/>
        <xdr:cNvSpPr/>
      </xdr:nvSpPr>
      <xdr:spPr>
        <a:xfrm>
          <a:off x="16129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45" name="テキスト ボックス 344"/>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20078</xdr:rowOff>
    </xdr:from>
    <xdr:to>
      <xdr:col>22</xdr:col>
      <xdr:colOff>254000</xdr:colOff>
      <xdr:row>62</xdr:row>
      <xdr:rowOff>121678</xdr:rowOff>
    </xdr:to>
    <xdr:sp macro="" textlink="">
      <xdr:nvSpPr>
        <xdr:cNvPr id="346" name="円/楕円 345"/>
        <xdr:cNvSpPr/>
      </xdr:nvSpPr>
      <xdr:spPr>
        <a:xfrm>
          <a:off x="15240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106455</xdr:rowOff>
    </xdr:from>
    <xdr:ext cx="762000" cy="259045"/>
    <xdr:sp macro="" textlink="">
      <xdr:nvSpPr>
        <xdr:cNvPr id="347" name="テキスト ボックス 346"/>
        <xdr:cNvSpPr txBox="1"/>
      </xdr:nvSpPr>
      <xdr:spPr>
        <a:xfrm>
          <a:off x="14909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7438</xdr:rowOff>
    </xdr:from>
    <xdr:to>
      <xdr:col>21</xdr:col>
      <xdr:colOff>50800</xdr:colOff>
      <xdr:row>62</xdr:row>
      <xdr:rowOff>109038</xdr:rowOff>
    </xdr:to>
    <xdr:sp macro="" textlink="">
      <xdr:nvSpPr>
        <xdr:cNvPr id="348" name="円/楕円 347"/>
        <xdr:cNvSpPr/>
      </xdr:nvSpPr>
      <xdr:spPr>
        <a:xfrm>
          <a:off x="14351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93815</xdr:rowOff>
    </xdr:from>
    <xdr:ext cx="762000" cy="259045"/>
    <xdr:sp macro="" textlink="">
      <xdr:nvSpPr>
        <xdr:cNvPr id="349" name="テキスト ボックス 348"/>
        <xdr:cNvSpPr txBox="1"/>
      </xdr:nvSpPr>
      <xdr:spPr>
        <a:xfrm>
          <a:off x="14020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39612</xdr:rowOff>
    </xdr:from>
    <xdr:to>
      <xdr:col>19</xdr:col>
      <xdr:colOff>533400</xdr:colOff>
      <xdr:row>62</xdr:row>
      <xdr:rowOff>141212</xdr:rowOff>
    </xdr:to>
    <xdr:sp macro="" textlink="">
      <xdr:nvSpPr>
        <xdr:cNvPr id="350" name="円/楕円 349"/>
        <xdr:cNvSpPr/>
      </xdr:nvSpPr>
      <xdr:spPr>
        <a:xfrm>
          <a:off x="13462000" y="1066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125989</xdr:rowOff>
    </xdr:from>
    <xdr:ext cx="762000" cy="259045"/>
    <xdr:sp macro="" textlink="">
      <xdr:nvSpPr>
        <xdr:cNvPr id="351" name="テキスト ボックス 350"/>
        <xdr:cNvSpPr txBox="1"/>
      </xdr:nvSpPr>
      <xdr:spPr>
        <a:xfrm>
          <a:off x="13131800" y="1075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類似団体平均と比較すると</a:t>
          </a:r>
          <a:r>
            <a:rPr kumimoji="1" lang="en-US" altLang="ja-JP" sz="1300">
              <a:solidFill>
                <a:sysClr val="windowText" lastClr="000000"/>
              </a:solidFill>
              <a:latin typeface="ＭＳ Ｐゴシック"/>
            </a:rPr>
            <a:t>3.7</a:t>
          </a:r>
          <a:r>
            <a:rPr kumimoji="1" lang="ja-JP" altLang="en-US" sz="1300">
              <a:solidFill>
                <a:sysClr val="windowText" lastClr="000000"/>
              </a:solidFill>
              <a:latin typeface="ＭＳ Ｐゴシック"/>
            </a:rPr>
            <a:t>ポイント下回り，前年度と比較して</a:t>
          </a:r>
          <a:r>
            <a:rPr kumimoji="1" lang="en-US" altLang="ja-JP" sz="1300">
              <a:solidFill>
                <a:sysClr val="windowText" lastClr="000000"/>
              </a:solidFill>
              <a:latin typeface="ＭＳ Ｐゴシック"/>
            </a:rPr>
            <a:t>0.8</a:t>
          </a:r>
          <a:r>
            <a:rPr kumimoji="1" lang="ja-JP" altLang="en-US" sz="1300">
              <a:solidFill>
                <a:sysClr val="windowText" lastClr="000000"/>
              </a:solidFill>
              <a:latin typeface="ＭＳ Ｐゴシック"/>
            </a:rPr>
            <a:t>ポイント減少した。昨年に引き続き，将来負担を鑑み借入を抑制したことにより公債費が減少したものである。</a:t>
          </a:r>
        </a:p>
        <a:p>
          <a:r>
            <a:rPr kumimoji="1" lang="ja-JP" altLang="en-US" sz="1300">
              <a:solidFill>
                <a:sysClr val="windowText" lastClr="000000"/>
              </a:solidFill>
              <a:latin typeface="ＭＳ Ｐゴシック"/>
            </a:rPr>
            <a:t>　今後も，借入と償還とのバランスに配慮した発行を実施し，将来の公債費の縮減を図っていく。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86106</xdr:rowOff>
    </xdr:to>
    <xdr:cxnSp macro="">
      <xdr:nvCxnSpPr>
        <xdr:cNvPr id="383" name="直線コネクタ 382"/>
        <xdr:cNvCxnSpPr/>
      </xdr:nvCxnSpPr>
      <xdr:spPr>
        <a:xfrm flipV="1">
          <a:off x="16179800" y="669544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86106</xdr:rowOff>
    </xdr:from>
    <xdr:to>
      <xdr:col>23</xdr:col>
      <xdr:colOff>406400</xdr:colOff>
      <xdr:row>39</xdr:row>
      <xdr:rowOff>144018</xdr:rowOff>
    </xdr:to>
    <xdr:cxnSp macro="">
      <xdr:nvCxnSpPr>
        <xdr:cNvPr id="386" name="直線コネクタ 385"/>
        <xdr:cNvCxnSpPr/>
      </xdr:nvCxnSpPr>
      <xdr:spPr>
        <a:xfrm flipV="1">
          <a:off x="15290800" y="67726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144018</xdr:rowOff>
    </xdr:from>
    <xdr:to>
      <xdr:col>22</xdr:col>
      <xdr:colOff>203200</xdr:colOff>
      <xdr:row>40</xdr:row>
      <xdr:rowOff>88392</xdr:rowOff>
    </xdr:to>
    <xdr:cxnSp macro="">
      <xdr:nvCxnSpPr>
        <xdr:cNvPr id="389" name="直線コネクタ 388"/>
        <xdr:cNvCxnSpPr/>
      </xdr:nvCxnSpPr>
      <xdr:spPr>
        <a:xfrm flipV="1">
          <a:off x="14401800" y="683056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91" name="テキスト ボックス 39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88392</xdr:rowOff>
    </xdr:from>
    <xdr:to>
      <xdr:col>21</xdr:col>
      <xdr:colOff>0</xdr:colOff>
      <xdr:row>41</xdr:row>
      <xdr:rowOff>23114</xdr:rowOff>
    </xdr:to>
    <xdr:cxnSp macro="">
      <xdr:nvCxnSpPr>
        <xdr:cNvPr id="392" name="直線コネクタ 391"/>
        <xdr:cNvCxnSpPr/>
      </xdr:nvCxnSpPr>
      <xdr:spPr>
        <a:xfrm flipV="1">
          <a:off x="13512800" y="69463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4" name="テキスト ボックス 39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6" name="テキスト ボックス 395"/>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402" name="円/楕円 401"/>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146067</xdr:rowOff>
    </xdr:from>
    <xdr:ext cx="762000" cy="259045"/>
    <xdr:sp macro="" textlink="">
      <xdr:nvSpPr>
        <xdr:cNvPr id="403"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35306</xdr:rowOff>
    </xdr:from>
    <xdr:to>
      <xdr:col>23</xdr:col>
      <xdr:colOff>457200</xdr:colOff>
      <xdr:row>39</xdr:row>
      <xdr:rowOff>136906</xdr:rowOff>
    </xdr:to>
    <xdr:sp macro="" textlink="">
      <xdr:nvSpPr>
        <xdr:cNvPr id="404" name="円/楕円 403"/>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147083</xdr:rowOff>
    </xdr:from>
    <xdr:ext cx="736600" cy="259045"/>
    <xdr:sp macro="" textlink="">
      <xdr:nvSpPr>
        <xdr:cNvPr id="405" name="テキスト ボックス 404"/>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93218</xdr:rowOff>
    </xdr:from>
    <xdr:to>
      <xdr:col>22</xdr:col>
      <xdr:colOff>254000</xdr:colOff>
      <xdr:row>40</xdr:row>
      <xdr:rowOff>23368</xdr:rowOff>
    </xdr:to>
    <xdr:sp macro="" textlink="">
      <xdr:nvSpPr>
        <xdr:cNvPr id="406" name="円/楕円 405"/>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33545</xdr:rowOff>
    </xdr:from>
    <xdr:ext cx="762000" cy="259045"/>
    <xdr:sp macro="" textlink="">
      <xdr:nvSpPr>
        <xdr:cNvPr id="407" name="テキスト ボックス 406"/>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37592</xdr:rowOff>
    </xdr:from>
    <xdr:to>
      <xdr:col>21</xdr:col>
      <xdr:colOff>50800</xdr:colOff>
      <xdr:row>40</xdr:row>
      <xdr:rowOff>139192</xdr:rowOff>
    </xdr:to>
    <xdr:sp macro="" textlink="">
      <xdr:nvSpPr>
        <xdr:cNvPr id="408" name="円/楕円 407"/>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149369</xdr:rowOff>
    </xdr:from>
    <xdr:ext cx="762000" cy="259045"/>
    <xdr:sp macro="" textlink="">
      <xdr:nvSpPr>
        <xdr:cNvPr id="409" name="テキスト ボックス 408"/>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143764</xdr:rowOff>
    </xdr:from>
    <xdr:to>
      <xdr:col>19</xdr:col>
      <xdr:colOff>533400</xdr:colOff>
      <xdr:row>41</xdr:row>
      <xdr:rowOff>73914</xdr:rowOff>
    </xdr:to>
    <xdr:sp macro="" textlink="">
      <xdr:nvSpPr>
        <xdr:cNvPr id="410" name="円/楕円 409"/>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84091</xdr:rowOff>
    </xdr:from>
    <xdr:ext cx="762000" cy="259045"/>
    <xdr:sp macro="" textlink="">
      <xdr:nvSpPr>
        <xdr:cNvPr id="411" name="テキスト ボックス 410"/>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年度から将来負担比率はマイナス算定となっている。主な要因としては，地方債現在高の減</a:t>
          </a:r>
          <a:r>
            <a:rPr kumimoji="1" lang="ja-JP" altLang="en-US" sz="1300">
              <a:solidFill>
                <a:sysClr val="windowText" lastClr="000000"/>
              </a:solidFill>
              <a:latin typeface="ＭＳ Ｐゴシック"/>
            </a:rPr>
            <a:t>や職員数の減少による退職手当負担見込額の減</a:t>
          </a:r>
          <a:r>
            <a:rPr kumimoji="1" lang="ja-JP" altLang="en-US" sz="1300">
              <a:latin typeface="ＭＳ Ｐゴシック"/>
            </a:rPr>
            <a:t>が挙げられる。また，財政調整基金及び減債基金の充当可能基金も増えている。</a:t>
          </a:r>
        </a:p>
        <a:p>
          <a:r>
            <a:rPr kumimoji="1" lang="ja-JP" altLang="en-US" sz="1300">
              <a:latin typeface="ＭＳ Ｐゴシック"/>
            </a:rPr>
            <a:t>　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5"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6" name="フローチャート : 判断 445"/>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7" name="フローチャート : 判断 446"/>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8" name="テキスト ボックス 447"/>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9" name="フローチャート : 判断 448"/>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0" name="テキスト ボックス 449"/>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1" name="フローチャート : 判断 450"/>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2" name="テキスト ボックス 451"/>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3" name="フローチャート : 判断 452"/>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4" name="テキスト ボックス 453"/>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13</xdr:row>
      <xdr:rowOff>149733</xdr:rowOff>
    </xdr:from>
    <xdr:to>
      <xdr:col>19</xdr:col>
      <xdr:colOff>533400</xdr:colOff>
      <xdr:row>14</xdr:row>
      <xdr:rowOff>79883</xdr:rowOff>
    </xdr:to>
    <xdr:sp macro="" textlink="">
      <xdr:nvSpPr>
        <xdr:cNvPr id="460" name="円/楕円 459"/>
        <xdr:cNvSpPr/>
      </xdr:nvSpPr>
      <xdr:spPr>
        <a:xfrm>
          <a:off x="13462000" y="2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90060</xdr:rowOff>
    </xdr:from>
    <xdr:ext cx="762000" cy="259045"/>
    <xdr:sp macro="" textlink="">
      <xdr:nvSpPr>
        <xdr:cNvPr id="461" name="テキスト ボックス 460"/>
        <xdr:cNvSpPr txBox="1"/>
      </xdr:nvSpPr>
      <xdr:spPr>
        <a:xfrm>
          <a:off x="13131800" y="214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茨城県常陸太田市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53,818
53,692
371.99
23,576,445
22,681,478
884,473
15,465,814
19,759,274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　</a:t>
          </a:r>
          <a:r>
            <a:rPr kumimoji="1" lang="ja-JP" altLang="en-US" sz="1100">
              <a:solidFill>
                <a:sysClr val="windowText" lastClr="000000"/>
              </a:solidFill>
              <a:latin typeface="+mj-ea"/>
              <a:ea typeface="+mj-ea"/>
            </a:rPr>
            <a:t>類似団体平均と比較すると</a:t>
          </a:r>
          <a:r>
            <a:rPr kumimoji="1" lang="en-US" altLang="ja-JP" sz="1100">
              <a:solidFill>
                <a:sysClr val="windowText" lastClr="000000"/>
              </a:solidFill>
              <a:latin typeface="+mj-ea"/>
              <a:ea typeface="+mj-ea"/>
            </a:rPr>
            <a:t>29.0</a:t>
          </a:r>
          <a:r>
            <a:rPr kumimoji="1" lang="ja-JP" altLang="en-US" sz="1100">
              <a:solidFill>
                <a:sysClr val="windowText" lastClr="000000"/>
              </a:solidFill>
              <a:latin typeface="+mj-ea"/>
              <a:ea typeface="+mj-ea"/>
            </a:rPr>
            <a:t>％と高い水準にある。これは，ごみ・し尿処理事業や消防事務を単独で行っているため，職員数が類似団体平均と比較して多いことが主な要因であり，行政サービスの提供方法の差異によるものといえる。</a:t>
          </a:r>
          <a:endParaRPr kumimoji="1" lang="en-US" altLang="ja-JP" sz="1100">
            <a:solidFill>
              <a:sysClr val="windowText" lastClr="000000"/>
            </a:solidFill>
            <a:latin typeface="+mj-ea"/>
            <a:ea typeface="+mj-ea"/>
          </a:endParaRPr>
        </a:p>
        <a:p>
          <a:r>
            <a:rPr kumimoji="1" lang="ja-JP" altLang="en-US" sz="1100">
              <a:solidFill>
                <a:sysClr val="windowText" lastClr="000000"/>
              </a:solidFill>
              <a:latin typeface="+mj-ea"/>
              <a:ea typeface="+mj-ea"/>
            </a:rPr>
            <a:t>　また，昨年度と比較すると</a:t>
          </a:r>
          <a:r>
            <a:rPr kumimoji="1" lang="en-US" altLang="ja-JP" sz="1100">
              <a:solidFill>
                <a:sysClr val="windowText" lastClr="000000"/>
              </a:solidFill>
              <a:latin typeface="+mj-ea"/>
              <a:ea typeface="+mj-ea"/>
            </a:rPr>
            <a:t>0.6</a:t>
          </a:r>
          <a:r>
            <a:rPr kumimoji="1" lang="ja-JP" altLang="en-US" sz="1100">
              <a:solidFill>
                <a:sysClr val="windowText" lastClr="000000"/>
              </a:solidFill>
              <a:latin typeface="+mj-ea"/>
              <a:ea typeface="+mj-ea"/>
            </a:rPr>
            <a:t>ポイント上回った要因としては，非正規職員任用の見直しを図ったため増加したものである。</a:t>
          </a:r>
        </a:p>
        <a:p>
          <a:r>
            <a:rPr kumimoji="1" lang="ja-JP" altLang="en-US" sz="1100">
              <a:solidFill>
                <a:sysClr val="windowText" lastClr="000000"/>
              </a:solidFill>
              <a:latin typeface="+mj-ea"/>
              <a:ea typeface="+mj-ea"/>
            </a:rPr>
            <a:t>　定員管理適正化計画に基づき平成</a:t>
          </a:r>
          <a:r>
            <a:rPr kumimoji="1" lang="en-US" altLang="ja-JP" sz="1100">
              <a:solidFill>
                <a:sysClr val="windowText" lastClr="000000"/>
              </a:solidFill>
              <a:latin typeface="+mj-ea"/>
              <a:ea typeface="+mj-ea"/>
            </a:rPr>
            <a:t>17</a:t>
          </a:r>
          <a:r>
            <a:rPr kumimoji="1" lang="ja-JP" altLang="en-US" sz="1100">
              <a:solidFill>
                <a:sysClr val="windowText" lastClr="000000"/>
              </a:solidFill>
              <a:latin typeface="+mj-ea"/>
              <a:ea typeface="+mj-ea"/>
            </a:rPr>
            <a:t>年度から</a:t>
          </a:r>
          <a:r>
            <a:rPr kumimoji="1" lang="en-US" altLang="ja-JP" sz="1100">
              <a:solidFill>
                <a:sysClr val="windowText" lastClr="000000"/>
              </a:solidFill>
              <a:latin typeface="+mj-ea"/>
              <a:ea typeface="+mj-ea"/>
            </a:rPr>
            <a:t>10</a:t>
          </a:r>
          <a:r>
            <a:rPr kumimoji="1" lang="ja-JP" altLang="en-US" sz="1100">
              <a:solidFill>
                <a:sysClr val="windowText" lastClr="000000"/>
              </a:solidFill>
              <a:latin typeface="+mj-ea"/>
              <a:ea typeface="+mj-ea"/>
            </a:rPr>
            <a:t>年間で</a:t>
          </a:r>
          <a:r>
            <a:rPr kumimoji="1" lang="en-US" altLang="ja-JP" sz="1100">
              <a:solidFill>
                <a:sysClr val="windowText" lastClr="000000"/>
              </a:solidFill>
              <a:latin typeface="+mj-ea"/>
              <a:ea typeface="+mj-ea"/>
            </a:rPr>
            <a:t>22.8</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173</a:t>
          </a:r>
          <a:r>
            <a:rPr kumimoji="1" lang="ja-JP" altLang="en-US" sz="1100">
              <a:solidFill>
                <a:sysClr val="windowText" lastClr="000000"/>
              </a:solidFill>
              <a:latin typeface="+mj-ea"/>
              <a:ea typeface="+mj-ea"/>
            </a:rPr>
            <a:t>人）の人員削減を実施し，数値目標を超える人員を削減した。</a:t>
          </a:r>
          <a:endParaRPr kumimoji="1" lang="en-US" altLang="ja-JP" sz="1100">
            <a:solidFill>
              <a:sysClr val="windowText" lastClr="000000"/>
            </a:solidFill>
            <a:latin typeface="+mj-ea"/>
            <a:ea typeface="+mj-ea"/>
          </a:endParaRPr>
        </a:p>
        <a:p>
          <a:r>
            <a:rPr kumimoji="1" lang="ja-JP" altLang="en-US" sz="1100">
              <a:solidFill>
                <a:sysClr val="windowText" lastClr="000000"/>
              </a:solidFill>
              <a:latin typeface="+mj-ea"/>
              <a:ea typeface="+mj-ea"/>
            </a:rPr>
            <a:t>　今後も，引き続き人員削減を行い，適正な定員管理に努める</a:t>
          </a:r>
          <a:r>
            <a:rPr kumimoji="1" lang="ja-JP" altLang="en-US" sz="1050">
              <a:solidFill>
                <a:sysClr val="windowText" lastClr="000000"/>
              </a:solidFill>
              <a:latin typeface="ＭＳ Ｐゴシック"/>
            </a:rPr>
            <a:t>。</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157480</xdr:rowOff>
    </xdr:from>
    <xdr:to>
      <xdr:col>7</xdr:col>
      <xdr:colOff>15875</xdr:colOff>
      <xdr:row>39</xdr:row>
      <xdr:rowOff>31750</xdr:rowOff>
    </xdr:to>
    <xdr:cxnSp macro="">
      <xdr:nvCxnSpPr>
        <xdr:cNvPr id="66" name="直線コネクタ 65"/>
        <xdr:cNvCxnSpPr/>
      </xdr:nvCxnSpPr>
      <xdr:spPr>
        <a:xfrm>
          <a:off x="3987800" y="6672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157480</xdr:rowOff>
    </xdr:from>
    <xdr:to>
      <xdr:col>5</xdr:col>
      <xdr:colOff>549275</xdr:colOff>
      <xdr:row>38</xdr:row>
      <xdr:rowOff>157480</xdr:rowOff>
    </xdr:to>
    <xdr:cxnSp macro="">
      <xdr:nvCxnSpPr>
        <xdr:cNvPr id="69" name="直線コネクタ 68"/>
        <xdr:cNvCxnSpPr/>
      </xdr:nvCxnSpPr>
      <xdr:spPr>
        <a:xfrm>
          <a:off x="3098800" y="6672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157480</xdr:rowOff>
    </xdr:from>
    <xdr:to>
      <xdr:col>4</xdr:col>
      <xdr:colOff>346075</xdr:colOff>
      <xdr:row>39</xdr:row>
      <xdr:rowOff>39370</xdr:rowOff>
    </xdr:to>
    <xdr:cxnSp macro="">
      <xdr:nvCxnSpPr>
        <xdr:cNvPr id="72" name="直線コネクタ 71"/>
        <xdr:cNvCxnSpPr/>
      </xdr:nvCxnSpPr>
      <xdr:spPr>
        <a:xfrm flipV="1">
          <a:off x="2209800" y="667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39370</xdr:rowOff>
    </xdr:from>
    <xdr:to>
      <xdr:col>3</xdr:col>
      <xdr:colOff>142875</xdr:colOff>
      <xdr:row>39</xdr:row>
      <xdr:rowOff>107950</xdr:rowOff>
    </xdr:to>
    <xdr:cxnSp macro="">
      <xdr:nvCxnSpPr>
        <xdr:cNvPr id="75" name="直線コネクタ 74"/>
        <xdr:cNvCxnSpPr/>
      </xdr:nvCxnSpPr>
      <xdr:spPr>
        <a:xfrm flipV="1">
          <a:off x="1320800" y="672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152400</xdr:rowOff>
    </xdr:from>
    <xdr:to>
      <xdr:col>7</xdr:col>
      <xdr:colOff>66675</xdr:colOff>
      <xdr:row>39</xdr:row>
      <xdr:rowOff>82550</xdr:rowOff>
    </xdr:to>
    <xdr:sp macro="" textlink="">
      <xdr:nvSpPr>
        <xdr:cNvPr id="85" name="円/楕円 84"/>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124477</xdr:rowOff>
    </xdr:from>
    <xdr:ext cx="762000" cy="259045"/>
    <xdr:sp macro="" textlink="">
      <xdr:nvSpPr>
        <xdr:cNvPr id="86"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106680</xdr:rowOff>
    </xdr:from>
    <xdr:to>
      <xdr:col>5</xdr:col>
      <xdr:colOff>600075</xdr:colOff>
      <xdr:row>39</xdr:row>
      <xdr:rowOff>36830</xdr:rowOff>
    </xdr:to>
    <xdr:sp macro="" textlink="">
      <xdr:nvSpPr>
        <xdr:cNvPr id="87" name="円/楕円 86"/>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21607</xdr:rowOff>
    </xdr:from>
    <xdr:ext cx="736600" cy="259045"/>
    <xdr:sp macro="" textlink="">
      <xdr:nvSpPr>
        <xdr:cNvPr id="88" name="テキスト ボックス 87"/>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106680</xdr:rowOff>
    </xdr:from>
    <xdr:to>
      <xdr:col>4</xdr:col>
      <xdr:colOff>396875</xdr:colOff>
      <xdr:row>39</xdr:row>
      <xdr:rowOff>36830</xdr:rowOff>
    </xdr:to>
    <xdr:sp macro="" textlink="">
      <xdr:nvSpPr>
        <xdr:cNvPr id="89" name="円/楕円 88"/>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21607</xdr:rowOff>
    </xdr:from>
    <xdr:ext cx="762000" cy="259045"/>
    <xdr:sp macro="" textlink="">
      <xdr:nvSpPr>
        <xdr:cNvPr id="90" name="テキスト ボックス 89"/>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160020</xdr:rowOff>
    </xdr:from>
    <xdr:to>
      <xdr:col>3</xdr:col>
      <xdr:colOff>193675</xdr:colOff>
      <xdr:row>39</xdr:row>
      <xdr:rowOff>90170</xdr:rowOff>
    </xdr:to>
    <xdr:sp macro="" textlink="">
      <xdr:nvSpPr>
        <xdr:cNvPr id="91" name="円/楕円 90"/>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74947</xdr:rowOff>
    </xdr:from>
    <xdr:ext cx="762000" cy="259045"/>
    <xdr:sp macro="" textlink="">
      <xdr:nvSpPr>
        <xdr:cNvPr id="92" name="テキスト ボックス 91"/>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3" name="円/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類似団体平均と比較すると</a:t>
          </a:r>
          <a:r>
            <a:rPr kumimoji="1" lang="en-US" altLang="ja-JP" sz="1300">
              <a:solidFill>
                <a:sysClr val="windowText" lastClr="000000"/>
              </a:solidFill>
              <a:latin typeface="ＭＳ Ｐゴシック"/>
            </a:rPr>
            <a:t>0.5</a:t>
          </a:r>
          <a:r>
            <a:rPr kumimoji="1" lang="ja-JP" altLang="en-US" sz="1300">
              <a:solidFill>
                <a:sysClr val="windowText" lastClr="000000"/>
              </a:solidFill>
              <a:latin typeface="ＭＳ Ｐゴシック"/>
            </a:rPr>
            <a:t>ポイント上回っており，昨年度と比較して</a:t>
          </a:r>
          <a:r>
            <a:rPr kumimoji="1" lang="en-US" altLang="ja-JP" sz="1300">
              <a:solidFill>
                <a:sysClr val="windowText" lastClr="000000"/>
              </a:solidFill>
              <a:latin typeface="ＭＳ Ｐゴシック"/>
            </a:rPr>
            <a:t>0.7</a:t>
          </a:r>
          <a:r>
            <a:rPr kumimoji="1" lang="ja-JP" altLang="en-US" sz="1300">
              <a:solidFill>
                <a:sysClr val="windowText" lastClr="000000"/>
              </a:solidFill>
              <a:latin typeface="ＭＳ Ｐゴシック"/>
            </a:rPr>
            <a:t>ポイント減少した。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主な要因としては，非正規職員任用形態の見直しを行ったことによるものである。</a:t>
          </a:r>
        </a:p>
        <a:p>
          <a:r>
            <a:rPr kumimoji="1" lang="ja-JP" altLang="en-US" sz="1300">
              <a:solidFill>
                <a:sysClr val="windowText" lastClr="000000"/>
              </a:solidFill>
              <a:latin typeface="ＭＳ Ｐゴシック"/>
            </a:rPr>
            <a:t>　今後も，常陸太田市行政改革大綱に基づき，事務事業全般にわたる総点検を実施し，さらなる行革による経費削減に努める。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38826</xdr:rowOff>
    </xdr:from>
    <xdr:to>
      <xdr:col>24</xdr:col>
      <xdr:colOff>31750</xdr:colOff>
      <xdr:row>16</xdr:row>
      <xdr:rowOff>84546</xdr:rowOff>
    </xdr:to>
    <xdr:cxnSp macro="">
      <xdr:nvCxnSpPr>
        <xdr:cNvPr id="129" name="直線コネクタ 128"/>
        <xdr:cNvCxnSpPr/>
      </xdr:nvCxnSpPr>
      <xdr:spPr>
        <a:xfrm flipV="1">
          <a:off x="15671800" y="27820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84546</xdr:rowOff>
    </xdr:to>
    <xdr:cxnSp macro="">
      <xdr:nvCxnSpPr>
        <xdr:cNvPr id="132" name="直線コネクタ 131"/>
        <xdr:cNvCxnSpPr/>
      </xdr:nvCxnSpPr>
      <xdr:spPr>
        <a:xfrm>
          <a:off x="14782800" y="28016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164556</xdr:rowOff>
    </xdr:from>
    <xdr:to>
      <xdr:col>21</xdr:col>
      <xdr:colOff>361950</xdr:colOff>
      <xdr:row>16</xdr:row>
      <xdr:rowOff>58420</xdr:rowOff>
    </xdr:to>
    <xdr:cxnSp macro="">
      <xdr:nvCxnSpPr>
        <xdr:cNvPr id="135" name="直線コネクタ 134"/>
        <xdr:cNvCxnSpPr/>
      </xdr:nvCxnSpPr>
      <xdr:spPr>
        <a:xfrm>
          <a:off x="13893800" y="27363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144962</xdr:rowOff>
    </xdr:from>
    <xdr:to>
      <xdr:col>20</xdr:col>
      <xdr:colOff>158750</xdr:colOff>
      <xdr:row>15</xdr:row>
      <xdr:rowOff>164556</xdr:rowOff>
    </xdr:to>
    <xdr:cxnSp macro="">
      <xdr:nvCxnSpPr>
        <xdr:cNvPr id="138" name="直線コネクタ 137"/>
        <xdr:cNvCxnSpPr/>
      </xdr:nvCxnSpPr>
      <xdr:spPr>
        <a:xfrm>
          <a:off x="13004800" y="27167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159476</xdr:rowOff>
    </xdr:from>
    <xdr:to>
      <xdr:col>24</xdr:col>
      <xdr:colOff>82550</xdr:colOff>
      <xdr:row>16</xdr:row>
      <xdr:rowOff>89626</xdr:rowOff>
    </xdr:to>
    <xdr:sp macro="" textlink="">
      <xdr:nvSpPr>
        <xdr:cNvPr id="148" name="円/楕円 147"/>
        <xdr:cNvSpPr/>
      </xdr:nvSpPr>
      <xdr:spPr>
        <a:xfrm>
          <a:off x="16459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131553</xdr:rowOff>
    </xdr:from>
    <xdr:ext cx="762000" cy="259045"/>
    <xdr:sp macro="" textlink="">
      <xdr:nvSpPr>
        <xdr:cNvPr id="149" name="物件費該当値テキスト"/>
        <xdr:cNvSpPr txBox="1"/>
      </xdr:nvSpPr>
      <xdr:spPr>
        <a:xfrm>
          <a:off x="16598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33746</xdr:rowOff>
    </xdr:from>
    <xdr:to>
      <xdr:col>22</xdr:col>
      <xdr:colOff>615950</xdr:colOff>
      <xdr:row>16</xdr:row>
      <xdr:rowOff>135346</xdr:rowOff>
    </xdr:to>
    <xdr:sp macro="" textlink="">
      <xdr:nvSpPr>
        <xdr:cNvPr id="150" name="円/楕円 149"/>
        <xdr:cNvSpPr/>
      </xdr:nvSpPr>
      <xdr:spPr>
        <a:xfrm>
          <a:off x="15621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120123</xdr:rowOff>
    </xdr:from>
    <xdr:ext cx="736600" cy="259045"/>
    <xdr:sp macro="" textlink="">
      <xdr:nvSpPr>
        <xdr:cNvPr id="151" name="テキスト ボックス 150"/>
        <xdr:cNvSpPr txBox="1"/>
      </xdr:nvSpPr>
      <xdr:spPr>
        <a:xfrm>
          <a:off x="15290800" y="2863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52" name="円/楕円 151"/>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53" name="テキスト ボックス 152"/>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113756</xdr:rowOff>
    </xdr:from>
    <xdr:to>
      <xdr:col>20</xdr:col>
      <xdr:colOff>209550</xdr:colOff>
      <xdr:row>16</xdr:row>
      <xdr:rowOff>43906</xdr:rowOff>
    </xdr:to>
    <xdr:sp macro="" textlink="">
      <xdr:nvSpPr>
        <xdr:cNvPr id="154" name="円/楕円 153"/>
        <xdr:cNvSpPr/>
      </xdr:nvSpPr>
      <xdr:spPr>
        <a:xfrm>
          <a:off x="13843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54083</xdr:rowOff>
    </xdr:from>
    <xdr:ext cx="762000" cy="259045"/>
    <xdr:sp macro="" textlink="">
      <xdr:nvSpPr>
        <xdr:cNvPr id="155" name="テキスト ボックス 154"/>
        <xdr:cNvSpPr txBox="1"/>
      </xdr:nvSpPr>
      <xdr:spPr>
        <a:xfrm>
          <a:off x="13512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94162</xdr:rowOff>
    </xdr:from>
    <xdr:to>
      <xdr:col>19</xdr:col>
      <xdr:colOff>6350</xdr:colOff>
      <xdr:row>16</xdr:row>
      <xdr:rowOff>24312</xdr:rowOff>
    </xdr:to>
    <xdr:sp macro="" textlink="">
      <xdr:nvSpPr>
        <xdr:cNvPr id="156" name="円/楕円 155"/>
        <xdr:cNvSpPr/>
      </xdr:nvSpPr>
      <xdr:spPr>
        <a:xfrm>
          <a:off x="12954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34489</xdr:rowOff>
    </xdr:from>
    <xdr:ext cx="762000" cy="259045"/>
    <xdr:sp macro="" textlink="">
      <xdr:nvSpPr>
        <xdr:cNvPr id="157" name="テキスト ボックス 156"/>
        <xdr:cNvSpPr txBox="1"/>
      </xdr:nvSpPr>
      <xdr:spPr>
        <a:xfrm>
          <a:off x="12623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類似団体平均と比較すると</a:t>
          </a:r>
          <a:r>
            <a:rPr kumimoji="1" lang="en-US" altLang="ja-JP" sz="1300">
              <a:solidFill>
                <a:sysClr val="windowText" lastClr="000000"/>
              </a:solidFill>
              <a:latin typeface="ＭＳ Ｐゴシック"/>
            </a:rPr>
            <a:t>3.3</a:t>
          </a:r>
          <a:r>
            <a:rPr kumimoji="1" lang="ja-JP" altLang="en-US" sz="1300">
              <a:solidFill>
                <a:sysClr val="windowText" lastClr="000000"/>
              </a:solidFill>
              <a:latin typeface="ＭＳ Ｐゴシック"/>
            </a:rPr>
            <a:t>ポイント下回っており，前年度と比較して</a:t>
          </a:r>
          <a:r>
            <a:rPr kumimoji="1" lang="en-US" altLang="ja-JP" sz="1300">
              <a:solidFill>
                <a:sysClr val="windowText" lastClr="000000"/>
              </a:solidFill>
              <a:latin typeface="ＭＳ Ｐゴシック"/>
            </a:rPr>
            <a:t>0.3</a:t>
          </a:r>
          <a:r>
            <a:rPr kumimoji="1" lang="ja-JP" altLang="en-US" sz="1300">
              <a:solidFill>
                <a:sysClr val="windowText" lastClr="000000"/>
              </a:solidFill>
              <a:latin typeface="ＭＳ Ｐゴシック"/>
            </a:rPr>
            <a:t>ポイント減少した。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主な要因としては，少子化対策事業として市独自の事業に取り組んでいる医療福祉費は増加したが，非正規職員任用の見直しにより，保育所費が減少したことが挙げられる。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今後も，少子化・人口減少抑制対策事業に取り組むため，事業の見直しを計画的行い適正化に努める。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130810</xdr:rowOff>
    </xdr:from>
    <xdr:to>
      <xdr:col>7</xdr:col>
      <xdr:colOff>15875</xdr:colOff>
      <xdr:row>53</xdr:row>
      <xdr:rowOff>153670</xdr:rowOff>
    </xdr:to>
    <xdr:cxnSp macro="">
      <xdr:nvCxnSpPr>
        <xdr:cNvPr id="190" name="直線コネクタ 189"/>
        <xdr:cNvCxnSpPr/>
      </xdr:nvCxnSpPr>
      <xdr:spPr>
        <a:xfrm flipV="1">
          <a:off x="3987800" y="9217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53</xdr:row>
      <xdr:rowOff>153670</xdr:rowOff>
    </xdr:to>
    <xdr:cxnSp macro="">
      <xdr:nvCxnSpPr>
        <xdr:cNvPr id="193" name="直線コネクタ 192"/>
        <xdr:cNvCxnSpPr/>
      </xdr:nvCxnSpPr>
      <xdr:spPr>
        <a:xfrm>
          <a:off x="3098800" y="9232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123190</xdr:rowOff>
    </xdr:from>
    <xdr:to>
      <xdr:col>4</xdr:col>
      <xdr:colOff>346075</xdr:colOff>
      <xdr:row>53</xdr:row>
      <xdr:rowOff>146050</xdr:rowOff>
    </xdr:to>
    <xdr:cxnSp macro="">
      <xdr:nvCxnSpPr>
        <xdr:cNvPr id="196" name="直線コネクタ 195"/>
        <xdr:cNvCxnSpPr/>
      </xdr:nvCxnSpPr>
      <xdr:spPr>
        <a:xfrm>
          <a:off x="2209800" y="9210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100330</xdr:rowOff>
    </xdr:from>
    <xdr:to>
      <xdr:col>3</xdr:col>
      <xdr:colOff>142875</xdr:colOff>
      <xdr:row>53</xdr:row>
      <xdr:rowOff>123190</xdr:rowOff>
    </xdr:to>
    <xdr:cxnSp macro="">
      <xdr:nvCxnSpPr>
        <xdr:cNvPr id="199" name="直線コネクタ 198"/>
        <xdr:cNvCxnSpPr/>
      </xdr:nvCxnSpPr>
      <xdr:spPr>
        <a:xfrm>
          <a:off x="1320800" y="9187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80010</xdr:rowOff>
    </xdr:from>
    <xdr:to>
      <xdr:col>7</xdr:col>
      <xdr:colOff>66675</xdr:colOff>
      <xdr:row>54</xdr:row>
      <xdr:rowOff>10160</xdr:rowOff>
    </xdr:to>
    <xdr:sp macro="" textlink="">
      <xdr:nvSpPr>
        <xdr:cNvPr id="209" name="円/楕円 208"/>
        <xdr:cNvSpPr/>
      </xdr:nvSpPr>
      <xdr:spPr>
        <a:xfrm>
          <a:off x="47752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160037</xdr:rowOff>
    </xdr:from>
    <xdr:ext cx="762000" cy="259045"/>
    <xdr:sp macro="" textlink="">
      <xdr:nvSpPr>
        <xdr:cNvPr id="210" name="扶助費該当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102870</xdr:rowOff>
    </xdr:from>
    <xdr:to>
      <xdr:col>5</xdr:col>
      <xdr:colOff>600075</xdr:colOff>
      <xdr:row>54</xdr:row>
      <xdr:rowOff>33020</xdr:rowOff>
    </xdr:to>
    <xdr:sp macro="" textlink="">
      <xdr:nvSpPr>
        <xdr:cNvPr id="211" name="円/楕円 210"/>
        <xdr:cNvSpPr/>
      </xdr:nvSpPr>
      <xdr:spPr>
        <a:xfrm>
          <a:off x="3937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43197</xdr:rowOff>
    </xdr:from>
    <xdr:ext cx="736600" cy="259045"/>
    <xdr:sp macro="" textlink="">
      <xdr:nvSpPr>
        <xdr:cNvPr id="212" name="テキスト ボックス 211"/>
        <xdr:cNvSpPr txBox="1"/>
      </xdr:nvSpPr>
      <xdr:spPr>
        <a:xfrm>
          <a:off x="3606800" y="895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3" name="円/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4" name="テキスト ボックス 213"/>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72390</xdr:rowOff>
    </xdr:from>
    <xdr:to>
      <xdr:col>3</xdr:col>
      <xdr:colOff>193675</xdr:colOff>
      <xdr:row>54</xdr:row>
      <xdr:rowOff>2540</xdr:rowOff>
    </xdr:to>
    <xdr:sp macro="" textlink="">
      <xdr:nvSpPr>
        <xdr:cNvPr id="215" name="円/楕円 214"/>
        <xdr:cNvSpPr/>
      </xdr:nvSpPr>
      <xdr:spPr>
        <a:xfrm>
          <a:off x="2159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12717</xdr:rowOff>
    </xdr:from>
    <xdr:ext cx="762000" cy="259045"/>
    <xdr:sp macro="" textlink="">
      <xdr:nvSpPr>
        <xdr:cNvPr id="216" name="テキスト ボックス 215"/>
        <xdr:cNvSpPr txBox="1"/>
      </xdr:nvSpPr>
      <xdr:spPr>
        <a:xfrm>
          <a:off x="1828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49530</xdr:rowOff>
    </xdr:from>
    <xdr:to>
      <xdr:col>1</xdr:col>
      <xdr:colOff>676275</xdr:colOff>
      <xdr:row>53</xdr:row>
      <xdr:rowOff>151130</xdr:rowOff>
    </xdr:to>
    <xdr:sp macro="" textlink="">
      <xdr:nvSpPr>
        <xdr:cNvPr id="217" name="円/楕円 216"/>
        <xdr:cNvSpPr/>
      </xdr:nvSpPr>
      <xdr:spPr>
        <a:xfrm>
          <a:off x="1270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161307</xdr:rowOff>
    </xdr:from>
    <xdr:ext cx="762000" cy="259045"/>
    <xdr:sp macro="" textlink="">
      <xdr:nvSpPr>
        <xdr:cNvPr id="218" name="テキスト ボックス 217"/>
        <xdr:cNvSpPr txBox="1"/>
      </xdr:nvSpPr>
      <xdr:spPr>
        <a:xfrm>
          <a:off x="939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a:t>
          </a:r>
          <a:r>
            <a:rPr kumimoji="1" lang="ja-JP" altLang="en-US" sz="1100">
              <a:solidFill>
                <a:sysClr val="windowText" lastClr="000000"/>
              </a:solidFill>
              <a:latin typeface="ＭＳ Ｐゴシック"/>
            </a:rPr>
            <a:t>類似団体平均と比較すると</a:t>
          </a:r>
          <a:r>
            <a:rPr kumimoji="1" lang="en-US" altLang="ja-JP" sz="1100">
              <a:solidFill>
                <a:sysClr val="windowText" lastClr="000000"/>
              </a:solidFill>
              <a:latin typeface="ＭＳ Ｐゴシック"/>
            </a:rPr>
            <a:t>3.9</a:t>
          </a:r>
          <a:r>
            <a:rPr kumimoji="1" lang="ja-JP" altLang="en-US" sz="1100">
              <a:solidFill>
                <a:sysClr val="windowText" lastClr="000000"/>
              </a:solidFill>
              <a:latin typeface="ＭＳ Ｐゴシック"/>
            </a:rPr>
            <a:t>ポイント上回っており，前年度と比較して</a:t>
          </a:r>
          <a:r>
            <a:rPr kumimoji="1" lang="en-US" altLang="ja-JP" sz="1100">
              <a:solidFill>
                <a:sysClr val="windowText" lastClr="000000"/>
              </a:solidFill>
              <a:latin typeface="ＭＳ Ｐゴシック"/>
            </a:rPr>
            <a:t>0.7</a:t>
          </a:r>
          <a:r>
            <a:rPr kumimoji="1" lang="ja-JP" altLang="en-US" sz="1100">
              <a:solidFill>
                <a:sysClr val="windowText" lastClr="000000"/>
              </a:solidFill>
              <a:latin typeface="ＭＳ Ｐゴシック"/>
            </a:rPr>
            <a:t>ポイント増加した。</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市町村合併により行政区域が茨城県内一広くなり，簡易水道・公共下水・農業集落排水・特定地域生活排水などの公営企業に対する繰出金が大きいことに加え，高齢化や高度医療の進展により医療費が増加傾向にあり，国民健康保険特別会計や介護保険特別会計への繰出金も増加したものである。</a:t>
          </a:r>
        </a:p>
        <a:p>
          <a:r>
            <a:rPr kumimoji="1" lang="ja-JP" altLang="en-US" sz="1100">
              <a:solidFill>
                <a:sysClr val="windowText" lastClr="000000"/>
              </a:solidFill>
              <a:latin typeface="ＭＳ Ｐゴシック"/>
            </a:rPr>
            <a:t>　今後も，事務事業の見直しや医療費の適正化を図り，経費削減に努める</a:t>
          </a:r>
          <a:r>
            <a:rPr kumimoji="1" lang="ja-JP" altLang="en-US" sz="1200">
              <a:solidFill>
                <a:sysClr val="windowText" lastClr="000000"/>
              </a:solidFill>
              <a:latin typeface="ＭＳ Ｐゴシック"/>
            </a:rPr>
            <a:t>。</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149860</xdr:rowOff>
    </xdr:from>
    <xdr:to>
      <xdr:col>24</xdr:col>
      <xdr:colOff>31750</xdr:colOff>
      <xdr:row>59</xdr:row>
      <xdr:rowOff>31750</xdr:rowOff>
    </xdr:to>
    <xdr:cxnSp macro="">
      <xdr:nvCxnSpPr>
        <xdr:cNvPr id="251" name="直線コネクタ 250"/>
        <xdr:cNvCxnSpPr/>
      </xdr:nvCxnSpPr>
      <xdr:spPr>
        <a:xfrm>
          <a:off x="15671800" y="10093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58</xdr:row>
      <xdr:rowOff>149860</xdr:rowOff>
    </xdr:to>
    <xdr:cxnSp macro="">
      <xdr:nvCxnSpPr>
        <xdr:cNvPr id="254" name="直線コネクタ 253"/>
        <xdr:cNvCxnSpPr/>
      </xdr:nvCxnSpPr>
      <xdr:spPr>
        <a:xfrm>
          <a:off x="14782800" y="1004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104140</xdr:rowOff>
    </xdr:to>
    <xdr:cxnSp macro="">
      <xdr:nvCxnSpPr>
        <xdr:cNvPr id="257" name="直線コネクタ 256"/>
        <xdr:cNvCxnSpPr/>
      </xdr:nvCxnSpPr>
      <xdr:spPr>
        <a:xfrm>
          <a:off x="13893800" y="999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27940</xdr:rowOff>
    </xdr:from>
    <xdr:to>
      <xdr:col>20</xdr:col>
      <xdr:colOff>158750</xdr:colOff>
      <xdr:row>58</xdr:row>
      <xdr:rowOff>50800</xdr:rowOff>
    </xdr:to>
    <xdr:cxnSp macro="">
      <xdr:nvCxnSpPr>
        <xdr:cNvPr id="260" name="直線コネクタ 259"/>
        <xdr:cNvCxnSpPr/>
      </xdr:nvCxnSpPr>
      <xdr:spPr>
        <a:xfrm>
          <a:off x="13004800" y="997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70" name="円/楕円 269"/>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71"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72" name="円/楕円 271"/>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73" name="テキスト ボックス 272"/>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53340</xdr:rowOff>
    </xdr:from>
    <xdr:to>
      <xdr:col>21</xdr:col>
      <xdr:colOff>412750</xdr:colOff>
      <xdr:row>58</xdr:row>
      <xdr:rowOff>154940</xdr:rowOff>
    </xdr:to>
    <xdr:sp macro="" textlink="">
      <xdr:nvSpPr>
        <xdr:cNvPr id="274" name="円/楕円 273"/>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139717</xdr:rowOff>
    </xdr:from>
    <xdr:ext cx="762000" cy="259045"/>
    <xdr:sp macro="" textlink="">
      <xdr:nvSpPr>
        <xdr:cNvPr id="275" name="テキスト ボックス 274"/>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6" name="円/楕円 275"/>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7" name="テキスト ボックス 276"/>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148590</xdr:rowOff>
    </xdr:from>
    <xdr:to>
      <xdr:col>19</xdr:col>
      <xdr:colOff>6350</xdr:colOff>
      <xdr:row>58</xdr:row>
      <xdr:rowOff>78740</xdr:rowOff>
    </xdr:to>
    <xdr:sp macro="" textlink="">
      <xdr:nvSpPr>
        <xdr:cNvPr id="278" name="円/楕円 277"/>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63517</xdr:rowOff>
    </xdr:from>
    <xdr:ext cx="762000" cy="259045"/>
    <xdr:sp macro="" textlink="">
      <xdr:nvSpPr>
        <xdr:cNvPr id="279" name="テキスト ボックス 278"/>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類似団体平均と比較すると</a:t>
          </a:r>
          <a:r>
            <a:rPr kumimoji="1" lang="en-US" altLang="ja-JP" sz="1300">
              <a:solidFill>
                <a:sysClr val="windowText" lastClr="000000"/>
              </a:solidFill>
              <a:latin typeface="ＭＳ Ｐゴシック"/>
            </a:rPr>
            <a:t>6.2</a:t>
          </a:r>
          <a:r>
            <a:rPr kumimoji="1" lang="ja-JP" altLang="en-US" sz="1300">
              <a:solidFill>
                <a:sysClr val="windowText" lastClr="000000"/>
              </a:solidFill>
              <a:latin typeface="ＭＳ Ｐゴシック"/>
            </a:rPr>
            <a:t>ポイントと大幅に下回っており，前年度比較して</a:t>
          </a:r>
          <a:r>
            <a:rPr kumimoji="1" lang="en-US" altLang="ja-JP" sz="1300">
              <a:solidFill>
                <a:sysClr val="windowText" lastClr="000000"/>
              </a:solidFill>
              <a:latin typeface="ＭＳ Ｐゴシック"/>
            </a:rPr>
            <a:t>0.3</a:t>
          </a:r>
          <a:r>
            <a:rPr kumimoji="1" lang="ja-JP" altLang="en-US" sz="1300">
              <a:solidFill>
                <a:sysClr val="windowText" lastClr="000000"/>
              </a:solidFill>
              <a:latin typeface="ＭＳ Ｐゴシック"/>
            </a:rPr>
            <a:t>ポイント増加した。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主な要因としては，ごみ・し尿処理事業や消防事務を単独で行っているため，それらを一部事務組合等で実施している類似団体と比較して事務負担金がないことが挙げられる。</a:t>
          </a:r>
        </a:p>
        <a:p>
          <a:r>
            <a:rPr kumimoji="1" lang="ja-JP" altLang="en-US" sz="1300">
              <a:solidFill>
                <a:sysClr val="windowText" lastClr="000000"/>
              </a:solidFill>
              <a:latin typeface="ＭＳ Ｐゴシック"/>
            </a:rPr>
            <a:t>　今後も，計画的に見直しを行い適正化に努める。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29845</xdr:rowOff>
    </xdr:from>
    <xdr:to>
      <xdr:col>24</xdr:col>
      <xdr:colOff>31750</xdr:colOff>
      <xdr:row>35</xdr:row>
      <xdr:rowOff>46990</xdr:rowOff>
    </xdr:to>
    <xdr:cxnSp macro="">
      <xdr:nvCxnSpPr>
        <xdr:cNvPr id="307" name="直線コネクタ 306"/>
        <xdr:cNvCxnSpPr/>
      </xdr:nvCxnSpPr>
      <xdr:spPr>
        <a:xfrm>
          <a:off x="15671800" y="60305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29845</xdr:rowOff>
    </xdr:from>
    <xdr:to>
      <xdr:col>22</xdr:col>
      <xdr:colOff>565150</xdr:colOff>
      <xdr:row>35</xdr:row>
      <xdr:rowOff>29845</xdr:rowOff>
    </xdr:to>
    <xdr:cxnSp macro="">
      <xdr:nvCxnSpPr>
        <xdr:cNvPr id="310" name="直線コネクタ 309"/>
        <xdr:cNvCxnSpPr/>
      </xdr:nvCxnSpPr>
      <xdr:spPr>
        <a:xfrm>
          <a:off x="14782800" y="6030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29845</xdr:rowOff>
    </xdr:from>
    <xdr:to>
      <xdr:col>21</xdr:col>
      <xdr:colOff>361950</xdr:colOff>
      <xdr:row>35</xdr:row>
      <xdr:rowOff>41275</xdr:rowOff>
    </xdr:to>
    <xdr:cxnSp macro="">
      <xdr:nvCxnSpPr>
        <xdr:cNvPr id="313" name="直線コネクタ 312"/>
        <xdr:cNvCxnSpPr/>
      </xdr:nvCxnSpPr>
      <xdr:spPr>
        <a:xfrm flipV="1">
          <a:off x="13893800" y="60305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41275</xdr:rowOff>
    </xdr:from>
    <xdr:to>
      <xdr:col>20</xdr:col>
      <xdr:colOff>158750</xdr:colOff>
      <xdr:row>35</xdr:row>
      <xdr:rowOff>41275</xdr:rowOff>
    </xdr:to>
    <xdr:cxnSp macro="">
      <xdr:nvCxnSpPr>
        <xdr:cNvPr id="316" name="直線コネクタ 315"/>
        <xdr:cNvCxnSpPr/>
      </xdr:nvCxnSpPr>
      <xdr:spPr>
        <a:xfrm>
          <a:off x="13004800" y="6042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26" name="円/楕円 325"/>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27"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150495</xdr:rowOff>
    </xdr:from>
    <xdr:to>
      <xdr:col>22</xdr:col>
      <xdr:colOff>615950</xdr:colOff>
      <xdr:row>35</xdr:row>
      <xdr:rowOff>80645</xdr:rowOff>
    </xdr:to>
    <xdr:sp macro="" textlink="">
      <xdr:nvSpPr>
        <xdr:cNvPr id="328" name="円/楕円 327"/>
        <xdr:cNvSpPr/>
      </xdr:nvSpPr>
      <xdr:spPr>
        <a:xfrm>
          <a:off x="156210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90822</xdr:rowOff>
    </xdr:from>
    <xdr:ext cx="736600" cy="259045"/>
    <xdr:sp macro="" textlink="">
      <xdr:nvSpPr>
        <xdr:cNvPr id="329" name="テキスト ボックス 328"/>
        <xdr:cNvSpPr txBox="1"/>
      </xdr:nvSpPr>
      <xdr:spPr>
        <a:xfrm>
          <a:off x="15290800" y="5748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150495</xdr:rowOff>
    </xdr:from>
    <xdr:to>
      <xdr:col>21</xdr:col>
      <xdr:colOff>412750</xdr:colOff>
      <xdr:row>35</xdr:row>
      <xdr:rowOff>80645</xdr:rowOff>
    </xdr:to>
    <xdr:sp macro="" textlink="">
      <xdr:nvSpPr>
        <xdr:cNvPr id="330" name="円/楕円 329"/>
        <xdr:cNvSpPr/>
      </xdr:nvSpPr>
      <xdr:spPr>
        <a:xfrm>
          <a:off x="147320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90822</xdr:rowOff>
    </xdr:from>
    <xdr:ext cx="762000" cy="259045"/>
    <xdr:sp macro="" textlink="">
      <xdr:nvSpPr>
        <xdr:cNvPr id="331" name="テキスト ボックス 330"/>
        <xdr:cNvSpPr txBox="1"/>
      </xdr:nvSpPr>
      <xdr:spPr>
        <a:xfrm>
          <a:off x="14401800" y="574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161925</xdr:rowOff>
    </xdr:from>
    <xdr:to>
      <xdr:col>20</xdr:col>
      <xdr:colOff>209550</xdr:colOff>
      <xdr:row>35</xdr:row>
      <xdr:rowOff>92075</xdr:rowOff>
    </xdr:to>
    <xdr:sp macro="" textlink="">
      <xdr:nvSpPr>
        <xdr:cNvPr id="332" name="円/楕円 331"/>
        <xdr:cNvSpPr/>
      </xdr:nvSpPr>
      <xdr:spPr>
        <a:xfrm>
          <a:off x="13843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102252</xdr:rowOff>
    </xdr:from>
    <xdr:ext cx="762000" cy="259045"/>
    <xdr:sp macro="" textlink="">
      <xdr:nvSpPr>
        <xdr:cNvPr id="333" name="テキスト ボックス 332"/>
        <xdr:cNvSpPr txBox="1"/>
      </xdr:nvSpPr>
      <xdr:spPr>
        <a:xfrm>
          <a:off x="13512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161925</xdr:rowOff>
    </xdr:from>
    <xdr:to>
      <xdr:col>19</xdr:col>
      <xdr:colOff>6350</xdr:colOff>
      <xdr:row>35</xdr:row>
      <xdr:rowOff>92075</xdr:rowOff>
    </xdr:to>
    <xdr:sp macro="" textlink="">
      <xdr:nvSpPr>
        <xdr:cNvPr id="334" name="円/楕円 333"/>
        <xdr:cNvSpPr/>
      </xdr:nvSpPr>
      <xdr:spPr>
        <a:xfrm>
          <a:off x="12954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102252</xdr:rowOff>
    </xdr:from>
    <xdr:ext cx="762000" cy="259045"/>
    <xdr:sp macro="" textlink="">
      <xdr:nvSpPr>
        <xdr:cNvPr id="335" name="テキスト ボックス 334"/>
        <xdr:cNvSpPr txBox="1"/>
      </xdr:nvSpPr>
      <xdr:spPr>
        <a:xfrm>
          <a:off x="12623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2.2</a:t>
          </a:r>
          <a:r>
            <a:rPr kumimoji="1" lang="ja-JP" altLang="en-US" sz="1300">
              <a:latin typeface="ＭＳ Ｐゴシック"/>
            </a:rPr>
            <a:t>ポイント下回っており，前年度と比較して</a:t>
          </a:r>
          <a:r>
            <a:rPr kumimoji="1" lang="en-US" altLang="ja-JP" sz="1300">
              <a:latin typeface="ＭＳ Ｐゴシック"/>
            </a:rPr>
            <a:t>1.5</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solidFill>
                <a:sysClr val="windowText" lastClr="000000"/>
              </a:solidFill>
              <a:latin typeface="ＭＳ Ｐゴシック"/>
            </a:rPr>
            <a:t>　主な要因としては，一般廃棄物処理事業債や合併特例債等の償還が完了したことによる減少が挙げられる。</a:t>
          </a:r>
        </a:p>
        <a:p>
          <a:r>
            <a:rPr kumimoji="1" lang="ja-JP" altLang="en-US" sz="1300">
              <a:solidFill>
                <a:sysClr val="windowText" lastClr="000000"/>
              </a:solidFill>
              <a:latin typeface="ＭＳ Ｐゴシック"/>
            </a:rPr>
            <a:t>　今後も，借入と償還とのバランスに配慮した発行を実施し，将来の公債費の縮減を図っていく。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76381</xdr:rowOff>
    </xdr:to>
    <xdr:cxnSp macro="">
      <xdr:nvCxnSpPr>
        <xdr:cNvPr id="370" name="直線コネクタ 369"/>
        <xdr:cNvCxnSpPr/>
      </xdr:nvCxnSpPr>
      <xdr:spPr>
        <a:xfrm flipV="1">
          <a:off x="3987800" y="13180061"/>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76381</xdr:rowOff>
    </xdr:from>
    <xdr:to>
      <xdr:col>5</xdr:col>
      <xdr:colOff>549275</xdr:colOff>
      <xdr:row>77</xdr:row>
      <xdr:rowOff>167821</xdr:rowOff>
    </xdr:to>
    <xdr:cxnSp macro="">
      <xdr:nvCxnSpPr>
        <xdr:cNvPr id="373" name="直線コネクタ 372"/>
        <xdr:cNvCxnSpPr/>
      </xdr:nvCxnSpPr>
      <xdr:spPr>
        <a:xfrm flipV="1">
          <a:off x="3098800" y="1327803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167821</xdr:rowOff>
    </xdr:from>
    <xdr:to>
      <xdr:col>4</xdr:col>
      <xdr:colOff>346075</xdr:colOff>
      <xdr:row>78</xdr:row>
      <xdr:rowOff>9434</xdr:rowOff>
    </xdr:to>
    <xdr:cxnSp macro="">
      <xdr:nvCxnSpPr>
        <xdr:cNvPr id="376" name="直線コネクタ 375"/>
        <xdr:cNvCxnSpPr/>
      </xdr:nvCxnSpPr>
      <xdr:spPr>
        <a:xfrm flipV="1">
          <a:off x="2209800" y="133694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9434</xdr:rowOff>
    </xdr:from>
    <xdr:to>
      <xdr:col>3</xdr:col>
      <xdr:colOff>142875</xdr:colOff>
      <xdr:row>78</xdr:row>
      <xdr:rowOff>48623</xdr:rowOff>
    </xdr:to>
    <xdr:cxnSp macro="">
      <xdr:nvCxnSpPr>
        <xdr:cNvPr id="379" name="直線コネクタ 378"/>
        <xdr:cNvCxnSpPr/>
      </xdr:nvCxnSpPr>
      <xdr:spPr>
        <a:xfrm flipV="1">
          <a:off x="1320800" y="133825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89" name="円/楕円 388"/>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90"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25581</xdr:rowOff>
    </xdr:from>
    <xdr:to>
      <xdr:col>5</xdr:col>
      <xdr:colOff>600075</xdr:colOff>
      <xdr:row>77</xdr:row>
      <xdr:rowOff>127181</xdr:rowOff>
    </xdr:to>
    <xdr:sp macro="" textlink="">
      <xdr:nvSpPr>
        <xdr:cNvPr id="391" name="円/楕円 390"/>
        <xdr:cNvSpPr/>
      </xdr:nvSpPr>
      <xdr:spPr>
        <a:xfrm>
          <a:off x="3937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137358</xdr:rowOff>
    </xdr:from>
    <xdr:ext cx="736600" cy="259045"/>
    <xdr:sp macro="" textlink="">
      <xdr:nvSpPr>
        <xdr:cNvPr id="392" name="テキスト ボックス 391"/>
        <xdr:cNvSpPr txBox="1"/>
      </xdr:nvSpPr>
      <xdr:spPr>
        <a:xfrm>
          <a:off x="3606800" y="1299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117021</xdr:rowOff>
    </xdr:from>
    <xdr:to>
      <xdr:col>4</xdr:col>
      <xdr:colOff>396875</xdr:colOff>
      <xdr:row>78</xdr:row>
      <xdr:rowOff>47171</xdr:rowOff>
    </xdr:to>
    <xdr:sp macro="" textlink="">
      <xdr:nvSpPr>
        <xdr:cNvPr id="393" name="円/楕円 392"/>
        <xdr:cNvSpPr/>
      </xdr:nvSpPr>
      <xdr:spPr>
        <a:xfrm>
          <a:off x="3048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31948</xdr:rowOff>
    </xdr:from>
    <xdr:ext cx="762000" cy="259045"/>
    <xdr:sp macro="" textlink="">
      <xdr:nvSpPr>
        <xdr:cNvPr id="394" name="テキスト ボックス 393"/>
        <xdr:cNvSpPr txBox="1"/>
      </xdr:nvSpPr>
      <xdr:spPr>
        <a:xfrm>
          <a:off x="2717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130084</xdr:rowOff>
    </xdr:from>
    <xdr:to>
      <xdr:col>3</xdr:col>
      <xdr:colOff>193675</xdr:colOff>
      <xdr:row>78</xdr:row>
      <xdr:rowOff>60234</xdr:rowOff>
    </xdr:to>
    <xdr:sp macro="" textlink="">
      <xdr:nvSpPr>
        <xdr:cNvPr id="395" name="円/楕円 394"/>
        <xdr:cNvSpPr/>
      </xdr:nvSpPr>
      <xdr:spPr>
        <a:xfrm>
          <a:off x="2159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45011</xdr:rowOff>
    </xdr:from>
    <xdr:ext cx="762000" cy="259045"/>
    <xdr:sp macro="" textlink="">
      <xdr:nvSpPr>
        <xdr:cNvPr id="396" name="テキスト ボックス 395"/>
        <xdr:cNvSpPr txBox="1"/>
      </xdr:nvSpPr>
      <xdr:spPr>
        <a:xfrm>
          <a:off x="1828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169273</xdr:rowOff>
    </xdr:from>
    <xdr:to>
      <xdr:col>1</xdr:col>
      <xdr:colOff>676275</xdr:colOff>
      <xdr:row>78</xdr:row>
      <xdr:rowOff>99423</xdr:rowOff>
    </xdr:to>
    <xdr:sp macro="" textlink="">
      <xdr:nvSpPr>
        <xdr:cNvPr id="397" name="円/楕円 396"/>
        <xdr:cNvSpPr/>
      </xdr:nvSpPr>
      <xdr:spPr>
        <a:xfrm>
          <a:off x="1270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84200</xdr:rowOff>
    </xdr:from>
    <xdr:ext cx="762000" cy="259045"/>
    <xdr:sp macro="" textlink="">
      <xdr:nvSpPr>
        <xdr:cNvPr id="398" name="テキスト ボックス 397"/>
        <xdr:cNvSpPr txBox="1"/>
      </xdr:nvSpPr>
      <xdr:spPr>
        <a:xfrm>
          <a:off x="9398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　</a:t>
          </a:r>
          <a:r>
            <a:rPr kumimoji="1" lang="ja-JP" altLang="en-US" sz="1200">
              <a:solidFill>
                <a:sysClr val="windowText" lastClr="000000"/>
              </a:solidFill>
              <a:latin typeface="ＭＳ Ｐゴシック"/>
            </a:rPr>
            <a:t>類似団体平均と比較すると</a:t>
          </a:r>
          <a:r>
            <a:rPr kumimoji="1" lang="en-US" altLang="ja-JP" sz="1200">
              <a:solidFill>
                <a:sysClr val="windowText" lastClr="000000"/>
              </a:solidFill>
              <a:latin typeface="ＭＳ Ｐゴシック"/>
            </a:rPr>
            <a:t>0.6</a:t>
          </a:r>
          <a:r>
            <a:rPr kumimoji="1" lang="ja-JP" altLang="en-US" sz="1200">
              <a:solidFill>
                <a:sysClr val="windowText" lastClr="000000"/>
              </a:solidFill>
              <a:latin typeface="ＭＳ Ｐゴシック"/>
            </a:rPr>
            <a:t>ポイント上回っており、前年度と比較して</a:t>
          </a:r>
          <a:r>
            <a:rPr kumimoji="1" lang="en-US" altLang="ja-JP" sz="1200">
              <a:solidFill>
                <a:sysClr val="windowText" lastClr="000000"/>
              </a:solidFill>
              <a:latin typeface="ＭＳ Ｐゴシック"/>
            </a:rPr>
            <a:t>0.6</a:t>
          </a:r>
          <a:r>
            <a:rPr kumimoji="1" lang="ja-JP" altLang="en-US" sz="1200">
              <a:solidFill>
                <a:sysClr val="windowText" lastClr="000000"/>
              </a:solidFill>
              <a:latin typeface="ＭＳ Ｐゴシック"/>
            </a:rPr>
            <a:t>ポイント増加した。</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ごみ・し尿処理事業や消防事務を単独で行っているため，それらを一部事務組合等で実施している類似団体等と比較して，人件費は類似団体を上回っているが，補助費等は下回っている。</a:t>
          </a:r>
        </a:p>
        <a:p>
          <a:r>
            <a:rPr kumimoji="1" lang="ja-JP" altLang="en-US" sz="1200">
              <a:solidFill>
                <a:sysClr val="windowText" lastClr="000000"/>
              </a:solidFill>
              <a:latin typeface="ＭＳ Ｐゴシック"/>
            </a:rPr>
            <a:t>　今後は，公共施設等の維持補修に係る経費が見込まれるため，公共施設等総合管理計画に基づき，事業の取捨選択を図り事業費の縮減に努める。</a:t>
          </a:r>
          <a:endParaRPr kumimoji="1" lang="en-US" altLang="ja-JP" sz="12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113285</xdr:rowOff>
    </xdr:from>
    <xdr:to>
      <xdr:col>24</xdr:col>
      <xdr:colOff>31750</xdr:colOff>
      <xdr:row>76</xdr:row>
      <xdr:rowOff>140715</xdr:rowOff>
    </xdr:to>
    <xdr:cxnSp macro="">
      <xdr:nvCxnSpPr>
        <xdr:cNvPr id="429" name="直線コネクタ 428"/>
        <xdr:cNvCxnSpPr/>
      </xdr:nvCxnSpPr>
      <xdr:spPr>
        <a:xfrm>
          <a:off x="15671800" y="131434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62992</xdr:rowOff>
    </xdr:from>
    <xdr:to>
      <xdr:col>22</xdr:col>
      <xdr:colOff>565150</xdr:colOff>
      <xdr:row>76</xdr:row>
      <xdr:rowOff>113285</xdr:rowOff>
    </xdr:to>
    <xdr:cxnSp macro="">
      <xdr:nvCxnSpPr>
        <xdr:cNvPr id="432" name="直線コネクタ 431"/>
        <xdr:cNvCxnSpPr/>
      </xdr:nvCxnSpPr>
      <xdr:spPr>
        <a:xfrm>
          <a:off x="14782800" y="130931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62992</xdr:rowOff>
    </xdr:to>
    <xdr:cxnSp macro="">
      <xdr:nvCxnSpPr>
        <xdr:cNvPr id="435" name="直線コネクタ 434"/>
        <xdr:cNvCxnSpPr/>
      </xdr:nvCxnSpPr>
      <xdr:spPr>
        <a:xfrm>
          <a:off x="13893800" y="13042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12700</xdr:rowOff>
    </xdr:to>
    <xdr:cxnSp macro="">
      <xdr:nvCxnSpPr>
        <xdr:cNvPr id="438" name="直線コネクタ 437"/>
        <xdr:cNvCxnSpPr/>
      </xdr:nvCxnSpPr>
      <xdr:spPr>
        <a:xfrm>
          <a:off x="13004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89915</xdr:rowOff>
    </xdr:from>
    <xdr:to>
      <xdr:col>24</xdr:col>
      <xdr:colOff>82550</xdr:colOff>
      <xdr:row>77</xdr:row>
      <xdr:rowOff>20065</xdr:rowOff>
    </xdr:to>
    <xdr:sp macro="" textlink="">
      <xdr:nvSpPr>
        <xdr:cNvPr id="448" name="円/楕円 447"/>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61992</xdr:rowOff>
    </xdr:from>
    <xdr:ext cx="762000" cy="259045"/>
    <xdr:sp macro="" textlink="">
      <xdr:nvSpPr>
        <xdr:cNvPr id="449" name="公債費以外該当値テキスト"/>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62485</xdr:rowOff>
    </xdr:from>
    <xdr:to>
      <xdr:col>22</xdr:col>
      <xdr:colOff>615950</xdr:colOff>
      <xdr:row>76</xdr:row>
      <xdr:rowOff>164085</xdr:rowOff>
    </xdr:to>
    <xdr:sp macro="" textlink="">
      <xdr:nvSpPr>
        <xdr:cNvPr id="450" name="円/楕円 449"/>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148862</xdr:rowOff>
    </xdr:from>
    <xdr:ext cx="736600" cy="259045"/>
    <xdr:sp macro="" textlink="">
      <xdr:nvSpPr>
        <xdr:cNvPr id="451" name="テキスト ボックス 450"/>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xdr:rowOff>
    </xdr:from>
    <xdr:to>
      <xdr:col>21</xdr:col>
      <xdr:colOff>412750</xdr:colOff>
      <xdr:row>76</xdr:row>
      <xdr:rowOff>113792</xdr:rowOff>
    </xdr:to>
    <xdr:sp macro="" textlink="">
      <xdr:nvSpPr>
        <xdr:cNvPr id="452" name="円/楕円 451"/>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123969</xdr:rowOff>
    </xdr:from>
    <xdr:ext cx="762000" cy="259045"/>
    <xdr:sp macro="" textlink="">
      <xdr:nvSpPr>
        <xdr:cNvPr id="453" name="テキスト ボックス 452"/>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4" name="円/楕円 453"/>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55" name="テキスト ボックス 454"/>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6" name="円/楕円 455"/>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57" name="テキスト ボックス 456"/>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茨城県常陸太田市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32811</xdr:rowOff>
    </xdr:from>
    <xdr:to>
      <xdr:col>4</xdr:col>
      <xdr:colOff>1117600</xdr:colOff>
      <xdr:row>16</xdr:row>
      <xdr:rowOff>59198</xdr:rowOff>
    </xdr:to>
    <xdr:cxnSp macro="">
      <xdr:nvCxnSpPr>
        <xdr:cNvPr id="52" name="直線コネクタ 51"/>
        <xdr:cNvCxnSpPr/>
      </xdr:nvCxnSpPr>
      <xdr:spPr bwMode="auto">
        <a:xfrm flipV="1">
          <a:off x="5003800" y="2823636"/>
          <a:ext cx="647700" cy="26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36110</xdr:rowOff>
    </xdr:from>
    <xdr:to>
      <xdr:col>4</xdr:col>
      <xdr:colOff>469900</xdr:colOff>
      <xdr:row>16</xdr:row>
      <xdr:rowOff>59198</xdr:rowOff>
    </xdr:to>
    <xdr:cxnSp macro="">
      <xdr:nvCxnSpPr>
        <xdr:cNvPr id="55" name="直線コネクタ 54"/>
        <xdr:cNvCxnSpPr/>
      </xdr:nvCxnSpPr>
      <xdr:spPr bwMode="auto">
        <a:xfrm>
          <a:off x="4305300" y="2826935"/>
          <a:ext cx="6985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36110</xdr:rowOff>
    </xdr:from>
    <xdr:to>
      <xdr:col>3</xdr:col>
      <xdr:colOff>904875</xdr:colOff>
      <xdr:row>16</xdr:row>
      <xdr:rowOff>80507</xdr:rowOff>
    </xdr:to>
    <xdr:cxnSp macro="">
      <xdr:nvCxnSpPr>
        <xdr:cNvPr id="58" name="直線コネクタ 57"/>
        <xdr:cNvCxnSpPr/>
      </xdr:nvCxnSpPr>
      <xdr:spPr bwMode="auto">
        <a:xfrm flipV="1">
          <a:off x="3606800" y="2826935"/>
          <a:ext cx="698500" cy="44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48536</xdr:rowOff>
    </xdr:from>
    <xdr:to>
      <xdr:col>3</xdr:col>
      <xdr:colOff>206375</xdr:colOff>
      <xdr:row>16</xdr:row>
      <xdr:rowOff>80507</xdr:rowOff>
    </xdr:to>
    <xdr:cxnSp macro="">
      <xdr:nvCxnSpPr>
        <xdr:cNvPr id="61" name="直線コネクタ 60"/>
        <xdr:cNvCxnSpPr/>
      </xdr:nvCxnSpPr>
      <xdr:spPr bwMode="auto">
        <a:xfrm>
          <a:off x="2908300" y="2839361"/>
          <a:ext cx="698500" cy="3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153461</xdr:rowOff>
    </xdr:from>
    <xdr:to>
      <xdr:col>5</xdr:col>
      <xdr:colOff>34925</xdr:colOff>
      <xdr:row>16</xdr:row>
      <xdr:rowOff>83611</xdr:rowOff>
    </xdr:to>
    <xdr:sp macro="" textlink="">
      <xdr:nvSpPr>
        <xdr:cNvPr id="71" name="円/楕円 70"/>
        <xdr:cNvSpPr/>
      </xdr:nvSpPr>
      <xdr:spPr bwMode="auto">
        <a:xfrm>
          <a:off x="5600700" y="2772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169988</xdr:rowOff>
    </xdr:from>
    <xdr:ext cx="762000" cy="259045"/>
    <xdr:sp macro="" textlink="">
      <xdr:nvSpPr>
        <xdr:cNvPr id="72" name="人口1人当たり決算額の推移該当値テキスト130"/>
        <xdr:cNvSpPr txBox="1"/>
      </xdr:nvSpPr>
      <xdr:spPr>
        <a:xfrm>
          <a:off x="5740400" y="261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88,185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8398</xdr:rowOff>
    </xdr:from>
    <xdr:to>
      <xdr:col>4</xdr:col>
      <xdr:colOff>520700</xdr:colOff>
      <xdr:row>16</xdr:row>
      <xdr:rowOff>109998</xdr:rowOff>
    </xdr:to>
    <xdr:sp macro="" textlink="">
      <xdr:nvSpPr>
        <xdr:cNvPr id="73" name="円/楕円 72"/>
        <xdr:cNvSpPr/>
      </xdr:nvSpPr>
      <xdr:spPr bwMode="auto">
        <a:xfrm>
          <a:off x="4953000" y="2799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120175</xdr:rowOff>
    </xdr:from>
    <xdr:ext cx="736600" cy="259045"/>
    <xdr:sp macro="" textlink="">
      <xdr:nvSpPr>
        <xdr:cNvPr id="74" name="テキスト ボックス 73"/>
        <xdr:cNvSpPr txBox="1"/>
      </xdr:nvSpPr>
      <xdr:spPr>
        <a:xfrm>
          <a:off x="4622800" y="2568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86,569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156760</xdr:rowOff>
    </xdr:from>
    <xdr:to>
      <xdr:col>3</xdr:col>
      <xdr:colOff>955675</xdr:colOff>
      <xdr:row>16</xdr:row>
      <xdr:rowOff>86910</xdr:rowOff>
    </xdr:to>
    <xdr:sp macro="" textlink="">
      <xdr:nvSpPr>
        <xdr:cNvPr id="75" name="円/楕円 74"/>
        <xdr:cNvSpPr/>
      </xdr:nvSpPr>
      <xdr:spPr bwMode="auto">
        <a:xfrm>
          <a:off x="4254500" y="2776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97087</xdr:rowOff>
    </xdr:from>
    <xdr:ext cx="762000" cy="259045"/>
    <xdr:sp macro="" textlink="">
      <xdr:nvSpPr>
        <xdr:cNvPr id="76" name="テキスト ボックス 75"/>
        <xdr:cNvSpPr txBox="1"/>
      </xdr:nvSpPr>
      <xdr:spPr>
        <a:xfrm>
          <a:off x="3924300" y="254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87,983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29707</xdr:rowOff>
    </xdr:from>
    <xdr:to>
      <xdr:col>3</xdr:col>
      <xdr:colOff>257175</xdr:colOff>
      <xdr:row>16</xdr:row>
      <xdr:rowOff>131307</xdr:rowOff>
    </xdr:to>
    <xdr:sp macro="" textlink="">
      <xdr:nvSpPr>
        <xdr:cNvPr id="77" name="円/楕円 76"/>
        <xdr:cNvSpPr/>
      </xdr:nvSpPr>
      <xdr:spPr bwMode="auto">
        <a:xfrm>
          <a:off x="3556000" y="2820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141484</xdr:rowOff>
    </xdr:from>
    <xdr:ext cx="762000" cy="259045"/>
    <xdr:sp macro="" textlink="">
      <xdr:nvSpPr>
        <xdr:cNvPr id="78" name="テキスト ボックス 77"/>
        <xdr:cNvSpPr txBox="1"/>
      </xdr:nvSpPr>
      <xdr:spPr>
        <a:xfrm>
          <a:off x="3225800" y="258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85,264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169186</xdr:rowOff>
    </xdr:from>
    <xdr:to>
      <xdr:col>2</xdr:col>
      <xdr:colOff>692150</xdr:colOff>
      <xdr:row>16</xdr:row>
      <xdr:rowOff>99336</xdr:rowOff>
    </xdr:to>
    <xdr:sp macro="" textlink="">
      <xdr:nvSpPr>
        <xdr:cNvPr id="79" name="円/楕円 78"/>
        <xdr:cNvSpPr/>
      </xdr:nvSpPr>
      <xdr:spPr bwMode="auto">
        <a:xfrm>
          <a:off x="2857500" y="278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109513</xdr:rowOff>
    </xdr:from>
    <xdr:ext cx="762000" cy="259045"/>
    <xdr:sp macro="" textlink="">
      <xdr:nvSpPr>
        <xdr:cNvPr id="80" name="テキスト ボックス 79"/>
        <xdr:cNvSpPr txBox="1"/>
      </xdr:nvSpPr>
      <xdr:spPr>
        <a:xfrm>
          <a:off x="2527300" y="255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71016</xdr:rowOff>
    </xdr:from>
    <xdr:to>
      <xdr:col>4</xdr:col>
      <xdr:colOff>1117600</xdr:colOff>
      <xdr:row>37</xdr:row>
      <xdr:rowOff>161427</xdr:rowOff>
    </xdr:to>
    <xdr:cxnSp macro="">
      <xdr:nvCxnSpPr>
        <xdr:cNvPr id="112" name="直線コネクタ 111"/>
        <xdr:cNvCxnSpPr/>
      </xdr:nvCxnSpPr>
      <xdr:spPr bwMode="auto">
        <a:xfrm>
          <a:off x="5003800" y="7195716"/>
          <a:ext cx="647700" cy="9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71016</xdr:rowOff>
    </xdr:from>
    <xdr:to>
      <xdr:col>4</xdr:col>
      <xdr:colOff>469900</xdr:colOff>
      <xdr:row>37</xdr:row>
      <xdr:rowOff>78102</xdr:rowOff>
    </xdr:to>
    <xdr:cxnSp macro="">
      <xdr:nvCxnSpPr>
        <xdr:cNvPr id="115" name="直線コネクタ 114"/>
        <xdr:cNvCxnSpPr/>
      </xdr:nvCxnSpPr>
      <xdr:spPr bwMode="auto">
        <a:xfrm flipV="1">
          <a:off x="4305300" y="7195716"/>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31674</xdr:rowOff>
    </xdr:from>
    <xdr:to>
      <xdr:col>3</xdr:col>
      <xdr:colOff>904875</xdr:colOff>
      <xdr:row>37</xdr:row>
      <xdr:rowOff>78102</xdr:rowOff>
    </xdr:to>
    <xdr:cxnSp macro="">
      <xdr:nvCxnSpPr>
        <xdr:cNvPr id="118" name="直線コネクタ 117"/>
        <xdr:cNvCxnSpPr/>
      </xdr:nvCxnSpPr>
      <xdr:spPr bwMode="auto">
        <a:xfrm>
          <a:off x="3606800" y="7156374"/>
          <a:ext cx="698500" cy="46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143551</xdr:rowOff>
    </xdr:from>
    <xdr:to>
      <xdr:col>3</xdr:col>
      <xdr:colOff>206375</xdr:colOff>
      <xdr:row>37</xdr:row>
      <xdr:rowOff>31674</xdr:rowOff>
    </xdr:to>
    <xdr:cxnSp macro="">
      <xdr:nvCxnSpPr>
        <xdr:cNvPr id="121" name="直線コネクタ 120"/>
        <xdr:cNvCxnSpPr/>
      </xdr:nvCxnSpPr>
      <xdr:spPr bwMode="auto">
        <a:xfrm>
          <a:off x="2908300" y="7096801"/>
          <a:ext cx="698500" cy="59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110627</xdr:rowOff>
    </xdr:from>
    <xdr:to>
      <xdr:col>5</xdr:col>
      <xdr:colOff>34925</xdr:colOff>
      <xdr:row>37</xdr:row>
      <xdr:rowOff>212227</xdr:rowOff>
    </xdr:to>
    <xdr:sp macro="" textlink="">
      <xdr:nvSpPr>
        <xdr:cNvPr id="131" name="円/楕円 130"/>
        <xdr:cNvSpPr/>
      </xdr:nvSpPr>
      <xdr:spPr bwMode="auto">
        <a:xfrm>
          <a:off x="5600700" y="7235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82704</xdr:rowOff>
    </xdr:from>
    <xdr:ext cx="762000" cy="259045"/>
    <xdr:sp macro="" textlink="">
      <xdr:nvSpPr>
        <xdr:cNvPr id="132" name="人口1人当たり決算額の推移該当値テキスト445"/>
        <xdr:cNvSpPr txBox="1"/>
      </xdr:nvSpPr>
      <xdr:spPr>
        <a:xfrm>
          <a:off x="5740400" y="720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20216</xdr:rowOff>
    </xdr:from>
    <xdr:to>
      <xdr:col>4</xdr:col>
      <xdr:colOff>520700</xdr:colOff>
      <xdr:row>37</xdr:row>
      <xdr:rowOff>121816</xdr:rowOff>
    </xdr:to>
    <xdr:sp macro="" textlink="">
      <xdr:nvSpPr>
        <xdr:cNvPr id="133" name="円/楕円 132"/>
        <xdr:cNvSpPr/>
      </xdr:nvSpPr>
      <xdr:spPr bwMode="auto">
        <a:xfrm>
          <a:off x="4953000" y="714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106593</xdr:rowOff>
    </xdr:from>
    <xdr:ext cx="736600" cy="259045"/>
    <xdr:sp macro="" textlink="">
      <xdr:nvSpPr>
        <xdr:cNvPr id="134" name="テキスト ボックス 133"/>
        <xdr:cNvSpPr txBox="1"/>
      </xdr:nvSpPr>
      <xdr:spPr>
        <a:xfrm>
          <a:off x="4622800" y="723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27302</xdr:rowOff>
    </xdr:from>
    <xdr:to>
      <xdr:col>3</xdr:col>
      <xdr:colOff>955675</xdr:colOff>
      <xdr:row>37</xdr:row>
      <xdr:rowOff>128902</xdr:rowOff>
    </xdr:to>
    <xdr:sp macro="" textlink="">
      <xdr:nvSpPr>
        <xdr:cNvPr id="135" name="円/楕円 134"/>
        <xdr:cNvSpPr/>
      </xdr:nvSpPr>
      <xdr:spPr bwMode="auto">
        <a:xfrm>
          <a:off x="4254500" y="715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113679</xdr:rowOff>
    </xdr:from>
    <xdr:ext cx="762000" cy="259045"/>
    <xdr:sp macro="" textlink="">
      <xdr:nvSpPr>
        <xdr:cNvPr id="136" name="テキスト ボックス 135"/>
        <xdr:cNvSpPr txBox="1"/>
      </xdr:nvSpPr>
      <xdr:spPr>
        <a:xfrm>
          <a:off x="3924300" y="723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152324</xdr:rowOff>
    </xdr:from>
    <xdr:to>
      <xdr:col>3</xdr:col>
      <xdr:colOff>257175</xdr:colOff>
      <xdr:row>37</xdr:row>
      <xdr:rowOff>82474</xdr:rowOff>
    </xdr:to>
    <xdr:sp macro="" textlink="">
      <xdr:nvSpPr>
        <xdr:cNvPr id="137" name="円/楕円 136"/>
        <xdr:cNvSpPr/>
      </xdr:nvSpPr>
      <xdr:spPr bwMode="auto">
        <a:xfrm>
          <a:off x="3556000" y="710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67251</xdr:rowOff>
    </xdr:from>
    <xdr:ext cx="762000" cy="259045"/>
    <xdr:sp macro="" textlink="">
      <xdr:nvSpPr>
        <xdr:cNvPr id="138" name="テキスト ボックス 137"/>
        <xdr:cNvSpPr txBox="1"/>
      </xdr:nvSpPr>
      <xdr:spPr>
        <a:xfrm>
          <a:off x="3225800" y="71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92751</xdr:rowOff>
    </xdr:from>
    <xdr:to>
      <xdr:col>2</xdr:col>
      <xdr:colOff>692150</xdr:colOff>
      <xdr:row>37</xdr:row>
      <xdr:rowOff>22901</xdr:rowOff>
    </xdr:to>
    <xdr:sp macro="" textlink="">
      <xdr:nvSpPr>
        <xdr:cNvPr id="139" name="円/楕円 138"/>
        <xdr:cNvSpPr/>
      </xdr:nvSpPr>
      <xdr:spPr bwMode="auto">
        <a:xfrm>
          <a:off x="2857500" y="704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7678</xdr:rowOff>
    </xdr:from>
    <xdr:ext cx="762000" cy="259045"/>
    <xdr:sp macro="" textlink="">
      <xdr:nvSpPr>
        <xdr:cNvPr id="140" name="テキスト ボックス 139"/>
        <xdr:cNvSpPr txBox="1"/>
      </xdr:nvSpPr>
      <xdr:spPr>
        <a:xfrm>
          <a:off x="2527300" y="71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茨城県常陸太田市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53,818
53,692
371.99
23,576,445
22,681,478
884,473
15,465,814
19,759,274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157283</xdr:rowOff>
    </xdr:from>
    <xdr:to>
      <xdr:col>6</xdr:col>
      <xdr:colOff>511175</xdr:colOff>
      <xdr:row>34</xdr:row>
      <xdr:rowOff>46946</xdr:rowOff>
    </xdr:to>
    <xdr:cxnSp macro="">
      <xdr:nvCxnSpPr>
        <xdr:cNvPr id="61" name="直線コネクタ 60"/>
        <xdr:cNvCxnSpPr/>
      </xdr:nvCxnSpPr>
      <xdr:spPr>
        <a:xfrm flipV="1">
          <a:off x="3797300" y="5815133"/>
          <a:ext cx="838200" cy="6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36239</xdr:rowOff>
    </xdr:from>
    <xdr:to>
      <xdr:col>5</xdr:col>
      <xdr:colOff>358775</xdr:colOff>
      <xdr:row>34</xdr:row>
      <xdr:rowOff>46946</xdr:rowOff>
    </xdr:to>
    <xdr:cxnSp macro="">
      <xdr:nvCxnSpPr>
        <xdr:cNvPr id="64" name="直線コネクタ 63"/>
        <xdr:cNvCxnSpPr/>
      </xdr:nvCxnSpPr>
      <xdr:spPr>
        <a:xfrm>
          <a:off x="2908300" y="5865539"/>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31820</xdr:rowOff>
    </xdr:from>
    <xdr:to>
      <xdr:col>4</xdr:col>
      <xdr:colOff>155575</xdr:colOff>
      <xdr:row>34</xdr:row>
      <xdr:rowOff>36239</xdr:rowOff>
    </xdr:to>
    <xdr:cxnSp macro="">
      <xdr:nvCxnSpPr>
        <xdr:cNvPr id="67" name="直線コネクタ 66"/>
        <xdr:cNvCxnSpPr/>
      </xdr:nvCxnSpPr>
      <xdr:spPr>
        <a:xfrm>
          <a:off x="2019300" y="5861120"/>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150959</xdr:rowOff>
    </xdr:from>
    <xdr:to>
      <xdr:col>2</xdr:col>
      <xdr:colOff>638175</xdr:colOff>
      <xdr:row>34</xdr:row>
      <xdr:rowOff>31820</xdr:rowOff>
    </xdr:to>
    <xdr:cxnSp macro="">
      <xdr:nvCxnSpPr>
        <xdr:cNvPr id="70" name="直線コネクタ 69"/>
        <xdr:cNvCxnSpPr/>
      </xdr:nvCxnSpPr>
      <xdr:spPr>
        <a:xfrm>
          <a:off x="1130300" y="5808809"/>
          <a:ext cx="889000" cy="5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106483</xdr:rowOff>
    </xdr:from>
    <xdr:to>
      <xdr:col>6</xdr:col>
      <xdr:colOff>561975</xdr:colOff>
      <xdr:row>34</xdr:row>
      <xdr:rowOff>36633</xdr:rowOff>
    </xdr:to>
    <xdr:sp macro="" textlink="">
      <xdr:nvSpPr>
        <xdr:cNvPr id="80" name="円/楕円 79"/>
        <xdr:cNvSpPr/>
      </xdr:nvSpPr>
      <xdr:spPr>
        <a:xfrm>
          <a:off x="4584700" y="576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129360</xdr:rowOff>
    </xdr:from>
    <xdr:ext cx="534377" cy="259045"/>
    <xdr:sp macro="" textlink="">
      <xdr:nvSpPr>
        <xdr:cNvPr id="81" name="人件費該当値テキスト"/>
        <xdr:cNvSpPr txBox="1"/>
      </xdr:nvSpPr>
      <xdr:spPr>
        <a:xfrm>
          <a:off x="4686300" y="561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88,077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167596</xdr:rowOff>
    </xdr:from>
    <xdr:to>
      <xdr:col>5</xdr:col>
      <xdr:colOff>409575</xdr:colOff>
      <xdr:row>34</xdr:row>
      <xdr:rowOff>97746</xdr:rowOff>
    </xdr:to>
    <xdr:sp macro="" textlink="">
      <xdr:nvSpPr>
        <xdr:cNvPr id="82" name="円/楕円 81"/>
        <xdr:cNvSpPr/>
      </xdr:nvSpPr>
      <xdr:spPr>
        <a:xfrm>
          <a:off x="3746500" y="582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114273</xdr:rowOff>
    </xdr:from>
    <xdr:ext cx="534377" cy="259045"/>
    <xdr:sp macro="" textlink="">
      <xdr:nvSpPr>
        <xdr:cNvPr id="83" name="テキスト ボックス 82"/>
        <xdr:cNvSpPr txBox="1"/>
      </xdr:nvSpPr>
      <xdr:spPr>
        <a:xfrm>
          <a:off x="3530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84,869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156889</xdr:rowOff>
    </xdr:from>
    <xdr:to>
      <xdr:col>4</xdr:col>
      <xdr:colOff>206375</xdr:colOff>
      <xdr:row>34</xdr:row>
      <xdr:rowOff>87039</xdr:rowOff>
    </xdr:to>
    <xdr:sp macro="" textlink="">
      <xdr:nvSpPr>
        <xdr:cNvPr id="84" name="円/楕円 83"/>
        <xdr:cNvSpPr/>
      </xdr:nvSpPr>
      <xdr:spPr>
        <a:xfrm>
          <a:off x="2857500" y="581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103566</xdr:rowOff>
    </xdr:from>
    <xdr:ext cx="534377" cy="259045"/>
    <xdr:sp macro="" textlink="">
      <xdr:nvSpPr>
        <xdr:cNvPr id="85" name="テキスト ボックス 84"/>
        <xdr:cNvSpPr txBox="1"/>
      </xdr:nvSpPr>
      <xdr:spPr>
        <a:xfrm>
          <a:off x="2641111" y="558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85,431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152470</xdr:rowOff>
    </xdr:from>
    <xdr:to>
      <xdr:col>3</xdr:col>
      <xdr:colOff>3175</xdr:colOff>
      <xdr:row>34</xdr:row>
      <xdr:rowOff>82620</xdr:rowOff>
    </xdr:to>
    <xdr:sp macro="" textlink="">
      <xdr:nvSpPr>
        <xdr:cNvPr id="86" name="円/楕円 85"/>
        <xdr:cNvSpPr/>
      </xdr:nvSpPr>
      <xdr:spPr>
        <a:xfrm>
          <a:off x="1968500" y="581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99147</xdr:rowOff>
    </xdr:from>
    <xdr:ext cx="534377" cy="259045"/>
    <xdr:sp macro="" textlink="">
      <xdr:nvSpPr>
        <xdr:cNvPr id="87" name="テキスト ボックス 86"/>
        <xdr:cNvSpPr txBox="1"/>
      </xdr:nvSpPr>
      <xdr:spPr>
        <a:xfrm>
          <a:off x="1752111" y="558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85,663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100159</xdr:rowOff>
    </xdr:from>
    <xdr:to>
      <xdr:col>1</xdr:col>
      <xdr:colOff>485775</xdr:colOff>
      <xdr:row>34</xdr:row>
      <xdr:rowOff>30309</xdr:rowOff>
    </xdr:to>
    <xdr:sp macro="" textlink="">
      <xdr:nvSpPr>
        <xdr:cNvPr id="88" name="円/楕円 87"/>
        <xdr:cNvSpPr/>
      </xdr:nvSpPr>
      <xdr:spPr>
        <a:xfrm>
          <a:off x="1079500" y="575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46836</xdr:rowOff>
    </xdr:from>
    <xdr:ext cx="534377" cy="259045"/>
    <xdr:sp macro="" textlink="">
      <xdr:nvSpPr>
        <xdr:cNvPr id="89" name="テキスト ボックス 88"/>
        <xdr:cNvSpPr txBox="1"/>
      </xdr:nvSpPr>
      <xdr:spPr>
        <a:xfrm>
          <a:off x="863111" y="553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42382</xdr:rowOff>
    </xdr:from>
    <xdr:to>
      <xdr:col>6</xdr:col>
      <xdr:colOff>511175</xdr:colOff>
      <xdr:row>55</xdr:row>
      <xdr:rowOff>70059</xdr:rowOff>
    </xdr:to>
    <xdr:cxnSp macro="">
      <xdr:nvCxnSpPr>
        <xdr:cNvPr id="121" name="直線コネクタ 120"/>
        <xdr:cNvCxnSpPr/>
      </xdr:nvCxnSpPr>
      <xdr:spPr>
        <a:xfrm>
          <a:off x="3797300" y="9472132"/>
          <a:ext cx="838200" cy="2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42382</xdr:rowOff>
    </xdr:from>
    <xdr:to>
      <xdr:col>5</xdr:col>
      <xdr:colOff>358775</xdr:colOff>
      <xdr:row>55</xdr:row>
      <xdr:rowOff>93490</xdr:rowOff>
    </xdr:to>
    <xdr:cxnSp macro="">
      <xdr:nvCxnSpPr>
        <xdr:cNvPr id="124" name="直線コネクタ 123"/>
        <xdr:cNvCxnSpPr/>
      </xdr:nvCxnSpPr>
      <xdr:spPr>
        <a:xfrm flipV="1">
          <a:off x="2908300" y="9472132"/>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93490</xdr:rowOff>
    </xdr:from>
    <xdr:to>
      <xdr:col>4</xdr:col>
      <xdr:colOff>155575</xdr:colOff>
      <xdr:row>55</xdr:row>
      <xdr:rowOff>131944</xdr:rowOff>
    </xdr:to>
    <xdr:cxnSp macro="">
      <xdr:nvCxnSpPr>
        <xdr:cNvPr id="127" name="直線コネクタ 126"/>
        <xdr:cNvCxnSpPr/>
      </xdr:nvCxnSpPr>
      <xdr:spPr>
        <a:xfrm flipV="1">
          <a:off x="2019300" y="9523240"/>
          <a:ext cx="889000" cy="3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122408</xdr:rowOff>
    </xdr:from>
    <xdr:to>
      <xdr:col>2</xdr:col>
      <xdr:colOff>638175</xdr:colOff>
      <xdr:row>55</xdr:row>
      <xdr:rowOff>131944</xdr:rowOff>
    </xdr:to>
    <xdr:cxnSp macro="">
      <xdr:nvCxnSpPr>
        <xdr:cNvPr id="130" name="直線コネクタ 129"/>
        <xdr:cNvCxnSpPr/>
      </xdr:nvCxnSpPr>
      <xdr:spPr>
        <a:xfrm>
          <a:off x="1130300" y="9552158"/>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2" name="テキスト ボックス 131"/>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19259</xdr:rowOff>
    </xdr:from>
    <xdr:to>
      <xdr:col>6</xdr:col>
      <xdr:colOff>561975</xdr:colOff>
      <xdr:row>55</xdr:row>
      <xdr:rowOff>120859</xdr:rowOff>
    </xdr:to>
    <xdr:sp macro="" textlink="">
      <xdr:nvSpPr>
        <xdr:cNvPr id="140" name="円/楕円 139"/>
        <xdr:cNvSpPr/>
      </xdr:nvSpPr>
      <xdr:spPr>
        <a:xfrm>
          <a:off x="4584700" y="9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42136</xdr:rowOff>
    </xdr:from>
    <xdr:ext cx="534377" cy="259045"/>
    <xdr:sp macro="" textlink="">
      <xdr:nvSpPr>
        <xdr:cNvPr id="141" name="物件費該当値テキスト"/>
        <xdr:cNvSpPr txBox="1"/>
      </xdr:nvSpPr>
      <xdr:spPr>
        <a:xfrm>
          <a:off x="4686300" y="930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63,765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163032</xdr:rowOff>
    </xdr:from>
    <xdr:to>
      <xdr:col>5</xdr:col>
      <xdr:colOff>409575</xdr:colOff>
      <xdr:row>55</xdr:row>
      <xdr:rowOff>93182</xdr:rowOff>
    </xdr:to>
    <xdr:sp macro="" textlink="">
      <xdr:nvSpPr>
        <xdr:cNvPr id="142" name="円/楕円 141"/>
        <xdr:cNvSpPr/>
      </xdr:nvSpPr>
      <xdr:spPr>
        <a:xfrm>
          <a:off x="3746500" y="94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84309</xdr:rowOff>
    </xdr:from>
    <xdr:ext cx="534377" cy="259045"/>
    <xdr:sp macro="" textlink="">
      <xdr:nvSpPr>
        <xdr:cNvPr id="143" name="テキスト ボックス 142"/>
        <xdr:cNvSpPr txBox="1"/>
      </xdr:nvSpPr>
      <xdr:spPr>
        <a:xfrm>
          <a:off x="3530111" y="951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42690</xdr:rowOff>
    </xdr:from>
    <xdr:to>
      <xdr:col>4</xdr:col>
      <xdr:colOff>206375</xdr:colOff>
      <xdr:row>55</xdr:row>
      <xdr:rowOff>144290</xdr:rowOff>
    </xdr:to>
    <xdr:sp macro="" textlink="">
      <xdr:nvSpPr>
        <xdr:cNvPr id="144" name="円/楕円 143"/>
        <xdr:cNvSpPr/>
      </xdr:nvSpPr>
      <xdr:spPr>
        <a:xfrm>
          <a:off x="2857500" y="94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160817</xdr:rowOff>
    </xdr:from>
    <xdr:ext cx="534377" cy="259045"/>
    <xdr:sp macro="" textlink="">
      <xdr:nvSpPr>
        <xdr:cNvPr id="145" name="テキスト ボックス 144"/>
        <xdr:cNvSpPr txBox="1"/>
      </xdr:nvSpPr>
      <xdr:spPr>
        <a:xfrm>
          <a:off x="2641111" y="924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81144</xdr:rowOff>
    </xdr:from>
    <xdr:to>
      <xdr:col>3</xdr:col>
      <xdr:colOff>3175</xdr:colOff>
      <xdr:row>56</xdr:row>
      <xdr:rowOff>11294</xdr:rowOff>
    </xdr:to>
    <xdr:sp macro="" textlink="">
      <xdr:nvSpPr>
        <xdr:cNvPr id="146" name="円/楕円 145"/>
        <xdr:cNvSpPr/>
      </xdr:nvSpPr>
      <xdr:spPr>
        <a:xfrm>
          <a:off x="1968500" y="95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27821</xdr:rowOff>
    </xdr:from>
    <xdr:ext cx="534377" cy="259045"/>
    <xdr:sp macro="" textlink="">
      <xdr:nvSpPr>
        <xdr:cNvPr id="147" name="テキスト ボックス 146"/>
        <xdr:cNvSpPr txBox="1"/>
      </xdr:nvSpPr>
      <xdr:spPr>
        <a:xfrm>
          <a:off x="1752111" y="928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71608</xdr:rowOff>
    </xdr:from>
    <xdr:to>
      <xdr:col>1</xdr:col>
      <xdr:colOff>485775</xdr:colOff>
      <xdr:row>56</xdr:row>
      <xdr:rowOff>1758</xdr:rowOff>
    </xdr:to>
    <xdr:sp macro="" textlink="">
      <xdr:nvSpPr>
        <xdr:cNvPr id="148" name="円/楕円 147"/>
        <xdr:cNvSpPr/>
      </xdr:nvSpPr>
      <xdr:spPr>
        <a:xfrm>
          <a:off x="1079500" y="950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18285</xdr:rowOff>
    </xdr:from>
    <xdr:ext cx="534377" cy="259045"/>
    <xdr:sp macro="" textlink="">
      <xdr:nvSpPr>
        <xdr:cNvPr id="149" name="テキスト ボックス 148"/>
        <xdr:cNvSpPr txBox="1"/>
      </xdr:nvSpPr>
      <xdr:spPr>
        <a:xfrm>
          <a:off x="863111" y="927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10345</xdr:rowOff>
    </xdr:from>
    <xdr:to>
      <xdr:col>6</xdr:col>
      <xdr:colOff>511175</xdr:colOff>
      <xdr:row>78</xdr:row>
      <xdr:rowOff>40585</xdr:rowOff>
    </xdr:to>
    <xdr:cxnSp macro="">
      <xdr:nvCxnSpPr>
        <xdr:cNvPr id="180" name="直線コネクタ 179"/>
        <xdr:cNvCxnSpPr/>
      </xdr:nvCxnSpPr>
      <xdr:spPr>
        <a:xfrm flipV="1">
          <a:off x="3797300" y="13383445"/>
          <a:ext cx="8382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40585</xdr:rowOff>
    </xdr:from>
    <xdr:to>
      <xdr:col>5</xdr:col>
      <xdr:colOff>358775</xdr:colOff>
      <xdr:row>78</xdr:row>
      <xdr:rowOff>56457</xdr:rowOff>
    </xdr:to>
    <xdr:cxnSp macro="">
      <xdr:nvCxnSpPr>
        <xdr:cNvPr id="183" name="直線コネクタ 182"/>
        <xdr:cNvCxnSpPr/>
      </xdr:nvCxnSpPr>
      <xdr:spPr>
        <a:xfrm flipV="1">
          <a:off x="2908300" y="13413685"/>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56457</xdr:rowOff>
    </xdr:from>
    <xdr:to>
      <xdr:col>4</xdr:col>
      <xdr:colOff>155575</xdr:colOff>
      <xdr:row>78</xdr:row>
      <xdr:rowOff>58384</xdr:rowOff>
    </xdr:to>
    <xdr:cxnSp macro="">
      <xdr:nvCxnSpPr>
        <xdr:cNvPr id="186" name="直線コネクタ 185"/>
        <xdr:cNvCxnSpPr/>
      </xdr:nvCxnSpPr>
      <xdr:spPr>
        <a:xfrm flipV="1">
          <a:off x="2019300" y="13429557"/>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58384</xdr:rowOff>
    </xdr:from>
    <xdr:to>
      <xdr:col>2</xdr:col>
      <xdr:colOff>638175</xdr:colOff>
      <xdr:row>78</xdr:row>
      <xdr:rowOff>77488</xdr:rowOff>
    </xdr:to>
    <xdr:cxnSp macro="">
      <xdr:nvCxnSpPr>
        <xdr:cNvPr id="189" name="直線コネクタ 188"/>
        <xdr:cNvCxnSpPr/>
      </xdr:nvCxnSpPr>
      <xdr:spPr>
        <a:xfrm flipV="1">
          <a:off x="1130300" y="13431484"/>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130995</xdr:rowOff>
    </xdr:from>
    <xdr:to>
      <xdr:col>6</xdr:col>
      <xdr:colOff>561975</xdr:colOff>
      <xdr:row>78</xdr:row>
      <xdr:rowOff>61145</xdr:rowOff>
    </xdr:to>
    <xdr:sp macro="" textlink="">
      <xdr:nvSpPr>
        <xdr:cNvPr id="199" name="円/楕円 198"/>
        <xdr:cNvSpPr/>
      </xdr:nvSpPr>
      <xdr:spPr>
        <a:xfrm>
          <a:off x="4584700" y="133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153872</xdr:rowOff>
    </xdr:from>
    <xdr:ext cx="469744" cy="259045"/>
    <xdr:sp macro="" textlink="">
      <xdr:nvSpPr>
        <xdr:cNvPr id="200" name="維持補修費該当値テキスト"/>
        <xdr:cNvSpPr txBox="1"/>
      </xdr:nvSpPr>
      <xdr:spPr>
        <a:xfrm>
          <a:off x="4686300" y="1318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161235</xdr:rowOff>
    </xdr:from>
    <xdr:to>
      <xdr:col>5</xdr:col>
      <xdr:colOff>409575</xdr:colOff>
      <xdr:row>78</xdr:row>
      <xdr:rowOff>91385</xdr:rowOff>
    </xdr:to>
    <xdr:sp macro="" textlink="">
      <xdr:nvSpPr>
        <xdr:cNvPr id="201" name="円/楕円 200"/>
        <xdr:cNvSpPr/>
      </xdr:nvSpPr>
      <xdr:spPr>
        <a:xfrm>
          <a:off x="3746500" y="133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107912</xdr:rowOff>
    </xdr:from>
    <xdr:ext cx="469744" cy="259045"/>
    <xdr:sp macro="" textlink="">
      <xdr:nvSpPr>
        <xdr:cNvPr id="202" name="テキスト ボックス 201"/>
        <xdr:cNvSpPr txBox="1"/>
      </xdr:nvSpPr>
      <xdr:spPr>
        <a:xfrm>
          <a:off x="3562427" y="131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5657</xdr:rowOff>
    </xdr:from>
    <xdr:to>
      <xdr:col>4</xdr:col>
      <xdr:colOff>206375</xdr:colOff>
      <xdr:row>78</xdr:row>
      <xdr:rowOff>107257</xdr:rowOff>
    </xdr:to>
    <xdr:sp macro="" textlink="">
      <xdr:nvSpPr>
        <xdr:cNvPr id="203" name="円/楕円 202"/>
        <xdr:cNvSpPr/>
      </xdr:nvSpPr>
      <xdr:spPr>
        <a:xfrm>
          <a:off x="2857500" y="133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123784</xdr:rowOff>
    </xdr:from>
    <xdr:ext cx="469744" cy="259045"/>
    <xdr:sp macro="" textlink="">
      <xdr:nvSpPr>
        <xdr:cNvPr id="204" name="テキスト ボックス 203"/>
        <xdr:cNvSpPr txBox="1"/>
      </xdr:nvSpPr>
      <xdr:spPr>
        <a:xfrm>
          <a:off x="2673427" y="1315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7584</xdr:rowOff>
    </xdr:from>
    <xdr:to>
      <xdr:col>3</xdr:col>
      <xdr:colOff>3175</xdr:colOff>
      <xdr:row>78</xdr:row>
      <xdr:rowOff>109184</xdr:rowOff>
    </xdr:to>
    <xdr:sp macro="" textlink="">
      <xdr:nvSpPr>
        <xdr:cNvPr id="205" name="円/楕円 204"/>
        <xdr:cNvSpPr/>
      </xdr:nvSpPr>
      <xdr:spPr>
        <a:xfrm>
          <a:off x="1968500" y="133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125711</xdr:rowOff>
    </xdr:from>
    <xdr:ext cx="469744" cy="259045"/>
    <xdr:sp macro="" textlink="">
      <xdr:nvSpPr>
        <xdr:cNvPr id="206" name="テキスト ボックス 205"/>
        <xdr:cNvSpPr txBox="1"/>
      </xdr:nvSpPr>
      <xdr:spPr>
        <a:xfrm>
          <a:off x="1784427" y="131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26688</xdr:rowOff>
    </xdr:from>
    <xdr:to>
      <xdr:col>1</xdr:col>
      <xdr:colOff>485775</xdr:colOff>
      <xdr:row>78</xdr:row>
      <xdr:rowOff>128288</xdr:rowOff>
    </xdr:to>
    <xdr:sp macro="" textlink="">
      <xdr:nvSpPr>
        <xdr:cNvPr id="207" name="円/楕円 206"/>
        <xdr:cNvSpPr/>
      </xdr:nvSpPr>
      <xdr:spPr>
        <a:xfrm>
          <a:off x="1079500" y="1339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144815</xdr:rowOff>
    </xdr:from>
    <xdr:ext cx="469744" cy="259045"/>
    <xdr:sp macro="" textlink="">
      <xdr:nvSpPr>
        <xdr:cNvPr id="208" name="テキスト ボックス 207"/>
        <xdr:cNvSpPr txBox="1"/>
      </xdr:nvSpPr>
      <xdr:spPr>
        <a:xfrm>
          <a:off x="895427" y="1317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128245</xdr:rowOff>
    </xdr:from>
    <xdr:to>
      <xdr:col>6</xdr:col>
      <xdr:colOff>510540</xdr:colOff>
      <xdr:row>96</xdr:row>
      <xdr:rowOff>167666</xdr:rowOff>
    </xdr:to>
    <xdr:cxnSp macro="">
      <xdr:nvCxnSpPr>
        <xdr:cNvPr id="233" name="直線コネクタ 232"/>
        <xdr:cNvCxnSpPr/>
      </xdr:nvCxnSpPr>
      <xdr:spPr>
        <a:xfrm flipV="1">
          <a:off x="4633595" y="15387295"/>
          <a:ext cx="1270" cy="123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43</xdr:rowOff>
    </xdr:from>
    <xdr:ext cx="534377" cy="259045"/>
    <xdr:sp macro="" textlink="">
      <xdr:nvSpPr>
        <xdr:cNvPr id="234" name="扶助費最小値テキスト"/>
        <xdr:cNvSpPr txBox="1"/>
      </xdr:nvSpPr>
      <xdr:spPr>
        <a:xfrm>
          <a:off x="4686300" y="1663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96</xdr:row>
      <xdr:rowOff>167666</xdr:rowOff>
    </xdr:from>
    <xdr:to>
      <xdr:col>6</xdr:col>
      <xdr:colOff>600075</xdr:colOff>
      <xdr:row>96</xdr:row>
      <xdr:rowOff>167666</xdr:rowOff>
    </xdr:to>
    <xdr:cxnSp macro="">
      <xdr:nvCxnSpPr>
        <xdr:cNvPr id="235" name="直線コネクタ 234"/>
        <xdr:cNvCxnSpPr/>
      </xdr:nvCxnSpPr>
      <xdr:spPr>
        <a:xfrm>
          <a:off x="4546600" y="16626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74922</xdr:rowOff>
    </xdr:from>
    <xdr:ext cx="599010" cy="259045"/>
    <xdr:sp macro="" textlink="">
      <xdr:nvSpPr>
        <xdr:cNvPr id="236" name="扶助費最大値テキスト"/>
        <xdr:cNvSpPr txBox="1"/>
      </xdr:nvSpPr>
      <xdr:spPr>
        <a:xfrm>
          <a:off x="4686300" y="1516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89</xdr:row>
      <xdr:rowOff>128245</xdr:rowOff>
    </xdr:from>
    <xdr:to>
      <xdr:col>6</xdr:col>
      <xdr:colOff>600075</xdr:colOff>
      <xdr:row>89</xdr:row>
      <xdr:rowOff>128245</xdr:rowOff>
    </xdr:to>
    <xdr:cxnSp macro="">
      <xdr:nvCxnSpPr>
        <xdr:cNvPr id="237" name="直線コネクタ 236"/>
        <xdr:cNvCxnSpPr/>
      </xdr:nvCxnSpPr>
      <xdr:spPr>
        <a:xfrm>
          <a:off x="4546600" y="1538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119672</xdr:rowOff>
    </xdr:from>
    <xdr:to>
      <xdr:col>6</xdr:col>
      <xdr:colOff>511175</xdr:colOff>
      <xdr:row>96</xdr:row>
      <xdr:rowOff>163537</xdr:rowOff>
    </xdr:to>
    <xdr:cxnSp macro="">
      <xdr:nvCxnSpPr>
        <xdr:cNvPr id="238" name="直線コネクタ 237"/>
        <xdr:cNvCxnSpPr/>
      </xdr:nvCxnSpPr>
      <xdr:spPr>
        <a:xfrm flipV="1">
          <a:off x="3797300" y="16578872"/>
          <a:ext cx="838200" cy="4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62819</xdr:rowOff>
    </xdr:from>
    <xdr:ext cx="534377" cy="259045"/>
    <xdr:sp macro="" textlink="">
      <xdr:nvSpPr>
        <xdr:cNvPr id="239" name="扶助費平均値テキスト"/>
        <xdr:cNvSpPr txBox="1"/>
      </xdr:nvSpPr>
      <xdr:spPr>
        <a:xfrm>
          <a:off x="4686300" y="16007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39942</xdr:rowOff>
    </xdr:from>
    <xdr:to>
      <xdr:col>6</xdr:col>
      <xdr:colOff>561975</xdr:colOff>
      <xdr:row>94</xdr:row>
      <xdr:rowOff>141542</xdr:rowOff>
    </xdr:to>
    <xdr:sp macro="" textlink="">
      <xdr:nvSpPr>
        <xdr:cNvPr id="240" name="フローチャート : 判断 239"/>
        <xdr:cNvSpPr/>
      </xdr:nvSpPr>
      <xdr:spPr>
        <a:xfrm>
          <a:off x="4584700" y="1615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163537</xdr:rowOff>
    </xdr:from>
    <xdr:to>
      <xdr:col>5</xdr:col>
      <xdr:colOff>358775</xdr:colOff>
      <xdr:row>97</xdr:row>
      <xdr:rowOff>11049</xdr:rowOff>
    </xdr:to>
    <xdr:cxnSp macro="">
      <xdr:nvCxnSpPr>
        <xdr:cNvPr id="241" name="直線コネクタ 240"/>
        <xdr:cNvCxnSpPr/>
      </xdr:nvCxnSpPr>
      <xdr:spPr>
        <a:xfrm flipV="1">
          <a:off x="2908300" y="16622737"/>
          <a:ext cx="889000" cy="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118771</xdr:rowOff>
    </xdr:from>
    <xdr:to>
      <xdr:col>5</xdr:col>
      <xdr:colOff>409575</xdr:colOff>
      <xdr:row>95</xdr:row>
      <xdr:rowOff>48921</xdr:rowOff>
    </xdr:to>
    <xdr:sp macro="" textlink="">
      <xdr:nvSpPr>
        <xdr:cNvPr id="242" name="フローチャート : 判断 241"/>
        <xdr:cNvSpPr/>
      </xdr:nvSpPr>
      <xdr:spPr>
        <a:xfrm>
          <a:off x="3746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65448</xdr:rowOff>
    </xdr:from>
    <xdr:ext cx="534377" cy="259045"/>
    <xdr:sp macro="" textlink="">
      <xdr:nvSpPr>
        <xdr:cNvPr id="243" name="テキスト ボックス 242"/>
        <xdr:cNvSpPr txBox="1"/>
      </xdr:nvSpPr>
      <xdr:spPr>
        <a:xfrm>
          <a:off x="3530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11049</xdr:rowOff>
    </xdr:from>
    <xdr:to>
      <xdr:col>4</xdr:col>
      <xdr:colOff>155575</xdr:colOff>
      <xdr:row>97</xdr:row>
      <xdr:rowOff>86094</xdr:rowOff>
    </xdr:to>
    <xdr:cxnSp macro="">
      <xdr:nvCxnSpPr>
        <xdr:cNvPr id="244" name="直線コネクタ 243"/>
        <xdr:cNvCxnSpPr/>
      </xdr:nvCxnSpPr>
      <xdr:spPr>
        <a:xfrm flipV="1">
          <a:off x="2019300" y="16641699"/>
          <a:ext cx="889000" cy="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5" name="フローチャート : 判断 244"/>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6" name="テキスト ボックス 245"/>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86094</xdr:rowOff>
    </xdr:from>
    <xdr:to>
      <xdr:col>2</xdr:col>
      <xdr:colOff>638175</xdr:colOff>
      <xdr:row>97</xdr:row>
      <xdr:rowOff>105741</xdr:rowOff>
    </xdr:to>
    <xdr:cxnSp macro="">
      <xdr:nvCxnSpPr>
        <xdr:cNvPr id="247" name="直線コネクタ 246"/>
        <xdr:cNvCxnSpPr/>
      </xdr:nvCxnSpPr>
      <xdr:spPr>
        <a:xfrm flipV="1">
          <a:off x="1130300" y="16716744"/>
          <a:ext cx="8890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8" name="フローチャート : 判断 247"/>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9" name="テキスト ボックス 248"/>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50" name="フローチャート : 判断 249"/>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51" name="テキスト ボックス 250"/>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68872</xdr:rowOff>
    </xdr:from>
    <xdr:to>
      <xdr:col>6</xdr:col>
      <xdr:colOff>561975</xdr:colOff>
      <xdr:row>96</xdr:row>
      <xdr:rowOff>170472</xdr:rowOff>
    </xdr:to>
    <xdr:sp macro="" textlink="">
      <xdr:nvSpPr>
        <xdr:cNvPr id="257" name="円/楕円 256"/>
        <xdr:cNvSpPr/>
      </xdr:nvSpPr>
      <xdr:spPr>
        <a:xfrm>
          <a:off x="4584700" y="165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155249</xdr:rowOff>
    </xdr:from>
    <xdr:ext cx="534377" cy="259045"/>
    <xdr:sp macro="" textlink="">
      <xdr:nvSpPr>
        <xdr:cNvPr id="258" name="扶助費該当値テキスト"/>
        <xdr:cNvSpPr txBox="1"/>
      </xdr:nvSpPr>
      <xdr:spPr>
        <a:xfrm>
          <a:off x="4686300" y="164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64,577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112737</xdr:rowOff>
    </xdr:from>
    <xdr:to>
      <xdr:col>5</xdr:col>
      <xdr:colOff>409575</xdr:colOff>
      <xdr:row>97</xdr:row>
      <xdr:rowOff>42887</xdr:rowOff>
    </xdr:to>
    <xdr:sp macro="" textlink="">
      <xdr:nvSpPr>
        <xdr:cNvPr id="259" name="円/楕円 258"/>
        <xdr:cNvSpPr/>
      </xdr:nvSpPr>
      <xdr:spPr>
        <a:xfrm>
          <a:off x="3746500" y="1657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34014</xdr:rowOff>
    </xdr:from>
    <xdr:ext cx="534377" cy="259045"/>
    <xdr:sp macro="" textlink="">
      <xdr:nvSpPr>
        <xdr:cNvPr id="260" name="テキスト ボックス 259"/>
        <xdr:cNvSpPr txBox="1"/>
      </xdr:nvSpPr>
      <xdr:spPr>
        <a:xfrm>
          <a:off x="3530111" y="1666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131699</xdr:rowOff>
    </xdr:from>
    <xdr:to>
      <xdr:col>4</xdr:col>
      <xdr:colOff>206375</xdr:colOff>
      <xdr:row>97</xdr:row>
      <xdr:rowOff>61849</xdr:rowOff>
    </xdr:to>
    <xdr:sp macro="" textlink="">
      <xdr:nvSpPr>
        <xdr:cNvPr id="261" name="円/楕円 260"/>
        <xdr:cNvSpPr/>
      </xdr:nvSpPr>
      <xdr:spPr>
        <a:xfrm>
          <a:off x="2857500" y="165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52976</xdr:rowOff>
    </xdr:from>
    <xdr:ext cx="534377" cy="259045"/>
    <xdr:sp macro="" textlink="">
      <xdr:nvSpPr>
        <xdr:cNvPr id="262" name="テキスト ボックス 261"/>
        <xdr:cNvSpPr txBox="1"/>
      </xdr:nvSpPr>
      <xdr:spPr>
        <a:xfrm>
          <a:off x="2641111" y="166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35294</xdr:rowOff>
    </xdr:from>
    <xdr:to>
      <xdr:col>3</xdr:col>
      <xdr:colOff>3175</xdr:colOff>
      <xdr:row>97</xdr:row>
      <xdr:rowOff>136894</xdr:rowOff>
    </xdr:to>
    <xdr:sp macro="" textlink="">
      <xdr:nvSpPr>
        <xdr:cNvPr id="263" name="円/楕円 262"/>
        <xdr:cNvSpPr/>
      </xdr:nvSpPr>
      <xdr:spPr>
        <a:xfrm>
          <a:off x="1968500" y="166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64" name="テキスト ボックス 263"/>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54941</xdr:rowOff>
    </xdr:from>
    <xdr:to>
      <xdr:col>1</xdr:col>
      <xdr:colOff>485775</xdr:colOff>
      <xdr:row>97</xdr:row>
      <xdr:rowOff>156541</xdr:rowOff>
    </xdr:to>
    <xdr:sp macro="" textlink="">
      <xdr:nvSpPr>
        <xdr:cNvPr id="265" name="円/楕円 264"/>
        <xdr:cNvSpPr/>
      </xdr:nvSpPr>
      <xdr:spPr>
        <a:xfrm>
          <a:off x="1079500" y="166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147668</xdr:rowOff>
    </xdr:from>
    <xdr:ext cx="534377" cy="259045"/>
    <xdr:sp macro="" textlink="">
      <xdr:nvSpPr>
        <xdr:cNvPr id="266" name="テキスト ボックス 265"/>
        <xdr:cNvSpPr txBox="1"/>
      </xdr:nvSpPr>
      <xdr:spPr>
        <a:xfrm>
          <a:off x="863111" y="167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0" name="直線コネクタ 289"/>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1"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2" name="直線コネクタ 291"/>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3"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4" name="直線コネクタ 293"/>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68796</xdr:rowOff>
    </xdr:from>
    <xdr:to>
      <xdr:col>15</xdr:col>
      <xdr:colOff>180975</xdr:colOff>
      <xdr:row>37</xdr:row>
      <xdr:rowOff>72060</xdr:rowOff>
    </xdr:to>
    <xdr:cxnSp macro="">
      <xdr:nvCxnSpPr>
        <xdr:cNvPr id="295" name="直線コネクタ 294"/>
        <xdr:cNvCxnSpPr/>
      </xdr:nvCxnSpPr>
      <xdr:spPr>
        <a:xfrm flipV="1">
          <a:off x="9639300" y="6412446"/>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6"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7" name="フローチャート : 判断 296"/>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72060</xdr:rowOff>
    </xdr:from>
    <xdr:to>
      <xdr:col>14</xdr:col>
      <xdr:colOff>28575</xdr:colOff>
      <xdr:row>37</xdr:row>
      <xdr:rowOff>86322</xdr:rowOff>
    </xdr:to>
    <xdr:cxnSp macro="">
      <xdr:nvCxnSpPr>
        <xdr:cNvPr id="298" name="直線コネクタ 297"/>
        <xdr:cNvCxnSpPr/>
      </xdr:nvCxnSpPr>
      <xdr:spPr>
        <a:xfrm flipV="1">
          <a:off x="8750300" y="6415710"/>
          <a:ext cx="889000" cy="1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9" name="フローチャート : 判断 298"/>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0" name="テキスト ボックス 299"/>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86322</xdr:rowOff>
    </xdr:from>
    <xdr:to>
      <xdr:col>12</xdr:col>
      <xdr:colOff>511175</xdr:colOff>
      <xdr:row>37</xdr:row>
      <xdr:rowOff>118351</xdr:rowOff>
    </xdr:to>
    <xdr:cxnSp macro="">
      <xdr:nvCxnSpPr>
        <xdr:cNvPr id="301" name="直線コネクタ 300"/>
        <xdr:cNvCxnSpPr/>
      </xdr:nvCxnSpPr>
      <xdr:spPr>
        <a:xfrm flipV="1">
          <a:off x="7861300" y="6429972"/>
          <a:ext cx="889000" cy="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2" name="フローチャート : 判断 301"/>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3" name="テキスト ボックス 302"/>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76517</xdr:rowOff>
    </xdr:from>
    <xdr:to>
      <xdr:col>11</xdr:col>
      <xdr:colOff>307975</xdr:colOff>
      <xdr:row>37</xdr:row>
      <xdr:rowOff>118351</xdr:rowOff>
    </xdr:to>
    <xdr:cxnSp macro="">
      <xdr:nvCxnSpPr>
        <xdr:cNvPr id="304" name="直線コネクタ 303"/>
        <xdr:cNvCxnSpPr/>
      </xdr:nvCxnSpPr>
      <xdr:spPr>
        <a:xfrm>
          <a:off x="6972300" y="6420167"/>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5" name="フローチャート : 判断 304"/>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6" name="テキスト ボックス 305"/>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7" name="フローチャート : 判断 306"/>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8" name="テキスト ボックス 307"/>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17996</xdr:rowOff>
    </xdr:from>
    <xdr:to>
      <xdr:col>15</xdr:col>
      <xdr:colOff>231775</xdr:colOff>
      <xdr:row>37</xdr:row>
      <xdr:rowOff>119596</xdr:rowOff>
    </xdr:to>
    <xdr:sp macro="" textlink="">
      <xdr:nvSpPr>
        <xdr:cNvPr id="314" name="円/楕円 313"/>
        <xdr:cNvSpPr/>
      </xdr:nvSpPr>
      <xdr:spPr>
        <a:xfrm>
          <a:off x="10426700" y="6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104373</xdr:rowOff>
    </xdr:from>
    <xdr:ext cx="534377" cy="259045"/>
    <xdr:sp macro="" textlink="">
      <xdr:nvSpPr>
        <xdr:cNvPr id="315" name="補助費等該当値テキスト"/>
        <xdr:cNvSpPr txBox="1"/>
      </xdr:nvSpPr>
      <xdr:spPr>
        <a:xfrm>
          <a:off x="10528300" y="627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21260</xdr:rowOff>
    </xdr:from>
    <xdr:to>
      <xdr:col>14</xdr:col>
      <xdr:colOff>79375</xdr:colOff>
      <xdr:row>37</xdr:row>
      <xdr:rowOff>122860</xdr:rowOff>
    </xdr:to>
    <xdr:sp macro="" textlink="">
      <xdr:nvSpPr>
        <xdr:cNvPr id="316" name="円/楕円 315"/>
        <xdr:cNvSpPr/>
      </xdr:nvSpPr>
      <xdr:spPr>
        <a:xfrm>
          <a:off x="9588500" y="63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113987</xdr:rowOff>
    </xdr:from>
    <xdr:ext cx="534377" cy="259045"/>
    <xdr:sp macro="" textlink="">
      <xdr:nvSpPr>
        <xdr:cNvPr id="317" name="テキスト ボックス 316"/>
        <xdr:cNvSpPr txBox="1"/>
      </xdr:nvSpPr>
      <xdr:spPr>
        <a:xfrm>
          <a:off x="9372111" y="64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35522</xdr:rowOff>
    </xdr:from>
    <xdr:to>
      <xdr:col>12</xdr:col>
      <xdr:colOff>561975</xdr:colOff>
      <xdr:row>37</xdr:row>
      <xdr:rowOff>137122</xdr:rowOff>
    </xdr:to>
    <xdr:sp macro="" textlink="">
      <xdr:nvSpPr>
        <xdr:cNvPr id="318" name="円/楕円 317"/>
        <xdr:cNvSpPr/>
      </xdr:nvSpPr>
      <xdr:spPr>
        <a:xfrm>
          <a:off x="8699500" y="63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128249</xdr:rowOff>
    </xdr:from>
    <xdr:ext cx="534377" cy="259045"/>
    <xdr:sp macro="" textlink="">
      <xdr:nvSpPr>
        <xdr:cNvPr id="319" name="テキスト ボックス 318"/>
        <xdr:cNvSpPr txBox="1"/>
      </xdr:nvSpPr>
      <xdr:spPr>
        <a:xfrm>
          <a:off x="8483111" y="647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67551</xdr:rowOff>
    </xdr:from>
    <xdr:to>
      <xdr:col>11</xdr:col>
      <xdr:colOff>358775</xdr:colOff>
      <xdr:row>37</xdr:row>
      <xdr:rowOff>169151</xdr:rowOff>
    </xdr:to>
    <xdr:sp macro="" textlink="">
      <xdr:nvSpPr>
        <xdr:cNvPr id="320" name="円/楕円 319"/>
        <xdr:cNvSpPr/>
      </xdr:nvSpPr>
      <xdr:spPr>
        <a:xfrm>
          <a:off x="7810500" y="64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160278</xdr:rowOff>
    </xdr:from>
    <xdr:ext cx="534377" cy="259045"/>
    <xdr:sp macro="" textlink="">
      <xdr:nvSpPr>
        <xdr:cNvPr id="321" name="テキスト ボックス 320"/>
        <xdr:cNvSpPr txBox="1"/>
      </xdr:nvSpPr>
      <xdr:spPr>
        <a:xfrm>
          <a:off x="7594111" y="65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25717</xdr:rowOff>
    </xdr:from>
    <xdr:to>
      <xdr:col>10</xdr:col>
      <xdr:colOff>155575</xdr:colOff>
      <xdr:row>37</xdr:row>
      <xdr:rowOff>127317</xdr:rowOff>
    </xdr:to>
    <xdr:sp macro="" textlink="">
      <xdr:nvSpPr>
        <xdr:cNvPr id="322" name="円/楕円 321"/>
        <xdr:cNvSpPr/>
      </xdr:nvSpPr>
      <xdr:spPr>
        <a:xfrm>
          <a:off x="6921500" y="63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118444</xdr:rowOff>
    </xdr:from>
    <xdr:ext cx="534377" cy="259045"/>
    <xdr:sp macro="" textlink="">
      <xdr:nvSpPr>
        <xdr:cNvPr id="323" name="テキスト ボックス 322"/>
        <xdr:cNvSpPr txBox="1"/>
      </xdr:nvSpPr>
      <xdr:spPr>
        <a:xfrm>
          <a:off x="6705111" y="646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7" name="直線コネクタ 346"/>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48"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49" name="直線コネクタ 348"/>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0"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1" name="直線コネクタ 350"/>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64750</xdr:rowOff>
    </xdr:from>
    <xdr:to>
      <xdr:col>15</xdr:col>
      <xdr:colOff>180975</xdr:colOff>
      <xdr:row>57</xdr:row>
      <xdr:rowOff>99543</xdr:rowOff>
    </xdr:to>
    <xdr:cxnSp macro="">
      <xdr:nvCxnSpPr>
        <xdr:cNvPr id="352" name="直線コネクタ 351"/>
        <xdr:cNvCxnSpPr/>
      </xdr:nvCxnSpPr>
      <xdr:spPr>
        <a:xfrm>
          <a:off x="9639300" y="9665950"/>
          <a:ext cx="838200" cy="20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3"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4" name="フローチャート : 判断 353"/>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64750</xdr:rowOff>
    </xdr:from>
    <xdr:to>
      <xdr:col>14</xdr:col>
      <xdr:colOff>28575</xdr:colOff>
      <xdr:row>56</xdr:row>
      <xdr:rowOff>99253</xdr:rowOff>
    </xdr:to>
    <xdr:cxnSp macro="">
      <xdr:nvCxnSpPr>
        <xdr:cNvPr id="355" name="直線コネクタ 354"/>
        <xdr:cNvCxnSpPr/>
      </xdr:nvCxnSpPr>
      <xdr:spPr>
        <a:xfrm flipV="1">
          <a:off x="8750300" y="9665950"/>
          <a:ext cx="889000" cy="3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6" name="フローチャート : 判断 355"/>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7" name="テキスト ボックス 356"/>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35078</xdr:rowOff>
    </xdr:from>
    <xdr:to>
      <xdr:col>12</xdr:col>
      <xdr:colOff>511175</xdr:colOff>
      <xdr:row>56</xdr:row>
      <xdr:rowOff>99253</xdr:rowOff>
    </xdr:to>
    <xdr:cxnSp macro="">
      <xdr:nvCxnSpPr>
        <xdr:cNvPr id="358" name="直線コネクタ 357"/>
        <xdr:cNvCxnSpPr/>
      </xdr:nvCxnSpPr>
      <xdr:spPr>
        <a:xfrm>
          <a:off x="7861300" y="9636278"/>
          <a:ext cx="889000" cy="6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59" name="フローチャート : 判断 358"/>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0" name="テキスト ボックス 359"/>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35078</xdr:rowOff>
    </xdr:from>
    <xdr:to>
      <xdr:col>11</xdr:col>
      <xdr:colOff>307975</xdr:colOff>
      <xdr:row>56</xdr:row>
      <xdr:rowOff>169067</xdr:rowOff>
    </xdr:to>
    <xdr:cxnSp macro="">
      <xdr:nvCxnSpPr>
        <xdr:cNvPr id="361" name="直線コネクタ 360"/>
        <xdr:cNvCxnSpPr/>
      </xdr:nvCxnSpPr>
      <xdr:spPr>
        <a:xfrm flipV="1">
          <a:off x="6972300" y="9636278"/>
          <a:ext cx="889000" cy="13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2" name="フローチャート : 判断 361"/>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3" name="テキスト ボックス 362"/>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4" name="フローチャート : 判断 363"/>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5" name="テキスト ボックス 364"/>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48743</xdr:rowOff>
    </xdr:from>
    <xdr:to>
      <xdr:col>15</xdr:col>
      <xdr:colOff>231775</xdr:colOff>
      <xdr:row>57</xdr:row>
      <xdr:rowOff>150343</xdr:rowOff>
    </xdr:to>
    <xdr:sp macro="" textlink="">
      <xdr:nvSpPr>
        <xdr:cNvPr id="371" name="円/楕円 370"/>
        <xdr:cNvSpPr/>
      </xdr:nvSpPr>
      <xdr:spPr>
        <a:xfrm>
          <a:off x="10426700" y="98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27170</xdr:rowOff>
    </xdr:from>
    <xdr:ext cx="534377" cy="259045"/>
    <xdr:sp macro="" textlink="">
      <xdr:nvSpPr>
        <xdr:cNvPr id="372" name="普通建設事業費該当値テキスト"/>
        <xdr:cNvSpPr txBox="1"/>
      </xdr:nvSpPr>
      <xdr:spPr>
        <a:xfrm>
          <a:off x="10528300" y="97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37,770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13950</xdr:rowOff>
    </xdr:from>
    <xdr:to>
      <xdr:col>14</xdr:col>
      <xdr:colOff>79375</xdr:colOff>
      <xdr:row>56</xdr:row>
      <xdr:rowOff>115550</xdr:rowOff>
    </xdr:to>
    <xdr:sp macro="" textlink="">
      <xdr:nvSpPr>
        <xdr:cNvPr id="373" name="円/楕円 372"/>
        <xdr:cNvSpPr/>
      </xdr:nvSpPr>
      <xdr:spPr>
        <a:xfrm>
          <a:off x="9588500" y="96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106677</xdr:rowOff>
    </xdr:from>
    <xdr:ext cx="534377" cy="259045"/>
    <xdr:sp macro="" textlink="">
      <xdr:nvSpPr>
        <xdr:cNvPr id="374" name="テキスト ボックス 373"/>
        <xdr:cNvSpPr txBox="1"/>
      </xdr:nvSpPr>
      <xdr:spPr>
        <a:xfrm>
          <a:off x="9372111" y="970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48453</xdr:rowOff>
    </xdr:from>
    <xdr:to>
      <xdr:col>12</xdr:col>
      <xdr:colOff>561975</xdr:colOff>
      <xdr:row>56</xdr:row>
      <xdr:rowOff>150053</xdr:rowOff>
    </xdr:to>
    <xdr:sp macro="" textlink="">
      <xdr:nvSpPr>
        <xdr:cNvPr id="375" name="円/楕円 374"/>
        <xdr:cNvSpPr/>
      </xdr:nvSpPr>
      <xdr:spPr>
        <a:xfrm>
          <a:off x="8699500" y="964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141180</xdr:rowOff>
    </xdr:from>
    <xdr:ext cx="534377" cy="259045"/>
    <xdr:sp macro="" textlink="">
      <xdr:nvSpPr>
        <xdr:cNvPr id="376" name="テキスト ボックス 375"/>
        <xdr:cNvSpPr txBox="1"/>
      </xdr:nvSpPr>
      <xdr:spPr>
        <a:xfrm>
          <a:off x="8483111" y="97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60,308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155728</xdr:rowOff>
    </xdr:from>
    <xdr:to>
      <xdr:col>11</xdr:col>
      <xdr:colOff>358775</xdr:colOff>
      <xdr:row>56</xdr:row>
      <xdr:rowOff>85878</xdr:rowOff>
    </xdr:to>
    <xdr:sp macro="" textlink="">
      <xdr:nvSpPr>
        <xdr:cNvPr id="377" name="円/楕円 376"/>
        <xdr:cNvSpPr/>
      </xdr:nvSpPr>
      <xdr:spPr>
        <a:xfrm>
          <a:off x="7810500" y="95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102405</xdr:rowOff>
    </xdr:from>
    <xdr:ext cx="534377" cy="259045"/>
    <xdr:sp macro="" textlink="">
      <xdr:nvSpPr>
        <xdr:cNvPr id="378" name="テキスト ボックス 377"/>
        <xdr:cNvSpPr txBox="1"/>
      </xdr:nvSpPr>
      <xdr:spPr>
        <a:xfrm>
          <a:off x="7594111" y="93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118267</xdr:rowOff>
    </xdr:from>
    <xdr:to>
      <xdr:col>10</xdr:col>
      <xdr:colOff>155575</xdr:colOff>
      <xdr:row>57</xdr:row>
      <xdr:rowOff>48417</xdr:rowOff>
    </xdr:to>
    <xdr:sp macro="" textlink="">
      <xdr:nvSpPr>
        <xdr:cNvPr id="379" name="円/楕円 378"/>
        <xdr:cNvSpPr/>
      </xdr:nvSpPr>
      <xdr:spPr>
        <a:xfrm>
          <a:off x="6921500" y="97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64944</xdr:rowOff>
    </xdr:from>
    <xdr:ext cx="534377" cy="259045"/>
    <xdr:sp macro="" textlink="">
      <xdr:nvSpPr>
        <xdr:cNvPr id="380" name="テキスト ボックス 379"/>
        <xdr:cNvSpPr txBox="1"/>
      </xdr:nvSpPr>
      <xdr:spPr>
        <a:xfrm>
          <a:off x="6705111" y="949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4" name="直線コネクタ 403"/>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7"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08" name="直線コネクタ 407"/>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122479</xdr:rowOff>
    </xdr:from>
    <xdr:to>
      <xdr:col>15</xdr:col>
      <xdr:colOff>180975</xdr:colOff>
      <xdr:row>77</xdr:row>
      <xdr:rowOff>49098</xdr:rowOff>
    </xdr:to>
    <xdr:cxnSp macro="">
      <xdr:nvCxnSpPr>
        <xdr:cNvPr id="409" name="直線コネクタ 408"/>
        <xdr:cNvCxnSpPr/>
      </xdr:nvCxnSpPr>
      <xdr:spPr>
        <a:xfrm>
          <a:off x="9639300" y="12638329"/>
          <a:ext cx="838200" cy="6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0"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1" name="フローチャート : 判断 410"/>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122479</xdr:rowOff>
    </xdr:from>
    <xdr:to>
      <xdr:col>14</xdr:col>
      <xdr:colOff>28575</xdr:colOff>
      <xdr:row>75</xdr:row>
      <xdr:rowOff>35458</xdr:rowOff>
    </xdr:to>
    <xdr:cxnSp macro="">
      <xdr:nvCxnSpPr>
        <xdr:cNvPr id="412" name="直線コネクタ 411"/>
        <xdr:cNvCxnSpPr/>
      </xdr:nvCxnSpPr>
      <xdr:spPr>
        <a:xfrm flipV="1">
          <a:off x="8750300" y="12638329"/>
          <a:ext cx="889000" cy="25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3" name="フローチャート : 判断 412"/>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55554</xdr:rowOff>
    </xdr:from>
    <xdr:ext cx="534377" cy="259045"/>
    <xdr:sp macro="" textlink="">
      <xdr:nvSpPr>
        <xdr:cNvPr id="414" name="テキスト ボックス 413"/>
        <xdr:cNvSpPr txBox="1"/>
      </xdr:nvSpPr>
      <xdr:spPr>
        <a:xfrm>
          <a:off x="9372111" y="127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5" name="フローチャート : 判断 414"/>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6" name="テキスト ボックス 415"/>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169748</xdr:rowOff>
    </xdr:from>
    <xdr:to>
      <xdr:col>15</xdr:col>
      <xdr:colOff>231775</xdr:colOff>
      <xdr:row>77</xdr:row>
      <xdr:rowOff>99898</xdr:rowOff>
    </xdr:to>
    <xdr:sp macro="" textlink="">
      <xdr:nvSpPr>
        <xdr:cNvPr id="422" name="円/楕円 421"/>
        <xdr:cNvSpPr/>
      </xdr:nvSpPr>
      <xdr:spPr>
        <a:xfrm>
          <a:off x="10426700" y="131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148175</xdr:rowOff>
    </xdr:from>
    <xdr:ext cx="534377" cy="259045"/>
    <xdr:sp macro="" textlink="">
      <xdr:nvSpPr>
        <xdr:cNvPr id="423" name="普通建設事業費 （ うち新規整備　）該当値テキスト"/>
        <xdr:cNvSpPr txBox="1"/>
      </xdr:nvSpPr>
      <xdr:spPr>
        <a:xfrm>
          <a:off x="10528300" y="131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17,756</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71679</xdr:rowOff>
    </xdr:from>
    <xdr:to>
      <xdr:col>14</xdr:col>
      <xdr:colOff>79375</xdr:colOff>
      <xdr:row>74</xdr:row>
      <xdr:rowOff>1829</xdr:rowOff>
    </xdr:to>
    <xdr:sp macro="" textlink="">
      <xdr:nvSpPr>
        <xdr:cNvPr id="424" name="円/楕円 423"/>
        <xdr:cNvSpPr/>
      </xdr:nvSpPr>
      <xdr:spPr>
        <a:xfrm>
          <a:off x="9588500" y="125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18356</xdr:rowOff>
    </xdr:from>
    <xdr:ext cx="534377" cy="259045"/>
    <xdr:sp macro="" textlink="">
      <xdr:nvSpPr>
        <xdr:cNvPr id="425" name="テキスト ボックス 424"/>
        <xdr:cNvSpPr txBox="1"/>
      </xdr:nvSpPr>
      <xdr:spPr>
        <a:xfrm>
          <a:off x="9372111" y="1236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156108</xdr:rowOff>
    </xdr:from>
    <xdr:to>
      <xdr:col>12</xdr:col>
      <xdr:colOff>561975</xdr:colOff>
      <xdr:row>75</xdr:row>
      <xdr:rowOff>86258</xdr:rowOff>
    </xdr:to>
    <xdr:sp macro="" textlink="">
      <xdr:nvSpPr>
        <xdr:cNvPr id="426" name="円/楕円 425"/>
        <xdr:cNvSpPr/>
      </xdr:nvSpPr>
      <xdr:spPr>
        <a:xfrm>
          <a:off x="8699500" y="1284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102785</xdr:rowOff>
    </xdr:from>
    <xdr:ext cx="534377" cy="259045"/>
    <xdr:sp macro="" textlink="">
      <xdr:nvSpPr>
        <xdr:cNvPr id="427" name="テキスト ボックス 426"/>
        <xdr:cNvSpPr txBox="1"/>
      </xdr:nvSpPr>
      <xdr:spPr>
        <a:xfrm>
          <a:off x="8483111" y="1261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1" name="直線コネクタ 450"/>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3" name="直線コネクタ 45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4"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5" name="直線コネクタ 454"/>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157899</xdr:rowOff>
    </xdr:from>
    <xdr:to>
      <xdr:col>15</xdr:col>
      <xdr:colOff>180975</xdr:colOff>
      <xdr:row>98</xdr:row>
      <xdr:rowOff>68059</xdr:rowOff>
    </xdr:to>
    <xdr:cxnSp macro="">
      <xdr:nvCxnSpPr>
        <xdr:cNvPr id="456" name="直線コネクタ 455"/>
        <xdr:cNvCxnSpPr/>
      </xdr:nvCxnSpPr>
      <xdr:spPr>
        <a:xfrm flipV="1">
          <a:off x="9639300" y="16788549"/>
          <a:ext cx="8382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7"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58" name="フローチャート : 判断 457"/>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26860</xdr:rowOff>
    </xdr:from>
    <xdr:to>
      <xdr:col>14</xdr:col>
      <xdr:colOff>28575</xdr:colOff>
      <xdr:row>98</xdr:row>
      <xdr:rowOff>68059</xdr:rowOff>
    </xdr:to>
    <xdr:cxnSp macro="">
      <xdr:nvCxnSpPr>
        <xdr:cNvPr id="459" name="直線コネクタ 458"/>
        <xdr:cNvCxnSpPr/>
      </xdr:nvCxnSpPr>
      <xdr:spPr>
        <a:xfrm>
          <a:off x="8750300" y="16828960"/>
          <a:ext cx="8890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0" name="フローチャート : 判断 459"/>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1" name="テキスト ボックス 460"/>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2" name="フローチャート : 判断 461"/>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3" name="テキスト ボックス 462"/>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107099</xdr:rowOff>
    </xdr:from>
    <xdr:to>
      <xdr:col>15</xdr:col>
      <xdr:colOff>231775</xdr:colOff>
      <xdr:row>98</xdr:row>
      <xdr:rowOff>37249</xdr:rowOff>
    </xdr:to>
    <xdr:sp macro="" textlink="">
      <xdr:nvSpPr>
        <xdr:cNvPr id="469" name="円/楕円 468"/>
        <xdr:cNvSpPr/>
      </xdr:nvSpPr>
      <xdr:spPr>
        <a:xfrm>
          <a:off x="10426700" y="167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85526</xdr:rowOff>
    </xdr:from>
    <xdr:ext cx="534377" cy="259045"/>
    <xdr:sp macro="" textlink="">
      <xdr:nvSpPr>
        <xdr:cNvPr id="470" name="普通建設事業費 （ うち更新整備　）該当値テキスト"/>
        <xdr:cNvSpPr txBox="1"/>
      </xdr:nvSpPr>
      <xdr:spPr>
        <a:xfrm>
          <a:off x="10528300" y="1671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17259</xdr:rowOff>
    </xdr:from>
    <xdr:to>
      <xdr:col>14</xdr:col>
      <xdr:colOff>79375</xdr:colOff>
      <xdr:row>98</xdr:row>
      <xdr:rowOff>118859</xdr:rowOff>
    </xdr:to>
    <xdr:sp macro="" textlink="">
      <xdr:nvSpPr>
        <xdr:cNvPr id="471" name="円/楕円 470"/>
        <xdr:cNvSpPr/>
      </xdr:nvSpPr>
      <xdr:spPr>
        <a:xfrm>
          <a:off x="9588500" y="168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109986</xdr:rowOff>
    </xdr:from>
    <xdr:ext cx="534377" cy="259045"/>
    <xdr:sp macro="" textlink="">
      <xdr:nvSpPr>
        <xdr:cNvPr id="472" name="テキスト ボックス 471"/>
        <xdr:cNvSpPr txBox="1"/>
      </xdr:nvSpPr>
      <xdr:spPr>
        <a:xfrm>
          <a:off x="9372111" y="1691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147510</xdr:rowOff>
    </xdr:from>
    <xdr:to>
      <xdr:col>12</xdr:col>
      <xdr:colOff>561975</xdr:colOff>
      <xdr:row>98</xdr:row>
      <xdr:rowOff>77660</xdr:rowOff>
    </xdr:to>
    <xdr:sp macro="" textlink="">
      <xdr:nvSpPr>
        <xdr:cNvPr id="473" name="円/楕円 472"/>
        <xdr:cNvSpPr/>
      </xdr:nvSpPr>
      <xdr:spPr>
        <a:xfrm>
          <a:off x="8699500" y="167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68787</xdr:rowOff>
    </xdr:from>
    <xdr:ext cx="534377" cy="259045"/>
    <xdr:sp macro="" textlink="">
      <xdr:nvSpPr>
        <xdr:cNvPr id="474" name="テキスト ボックス 473"/>
        <xdr:cNvSpPr txBox="1"/>
      </xdr:nvSpPr>
      <xdr:spPr>
        <a:xfrm>
          <a:off x="8483111" y="168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5" name="直線コネクタ 48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6" name="テキスト ボックス 48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7" name="直線コネクタ 48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8" name="テキスト ボックス 48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9" name="直線コネクタ 48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0" name="テキスト ボックス 48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1" name="直線コネクタ 49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2" name="テキスト ボックス 49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6" name="直線コネクタ 495"/>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8" name="直線コネクタ 49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499"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0" name="直線コネクタ 499"/>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123355</xdr:rowOff>
    </xdr:from>
    <xdr:to>
      <xdr:col>23</xdr:col>
      <xdr:colOff>517525</xdr:colOff>
      <xdr:row>38</xdr:row>
      <xdr:rowOff>131013</xdr:rowOff>
    </xdr:to>
    <xdr:cxnSp macro="">
      <xdr:nvCxnSpPr>
        <xdr:cNvPr id="501" name="直線コネクタ 500"/>
        <xdr:cNvCxnSpPr/>
      </xdr:nvCxnSpPr>
      <xdr:spPr>
        <a:xfrm flipV="1">
          <a:off x="15481300" y="6638455"/>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2"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3" name="フローチャート : 判断 502"/>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107307</xdr:rowOff>
    </xdr:from>
    <xdr:to>
      <xdr:col>22</xdr:col>
      <xdr:colOff>365125</xdr:colOff>
      <xdr:row>38</xdr:row>
      <xdr:rowOff>131013</xdr:rowOff>
    </xdr:to>
    <xdr:cxnSp macro="">
      <xdr:nvCxnSpPr>
        <xdr:cNvPr id="504" name="直線コネクタ 503"/>
        <xdr:cNvCxnSpPr/>
      </xdr:nvCxnSpPr>
      <xdr:spPr>
        <a:xfrm>
          <a:off x="14592300" y="6622407"/>
          <a:ext cx="8890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5" name="フローチャート : 判断 504"/>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6" name="テキスト ボックス 505"/>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34018</xdr:rowOff>
    </xdr:from>
    <xdr:to>
      <xdr:col>21</xdr:col>
      <xdr:colOff>161925</xdr:colOff>
      <xdr:row>38</xdr:row>
      <xdr:rowOff>107307</xdr:rowOff>
    </xdr:to>
    <xdr:cxnSp macro="">
      <xdr:nvCxnSpPr>
        <xdr:cNvPr id="507" name="直線コネクタ 506"/>
        <xdr:cNvCxnSpPr/>
      </xdr:nvCxnSpPr>
      <xdr:spPr>
        <a:xfrm>
          <a:off x="13703300" y="6549118"/>
          <a:ext cx="889000" cy="7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08" name="フローチャート : 判断 507"/>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09" name="テキスト ボックス 508"/>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149484</xdr:rowOff>
    </xdr:from>
    <xdr:to>
      <xdr:col>19</xdr:col>
      <xdr:colOff>644525</xdr:colOff>
      <xdr:row>38</xdr:row>
      <xdr:rowOff>34018</xdr:rowOff>
    </xdr:to>
    <xdr:cxnSp macro="">
      <xdr:nvCxnSpPr>
        <xdr:cNvPr id="510" name="直線コネクタ 509"/>
        <xdr:cNvCxnSpPr/>
      </xdr:nvCxnSpPr>
      <xdr:spPr>
        <a:xfrm>
          <a:off x="12814300" y="6321684"/>
          <a:ext cx="889000" cy="22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1" name="フローチャート : 判断 510"/>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86118</xdr:rowOff>
    </xdr:from>
    <xdr:ext cx="469744" cy="259045"/>
    <xdr:sp macro="" textlink="">
      <xdr:nvSpPr>
        <xdr:cNvPr id="512" name="テキスト ボックス 511"/>
        <xdr:cNvSpPr txBox="1"/>
      </xdr:nvSpPr>
      <xdr:spPr>
        <a:xfrm>
          <a:off x="13468427" y="66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3" name="フローチャート : 判断 512"/>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71579</xdr:rowOff>
    </xdr:from>
    <xdr:ext cx="469744" cy="259045"/>
    <xdr:sp macro="" textlink="">
      <xdr:nvSpPr>
        <xdr:cNvPr id="514" name="テキスト ボックス 513"/>
        <xdr:cNvSpPr txBox="1"/>
      </xdr:nvSpPr>
      <xdr:spPr>
        <a:xfrm>
          <a:off x="12579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72555</xdr:rowOff>
    </xdr:from>
    <xdr:to>
      <xdr:col>23</xdr:col>
      <xdr:colOff>568325</xdr:colOff>
      <xdr:row>39</xdr:row>
      <xdr:rowOff>2705</xdr:rowOff>
    </xdr:to>
    <xdr:sp macro="" textlink="">
      <xdr:nvSpPr>
        <xdr:cNvPr id="520" name="円/楕円 519"/>
        <xdr:cNvSpPr/>
      </xdr:nvSpPr>
      <xdr:spPr>
        <a:xfrm>
          <a:off x="16268700" y="65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378565" cy="259045"/>
    <xdr:sp macro="" textlink="">
      <xdr:nvSpPr>
        <xdr:cNvPr id="521" name="災害復旧事業費該当値テキスト"/>
        <xdr:cNvSpPr txBox="1"/>
      </xdr:nvSpPr>
      <xdr:spPr>
        <a:xfrm>
          <a:off x="16370300" y="652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80213</xdr:rowOff>
    </xdr:from>
    <xdr:to>
      <xdr:col>22</xdr:col>
      <xdr:colOff>415925</xdr:colOff>
      <xdr:row>39</xdr:row>
      <xdr:rowOff>10363</xdr:rowOff>
    </xdr:to>
    <xdr:sp macro="" textlink="">
      <xdr:nvSpPr>
        <xdr:cNvPr id="522" name="円/楕円 521"/>
        <xdr:cNvSpPr/>
      </xdr:nvSpPr>
      <xdr:spPr>
        <a:xfrm>
          <a:off x="15430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1490</xdr:rowOff>
    </xdr:from>
    <xdr:ext cx="378565" cy="259045"/>
    <xdr:sp macro="" textlink="">
      <xdr:nvSpPr>
        <xdr:cNvPr id="523" name="テキスト ボックス 522"/>
        <xdr:cNvSpPr txBox="1"/>
      </xdr:nvSpPr>
      <xdr:spPr>
        <a:xfrm>
          <a:off x="15292017" y="6688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56507</xdr:rowOff>
    </xdr:from>
    <xdr:to>
      <xdr:col>21</xdr:col>
      <xdr:colOff>212725</xdr:colOff>
      <xdr:row>38</xdr:row>
      <xdr:rowOff>158107</xdr:rowOff>
    </xdr:to>
    <xdr:sp macro="" textlink="">
      <xdr:nvSpPr>
        <xdr:cNvPr id="524" name="円/楕円 523"/>
        <xdr:cNvSpPr/>
      </xdr:nvSpPr>
      <xdr:spPr>
        <a:xfrm>
          <a:off x="14541500" y="65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149234</xdr:rowOff>
    </xdr:from>
    <xdr:ext cx="469744" cy="259045"/>
    <xdr:sp macro="" textlink="">
      <xdr:nvSpPr>
        <xdr:cNvPr id="525" name="テキスト ボックス 524"/>
        <xdr:cNvSpPr txBox="1"/>
      </xdr:nvSpPr>
      <xdr:spPr>
        <a:xfrm>
          <a:off x="14357427" y="666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154668</xdr:rowOff>
    </xdr:from>
    <xdr:to>
      <xdr:col>20</xdr:col>
      <xdr:colOff>9525</xdr:colOff>
      <xdr:row>38</xdr:row>
      <xdr:rowOff>84818</xdr:rowOff>
    </xdr:to>
    <xdr:sp macro="" textlink="">
      <xdr:nvSpPr>
        <xdr:cNvPr id="526" name="円/楕円 525"/>
        <xdr:cNvSpPr/>
      </xdr:nvSpPr>
      <xdr:spPr>
        <a:xfrm>
          <a:off x="13652500" y="649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101345</xdr:rowOff>
    </xdr:from>
    <xdr:ext cx="469744" cy="259045"/>
    <xdr:sp macro="" textlink="">
      <xdr:nvSpPr>
        <xdr:cNvPr id="527" name="テキスト ボックス 526"/>
        <xdr:cNvSpPr txBox="1"/>
      </xdr:nvSpPr>
      <xdr:spPr>
        <a:xfrm>
          <a:off x="13468427" y="627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98684</xdr:rowOff>
    </xdr:from>
    <xdr:to>
      <xdr:col>18</xdr:col>
      <xdr:colOff>492125</xdr:colOff>
      <xdr:row>37</xdr:row>
      <xdr:rowOff>28834</xdr:rowOff>
    </xdr:to>
    <xdr:sp macro="" textlink="">
      <xdr:nvSpPr>
        <xdr:cNvPr id="528" name="円/楕円 527"/>
        <xdr:cNvSpPr/>
      </xdr:nvSpPr>
      <xdr:spPr>
        <a:xfrm>
          <a:off x="12763500" y="62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45361</xdr:rowOff>
    </xdr:from>
    <xdr:ext cx="534377" cy="259045"/>
    <xdr:sp macro="" textlink="">
      <xdr:nvSpPr>
        <xdr:cNvPr id="529" name="テキスト ボックス 528"/>
        <xdr:cNvSpPr txBox="1"/>
      </xdr:nvSpPr>
      <xdr:spPr>
        <a:xfrm>
          <a:off x="12547111" y="604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2" name="直線コネクタ 601"/>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3"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4" name="直線コネクタ 603"/>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5"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6" name="直線コネクタ 605"/>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64986</xdr:rowOff>
    </xdr:from>
    <xdr:to>
      <xdr:col>23</xdr:col>
      <xdr:colOff>517525</xdr:colOff>
      <xdr:row>75</xdr:row>
      <xdr:rowOff>114833</xdr:rowOff>
    </xdr:to>
    <xdr:cxnSp macro="">
      <xdr:nvCxnSpPr>
        <xdr:cNvPr id="607" name="直線コネクタ 606"/>
        <xdr:cNvCxnSpPr/>
      </xdr:nvCxnSpPr>
      <xdr:spPr>
        <a:xfrm>
          <a:off x="15481300" y="12923736"/>
          <a:ext cx="838200" cy="4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08"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09" name="フローチャート : 判断 608"/>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19215</xdr:rowOff>
    </xdr:from>
    <xdr:to>
      <xdr:col>22</xdr:col>
      <xdr:colOff>365125</xdr:colOff>
      <xdr:row>75</xdr:row>
      <xdr:rowOff>64986</xdr:rowOff>
    </xdr:to>
    <xdr:cxnSp macro="">
      <xdr:nvCxnSpPr>
        <xdr:cNvPr id="610" name="直線コネクタ 609"/>
        <xdr:cNvCxnSpPr/>
      </xdr:nvCxnSpPr>
      <xdr:spPr>
        <a:xfrm>
          <a:off x="14592300" y="12877965"/>
          <a:ext cx="889000" cy="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1" name="フローチャート : 判断 610"/>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2" name="テキスト ボックス 611"/>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155601</xdr:rowOff>
    </xdr:from>
    <xdr:to>
      <xdr:col>21</xdr:col>
      <xdr:colOff>161925</xdr:colOff>
      <xdr:row>75</xdr:row>
      <xdr:rowOff>19215</xdr:rowOff>
    </xdr:to>
    <xdr:cxnSp macro="">
      <xdr:nvCxnSpPr>
        <xdr:cNvPr id="613" name="直線コネクタ 612"/>
        <xdr:cNvCxnSpPr/>
      </xdr:nvCxnSpPr>
      <xdr:spPr>
        <a:xfrm>
          <a:off x="13703300" y="12842901"/>
          <a:ext cx="889000" cy="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4" name="フローチャート : 判断 613"/>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5" name="テキスト ボックス 614"/>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155601</xdr:rowOff>
    </xdr:from>
    <xdr:to>
      <xdr:col>19</xdr:col>
      <xdr:colOff>644525</xdr:colOff>
      <xdr:row>74</xdr:row>
      <xdr:rowOff>164973</xdr:rowOff>
    </xdr:to>
    <xdr:cxnSp macro="">
      <xdr:nvCxnSpPr>
        <xdr:cNvPr id="616" name="直線コネクタ 615"/>
        <xdr:cNvCxnSpPr/>
      </xdr:nvCxnSpPr>
      <xdr:spPr>
        <a:xfrm flipV="1">
          <a:off x="12814300" y="12842901"/>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7" name="フローチャート : 判断 616"/>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18" name="テキスト ボックス 617"/>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19" name="フローチャート : 判断 618"/>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0" name="テキスト ボックス 619"/>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64033</xdr:rowOff>
    </xdr:from>
    <xdr:to>
      <xdr:col>23</xdr:col>
      <xdr:colOff>568325</xdr:colOff>
      <xdr:row>75</xdr:row>
      <xdr:rowOff>165633</xdr:rowOff>
    </xdr:to>
    <xdr:sp macro="" textlink="">
      <xdr:nvSpPr>
        <xdr:cNvPr id="626" name="円/楕円 625"/>
        <xdr:cNvSpPr/>
      </xdr:nvSpPr>
      <xdr:spPr>
        <a:xfrm>
          <a:off x="16268700" y="1292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42460</xdr:rowOff>
    </xdr:from>
    <xdr:ext cx="534377" cy="259045"/>
    <xdr:sp macro="" textlink="">
      <xdr:nvSpPr>
        <xdr:cNvPr id="627" name="公債費該当値テキスト"/>
        <xdr:cNvSpPr txBox="1"/>
      </xdr:nvSpPr>
      <xdr:spPr>
        <a:xfrm>
          <a:off x="16370300" y="1290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48,458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14186</xdr:rowOff>
    </xdr:from>
    <xdr:to>
      <xdr:col>22</xdr:col>
      <xdr:colOff>415925</xdr:colOff>
      <xdr:row>75</xdr:row>
      <xdr:rowOff>115786</xdr:rowOff>
    </xdr:to>
    <xdr:sp macro="" textlink="">
      <xdr:nvSpPr>
        <xdr:cNvPr id="628" name="円/楕円 627"/>
        <xdr:cNvSpPr/>
      </xdr:nvSpPr>
      <xdr:spPr>
        <a:xfrm>
          <a:off x="15430500" y="128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132313</xdr:rowOff>
    </xdr:from>
    <xdr:ext cx="534377" cy="259045"/>
    <xdr:sp macro="" textlink="">
      <xdr:nvSpPr>
        <xdr:cNvPr id="629" name="テキスト ボックス 628"/>
        <xdr:cNvSpPr txBox="1"/>
      </xdr:nvSpPr>
      <xdr:spPr>
        <a:xfrm>
          <a:off x="15214111" y="126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139865</xdr:rowOff>
    </xdr:from>
    <xdr:to>
      <xdr:col>21</xdr:col>
      <xdr:colOff>212725</xdr:colOff>
      <xdr:row>75</xdr:row>
      <xdr:rowOff>70015</xdr:rowOff>
    </xdr:to>
    <xdr:sp macro="" textlink="">
      <xdr:nvSpPr>
        <xdr:cNvPr id="630" name="円/楕円 629"/>
        <xdr:cNvSpPr/>
      </xdr:nvSpPr>
      <xdr:spPr>
        <a:xfrm>
          <a:off x="14541500" y="128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86542</xdr:rowOff>
    </xdr:from>
    <xdr:ext cx="534377" cy="259045"/>
    <xdr:sp macro="" textlink="">
      <xdr:nvSpPr>
        <xdr:cNvPr id="631" name="テキスト ボックス 630"/>
        <xdr:cNvSpPr txBox="1"/>
      </xdr:nvSpPr>
      <xdr:spPr>
        <a:xfrm>
          <a:off x="14325111" y="1260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104801</xdr:rowOff>
    </xdr:from>
    <xdr:to>
      <xdr:col>20</xdr:col>
      <xdr:colOff>9525</xdr:colOff>
      <xdr:row>75</xdr:row>
      <xdr:rowOff>34951</xdr:rowOff>
    </xdr:to>
    <xdr:sp macro="" textlink="">
      <xdr:nvSpPr>
        <xdr:cNvPr id="632" name="円/楕円 631"/>
        <xdr:cNvSpPr/>
      </xdr:nvSpPr>
      <xdr:spPr>
        <a:xfrm>
          <a:off x="13652500" y="1279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51478</xdr:rowOff>
    </xdr:from>
    <xdr:ext cx="534377" cy="259045"/>
    <xdr:sp macro="" textlink="">
      <xdr:nvSpPr>
        <xdr:cNvPr id="633" name="テキスト ボックス 632"/>
        <xdr:cNvSpPr txBox="1"/>
      </xdr:nvSpPr>
      <xdr:spPr>
        <a:xfrm>
          <a:off x="13436111" y="1256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114173</xdr:rowOff>
    </xdr:from>
    <xdr:to>
      <xdr:col>18</xdr:col>
      <xdr:colOff>492125</xdr:colOff>
      <xdr:row>75</xdr:row>
      <xdr:rowOff>44323</xdr:rowOff>
    </xdr:to>
    <xdr:sp macro="" textlink="">
      <xdr:nvSpPr>
        <xdr:cNvPr id="634" name="円/楕円 633"/>
        <xdr:cNvSpPr/>
      </xdr:nvSpPr>
      <xdr:spPr>
        <a:xfrm>
          <a:off x="12763500" y="128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60850</xdr:rowOff>
    </xdr:from>
    <xdr:ext cx="534377" cy="259045"/>
    <xdr:sp macro="" textlink="">
      <xdr:nvSpPr>
        <xdr:cNvPr id="635" name="テキスト ボックス 634"/>
        <xdr:cNvSpPr txBox="1"/>
      </xdr:nvSpPr>
      <xdr:spPr>
        <a:xfrm>
          <a:off x="12547111" y="125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5" name="テキスト ボックス 65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7" name="テキスト ボックス 65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59" name="直線コネクタ 658"/>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0"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1" name="直線コネクタ 660"/>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2"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3" name="直線コネクタ 662"/>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123952</xdr:rowOff>
    </xdr:from>
    <xdr:to>
      <xdr:col>23</xdr:col>
      <xdr:colOff>517525</xdr:colOff>
      <xdr:row>97</xdr:row>
      <xdr:rowOff>164325</xdr:rowOff>
    </xdr:to>
    <xdr:cxnSp macro="">
      <xdr:nvCxnSpPr>
        <xdr:cNvPr id="664" name="直線コネクタ 663"/>
        <xdr:cNvCxnSpPr/>
      </xdr:nvCxnSpPr>
      <xdr:spPr>
        <a:xfrm flipV="1">
          <a:off x="15481300" y="16754602"/>
          <a:ext cx="838200" cy="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5"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6" name="フローチャート : 判断 665"/>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45072</xdr:rowOff>
    </xdr:from>
    <xdr:to>
      <xdr:col>22</xdr:col>
      <xdr:colOff>365125</xdr:colOff>
      <xdr:row>97</xdr:row>
      <xdr:rowOff>164325</xdr:rowOff>
    </xdr:to>
    <xdr:cxnSp macro="">
      <xdr:nvCxnSpPr>
        <xdr:cNvPr id="667" name="直線コネクタ 666"/>
        <xdr:cNvCxnSpPr/>
      </xdr:nvCxnSpPr>
      <xdr:spPr>
        <a:xfrm>
          <a:off x="14592300" y="16675722"/>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68" name="フローチャート : 判断 667"/>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69" name="テキスト ボックス 668"/>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45072</xdr:rowOff>
    </xdr:from>
    <xdr:to>
      <xdr:col>21</xdr:col>
      <xdr:colOff>161925</xdr:colOff>
      <xdr:row>97</xdr:row>
      <xdr:rowOff>166839</xdr:rowOff>
    </xdr:to>
    <xdr:cxnSp macro="">
      <xdr:nvCxnSpPr>
        <xdr:cNvPr id="670" name="直線コネクタ 669"/>
        <xdr:cNvCxnSpPr/>
      </xdr:nvCxnSpPr>
      <xdr:spPr>
        <a:xfrm flipV="1">
          <a:off x="13703300" y="16675722"/>
          <a:ext cx="889000" cy="1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1" name="フローチャート : 判断 670"/>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2" name="テキスト ボックス 671"/>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131787</xdr:rowOff>
    </xdr:from>
    <xdr:to>
      <xdr:col>19</xdr:col>
      <xdr:colOff>644525</xdr:colOff>
      <xdr:row>97</xdr:row>
      <xdr:rowOff>166839</xdr:rowOff>
    </xdr:to>
    <xdr:cxnSp macro="">
      <xdr:nvCxnSpPr>
        <xdr:cNvPr id="673" name="直線コネクタ 672"/>
        <xdr:cNvCxnSpPr/>
      </xdr:nvCxnSpPr>
      <xdr:spPr>
        <a:xfrm>
          <a:off x="12814300" y="16762437"/>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4" name="フローチャート : 判断 673"/>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5" name="テキスト ボックス 674"/>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6" name="フローチャート : 判断 675"/>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7" name="テキスト ボックス 676"/>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73152</xdr:rowOff>
    </xdr:from>
    <xdr:to>
      <xdr:col>23</xdr:col>
      <xdr:colOff>568325</xdr:colOff>
      <xdr:row>98</xdr:row>
      <xdr:rowOff>3302</xdr:rowOff>
    </xdr:to>
    <xdr:sp macro="" textlink="">
      <xdr:nvSpPr>
        <xdr:cNvPr id="683" name="円/楕円 682"/>
        <xdr:cNvSpPr/>
      </xdr:nvSpPr>
      <xdr:spPr>
        <a:xfrm>
          <a:off x="16268700" y="167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96029</xdr:rowOff>
    </xdr:from>
    <xdr:ext cx="534377" cy="259045"/>
    <xdr:sp macro="" textlink="">
      <xdr:nvSpPr>
        <xdr:cNvPr id="684" name="積立金該当値テキスト"/>
        <xdr:cNvSpPr txBox="1"/>
      </xdr:nvSpPr>
      <xdr:spPr>
        <a:xfrm>
          <a:off x="16370300" y="1655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20,740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113525</xdr:rowOff>
    </xdr:from>
    <xdr:to>
      <xdr:col>22</xdr:col>
      <xdr:colOff>415925</xdr:colOff>
      <xdr:row>98</xdr:row>
      <xdr:rowOff>43675</xdr:rowOff>
    </xdr:to>
    <xdr:sp macro="" textlink="">
      <xdr:nvSpPr>
        <xdr:cNvPr id="685" name="円/楕円 684"/>
        <xdr:cNvSpPr/>
      </xdr:nvSpPr>
      <xdr:spPr>
        <a:xfrm>
          <a:off x="15430500" y="1674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34802</xdr:rowOff>
    </xdr:from>
    <xdr:ext cx="534377" cy="259045"/>
    <xdr:sp macro="" textlink="">
      <xdr:nvSpPr>
        <xdr:cNvPr id="686" name="テキスト ボックス 685"/>
        <xdr:cNvSpPr txBox="1"/>
      </xdr:nvSpPr>
      <xdr:spPr>
        <a:xfrm>
          <a:off x="15214111" y="1683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165722</xdr:rowOff>
    </xdr:from>
    <xdr:to>
      <xdr:col>21</xdr:col>
      <xdr:colOff>212725</xdr:colOff>
      <xdr:row>97</xdr:row>
      <xdr:rowOff>95872</xdr:rowOff>
    </xdr:to>
    <xdr:sp macro="" textlink="">
      <xdr:nvSpPr>
        <xdr:cNvPr id="687" name="円/楕円 686"/>
        <xdr:cNvSpPr/>
      </xdr:nvSpPr>
      <xdr:spPr>
        <a:xfrm>
          <a:off x="14541500" y="166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112399</xdr:rowOff>
    </xdr:from>
    <xdr:ext cx="534377" cy="259045"/>
    <xdr:sp macro="" textlink="">
      <xdr:nvSpPr>
        <xdr:cNvPr id="688" name="テキスト ボックス 687"/>
        <xdr:cNvSpPr txBox="1"/>
      </xdr:nvSpPr>
      <xdr:spPr>
        <a:xfrm>
          <a:off x="14325111" y="1640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116039</xdr:rowOff>
    </xdr:from>
    <xdr:to>
      <xdr:col>20</xdr:col>
      <xdr:colOff>9525</xdr:colOff>
      <xdr:row>98</xdr:row>
      <xdr:rowOff>46189</xdr:rowOff>
    </xdr:to>
    <xdr:sp macro="" textlink="">
      <xdr:nvSpPr>
        <xdr:cNvPr id="689" name="円/楕円 688"/>
        <xdr:cNvSpPr/>
      </xdr:nvSpPr>
      <xdr:spPr>
        <a:xfrm>
          <a:off x="13652500" y="167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37316</xdr:rowOff>
    </xdr:from>
    <xdr:ext cx="534377" cy="259045"/>
    <xdr:sp macro="" textlink="">
      <xdr:nvSpPr>
        <xdr:cNvPr id="690" name="テキスト ボックス 689"/>
        <xdr:cNvSpPr txBox="1"/>
      </xdr:nvSpPr>
      <xdr:spPr>
        <a:xfrm>
          <a:off x="13436111" y="1683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80987</xdr:rowOff>
    </xdr:from>
    <xdr:to>
      <xdr:col>18</xdr:col>
      <xdr:colOff>492125</xdr:colOff>
      <xdr:row>98</xdr:row>
      <xdr:rowOff>11137</xdr:rowOff>
    </xdr:to>
    <xdr:sp macro="" textlink="">
      <xdr:nvSpPr>
        <xdr:cNvPr id="691" name="円/楕円 690"/>
        <xdr:cNvSpPr/>
      </xdr:nvSpPr>
      <xdr:spPr>
        <a:xfrm>
          <a:off x="12763500" y="167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2264</xdr:rowOff>
    </xdr:from>
    <xdr:ext cx="534377" cy="259045"/>
    <xdr:sp macro="" textlink="">
      <xdr:nvSpPr>
        <xdr:cNvPr id="692" name="テキスト ボックス 691"/>
        <xdr:cNvSpPr txBox="1"/>
      </xdr:nvSpPr>
      <xdr:spPr>
        <a:xfrm>
          <a:off x="12547111" y="168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2" name="テキスト ボックス 71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6" name="直線コネクタ 715"/>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8" name="直線コネクタ 71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19"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0" name="直線コネクタ 719"/>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79756</xdr:rowOff>
    </xdr:from>
    <xdr:to>
      <xdr:col>32</xdr:col>
      <xdr:colOff>187325</xdr:colOff>
      <xdr:row>39</xdr:row>
      <xdr:rowOff>42291</xdr:rowOff>
    </xdr:to>
    <xdr:cxnSp macro="">
      <xdr:nvCxnSpPr>
        <xdr:cNvPr id="721" name="直線コネクタ 720"/>
        <xdr:cNvCxnSpPr/>
      </xdr:nvCxnSpPr>
      <xdr:spPr>
        <a:xfrm>
          <a:off x="21323300" y="6594856"/>
          <a:ext cx="838200" cy="1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2"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3" name="フローチャート : 判断 722"/>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79756</xdr:rowOff>
    </xdr:from>
    <xdr:to>
      <xdr:col>31</xdr:col>
      <xdr:colOff>34925</xdr:colOff>
      <xdr:row>38</xdr:row>
      <xdr:rowOff>89027</xdr:rowOff>
    </xdr:to>
    <xdr:cxnSp macro="">
      <xdr:nvCxnSpPr>
        <xdr:cNvPr id="724" name="直線コネクタ 723"/>
        <xdr:cNvCxnSpPr/>
      </xdr:nvCxnSpPr>
      <xdr:spPr>
        <a:xfrm flipV="1">
          <a:off x="20434300" y="6594856"/>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5" name="フローチャート : 判断 724"/>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6" name="テキスト ボックス 725"/>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29</xdr:row>
      <xdr:rowOff>136017</xdr:rowOff>
    </xdr:from>
    <xdr:to>
      <xdr:col>29</xdr:col>
      <xdr:colOff>517525</xdr:colOff>
      <xdr:row>38</xdr:row>
      <xdr:rowOff>89027</xdr:rowOff>
    </xdr:to>
    <xdr:cxnSp macro="">
      <xdr:nvCxnSpPr>
        <xdr:cNvPr id="727" name="直線コネクタ 726"/>
        <xdr:cNvCxnSpPr/>
      </xdr:nvCxnSpPr>
      <xdr:spPr>
        <a:xfrm>
          <a:off x="19545300" y="5108067"/>
          <a:ext cx="889000" cy="149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28" name="フローチャート : 判断 727"/>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29" name="テキスト ボックス 728"/>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29</xdr:row>
      <xdr:rowOff>136017</xdr:rowOff>
    </xdr:from>
    <xdr:to>
      <xdr:col>28</xdr:col>
      <xdr:colOff>314325</xdr:colOff>
      <xdr:row>31</xdr:row>
      <xdr:rowOff>148336</xdr:rowOff>
    </xdr:to>
    <xdr:cxnSp macro="">
      <xdr:nvCxnSpPr>
        <xdr:cNvPr id="730" name="直線コネクタ 729"/>
        <xdr:cNvCxnSpPr/>
      </xdr:nvCxnSpPr>
      <xdr:spPr>
        <a:xfrm flipV="1">
          <a:off x="18656300" y="5108067"/>
          <a:ext cx="889000" cy="35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1" name="フローチャート : 判断 730"/>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43832</xdr:rowOff>
    </xdr:from>
    <xdr:ext cx="469744" cy="259045"/>
    <xdr:sp macro="" textlink="">
      <xdr:nvSpPr>
        <xdr:cNvPr id="732" name="テキスト ボックス 731"/>
        <xdr:cNvSpPr txBox="1"/>
      </xdr:nvSpPr>
      <xdr:spPr>
        <a:xfrm>
          <a:off x="19310427"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3" name="フローチャート : 判断 732"/>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69740</xdr:rowOff>
    </xdr:from>
    <xdr:ext cx="469744" cy="259045"/>
    <xdr:sp macro="" textlink="">
      <xdr:nvSpPr>
        <xdr:cNvPr id="734" name="テキスト ボックス 733"/>
        <xdr:cNvSpPr txBox="1"/>
      </xdr:nvSpPr>
      <xdr:spPr>
        <a:xfrm>
          <a:off x="18421427"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162941</xdr:rowOff>
    </xdr:from>
    <xdr:to>
      <xdr:col>32</xdr:col>
      <xdr:colOff>238125</xdr:colOff>
      <xdr:row>39</xdr:row>
      <xdr:rowOff>93091</xdr:rowOff>
    </xdr:to>
    <xdr:sp macro="" textlink="">
      <xdr:nvSpPr>
        <xdr:cNvPr id="740" name="円/楕円 739"/>
        <xdr:cNvSpPr/>
      </xdr:nvSpPr>
      <xdr:spPr>
        <a:xfrm>
          <a:off x="221107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77868</xdr:rowOff>
    </xdr:from>
    <xdr:ext cx="313932" cy="259045"/>
    <xdr:sp macro="" textlink="">
      <xdr:nvSpPr>
        <xdr:cNvPr id="741" name="投資及び出資金該当値テキスト"/>
        <xdr:cNvSpPr txBox="1"/>
      </xdr:nvSpPr>
      <xdr:spPr>
        <a:xfrm>
          <a:off x="22212300" y="65929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28956</xdr:rowOff>
    </xdr:from>
    <xdr:to>
      <xdr:col>31</xdr:col>
      <xdr:colOff>85725</xdr:colOff>
      <xdr:row>38</xdr:row>
      <xdr:rowOff>130556</xdr:rowOff>
    </xdr:to>
    <xdr:sp macro="" textlink="">
      <xdr:nvSpPr>
        <xdr:cNvPr id="742" name="円/楕円 741"/>
        <xdr:cNvSpPr/>
      </xdr:nvSpPr>
      <xdr:spPr>
        <a:xfrm>
          <a:off x="21272500" y="654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121683</xdr:rowOff>
    </xdr:from>
    <xdr:ext cx="469744" cy="259045"/>
    <xdr:sp macro="" textlink="">
      <xdr:nvSpPr>
        <xdr:cNvPr id="743" name="テキスト ボックス 742"/>
        <xdr:cNvSpPr txBox="1"/>
      </xdr:nvSpPr>
      <xdr:spPr>
        <a:xfrm>
          <a:off x="21088427" y="663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38227</xdr:rowOff>
    </xdr:from>
    <xdr:to>
      <xdr:col>29</xdr:col>
      <xdr:colOff>568325</xdr:colOff>
      <xdr:row>38</xdr:row>
      <xdr:rowOff>139827</xdr:rowOff>
    </xdr:to>
    <xdr:sp macro="" textlink="">
      <xdr:nvSpPr>
        <xdr:cNvPr id="744" name="円/楕円 743"/>
        <xdr:cNvSpPr/>
      </xdr:nvSpPr>
      <xdr:spPr>
        <a:xfrm>
          <a:off x="20383500" y="65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130954</xdr:rowOff>
    </xdr:from>
    <xdr:ext cx="378565" cy="259045"/>
    <xdr:sp macro="" textlink="">
      <xdr:nvSpPr>
        <xdr:cNvPr id="745" name="テキスト ボックス 744"/>
        <xdr:cNvSpPr txBox="1"/>
      </xdr:nvSpPr>
      <xdr:spPr>
        <a:xfrm>
          <a:off x="20245017" y="6646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28</xdr:col>
      <xdr:colOff>263525</xdr:colOff>
      <xdr:row>29</xdr:row>
      <xdr:rowOff>85217</xdr:rowOff>
    </xdr:from>
    <xdr:to>
      <xdr:col>28</xdr:col>
      <xdr:colOff>365125</xdr:colOff>
      <xdr:row>30</xdr:row>
      <xdr:rowOff>15367</xdr:rowOff>
    </xdr:to>
    <xdr:sp macro="" textlink="">
      <xdr:nvSpPr>
        <xdr:cNvPr id="746" name="円/楕円 745"/>
        <xdr:cNvSpPr/>
      </xdr:nvSpPr>
      <xdr:spPr>
        <a:xfrm>
          <a:off x="19494500" y="505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28</xdr:row>
      <xdr:rowOff>31894</xdr:rowOff>
    </xdr:from>
    <xdr:ext cx="534377" cy="259045"/>
    <xdr:sp macro="" textlink="">
      <xdr:nvSpPr>
        <xdr:cNvPr id="747" name="テキスト ボックス 746"/>
        <xdr:cNvSpPr txBox="1"/>
      </xdr:nvSpPr>
      <xdr:spPr>
        <a:xfrm>
          <a:off x="19278111" y="483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12,779</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97536</xdr:rowOff>
    </xdr:from>
    <xdr:to>
      <xdr:col>27</xdr:col>
      <xdr:colOff>161925</xdr:colOff>
      <xdr:row>32</xdr:row>
      <xdr:rowOff>27686</xdr:rowOff>
    </xdr:to>
    <xdr:sp macro="" textlink="">
      <xdr:nvSpPr>
        <xdr:cNvPr id="748" name="円/楕円 747"/>
        <xdr:cNvSpPr/>
      </xdr:nvSpPr>
      <xdr:spPr>
        <a:xfrm>
          <a:off x="18605500" y="54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44213</xdr:rowOff>
    </xdr:from>
    <xdr:ext cx="469744" cy="259045"/>
    <xdr:sp macro="" textlink="">
      <xdr:nvSpPr>
        <xdr:cNvPr id="749" name="テキスト ボックス 748"/>
        <xdr:cNvSpPr txBox="1"/>
      </xdr:nvSpPr>
      <xdr:spPr>
        <a:xfrm>
          <a:off x="18421427" y="518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3" name="直線コネクタ 772"/>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6"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7" name="直線コネクタ 776"/>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31648</xdr:rowOff>
    </xdr:from>
    <xdr:to>
      <xdr:col>32</xdr:col>
      <xdr:colOff>187325</xdr:colOff>
      <xdr:row>59</xdr:row>
      <xdr:rowOff>32715</xdr:rowOff>
    </xdr:to>
    <xdr:cxnSp macro="">
      <xdr:nvCxnSpPr>
        <xdr:cNvPr id="778" name="直線コネクタ 777"/>
        <xdr:cNvCxnSpPr/>
      </xdr:nvCxnSpPr>
      <xdr:spPr>
        <a:xfrm flipV="1">
          <a:off x="21323300" y="10147198"/>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79"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0" name="フローチャート : 判断 779"/>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32715</xdr:rowOff>
    </xdr:from>
    <xdr:to>
      <xdr:col>31</xdr:col>
      <xdr:colOff>34925</xdr:colOff>
      <xdr:row>59</xdr:row>
      <xdr:rowOff>33286</xdr:rowOff>
    </xdr:to>
    <xdr:cxnSp macro="">
      <xdr:nvCxnSpPr>
        <xdr:cNvPr id="781" name="直線コネクタ 780"/>
        <xdr:cNvCxnSpPr/>
      </xdr:nvCxnSpPr>
      <xdr:spPr>
        <a:xfrm flipV="1">
          <a:off x="20434300" y="1014826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2" name="フローチャート : 判断 781"/>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3" name="テキスト ボックス 782"/>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29476</xdr:rowOff>
    </xdr:from>
    <xdr:to>
      <xdr:col>29</xdr:col>
      <xdr:colOff>517525</xdr:colOff>
      <xdr:row>59</xdr:row>
      <xdr:rowOff>33286</xdr:rowOff>
    </xdr:to>
    <xdr:cxnSp macro="">
      <xdr:nvCxnSpPr>
        <xdr:cNvPr id="784" name="直線コネクタ 783"/>
        <xdr:cNvCxnSpPr/>
      </xdr:nvCxnSpPr>
      <xdr:spPr>
        <a:xfrm>
          <a:off x="19545300" y="1014502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5" name="フローチャート : 判断 784"/>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6" name="テキスト ボックス 785"/>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21171</xdr:rowOff>
    </xdr:from>
    <xdr:to>
      <xdr:col>28</xdr:col>
      <xdr:colOff>314325</xdr:colOff>
      <xdr:row>59</xdr:row>
      <xdr:rowOff>29476</xdr:rowOff>
    </xdr:to>
    <xdr:cxnSp macro="">
      <xdr:nvCxnSpPr>
        <xdr:cNvPr id="787" name="直線コネクタ 786"/>
        <xdr:cNvCxnSpPr/>
      </xdr:nvCxnSpPr>
      <xdr:spPr>
        <a:xfrm>
          <a:off x="18656300" y="10136721"/>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88" name="フローチャート : 判断 787"/>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89" name="テキスト ボックス 788"/>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0" name="フローチャート : 判断 789"/>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1" name="テキスト ボックス 790"/>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152298</xdr:rowOff>
    </xdr:from>
    <xdr:to>
      <xdr:col>32</xdr:col>
      <xdr:colOff>238125</xdr:colOff>
      <xdr:row>59</xdr:row>
      <xdr:rowOff>82448</xdr:rowOff>
    </xdr:to>
    <xdr:sp macro="" textlink="">
      <xdr:nvSpPr>
        <xdr:cNvPr id="797" name="円/楕円 796"/>
        <xdr:cNvSpPr/>
      </xdr:nvSpPr>
      <xdr:spPr>
        <a:xfrm>
          <a:off x="22110700" y="100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67225</xdr:rowOff>
    </xdr:from>
    <xdr:ext cx="378565" cy="259045"/>
    <xdr:sp macro="" textlink="">
      <xdr:nvSpPr>
        <xdr:cNvPr id="798" name="貸付金該当値テキスト"/>
        <xdr:cNvSpPr txBox="1"/>
      </xdr:nvSpPr>
      <xdr:spPr>
        <a:xfrm>
          <a:off x="22212300" y="1001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153365</xdr:rowOff>
    </xdr:from>
    <xdr:to>
      <xdr:col>31</xdr:col>
      <xdr:colOff>85725</xdr:colOff>
      <xdr:row>59</xdr:row>
      <xdr:rowOff>83515</xdr:rowOff>
    </xdr:to>
    <xdr:sp macro="" textlink="">
      <xdr:nvSpPr>
        <xdr:cNvPr id="799" name="円/楕円 798"/>
        <xdr:cNvSpPr/>
      </xdr:nvSpPr>
      <xdr:spPr>
        <a:xfrm>
          <a:off x="21272500" y="100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74642</xdr:rowOff>
    </xdr:from>
    <xdr:ext cx="378565" cy="259045"/>
    <xdr:sp macro="" textlink="">
      <xdr:nvSpPr>
        <xdr:cNvPr id="800" name="テキスト ボックス 799"/>
        <xdr:cNvSpPr txBox="1"/>
      </xdr:nvSpPr>
      <xdr:spPr>
        <a:xfrm>
          <a:off x="21134017" y="10190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153936</xdr:rowOff>
    </xdr:from>
    <xdr:to>
      <xdr:col>29</xdr:col>
      <xdr:colOff>568325</xdr:colOff>
      <xdr:row>59</xdr:row>
      <xdr:rowOff>84086</xdr:rowOff>
    </xdr:to>
    <xdr:sp macro="" textlink="">
      <xdr:nvSpPr>
        <xdr:cNvPr id="801" name="円/楕円 800"/>
        <xdr:cNvSpPr/>
      </xdr:nvSpPr>
      <xdr:spPr>
        <a:xfrm>
          <a:off x="20383500" y="100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75213</xdr:rowOff>
    </xdr:from>
    <xdr:ext cx="378565" cy="259045"/>
    <xdr:sp macro="" textlink="">
      <xdr:nvSpPr>
        <xdr:cNvPr id="802" name="テキスト ボックス 801"/>
        <xdr:cNvSpPr txBox="1"/>
      </xdr:nvSpPr>
      <xdr:spPr>
        <a:xfrm>
          <a:off x="20245017" y="1019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150126</xdr:rowOff>
    </xdr:from>
    <xdr:to>
      <xdr:col>28</xdr:col>
      <xdr:colOff>365125</xdr:colOff>
      <xdr:row>59</xdr:row>
      <xdr:rowOff>80276</xdr:rowOff>
    </xdr:to>
    <xdr:sp macro="" textlink="">
      <xdr:nvSpPr>
        <xdr:cNvPr id="803" name="円/楕円 802"/>
        <xdr:cNvSpPr/>
      </xdr:nvSpPr>
      <xdr:spPr>
        <a:xfrm>
          <a:off x="19494500" y="1009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71403</xdr:rowOff>
    </xdr:from>
    <xdr:ext cx="378565" cy="259045"/>
    <xdr:sp macro="" textlink="">
      <xdr:nvSpPr>
        <xdr:cNvPr id="804" name="テキスト ボックス 803"/>
        <xdr:cNvSpPr txBox="1"/>
      </xdr:nvSpPr>
      <xdr:spPr>
        <a:xfrm>
          <a:off x="19356017" y="10186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141821</xdr:rowOff>
    </xdr:from>
    <xdr:to>
      <xdr:col>27</xdr:col>
      <xdr:colOff>161925</xdr:colOff>
      <xdr:row>59</xdr:row>
      <xdr:rowOff>71971</xdr:rowOff>
    </xdr:to>
    <xdr:sp macro="" textlink="">
      <xdr:nvSpPr>
        <xdr:cNvPr id="805" name="円/楕円 804"/>
        <xdr:cNvSpPr/>
      </xdr:nvSpPr>
      <xdr:spPr>
        <a:xfrm>
          <a:off x="18605500" y="100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63098</xdr:rowOff>
    </xdr:from>
    <xdr:ext cx="378565" cy="259045"/>
    <xdr:sp macro="" textlink="">
      <xdr:nvSpPr>
        <xdr:cNvPr id="806" name="テキスト ボックス 805"/>
        <xdr:cNvSpPr txBox="1"/>
      </xdr:nvSpPr>
      <xdr:spPr>
        <a:xfrm>
          <a:off x="18467017" y="1017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7" name="テキスト ボックス 81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8" name="直線コネクタ 81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9" name="テキスト ボックス 81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0" name="直線コネクタ 81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1" name="テキスト ボックス 82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2" name="直線コネクタ 82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3" name="テキスト ボックス 82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4" name="直線コネクタ 82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5" name="テキスト ボックス 82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6" name="直線コネクタ 82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7" name="テキスト ボックス 82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1" name="直線コネクタ 830"/>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2"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3" name="直線コネクタ 832"/>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4"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5" name="直線コネクタ 834"/>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64471</xdr:rowOff>
    </xdr:from>
    <xdr:to>
      <xdr:col>32</xdr:col>
      <xdr:colOff>187325</xdr:colOff>
      <xdr:row>74</xdr:row>
      <xdr:rowOff>141339</xdr:rowOff>
    </xdr:to>
    <xdr:cxnSp macro="">
      <xdr:nvCxnSpPr>
        <xdr:cNvPr id="836" name="直線コネクタ 835"/>
        <xdr:cNvCxnSpPr/>
      </xdr:nvCxnSpPr>
      <xdr:spPr>
        <a:xfrm flipV="1">
          <a:off x="21323300" y="12751771"/>
          <a:ext cx="838200" cy="7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7"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38" name="フローチャート : 判断 837"/>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141339</xdr:rowOff>
    </xdr:from>
    <xdr:to>
      <xdr:col>31</xdr:col>
      <xdr:colOff>34925</xdr:colOff>
      <xdr:row>75</xdr:row>
      <xdr:rowOff>45136</xdr:rowOff>
    </xdr:to>
    <xdr:cxnSp macro="">
      <xdr:nvCxnSpPr>
        <xdr:cNvPr id="839" name="直線コネクタ 838"/>
        <xdr:cNvCxnSpPr/>
      </xdr:nvCxnSpPr>
      <xdr:spPr>
        <a:xfrm flipV="1">
          <a:off x="20434300" y="12828639"/>
          <a:ext cx="889000"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0" name="フローチャート : 判断 839"/>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1" name="テキスト ボックス 840"/>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30487</xdr:rowOff>
    </xdr:from>
    <xdr:to>
      <xdr:col>29</xdr:col>
      <xdr:colOff>517525</xdr:colOff>
      <xdr:row>75</xdr:row>
      <xdr:rowOff>45136</xdr:rowOff>
    </xdr:to>
    <xdr:cxnSp macro="">
      <xdr:nvCxnSpPr>
        <xdr:cNvPr id="842" name="直線コネクタ 841"/>
        <xdr:cNvCxnSpPr/>
      </xdr:nvCxnSpPr>
      <xdr:spPr>
        <a:xfrm>
          <a:off x="19545300" y="12889237"/>
          <a:ext cx="8890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3" name="フローチャート : 判断 842"/>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4" name="テキスト ボックス 843"/>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30487</xdr:rowOff>
    </xdr:from>
    <xdr:to>
      <xdr:col>28</xdr:col>
      <xdr:colOff>314325</xdr:colOff>
      <xdr:row>75</xdr:row>
      <xdr:rowOff>94266</xdr:rowOff>
    </xdr:to>
    <xdr:cxnSp macro="">
      <xdr:nvCxnSpPr>
        <xdr:cNvPr id="845" name="直線コネクタ 844"/>
        <xdr:cNvCxnSpPr/>
      </xdr:nvCxnSpPr>
      <xdr:spPr>
        <a:xfrm flipV="1">
          <a:off x="18656300" y="12889237"/>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6" name="フローチャート : 判断 845"/>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7" name="テキスト ボックス 846"/>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48" name="フローチャート : 判断 847"/>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49" name="テキスト ボックス 848"/>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13671</xdr:rowOff>
    </xdr:from>
    <xdr:to>
      <xdr:col>32</xdr:col>
      <xdr:colOff>238125</xdr:colOff>
      <xdr:row>74</xdr:row>
      <xdr:rowOff>115271</xdr:rowOff>
    </xdr:to>
    <xdr:sp macro="" textlink="">
      <xdr:nvSpPr>
        <xdr:cNvPr id="855" name="円/楕円 854"/>
        <xdr:cNvSpPr/>
      </xdr:nvSpPr>
      <xdr:spPr>
        <a:xfrm>
          <a:off x="22110700" y="127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36548</xdr:rowOff>
    </xdr:from>
    <xdr:ext cx="534377" cy="259045"/>
    <xdr:sp macro="" textlink="">
      <xdr:nvSpPr>
        <xdr:cNvPr id="856" name="繰出金該当値テキスト"/>
        <xdr:cNvSpPr txBox="1"/>
      </xdr:nvSpPr>
      <xdr:spPr>
        <a:xfrm>
          <a:off x="22212300" y="125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63,949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90539</xdr:rowOff>
    </xdr:from>
    <xdr:to>
      <xdr:col>31</xdr:col>
      <xdr:colOff>85725</xdr:colOff>
      <xdr:row>75</xdr:row>
      <xdr:rowOff>20689</xdr:rowOff>
    </xdr:to>
    <xdr:sp macro="" textlink="">
      <xdr:nvSpPr>
        <xdr:cNvPr id="857" name="円/楕円 856"/>
        <xdr:cNvSpPr/>
      </xdr:nvSpPr>
      <xdr:spPr>
        <a:xfrm>
          <a:off x="21272500" y="127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37216</xdr:rowOff>
    </xdr:from>
    <xdr:ext cx="534377" cy="259045"/>
    <xdr:sp macro="" textlink="">
      <xdr:nvSpPr>
        <xdr:cNvPr id="858" name="テキスト ボックス 857"/>
        <xdr:cNvSpPr txBox="1"/>
      </xdr:nvSpPr>
      <xdr:spPr>
        <a:xfrm>
          <a:off x="21056111" y="125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165786</xdr:rowOff>
    </xdr:from>
    <xdr:to>
      <xdr:col>29</xdr:col>
      <xdr:colOff>568325</xdr:colOff>
      <xdr:row>75</xdr:row>
      <xdr:rowOff>95936</xdr:rowOff>
    </xdr:to>
    <xdr:sp macro="" textlink="">
      <xdr:nvSpPr>
        <xdr:cNvPr id="859" name="円/楕円 858"/>
        <xdr:cNvSpPr/>
      </xdr:nvSpPr>
      <xdr:spPr>
        <a:xfrm>
          <a:off x="20383500" y="128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112463</xdr:rowOff>
    </xdr:from>
    <xdr:ext cx="534377" cy="259045"/>
    <xdr:sp macro="" textlink="">
      <xdr:nvSpPr>
        <xdr:cNvPr id="860" name="テキスト ボックス 859"/>
        <xdr:cNvSpPr txBox="1"/>
      </xdr:nvSpPr>
      <xdr:spPr>
        <a:xfrm>
          <a:off x="20167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151137</xdr:rowOff>
    </xdr:from>
    <xdr:to>
      <xdr:col>28</xdr:col>
      <xdr:colOff>365125</xdr:colOff>
      <xdr:row>75</xdr:row>
      <xdr:rowOff>81287</xdr:rowOff>
    </xdr:to>
    <xdr:sp macro="" textlink="">
      <xdr:nvSpPr>
        <xdr:cNvPr id="861" name="円/楕円 860"/>
        <xdr:cNvSpPr/>
      </xdr:nvSpPr>
      <xdr:spPr>
        <a:xfrm>
          <a:off x="19494500" y="128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97814</xdr:rowOff>
    </xdr:from>
    <xdr:ext cx="534377" cy="259045"/>
    <xdr:sp macro="" textlink="">
      <xdr:nvSpPr>
        <xdr:cNvPr id="862" name="テキスト ボックス 861"/>
        <xdr:cNvSpPr txBox="1"/>
      </xdr:nvSpPr>
      <xdr:spPr>
        <a:xfrm>
          <a:off x="19278111" y="1261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56,733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43466</xdr:rowOff>
    </xdr:from>
    <xdr:to>
      <xdr:col>27</xdr:col>
      <xdr:colOff>161925</xdr:colOff>
      <xdr:row>75</xdr:row>
      <xdr:rowOff>145066</xdr:rowOff>
    </xdr:to>
    <xdr:sp macro="" textlink="">
      <xdr:nvSpPr>
        <xdr:cNvPr id="863" name="円/楕円 862"/>
        <xdr:cNvSpPr/>
      </xdr:nvSpPr>
      <xdr:spPr>
        <a:xfrm>
          <a:off x="18605500" y="129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161593</xdr:rowOff>
    </xdr:from>
    <xdr:ext cx="534377" cy="259045"/>
    <xdr:sp macro="" textlink="">
      <xdr:nvSpPr>
        <xdr:cNvPr id="864" name="テキスト ボックス 863"/>
        <xdr:cNvSpPr txBox="1"/>
      </xdr:nvSpPr>
      <xdr:spPr>
        <a:xfrm>
          <a:off x="18389111" y="1267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421,448</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主な項目として，人件費は，非正規職員任用形態の見直しにより前年度を上回っているが，物件費は前年度を下回っている。類似団体と比較すると，どちらも上回っている。普通建設事業費は，住民一人当たり</a:t>
          </a:r>
          <a:r>
            <a:rPr kumimoji="1" lang="en-US" altLang="ja-JP" sz="1300">
              <a:latin typeface="ＭＳ Ｐゴシック"/>
            </a:rPr>
            <a:t>37,770</a:t>
          </a:r>
          <a:r>
            <a:rPr kumimoji="1" lang="ja-JP" altLang="en-US" sz="1300">
              <a:latin typeface="ＭＳ Ｐゴシック"/>
            </a:rPr>
            <a:t>円となっており，複合型交流拠点施設や金砂郷統合中学校施設の整備に係る経費が減額となったことから類似団体を下回っている。今後，公共施設等の老朽化による整備費が見込まれるため，公共施設等総合管理計画に基づき，事業の取捨選択を図り事業費の縮減に努める。繰出金は，高齢化や高度医療の進展により医療費が増加傾向にあり，国民健康保険特別会計や介護保険特別会計への繰出金が増加したことにより，類似団体を上回っている。公債費は，</a:t>
          </a:r>
          <a:r>
            <a:rPr kumimoji="1" lang="en-US" altLang="ja-JP" sz="1300">
              <a:latin typeface="ＭＳ Ｐゴシック"/>
            </a:rPr>
            <a:t>H16</a:t>
          </a:r>
          <a:r>
            <a:rPr kumimoji="1" lang="ja-JP" altLang="en-US" sz="1300">
              <a:latin typeface="ＭＳ Ｐゴシック"/>
            </a:rPr>
            <a:t>過疎対策事業債や</a:t>
          </a:r>
          <a:r>
            <a:rPr kumimoji="1" lang="en-US" altLang="ja-JP" sz="1300">
              <a:latin typeface="ＭＳ Ｐゴシック"/>
            </a:rPr>
            <a:t>H18</a:t>
          </a:r>
          <a:r>
            <a:rPr kumimoji="1" lang="ja-JP" altLang="en-US" sz="1300">
              <a:latin typeface="ＭＳ Ｐゴシック"/>
            </a:rPr>
            <a:t>合併特例債等の償還終了や新規借入の抑制により類似団体を下回った。</a:t>
          </a:r>
          <a:endParaRPr kumimoji="1" lang="en-US" altLang="ja-JP" sz="1300">
            <a:latin typeface="ＭＳ Ｐゴシック"/>
          </a:endParaRPr>
        </a:p>
        <a:p>
          <a:r>
            <a:rPr kumimoji="1" lang="ja-JP" altLang="en-US" sz="1300">
              <a:latin typeface="ＭＳ Ｐゴシック"/>
            </a:rPr>
            <a:t>　今後も、常陸太田市行政改革大綱に基づき、事務事業全般にわたる総点検を実施し、さらなる行革による経費削減に努める。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茨城県常陸太田市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53,818
53,692
371.99
23,576,445
22,681,478
884,473
15,465,814
19,759,274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25857</xdr:rowOff>
    </xdr:from>
    <xdr:to>
      <xdr:col>6</xdr:col>
      <xdr:colOff>511175</xdr:colOff>
      <xdr:row>34</xdr:row>
      <xdr:rowOff>75692</xdr:rowOff>
    </xdr:to>
    <xdr:cxnSp macro="">
      <xdr:nvCxnSpPr>
        <xdr:cNvPr id="59" name="直線コネクタ 58"/>
        <xdr:cNvCxnSpPr/>
      </xdr:nvCxnSpPr>
      <xdr:spPr>
        <a:xfrm>
          <a:off x="3797300" y="5683707"/>
          <a:ext cx="8382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124613</xdr:rowOff>
    </xdr:from>
    <xdr:to>
      <xdr:col>5</xdr:col>
      <xdr:colOff>358775</xdr:colOff>
      <xdr:row>33</xdr:row>
      <xdr:rowOff>25857</xdr:rowOff>
    </xdr:to>
    <xdr:cxnSp macro="">
      <xdr:nvCxnSpPr>
        <xdr:cNvPr id="62" name="直線コネクタ 61"/>
        <xdr:cNvCxnSpPr/>
      </xdr:nvCxnSpPr>
      <xdr:spPr>
        <a:xfrm>
          <a:off x="2908300" y="5611013"/>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124613</xdr:rowOff>
    </xdr:from>
    <xdr:to>
      <xdr:col>4</xdr:col>
      <xdr:colOff>155575</xdr:colOff>
      <xdr:row>33</xdr:row>
      <xdr:rowOff>18085</xdr:rowOff>
    </xdr:to>
    <xdr:cxnSp macro="">
      <xdr:nvCxnSpPr>
        <xdr:cNvPr id="65" name="直線コネクタ 64"/>
        <xdr:cNvCxnSpPr/>
      </xdr:nvCxnSpPr>
      <xdr:spPr>
        <a:xfrm flipV="1">
          <a:off x="2019300" y="5611013"/>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83464</xdr:rowOff>
    </xdr:from>
    <xdr:to>
      <xdr:col>2</xdr:col>
      <xdr:colOff>638175</xdr:colOff>
      <xdr:row>33</xdr:row>
      <xdr:rowOff>18085</xdr:rowOff>
    </xdr:to>
    <xdr:cxnSp macro="">
      <xdr:nvCxnSpPr>
        <xdr:cNvPr id="68" name="直線コネクタ 67"/>
        <xdr:cNvCxnSpPr/>
      </xdr:nvCxnSpPr>
      <xdr:spPr>
        <a:xfrm>
          <a:off x="1130300" y="5569864"/>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24892</xdr:rowOff>
    </xdr:from>
    <xdr:to>
      <xdr:col>6</xdr:col>
      <xdr:colOff>561975</xdr:colOff>
      <xdr:row>34</xdr:row>
      <xdr:rowOff>126492</xdr:rowOff>
    </xdr:to>
    <xdr:sp macro="" textlink="">
      <xdr:nvSpPr>
        <xdr:cNvPr id="78" name="円/楕円 77"/>
        <xdr:cNvSpPr/>
      </xdr:nvSpPr>
      <xdr:spPr>
        <a:xfrm>
          <a:off x="45847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47769</xdr:rowOff>
    </xdr:from>
    <xdr:ext cx="469744" cy="259045"/>
    <xdr:sp macro="" textlink="">
      <xdr:nvSpPr>
        <xdr:cNvPr id="79" name="議会費該当値テキスト"/>
        <xdr:cNvSpPr txBox="1"/>
      </xdr:nvSpPr>
      <xdr:spPr>
        <a:xfrm>
          <a:off x="4686300"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146507</xdr:rowOff>
    </xdr:from>
    <xdr:to>
      <xdr:col>5</xdr:col>
      <xdr:colOff>409575</xdr:colOff>
      <xdr:row>33</xdr:row>
      <xdr:rowOff>76657</xdr:rowOff>
    </xdr:to>
    <xdr:sp macro="" textlink="">
      <xdr:nvSpPr>
        <xdr:cNvPr id="80" name="円/楕円 79"/>
        <xdr:cNvSpPr/>
      </xdr:nvSpPr>
      <xdr:spPr>
        <a:xfrm>
          <a:off x="3746500" y="56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93184</xdr:rowOff>
    </xdr:from>
    <xdr:ext cx="469744" cy="259045"/>
    <xdr:sp macro="" textlink="">
      <xdr:nvSpPr>
        <xdr:cNvPr id="81" name="テキスト ボックス 80"/>
        <xdr:cNvSpPr txBox="1"/>
      </xdr:nvSpPr>
      <xdr:spPr>
        <a:xfrm>
          <a:off x="3562427" y="540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73813</xdr:rowOff>
    </xdr:from>
    <xdr:to>
      <xdr:col>4</xdr:col>
      <xdr:colOff>206375</xdr:colOff>
      <xdr:row>33</xdr:row>
      <xdr:rowOff>3963</xdr:rowOff>
    </xdr:to>
    <xdr:sp macro="" textlink="">
      <xdr:nvSpPr>
        <xdr:cNvPr id="82" name="円/楕円 81"/>
        <xdr:cNvSpPr/>
      </xdr:nvSpPr>
      <xdr:spPr>
        <a:xfrm>
          <a:off x="2857500" y="556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20490</xdr:rowOff>
    </xdr:from>
    <xdr:ext cx="469744" cy="259045"/>
    <xdr:sp macro="" textlink="">
      <xdr:nvSpPr>
        <xdr:cNvPr id="83" name="テキスト ボックス 82"/>
        <xdr:cNvSpPr txBox="1"/>
      </xdr:nvSpPr>
      <xdr:spPr>
        <a:xfrm>
          <a:off x="2673427" y="533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138735</xdr:rowOff>
    </xdr:from>
    <xdr:to>
      <xdr:col>3</xdr:col>
      <xdr:colOff>3175</xdr:colOff>
      <xdr:row>33</xdr:row>
      <xdr:rowOff>68885</xdr:rowOff>
    </xdr:to>
    <xdr:sp macro="" textlink="">
      <xdr:nvSpPr>
        <xdr:cNvPr id="84" name="円/楕円 83"/>
        <xdr:cNvSpPr/>
      </xdr:nvSpPr>
      <xdr:spPr>
        <a:xfrm>
          <a:off x="1968500" y="562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85412</xdr:rowOff>
    </xdr:from>
    <xdr:ext cx="469744" cy="259045"/>
    <xdr:sp macro="" textlink="">
      <xdr:nvSpPr>
        <xdr:cNvPr id="85" name="テキスト ボックス 84"/>
        <xdr:cNvSpPr txBox="1"/>
      </xdr:nvSpPr>
      <xdr:spPr>
        <a:xfrm>
          <a:off x="1784427" y="540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32664</xdr:rowOff>
    </xdr:from>
    <xdr:to>
      <xdr:col>1</xdr:col>
      <xdr:colOff>485775</xdr:colOff>
      <xdr:row>32</xdr:row>
      <xdr:rowOff>134264</xdr:rowOff>
    </xdr:to>
    <xdr:sp macro="" textlink="">
      <xdr:nvSpPr>
        <xdr:cNvPr id="86" name="円/楕円 85"/>
        <xdr:cNvSpPr/>
      </xdr:nvSpPr>
      <xdr:spPr>
        <a:xfrm>
          <a:off x="1079500" y="55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150791</xdr:rowOff>
    </xdr:from>
    <xdr:ext cx="469744" cy="259045"/>
    <xdr:sp macro="" textlink="">
      <xdr:nvSpPr>
        <xdr:cNvPr id="87" name="テキスト ボックス 86"/>
        <xdr:cNvSpPr txBox="1"/>
      </xdr:nvSpPr>
      <xdr:spPr>
        <a:xfrm>
          <a:off x="895427" y="52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147663</xdr:rowOff>
    </xdr:from>
    <xdr:to>
      <xdr:col>6</xdr:col>
      <xdr:colOff>511175</xdr:colOff>
      <xdr:row>56</xdr:row>
      <xdr:rowOff>73886</xdr:rowOff>
    </xdr:to>
    <xdr:cxnSp macro="">
      <xdr:nvCxnSpPr>
        <xdr:cNvPr id="116" name="直線コネクタ 115"/>
        <xdr:cNvCxnSpPr/>
      </xdr:nvCxnSpPr>
      <xdr:spPr>
        <a:xfrm>
          <a:off x="3797300" y="9577413"/>
          <a:ext cx="838200" cy="9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147663</xdr:rowOff>
    </xdr:from>
    <xdr:to>
      <xdr:col>5</xdr:col>
      <xdr:colOff>358775</xdr:colOff>
      <xdr:row>55</xdr:row>
      <xdr:rowOff>164716</xdr:rowOff>
    </xdr:to>
    <xdr:cxnSp macro="">
      <xdr:nvCxnSpPr>
        <xdr:cNvPr id="119" name="直線コネクタ 118"/>
        <xdr:cNvCxnSpPr/>
      </xdr:nvCxnSpPr>
      <xdr:spPr>
        <a:xfrm flipV="1">
          <a:off x="2908300" y="9577413"/>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164716</xdr:rowOff>
    </xdr:from>
    <xdr:to>
      <xdr:col>4</xdr:col>
      <xdr:colOff>155575</xdr:colOff>
      <xdr:row>56</xdr:row>
      <xdr:rowOff>58913</xdr:rowOff>
    </xdr:to>
    <xdr:cxnSp macro="">
      <xdr:nvCxnSpPr>
        <xdr:cNvPr id="122" name="直線コネクタ 121"/>
        <xdr:cNvCxnSpPr/>
      </xdr:nvCxnSpPr>
      <xdr:spPr>
        <a:xfrm flipV="1">
          <a:off x="2019300" y="9594466"/>
          <a:ext cx="889000" cy="6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37371</xdr:rowOff>
    </xdr:from>
    <xdr:to>
      <xdr:col>2</xdr:col>
      <xdr:colOff>638175</xdr:colOff>
      <xdr:row>56</xdr:row>
      <xdr:rowOff>58913</xdr:rowOff>
    </xdr:to>
    <xdr:cxnSp macro="">
      <xdr:nvCxnSpPr>
        <xdr:cNvPr id="125" name="直線コネクタ 124"/>
        <xdr:cNvCxnSpPr/>
      </xdr:nvCxnSpPr>
      <xdr:spPr>
        <a:xfrm>
          <a:off x="1130300" y="9638571"/>
          <a:ext cx="889000" cy="2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23086</xdr:rowOff>
    </xdr:from>
    <xdr:to>
      <xdr:col>6</xdr:col>
      <xdr:colOff>561975</xdr:colOff>
      <xdr:row>56</xdr:row>
      <xdr:rowOff>124686</xdr:rowOff>
    </xdr:to>
    <xdr:sp macro="" textlink="">
      <xdr:nvSpPr>
        <xdr:cNvPr id="135" name="円/楕円 134"/>
        <xdr:cNvSpPr/>
      </xdr:nvSpPr>
      <xdr:spPr>
        <a:xfrm>
          <a:off x="4584700" y="96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1513</xdr:rowOff>
    </xdr:from>
    <xdr:ext cx="534377" cy="259045"/>
    <xdr:sp macro="" textlink="">
      <xdr:nvSpPr>
        <xdr:cNvPr id="136" name="総務費該当値テキスト"/>
        <xdr:cNvSpPr txBox="1"/>
      </xdr:nvSpPr>
      <xdr:spPr>
        <a:xfrm>
          <a:off x="4686300" y="960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63,637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96863</xdr:rowOff>
    </xdr:from>
    <xdr:to>
      <xdr:col>5</xdr:col>
      <xdr:colOff>409575</xdr:colOff>
      <xdr:row>56</xdr:row>
      <xdr:rowOff>27013</xdr:rowOff>
    </xdr:to>
    <xdr:sp macro="" textlink="">
      <xdr:nvSpPr>
        <xdr:cNvPr id="137" name="円/楕円 136"/>
        <xdr:cNvSpPr/>
      </xdr:nvSpPr>
      <xdr:spPr>
        <a:xfrm>
          <a:off x="3746500" y="95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43540</xdr:rowOff>
    </xdr:from>
    <xdr:ext cx="534377" cy="259045"/>
    <xdr:sp macro="" textlink="">
      <xdr:nvSpPr>
        <xdr:cNvPr id="138" name="テキスト ボックス 137"/>
        <xdr:cNvSpPr txBox="1"/>
      </xdr:nvSpPr>
      <xdr:spPr>
        <a:xfrm>
          <a:off x="3530111" y="930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76,455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113916</xdr:rowOff>
    </xdr:from>
    <xdr:to>
      <xdr:col>4</xdr:col>
      <xdr:colOff>206375</xdr:colOff>
      <xdr:row>56</xdr:row>
      <xdr:rowOff>44066</xdr:rowOff>
    </xdr:to>
    <xdr:sp macro="" textlink="">
      <xdr:nvSpPr>
        <xdr:cNvPr id="139" name="円/楕円 138"/>
        <xdr:cNvSpPr/>
      </xdr:nvSpPr>
      <xdr:spPr>
        <a:xfrm>
          <a:off x="2857500" y="95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60593</xdr:rowOff>
    </xdr:from>
    <xdr:ext cx="534377" cy="259045"/>
    <xdr:sp macro="" textlink="">
      <xdr:nvSpPr>
        <xdr:cNvPr id="140" name="テキスト ボックス 139"/>
        <xdr:cNvSpPr txBox="1"/>
      </xdr:nvSpPr>
      <xdr:spPr>
        <a:xfrm>
          <a:off x="2641111" y="931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8113</xdr:rowOff>
    </xdr:from>
    <xdr:to>
      <xdr:col>3</xdr:col>
      <xdr:colOff>3175</xdr:colOff>
      <xdr:row>56</xdr:row>
      <xdr:rowOff>109713</xdr:rowOff>
    </xdr:to>
    <xdr:sp macro="" textlink="">
      <xdr:nvSpPr>
        <xdr:cNvPr id="141" name="円/楕円 140"/>
        <xdr:cNvSpPr/>
      </xdr:nvSpPr>
      <xdr:spPr>
        <a:xfrm>
          <a:off x="1968500" y="9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126240</xdr:rowOff>
    </xdr:from>
    <xdr:ext cx="534377" cy="259045"/>
    <xdr:sp macro="" textlink="">
      <xdr:nvSpPr>
        <xdr:cNvPr id="142" name="テキスト ボックス 141"/>
        <xdr:cNvSpPr txBox="1"/>
      </xdr:nvSpPr>
      <xdr:spPr>
        <a:xfrm>
          <a:off x="1752111" y="938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158021</xdr:rowOff>
    </xdr:from>
    <xdr:to>
      <xdr:col>1</xdr:col>
      <xdr:colOff>485775</xdr:colOff>
      <xdr:row>56</xdr:row>
      <xdr:rowOff>88171</xdr:rowOff>
    </xdr:to>
    <xdr:sp macro="" textlink="">
      <xdr:nvSpPr>
        <xdr:cNvPr id="143" name="円/楕円 142"/>
        <xdr:cNvSpPr/>
      </xdr:nvSpPr>
      <xdr:spPr>
        <a:xfrm>
          <a:off x="1079500" y="958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79298</xdr:rowOff>
    </xdr:from>
    <xdr:ext cx="534377" cy="259045"/>
    <xdr:sp macro="" textlink="">
      <xdr:nvSpPr>
        <xdr:cNvPr id="144" name="テキスト ボックス 143"/>
        <xdr:cNvSpPr txBox="1"/>
      </xdr:nvSpPr>
      <xdr:spPr>
        <a:xfrm>
          <a:off x="863111" y="968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44489</xdr:rowOff>
    </xdr:from>
    <xdr:to>
      <xdr:col>6</xdr:col>
      <xdr:colOff>511175</xdr:colOff>
      <xdr:row>78</xdr:row>
      <xdr:rowOff>160617</xdr:rowOff>
    </xdr:to>
    <xdr:cxnSp macro="">
      <xdr:nvCxnSpPr>
        <xdr:cNvPr id="174" name="直線コネクタ 173"/>
        <xdr:cNvCxnSpPr/>
      </xdr:nvCxnSpPr>
      <xdr:spPr>
        <a:xfrm flipV="1">
          <a:off x="3797300" y="13417589"/>
          <a:ext cx="8382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160617</xdr:rowOff>
    </xdr:from>
    <xdr:to>
      <xdr:col>5</xdr:col>
      <xdr:colOff>358775</xdr:colOff>
      <xdr:row>79</xdr:row>
      <xdr:rowOff>39967</xdr:rowOff>
    </xdr:to>
    <xdr:cxnSp macro="">
      <xdr:nvCxnSpPr>
        <xdr:cNvPr id="177" name="直線コネクタ 176"/>
        <xdr:cNvCxnSpPr/>
      </xdr:nvCxnSpPr>
      <xdr:spPr>
        <a:xfrm flipV="1">
          <a:off x="2908300" y="13533717"/>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39967</xdr:rowOff>
    </xdr:from>
    <xdr:to>
      <xdr:col>4</xdr:col>
      <xdr:colOff>155575</xdr:colOff>
      <xdr:row>79</xdr:row>
      <xdr:rowOff>136804</xdr:rowOff>
    </xdr:to>
    <xdr:cxnSp macro="">
      <xdr:nvCxnSpPr>
        <xdr:cNvPr id="180" name="直線コネクタ 179"/>
        <xdr:cNvCxnSpPr/>
      </xdr:nvCxnSpPr>
      <xdr:spPr>
        <a:xfrm flipV="1">
          <a:off x="2019300" y="13584517"/>
          <a:ext cx="889000" cy="9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147057</xdr:rowOff>
    </xdr:from>
    <xdr:ext cx="599010" cy="259045"/>
    <xdr:sp macro="" textlink="">
      <xdr:nvSpPr>
        <xdr:cNvPr id="182" name="テキスト ボックス 181"/>
        <xdr:cNvSpPr txBox="1"/>
      </xdr:nvSpPr>
      <xdr:spPr>
        <a:xfrm>
          <a:off x="2608794"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105994</xdr:rowOff>
    </xdr:from>
    <xdr:to>
      <xdr:col>2</xdr:col>
      <xdr:colOff>638175</xdr:colOff>
      <xdr:row>79</xdr:row>
      <xdr:rowOff>136804</xdr:rowOff>
    </xdr:to>
    <xdr:cxnSp macro="">
      <xdr:nvCxnSpPr>
        <xdr:cNvPr id="183" name="直線コネクタ 182"/>
        <xdr:cNvCxnSpPr/>
      </xdr:nvCxnSpPr>
      <xdr:spPr>
        <a:xfrm>
          <a:off x="1130300" y="13650544"/>
          <a:ext cx="889000" cy="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59390</xdr:rowOff>
    </xdr:from>
    <xdr:ext cx="599010" cy="259045"/>
    <xdr:sp macro="" textlink="">
      <xdr:nvSpPr>
        <xdr:cNvPr id="185" name="テキスト ボックス 184"/>
        <xdr:cNvSpPr txBox="1"/>
      </xdr:nvSpPr>
      <xdr:spPr>
        <a:xfrm>
          <a:off x="1719794"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129963</xdr:rowOff>
    </xdr:from>
    <xdr:ext cx="599010" cy="259045"/>
    <xdr:sp macro="" textlink="">
      <xdr:nvSpPr>
        <xdr:cNvPr id="187" name="テキスト ボックス 186"/>
        <xdr:cNvSpPr txBox="1"/>
      </xdr:nvSpPr>
      <xdr:spPr>
        <a:xfrm>
          <a:off x="830794" y="131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165139</xdr:rowOff>
    </xdr:from>
    <xdr:to>
      <xdr:col>6</xdr:col>
      <xdr:colOff>561975</xdr:colOff>
      <xdr:row>78</xdr:row>
      <xdr:rowOff>95289</xdr:rowOff>
    </xdr:to>
    <xdr:sp macro="" textlink="">
      <xdr:nvSpPr>
        <xdr:cNvPr id="193" name="円/楕円 192"/>
        <xdr:cNvSpPr/>
      </xdr:nvSpPr>
      <xdr:spPr>
        <a:xfrm>
          <a:off x="4584700" y="133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143566</xdr:rowOff>
    </xdr:from>
    <xdr:ext cx="599010" cy="259045"/>
    <xdr:sp macro="" textlink="">
      <xdr:nvSpPr>
        <xdr:cNvPr id="194" name="民生費該当値テキスト"/>
        <xdr:cNvSpPr txBox="1"/>
      </xdr:nvSpPr>
      <xdr:spPr>
        <a:xfrm>
          <a:off x="4686300" y="1334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109817</xdr:rowOff>
    </xdr:from>
    <xdr:to>
      <xdr:col>5</xdr:col>
      <xdr:colOff>409575</xdr:colOff>
      <xdr:row>79</xdr:row>
      <xdr:rowOff>39967</xdr:rowOff>
    </xdr:to>
    <xdr:sp macro="" textlink="">
      <xdr:nvSpPr>
        <xdr:cNvPr id="195" name="円/楕円 194"/>
        <xdr:cNvSpPr/>
      </xdr:nvSpPr>
      <xdr:spPr>
        <a:xfrm>
          <a:off x="3746500" y="1348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31094</xdr:rowOff>
    </xdr:from>
    <xdr:ext cx="599010" cy="259045"/>
    <xdr:sp macro="" textlink="">
      <xdr:nvSpPr>
        <xdr:cNvPr id="196" name="テキスト ボックス 195"/>
        <xdr:cNvSpPr txBox="1"/>
      </xdr:nvSpPr>
      <xdr:spPr>
        <a:xfrm>
          <a:off x="3497794" y="1357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124,353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160617</xdr:rowOff>
    </xdr:from>
    <xdr:to>
      <xdr:col>4</xdr:col>
      <xdr:colOff>206375</xdr:colOff>
      <xdr:row>79</xdr:row>
      <xdr:rowOff>90767</xdr:rowOff>
    </xdr:to>
    <xdr:sp macro="" textlink="">
      <xdr:nvSpPr>
        <xdr:cNvPr id="197" name="円/楕円 196"/>
        <xdr:cNvSpPr/>
      </xdr:nvSpPr>
      <xdr:spPr>
        <a:xfrm>
          <a:off x="2857500" y="135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81894</xdr:rowOff>
    </xdr:from>
    <xdr:ext cx="599010" cy="259045"/>
    <xdr:sp macro="" textlink="">
      <xdr:nvSpPr>
        <xdr:cNvPr id="198" name="テキスト ボックス 197"/>
        <xdr:cNvSpPr txBox="1"/>
      </xdr:nvSpPr>
      <xdr:spPr>
        <a:xfrm>
          <a:off x="2608794" y="1362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120,353</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86004</xdr:rowOff>
    </xdr:from>
    <xdr:to>
      <xdr:col>3</xdr:col>
      <xdr:colOff>3175</xdr:colOff>
      <xdr:row>80</xdr:row>
      <xdr:rowOff>16154</xdr:rowOff>
    </xdr:to>
    <xdr:sp macro="" textlink="">
      <xdr:nvSpPr>
        <xdr:cNvPr id="199" name="円/楕円 198"/>
        <xdr:cNvSpPr/>
      </xdr:nvSpPr>
      <xdr:spPr>
        <a:xfrm>
          <a:off x="1968500" y="136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80</xdr:row>
      <xdr:rowOff>7281</xdr:rowOff>
    </xdr:from>
    <xdr:ext cx="599010" cy="259045"/>
    <xdr:sp macro="" textlink="">
      <xdr:nvSpPr>
        <xdr:cNvPr id="200" name="テキスト ボックス 199"/>
        <xdr:cNvSpPr txBox="1"/>
      </xdr:nvSpPr>
      <xdr:spPr>
        <a:xfrm>
          <a:off x="1719794" y="1372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112,728</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55194</xdr:rowOff>
    </xdr:from>
    <xdr:to>
      <xdr:col>1</xdr:col>
      <xdr:colOff>485775</xdr:colOff>
      <xdr:row>79</xdr:row>
      <xdr:rowOff>156794</xdr:rowOff>
    </xdr:to>
    <xdr:sp macro="" textlink="">
      <xdr:nvSpPr>
        <xdr:cNvPr id="201" name="円/楕円 200"/>
        <xdr:cNvSpPr/>
      </xdr:nvSpPr>
      <xdr:spPr>
        <a:xfrm>
          <a:off x="1079500" y="1359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147921</xdr:rowOff>
    </xdr:from>
    <xdr:ext cx="599010" cy="259045"/>
    <xdr:sp macro="" textlink="">
      <xdr:nvSpPr>
        <xdr:cNvPr id="202" name="テキスト ボックス 201"/>
        <xdr:cNvSpPr txBox="1"/>
      </xdr:nvSpPr>
      <xdr:spPr>
        <a:xfrm>
          <a:off x="830794" y="1369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31438</xdr:rowOff>
    </xdr:from>
    <xdr:to>
      <xdr:col>6</xdr:col>
      <xdr:colOff>511175</xdr:colOff>
      <xdr:row>98</xdr:row>
      <xdr:rowOff>53690</xdr:rowOff>
    </xdr:to>
    <xdr:cxnSp macro="">
      <xdr:nvCxnSpPr>
        <xdr:cNvPr id="232" name="直線コネクタ 231"/>
        <xdr:cNvCxnSpPr/>
      </xdr:nvCxnSpPr>
      <xdr:spPr>
        <a:xfrm flipV="1">
          <a:off x="3797300" y="16833538"/>
          <a:ext cx="838200" cy="2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33858</xdr:rowOff>
    </xdr:from>
    <xdr:to>
      <xdr:col>5</xdr:col>
      <xdr:colOff>358775</xdr:colOff>
      <xdr:row>98</xdr:row>
      <xdr:rowOff>53690</xdr:rowOff>
    </xdr:to>
    <xdr:cxnSp macro="">
      <xdr:nvCxnSpPr>
        <xdr:cNvPr id="235" name="直線コネクタ 234"/>
        <xdr:cNvCxnSpPr/>
      </xdr:nvCxnSpPr>
      <xdr:spPr>
        <a:xfrm>
          <a:off x="2908300" y="16835958"/>
          <a:ext cx="889000" cy="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13742</xdr:rowOff>
    </xdr:from>
    <xdr:to>
      <xdr:col>4</xdr:col>
      <xdr:colOff>155575</xdr:colOff>
      <xdr:row>98</xdr:row>
      <xdr:rowOff>33858</xdr:rowOff>
    </xdr:to>
    <xdr:cxnSp macro="">
      <xdr:nvCxnSpPr>
        <xdr:cNvPr id="238" name="直線コネクタ 237"/>
        <xdr:cNvCxnSpPr/>
      </xdr:nvCxnSpPr>
      <xdr:spPr>
        <a:xfrm>
          <a:off x="2019300" y="16644392"/>
          <a:ext cx="889000" cy="19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13742</xdr:rowOff>
    </xdr:from>
    <xdr:to>
      <xdr:col>2</xdr:col>
      <xdr:colOff>638175</xdr:colOff>
      <xdr:row>97</xdr:row>
      <xdr:rowOff>25761</xdr:rowOff>
    </xdr:to>
    <xdr:cxnSp macro="">
      <xdr:nvCxnSpPr>
        <xdr:cNvPr id="241" name="直線コネクタ 240"/>
        <xdr:cNvCxnSpPr/>
      </xdr:nvCxnSpPr>
      <xdr:spPr>
        <a:xfrm flipV="1">
          <a:off x="1130300" y="16644392"/>
          <a:ext cx="889000" cy="1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152088</xdr:rowOff>
    </xdr:from>
    <xdr:to>
      <xdr:col>6</xdr:col>
      <xdr:colOff>561975</xdr:colOff>
      <xdr:row>98</xdr:row>
      <xdr:rowOff>82238</xdr:rowOff>
    </xdr:to>
    <xdr:sp macro="" textlink="">
      <xdr:nvSpPr>
        <xdr:cNvPr id="251" name="円/楕円 250"/>
        <xdr:cNvSpPr/>
      </xdr:nvSpPr>
      <xdr:spPr>
        <a:xfrm>
          <a:off x="4584700" y="167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130515</xdr:rowOff>
    </xdr:from>
    <xdr:ext cx="534377" cy="259045"/>
    <xdr:sp macro="" textlink="">
      <xdr:nvSpPr>
        <xdr:cNvPr id="252" name="衛生費該当値テキスト"/>
        <xdr:cNvSpPr txBox="1"/>
      </xdr:nvSpPr>
      <xdr:spPr>
        <a:xfrm>
          <a:off x="4686300" y="1676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29,683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2890</xdr:rowOff>
    </xdr:from>
    <xdr:to>
      <xdr:col>5</xdr:col>
      <xdr:colOff>409575</xdr:colOff>
      <xdr:row>98</xdr:row>
      <xdr:rowOff>104490</xdr:rowOff>
    </xdr:to>
    <xdr:sp macro="" textlink="">
      <xdr:nvSpPr>
        <xdr:cNvPr id="253" name="円/楕円 252"/>
        <xdr:cNvSpPr/>
      </xdr:nvSpPr>
      <xdr:spPr>
        <a:xfrm>
          <a:off x="3746500" y="168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95617</xdr:rowOff>
    </xdr:from>
    <xdr:ext cx="534377" cy="259045"/>
    <xdr:sp macro="" textlink="">
      <xdr:nvSpPr>
        <xdr:cNvPr id="254" name="テキスト ボックス 253"/>
        <xdr:cNvSpPr txBox="1"/>
      </xdr:nvSpPr>
      <xdr:spPr>
        <a:xfrm>
          <a:off x="3530111" y="1689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154508</xdr:rowOff>
    </xdr:from>
    <xdr:to>
      <xdr:col>4</xdr:col>
      <xdr:colOff>206375</xdr:colOff>
      <xdr:row>98</xdr:row>
      <xdr:rowOff>84658</xdr:rowOff>
    </xdr:to>
    <xdr:sp macro="" textlink="">
      <xdr:nvSpPr>
        <xdr:cNvPr id="255" name="円/楕円 254"/>
        <xdr:cNvSpPr/>
      </xdr:nvSpPr>
      <xdr:spPr>
        <a:xfrm>
          <a:off x="2857500" y="16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75785</xdr:rowOff>
    </xdr:from>
    <xdr:ext cx="534377" cy="259045"/>
    <xdr:sp macro="" textlink="">
      <xdr:nvSpPr>
        <xdr:cNvPr id="256" name="テキスト ボックス 255"/>
        <xdr:cNvSpPr txBox="1"/>
      </xdr:nvSpPr>
      <xdr:spPr>
        <a:xfrm>
          <a:off x="2641111" y="168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134392</xdr:rowOff>
    </xdr:from>
    <xdr:to>
      <xdr:col>3</xdr:col>
      <xdr:colOff>3175</xdr:colOff>
      <xdr:row>97</xdr:row>
      <xdr:rowOff>64542</xdr:rowOff>
    </xdr:to>
    <xdr:sp macro="" textlink="">
      <xdr:nvSpPr>
        <xdr:cNvPr id="257" name="円/楕円 256"/>
        <xdr:cNvSpPr/>
      </xdr:nvSpPr>
      <xdr:spPr>
        <a:xfrm>
          <a:off x="1968500" y="165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81069</xdr:rowOff>
    </xdr:from>
    <xdr:ext cx="534377" cy="259045"/>
    <xdr:sp macro="" textlink="">
      <xdr:nvSpPr>
        <xdr:cNvPr id="258" name="テキスト ボックス 257"/>
        <xdr:cNvSpPr txBox="1"/>
      </xdr:nvSpPr>
      <xdr:spPr>
        <a:xfrm>
          <a:off x="1752111" y="1636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146411</xdr:rowOff>
    </xdr:from>
    <xdr:to>
      <xdr:col>1</xdr:col>
      <xdr:colOff>485775</xdr:colOff>
      <xdr:row>97</xdr:row>
      <xdr:rowOff>76561</xdr:rowOff>
    </xdr:to>
    <xdr:sp macro="" textlink="">
      <xdr:nvSpPr>
        <xdr:cNvPr id="259" name="円/楕円 258"/>
        <xdr:cNvSpPr/>
      </xdr:nvSpPr>
      <xdr:spPr>
        <a:xfrm>
          <a:off x="1079500" y="1660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93088</xdr:rowOff>
    </xdr:from>
    <xdr:ext cx="534377" cy="259045"/>
    <xdr:sp macro="" textlink="">
      <xdr:nvSpPr>
        <xdr:cNvPr id="260" name="テキスト ボックス 259"/>
        <xdr:cNvSpPr txBox="1"/>
      </xdr:nvSpPr>
      <xdr:spPr>
        <a:xfrm>
          <a:off x="863111" y="163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50317</xdr:rowOff>
    </xdr:from>
    <xdr:to>
      <xdr:col>15</xdr:col>
      <xdr:colOff>180975</xdr:colOff>
      <xdr:row>38</xdr:row>
      <xdr:rowOff>58775</xdr:rowOff>
    </xdr:to>
    <xdr:cxnSp macro="">
      <xdr:nvCxnSpPr>
        <xdr:cNvPr id="287" name="直線コネクタ 286"/>
        <xdr:cNvCxnSpPr/>
      </xdr:nvCxnSpPr>
      <xdr:spPr>
        <a:xfrm>
          <a:off x="9639300" y="6565417"/>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9627</xdr:rowOff>
    </xdr:from>
    <xdr:to>
      <xdr:col>14</xdr:col>
      <xdr:colOff>28575</xdr:colOff>
      <xdr:row>38</xdr:row>
      <xdr:rowOff>50317</xdr:rowOff>
    </xdr:to>
    <xdr:cxnSp macro="">
      <xdr:nvCxnSpPr>
        <xdr:cNvPr id="290" name="直線コネクタ 289"/>
        <xdr:cNvCxnSpPr/>
      </xdr:nvCxnSpPr>
      <xdr:spPr>
        <a:xfrm>
          <a:off x="8750300" y="6524727"/>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9627</xdr:rowOff>
    </xdr:from>
    <xdr:to>
      <xdr:col>12</xdr:col>
      <xdr:colOff>511175</xdr:colOff>
      <xdr:row>38</xdr:row>
      <xdr:rowOff>24485</xdr:rowOff>
    </xdr:to>
    <xdr:cxnSp macro="">
      <xdr:nvCxnSpPr>
        <xdr:cNvPr id="293" name="直線コネクタ 292"/>
        <xdr:cNvCxnSpPr/>
      </xdr:nvCxnSpPr>
      <xdr:spPr>
        <a:xfrm flipV="1">
          <a:off x="7861300" y="6524727"/>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40716</xdr:rowOff>
    </xdr:from>
    <xdr:to>
      <xdr:col>11</xdr:col>
      <xdr:colOff>307975</xdr:colOff>
      <xdr:row>38</xdr:row>
      <xdr:rowOff>24485</xdr:rowOff>
    </xdr:to>
    <xdr:cxnSp macro="">
      <xdr:nvCxnSpPr>
        <xdr:cNvPr id="296" name="直線コネクタ 295"/>
        <xdr:cNvCxnSpPr/>
      </xdr:nvCxnSpPr>
      <xdr:spPr>
        <a:xfrm>
          <a:off x="6972300" y="6384366"/>
          <a:ext cx="889000" cy="15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7975</xdr:rowOff>
    </xdr:from>
    <xdr:to>
      <xdr:col>15</xdr:col>
      <xdr:colOff>231775</xdr:colOff>
      <xdr:row>38</xdr:row>
      <xdr:rowOff>109575</xdr:rowOff>
    </xdr:to>
    <xdr:sp macro="" textlink="">
      <xdr:nvSpPr>
        <xdr:cNvPr id="306" name="円/楕円 305"/>
        <xdr:cNvSpPr/>
      </xdr:nvSpPr>
      <xdr:spPr>
        <a:xfrm>
          <a:off x="104267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94352</xdr:rowOff>
    </xdr:from>
    <xdr:ext cx="378565" cy="259045"/>
    <xdr:sp macro="" textlink="">
      <xdr:nvSpPr>
        <xdr:cNvPr id="307" name="労働費該当値テキスト"/>
        <xdr:cNvSpPr txBox="1"/>
      </xdr:nvSpPr>
      <xdr:spPr>
        <a:xfrm>
          <a:off x="10528300" y="643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170967</xdr:rowOff>
    </xdr:from>
    <xdr:to>
      <xdr:col>14</xdr:col>
      <xdr:colOff>79375</xdr:colOff>
      <xdr:row>38</xdr:row>
      <xdr:rowOff>101117</xdr:rowOff>
    </xdr:to>
    <xdr:sp macro="" textlink="">
      <xdr:nvSpPr>
        <xdr:cNvPr id="308" name="円/楕円 307"/>
        <xdr:cNvSpPr/>
      </xdr:nvSpPr>
      <xdr:spPr>
        <a:xfrm>
          <a:off x="9588500" y="651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92244</xdr:rowOff>
    </xdr:from>
    <xdr:ext cx="378565" cy="259045"/>
    <xdr:sp macro="" textlink="">
      <xdr:nvSpPr>
        <xdr:cNvPr id="309" name="テキスト ボックス 308"/>
        <xdr:cNvSpPr txBox="1"/>
      </xdr:nvSpPr>
      <xdr:spPr>
        <a:xfrm>
          <a:off x="9450017" y="660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130277</xdr:rowOff>
    </xdr:from>
    <xdr:to>
      <xdr:col>12</xdr:col>
      <xdr:colOff>561975</xdr:colOff>
      <xdr:row>38</xdr:row>
      <xdr:rowOff>60427</xdr:rowOff>
    </xdr:to>
    <xdr:sp macro="" textlink="">
      <xdr:nvSpPr>
        <xdr:cNvPr id="310" name="円/楕円 309"/>
        <xdr:cNvSpPr/>
      </xdr:nvSpPr>
      <xdr:spPr>
        <a:xfrm>
          <a:off x="8699500" y="647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51554</xdr:rowOff>
    </xdr:from>
    <xdr:ext cx="378565" cy="259045"/>
    <xdr:sp macro="" textlink="">
      <xdr:nvSpPr>
        <xdr:cNvPr id="311" name="テキスト ボックス 310"/>
        <xdr:cNvSpPr txBox="1"/>
      </xdr:nvSpPr>
      <xdr:spPr>
        <a:xfrm>
          <a:off x="8561017" y="65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145136</xdr:rowOff>
    </xdr:from>
    <xdr:to>
      <xdr:col>11</xdr:col>
      <xdr:colOff>358775</xdr:colOff>
      <xdr:row>38</xdr:row>
      <xdr:rowOff>75285</xdr:rowOff>
    </xdr:to>
    <xdr:sp macro="" textlink="">
      <xdr:nvSpPr>
        <xdr:cNvPr id="312" name="円/楕円 311"/>
        <xdr:cNvSpPr/>
      </xdr:nvSpPr>
      <xdr:spPr>
        <a:xfrm>
          <a:off x="78105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66412</xdr:rowOff>
    </xdr:from>
    <xdr:ext cx="378565" cy="259045"/>
    <xdr:sp macro="" textlink="">
      <xdr:nvSpPr>
        <xdr:cNvPr id="313" name="テキスト ボックス 312"/>
        <xdr:cNvSpPr txBox="1"/>
      </xdr:nvSpPr>
      <xdr:spPr>
        <a:xfrm>
          <a:off x="7672017" y="658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161366</xdr:rowOff>
    </xdr:from>
    <xdr:to>
      <xdr:col>10</xdr:col>
      <xdr:colOff>155575</xdr:colOff>
      <xdr:row>37</xdr:row>
      <xdr:rowOff>91516</xdr:rowOff>
    </xdr:to>
    <xdr:sp macro="" textlink="">
      <xdr:nvSpPr>
        <xdr:cNvPr id="314" name="円/楕円 313"/>
        <xdr:cNvSpPr/>
      </xdr:nvSpPr>
      <xdr:spPr>
        <a:xfrm>
          <a:off x="6921500" y="63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82643</xdr:rowOff>
    </xdr:from>
    <xdr:ext cx="469744" cy="259045"/>
    <xdr:sp macro="" textlink="">
      <xdr:nvSpPr>
        <xdr:cNvPr id="315" name="テキスト ボックス 314"/>
        <xdr:cNvSpPr txBox="1"/>
      </xdr:nvSpPr>
      <xdr:spPr>
        <a:xfrm>
          <a:off x="6737427" y="642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149791</xdr:rowOff>
    </xdr:from>
    <xdr:to>
      <xdr:col>15</xdr:col>
      <xdr:colOff>180975</xdr:colOff>
      <xdr:row>57</xdr:row>
      <xdr:rowOff>153645</xdr:rowOff>
    </xdr:to>
    <xdr:cxnSp macro="">
      <xdr:nvCxnSpPr>
        <xdr:cNvPr id="346" name="直線コネクタ 345"/>
        <xdr:cNvCxnSpPr/>
      </xdr:nvCxnSpPr>
      <xdr:spPr>
        <a:xfrm flipV="1">
          <a:off x="9639300" y="9922441"/>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104120</xdr:rowOff>
    </xdr:from>
    <xdr:to>
      <xdr:col>14</xdr:col>
      <xdr:colOff>28575</xdr:colOff>
      <xdr:row>57</xdr:row>
      <xdr:rowOff>153645</xdr:rowOff>
    </xdr:to>
    <xdr:cxnSp macro="">
      <xdr:nvCxnSpPr>
        <xdr:cNvPr id="349" name="直線コネクタ 348"/>
        <xdr:cNvCxnSpPr/>
      </xdr:nvCxnSpPr>
      <xdr:spPr>
        <a:xfrm>
          <a:off x="8750300" y="9876770"/>
          <a:ext cx="889000" cy="4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104120</xdr:rowOff>
    </xdr:from>
    <xdr:to>
      <xdr:col>12</xdr:col>
      <xdr:colOff>511175</xdr:colOff>
      <xdr:row>58</xdr:row>
      <xdr:rowOff>16632</xdr:rowOff>
    </xdr:to>
    <xdr:cxnSp macro="">
      <xdr:nvCxnSpPr>
        <xdr:cNvPr id="352" name="直線コネクタ 351"/>
        <xdr:cNvCxnSpPr/>
      </xdr:nvCxnSpPr>
      <xdr:spPr>
        <a:xfrm flipV="1">
          <a:off x="7861300" y="9876770"/>
          <a:ext cx="889000" cy="8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16632</xdr:rowOff>
    </xdr:from>
    <xdr:to>
      <xdr:col>11</xdr:col>
      <xdr:colOff>307975</xdr:colOff>
      <xdr:row>58</xdr:row>
      <xdr:rowOff>22477</xdr:rowOff>
    </xdr:to>
    <xdr:cxnSp macro="">
      <xdr:nvCxnSpPr>
        <xdr:cNvPr id="355" name="直線コネクタ 354"/>
        <xdr:cNvCxnSpPr/>
      </xdr:nvCxnSpPr>
      <xdr:spPr>
        <a:xfrm flipV="1">
          <a:off x="6972300" y="9960732"/>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98991</xdr:rowOff>
    </xdr:from>
    <xdr:to>
      <xdr:col>15</xdr:col>
      <xdr:colOff>231775</xdr:colOff>
      <xdr:row>58</xdr:row>
      <xdr:rowOff>29141</xdr:rowOff>
    </xdr:to>
    <xdr:sp macro="" textlink="">
      <xdr:nvSpPr>
        <xdr:cNvPr id="365" name="円/楕円 364"/>
        <xdr:cNvSpPr/>
      </xdr:nvSpPr>
      <xdr:spPr>
        <a:xfrm>
          <a:off x="10426700" y="98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77418</xdr:rowOff>
    </xdr:from>
    <xdr:ext cx="534377" cy="259045"/>
    <xdr:sp macro="" textlink="">
      <xdr:nvSpPr>
        <xdr:cNvPr id="366" name="農林水産業費該当値テキスト"/>
        <xdr:cNvSpPr txBox="1"/>
      </xdr:nvSpPr>
      <xdr:spPr>
        <a:xfrm>
          <a:off x="10528300" y="98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17,882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102845</xdr:rowOff>
    </xdr:from>
    <xdr:to>
      <xdr:col>14</xdr:col>
      <xdr:colOff>79375</xdr:colOff>
      <xdr:row>58</xdr:row>
      <xdr:rowOff>32995</xdr:rowOff>
    </xdr:to>
    <xdr:sp macro="" textlink="">
      <xdr:nvSpPr>
        <xdr:cNvPr id="367" name="円/楕円 366"/>
        <xdr:cNvSpPr/>
      </xdr:nvSpPr>
      <xdr:spPr>
        <a:xfrm>
          <a:off x="9588500" y="987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24122</xdr:rowOff>
    </xdr:from>
    <xdr:ext cx="534377" cy="259045"/>
    <xdr:sp macro="" textlink="">
      <xdr:nvSpPr>
        <xdr:cNvPr id="368" name="テキスト ボックス 367"/>
        <xdr:cNvSpPr txBox="1"/>
      </xdr:nvSpPr>
      <xdr:spPr>
        <a:xfrm>
          <a:off x="9372111" y="99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53320</xdr:rowOff>
    </xdr:from>
    <xdr:to>
      <xdr:col>12</xdr:col>
      <xdr:colOff>561975</xdr:colOff>
      <xdr:row>57</xdr:row>
      <xdr:rowOff>154920</xdr:rowOff>
    </xdr:to>
    <xdr:sp macro="" textlink="">
      <xdr:nvSpPr>
        <xdr:cNvPr id="369" name="円/楕円 368"/>
        <xdr:cNvSpPr/>
      </xdr:nvSpPr>
      <xdr:spPr>
        <a:xfrm>
          <a:off x="8699500" y="98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171447</xdr:rowOff>
    </xdr:from>
    <xdr:ext cx="534377" cy="259045"/>
    <xdr:sp macro="" textlink="">
      <xdr:nvSpPr>
        <xdr:cNvPr id="370" name="テキスト ボックス 369"/>
        <xdr:cNvSpPr txBox="1"/>
      </xdr:nvSpPr>
      <xdr:spPr>
        <a:xfrm>
          <a:off x="8483111" y="960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137282</xdr:rowOff>
    </xdr:from>
    <xdr:to>
      <xdr:col>11</xdr:col>
      <xdr:colOff>358775</xdr:colOff>
      <xdr:row>58</xdr:row>
      <xdr:rowOff>67432</xdr:rowOff>
    </xdr:to>
    <xdr:sp macro="" textlink="">
      <xdr:nvSpPr>
        <xdr:cNvPr id="371" name="円/楕円 370"/>
        <xdr:cNvSpPr/>
      </xdr:nvSpPr>
      <xdr:spPr>
        <a:xfrm>
          <a:off x="7810500" y="990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83959</xdr:rowOff>
    </xdr:from>
    <xdr:ext cx="534377" cy="259045"/>
    <xdr:sp macro="" textlink="">
      <xdr:nvSpPr>
        <xdr:cNvPr id="372" name="テキスト ボックス 371"/>
        <xdr:cNvSpPr txBox="1"/>
      </xdr:nvSpPr>
      <xdr:spPr>
        <a:xfrm>
          <a:off x="7594111" y="96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143127</xdr:rowOff>
    </xdr:from>
    <xdr:to>
      <xdr:col>10</xdr:col>
      <xdr:colOff>155575</xdr:colOff>
      <xdr:row>58</xdr:row>
      <xdr:rowOff>73277</xdr:rowOff>
    </xdr:to>
    <xdr:sp macro="" textlink="">
      <xdr:nvSpPr>
        <xdr:cNvPr id="373" name="円/楕円 372"/>
        <xdr:cNvSpPr/>
      </xdr:nvSpPr>
      <xdr:spPr>
        <a:xfrm>
          <a:off x="6921500" y="991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89804</xdr:rowOff>
    </xdr:from>
    <xdr:ext cx="534377" cy="259045"/>
    <xdr:sp macro="" textlink="">
      <xdr:nvSpPr>
        <xdr:cNvPr id="374" name="テキスト ボックス 373"/>
        <xdr:cNvSpPr txBox="1"/>
      </xdr:nvSpPr>
      <xdr:spPr>
        <a:xfrm>
          <a:off x="6705111" y="969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105704</xdr:rowOff>
    </xdr:from>
    <xdr:to>
      <xdr:col>15</xdr:col>
      <xdr:colOff>180975</xdr:colOff>
      <xdr:row>77</xdr:row>
      <xdr:rowOff>74451</xdr:rowOff>
    </xdr:to>
    <xdr:cxnSp macro="">
      <xdr:nvCxnSpPr>
        <xdr:cNvPr id="405" name="直線コネクタ 404"/>
        <xdr:cNvCxnSpPr/>
      </xdr:nvCxnSpPr>
      <xdr:spPr>
        <a:xfrm flipV="1">
          <a:off x="9639300" y="13135904"/>
          <a:ext cx="838200" cy="14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74451</xdr:rowOff>
    </xdr:from>
    <xdr:to>
      <xdr:col>14</xdr:col>
      <xdr:colOff>28575</xdr:colOff>
      <xdr:row>77</xdr:row>
      <xdr:rowOff>168210</xdr:rowOff>
    </xdr:to>
    <xdr:cxnSp macro="">
      <xdr:nvCxnSpPr>
        <xdr:cNvPr id="408" name="直線コネクタ 407"/>
        <xdr:cNvCxnSpPr/>
      </xdr:nvCxnSpPr>
      <xdr:spPr>
        <a:xfrm flipV="1">
          <a:off x="8750300" y="13276101"/>
          <a:ext cx="889000" cy="9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86502</xdr:rowOff>
    </xdr:from>
    <xdr:to>
      <xdr:col>12</xdr:col>
      <xdr:colOff>511175</xdr:colOff>
      <xdr:row>77</xdr:row>
      <xdr:rowOff>168210</xdr:rowOff>
    </xdr:to>
    <xdr:cxnSp macro="">
      <xdr:nvCxnSpPr>
        <xdr:cNvPr id="411" name="直線コネクタ 410"/>
        <xdr:cNvCxnSpPr/>
      </xdr:nvCxnSpPr>
      <xdr:spPr>
        <a:xfrm>
          <a:off x="7861300" y="13288152"/>
          <a:ext cx="889000" cy="8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86502</xdr:rowOff>
    </xdr:from>
    <xdr:to>
      <xdr:col>11</xdr:col>
      <xdr:colOff>307975</xdr:colOff>
      <xdr:row>77</xdr:row>
      <xdr:rowOff>157204</xdr:rowOff>
    </xdr:to>
    <xdr:cxnSp macro="">
      <xdr:nvCxnSpPr>
        <xdr:cNvPr id="414" name="直線コネクタ 413"/>
        <xdr:cNvCxnSpPr/>
      </xdr:nvCxnSpPr>
      <xdr:spPr>
        <a:xfrm flipV="1">
          <a:off x="6972300" y="13288152"/>
          <a:ext cx="889000" cy="7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54904</xdr:rowOff>
    </xdr:from>
    <xdr:to>
      <xdr:col>15</xdr:col>
      <xdr:colOff>231775</xdr:colOff>
      <xdr:row>76</xdr:row>
      <xdr:rowOff>156504</xdr:rowOff>
    </xdr:to>
    <xdr:sp macro="" textlink="">
      <xdr:nvSpPr>
        <xdr:cNvPr id="424" name="円/楕円 423"/>
        <xdr:cNvSpPr/>
      </xdr:nvSpPr>
      <xdr:spPr>
        <a:xfrm>
          <a:off x="10426700" y="130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77781</xdr:rowOff>
    </xdr:from>
    <xdr:ext cx="534377" cy="259045"/>
    <xdr:sp macro="" textlink="">
      <xdr:nvSpPr>
        <xdr:cNvPr id="425" name="商工費該当値テキスト"/>
        <xdr:cNvSpPr txBox="1"/>
      </xdr:nvSpPr>
      <xdr:spPr>
        <a:xfrm>
          <a:off x="10528300" y="129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23651</xdr:rowOff>
    </xdr:from>
    <xdr:to>
      <xdr:col>14</xdr:col>
      <xdr:colOff>79375</xdr:colOff>
      <xdr:row>77</xdr:row>
      <xdr:rowOff>125251</xdr:rowOff>
    </xdr:to>
    <xdr:sp macro="" textlink="">
      <xdr:nvSpPr>
        <xdr:cNvPr id="426" name="円/楕円 425"/>
        <xdr:cNvSpPr/>
      </xdr:nvSpPr>
      <xdr:spPr>
        <a:xfrm>
          <a:off x="9588500" y="1322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116378</xdr:rowOff>
    </xdr:from>
    <xdr:ext cx="534377" cy="259045"/>
    <xdr:sp macro="" textlink="">
      <xdr:nvSpPr>
        <xdr:cNvPr id="427" name="テキスト ボックス 426"/>
        <xdr:cNvSpPr txBox="1"/>
      </xdr:nvSpPr>
      <xdr:spPr>
        <a:xfrm>
          <a:off x="9372111" y="133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117410</xdr:rowOff>
    </xdr:from>
    <xdr:to>
      <xdr:col>12</xdr:col>
      <xdr:colOff>561975</xdr:colOff>
      <xdr:row>78</xdr:row>
      <xdr:rowOff>47560</xdr:rowOff>
    </xdr:to>
    <xdr:sp macro="" textlink="">
      <xdr:nvSpPr>
        <xdr:cNvPr id="428" name="円/楕円 427"/>
        <xdr:cNvSpPr/>
      </xdr:nvSpPr>
      <xdr:spPr>
        <a:xfrm>
          <a:off x="8699500" y="133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38687</xdr:rowOff>
    </xdr:from>
    <xdr:ext cx="469744" cy="259045"/>
    <xdr:sp macro="" textlink="">
      <xdr:nvSpPr>
        <xdr:cNvPr id="429" name="テキスト ボックス 428"/>
        <xdr:cNvSpPr txBox="1"/>
      </xdr:nvSpPr>
      <xdr:spPr>
        <a:xfrm>
          <a:off x="8515427" y="1341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35702</xdr:rowOff>
    </xdr:from>
    <xdr:to>
      <xdr:col>11</xdr:col>
      <xdr:colOff>358775</xdr:colOff>
      <xdr:row>77</xdr:row>
      <xdr:rowOff>137302</xdr:rowOff>
    </xdr:to>
    <xdr:sp macro="" textlink="">
      <xdr:nvSpPr>
        <xdr:cNvPr id="430" name="円/楕円 429"/>
        <xdr:cNvSpPr/>
      </xdr:nvSpPr>
      <xdr:spPr>
        <a:xfrm>
          <a:off x="7810500" y="132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153829</xdr:rowOff>
    </xdr:from>
    <xdr:ext cx="534377" cy="259045"/>
    <xdr:sp macro="" textlink="">
      <xdr:nvSpPr>
        <xdr:cNvPr id="431" name="テキスト ボックス 430"/>
        <xdr:cNvSpPr txBox="1"/>
      </xdr:nvSpPr>
      <xdr:spPr>
        <a:xfrm>
          <a:off x="7594111" y="1301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106404</xdr:rowOff>
    </xdr:from>
    <xdr:to>
      <xdr:col>10</xdr:col>
      <xdr:colOff>155575</xdr:colOff>
      <xdr:row>78</xdr:row>
      <xdr:rowOff>36554</xdr:rowOff>
    </xdr:to>
    <xdr:sp macro="" textlink="">
      <xdr:nvSpPr>
        <xdr:cNvPr id="432" name="円/楕円 431"/>
        <xdr:cNvSpPr/>
      </xdr:nvSpPr>
      <xdr:spPr>
        <a:xfrm>
          <a:off x="6921500" y="133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53081</xdr:rowOff>
    </xdr:from>
    <xdr:ext cx="469744" cy="259045"/>
    <xdr:sp macro="" textlink="">
      <xdr:nvSpPr>
        <xdr:cNvPr id="433" name="テキスト ボックス 432"/>
        <xdr:cNvSpPr txBox="1"/>
      </xdr:nvSpPr>
      <xdr:spPr>
        <a:xfrm>
          <a:off x="6737427" y="1308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162167</xdr:rowOff>
    </xdr:from>
    <xdr:to>
      <xdr:col>15</xdr:col>
      <xdr:colOff>180975</xdr:colOff>
      <xdr:row>96</xdr:row>
      <xdr:rowOff>37312</xdr:rowOff>
    </xdr:to>
    <xdr:cxnSp macro="">
      <xdr:nvCxnSpPr>
        <xdr:cNvPr id="462" name="直線コネクタ 461"/>
        <xdr:cNvCxnSpPr/>
      </xdr:nvCxnSpPr>
      <xdr:spPr>
        <a:xfrm>
          <a:off x="9639300" y="16449917"/>
          <a:ext cx="838200" cy="4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162167</xdr:rowOff>
    </xdr:from>
    <xdr:to>
      <xdr:col>14</xdr:col>
      <xdr:colOff>28575</xdr:colOff>
      <xdr:row>96</xdr:row>
      <xdr:rowOff>51067</xdr:rowOff>
    </xdr:to>
    <xdr:cxnSp macro="">
      <xdr:nvCxnSpPr>
        <xdr:cNvPr id="465" name="直線コネクタ 464"/>
        <xdr:cNvCxnSpPr/>
      </xdr:nvCxnSpPr>
      <xdr:spPr>
        <a:xfrm flipV="1">
          <a:off x="8750300" y="16449917"/>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93307</xdr:rowOff>
    </xdr:from>
    <xdr:to>
      <xdr:col>12</xdr:col>
      <xdr:colOff>511175</xdr:colOff>
      <xdr:row>96</xdr:row>
      <xdr:rowOff>51067</xdr:rowOff>
    </xdr:to>
    <xdr:cxnSp macro="">
      <xdr:nvCxnSpPr>
        <xdr:cNvPr id="468" name="直線コネクタ 467"/>
        <xdr:cNvCxnSpPr/>
      </xdr:nvCxnSpPr>
      <xdr:spPr>
        <a:xfrm>
          <a:off x="7861300" y="16381057"/>
          <a:ext cx="889000" cy="1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93307</xdr:rowOff>
    </xdr:from>
    <xdr:to>
      <xdr:col>11</xdr:col>
      <xdr:colOff>307975</xdr:colOff>
      <xdr:row>95</xdr:row>
      <xdr:rowOff>163703</xdr:rowOff>
    </xdr:to>
    <xdr:cxnSp macro="">
      <xdr:nvCxnSpPr>
        <xdr:cNvPr id="471" name="直線コネクタ 470"/>
        <xdr:cNvCxnSpPr/>
      </xdr:nvCxnSpPr>
      <xdr:spPr>
        <a:xfrm flipV="1">
          <a:off x="6972300" y="16381057"/>
          <a:ext cx="889000" cy="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157962</xdr:rowOff>
    </xdr:from>
    <xdr:to>
      <xdr:col>15</xdr:col>
      <xdr:colOff>231775</xdr:colOff>
      <xdr:row>96</xdr:row>
      <xdr:rowOff>88112</xdr:rowOff>
    </xdr:to>
    <xdr:sp macro="" textlink="">
      <xdr:nvSpPr>
        <xdr:cNvPr id="481" name="円/楕円 480"/>
        <xdr:cNvSpPr/>
      </xdr:nvSpPr>
      <xdr:spPr>
        <a:xfrm>
          <a:off x="10426700" y="164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136389</xdr:rowOff>
    </xdr:from>
    <xdr:ext cx="534377" cy="259045"/>
    <xdr:sp macro="" textlink="">
      <xdr:nvSpPr>
        <xdr:cNvPr id="482" name="土木費該当値テキスト"/>
        <xdr:cNvSpPr txBox="1"/>
      </xdr:nvSpPr>
      <xdr:spPr>
        <a:xfrm>
          <a:off x="10528300" y="164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41,062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111367</xdr:rowOff>
    </xdr:from>
    <xdr:to>
      <xdr:col>14</xdr:col>
      <xdr:colOff>79375</xdr:colOff>
      <xdr:row>96</xdr:row>
      <xdr:rowOff>41517</xdr:rowOff>
    </xdr:to>
    <xdr:sp macro="" textlink="">
      <xdr:nvSpPr>
        <xdr:cNvPr id="483" name="円/楕円 482"/>
        <xdr:cNvSpPr/>
      </xdr:nvSpPr>
      <xdr:spPr>
        <a:xfrm>
          <a:off x="9588500" y="163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32644</xdr:rowOff>
    </xdr:from>
    <xdr:ext cx="534377" cy="259045"/>
    <xdr:sp macro="" textlink="">
      <xdr:nvSpPr>
        <xdr:cNvPr id="484" name="テキスト ボックス 483"/>
        <xdr:cNvSpPr txBox="1"/>
      </xdr:nvSpPr>
      <xdr:spPr>
        <a:xfrm>
          <a:off x="9372111" y="1649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267</xdr:rowOff>
    </xdr:from>
    <xdr:to>
      <xdr:col>12</xdr:col>
      <xdr:colOff>561975</xdr:colOff>
      <xdr:row>96</xdr:row>
      <xdr:rowOff>101867</xdr:rowOff>
    </xdr:to>
    <xdr:sp macro="" textlink="">
      <xdr:nvSpPr>
        <xdr:cNvPr id="485" name="円/楕円 484"/>
        <xdr:cNvSpPr/>
      </xdr:nvSpPr>
      <xdr:spPr>
        <a:xfrm>
          <a:off x="8699500" y="164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92994</xdr:rowOff>
    </xdr:from>
    <xdr:ext cx="534377" cy="259045"/>
    <xdr:sp macro="" textlink="">
      <xdr:nvSpPr>
        <xdr:cNvPr id="486" name="テキスト ボックス 485"/>
        <xdr:cNvSpPr txBox="1"/>
      </xdr:nvSpPr>
      <xdr:spPr>
        <a:xfrm>
          <a:off x="8483111" y="1655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39,979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42507</xdr:rowOff>
    </xdr:from>
    <xdr:to>
      <xdr:col>11</xdr:col>
      <xdr:colOff>358775</xdr:colOff>
      <xdr:row>95</xdr:row>
      <xdr:rowOff>144107</xdr:rowOff>
    </xdr:to>
    <xdr:sp macro="" textlink="">
      <xdr:nvSpPr>
        <xdr:cNvPr id="487" name="円/楕円 486"/>
        <xdr:cNvSpPr/>
      </xdr:nvSpPr>
      <xdr:spPr>
        <a:xfrm>
          <a:off x="7810500" y="163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160634</xdr:rowOff>
    </xdr:from>
    <xdr:ext cx="534377" cy="259045"/>
    <xdr:sp macro="" textlink="">
      <xdr:nvSpPr>
        <xdr:cNvPr id="488" name="テキスト ボックス 487"/>
        <xdr:cNvSpPr txBox="1"/>
      </xdr:nvSpPr>
      <xdr:spPr>
        <a:xfrm>
          <a:off x="7594111" y="161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50,153</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112903</xdr:rowOff>
    </xdr:from>
    <xdr:to>
      <xdr:col>10</xdr:col>
      <xdr:colOff>155575</xdr:colOff>
      <xdr:row>96</xdr:row>
      <xdr:rowOff>43053</xdr:rowOff>
    </xdr:to>
    <xdr:sp macro="" textlink="">
      <xdr:nvSpPr>
        <xdr:cNvPr id="489" name="円/楕円 488"/>
        <xdr:cNvSpPr/>
      </xdr:nvSpPr>
      <xdr:spPr>
        <a:xfrm>
          <a:off x="6921500" y="164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59580</xdr:rowOff>
    </xdr:from>
    <xdr:ext cx="534377" cy="259045"/>
    <xdr:sp macro="" textlink="">
      <xdr:nvSpPr>
        <xdr:cNvPr id="490" name="テキスト ボックス 489"/>
        <xdr:cNvSpPr txBox="1"/>
      </xdr:nvSpPr>
      <xdr:spPr>
        <a:xfrm>
          <a:off x="6705111" y="161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69566</xdr:rowOff>
    </xdr:from>
    <xdr:to>
      <xdr:col>23</xdr:col>
      <xdr:colOff>517525</xdr:colOff>
      <xdr:row>36</xdr:row>
      <xdr:rowOff>145552</xdr:rowOff>
    </xdr:to>
    <xdr:cxnSp macro="">
      <xdr:nvCxnSpPr>
        <xdr:cNvPr id="518" name="直線コネクタ 517"/>
        <xdr:cNvCxnSpPr/>
      </xdr:nvCxnSpPr>
      <xdr:spPr>
        <a:xfrm>
          <a:off x="15481300" y="6241766"/>
          <a:ext cx="838200" cy="7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69566</xdr:rowOff>
    </xdr:from>
    <xdr:to>
      <xdr:col>22</xdr:col>
      <xdr:colOff>365125</xdr:colOff>
      <xdr:row>36</xdr:row>
      <xdr:rowOff>120635</xdr:rowOff>
    </xdr:to>
    <xdr:cxnSp macro="">
      <xdr:nvCxnSpPr>
        <xdr:cNvPr id="521" name="直線コネクタ 520"/>
        <xdr:cNvCxnSpPr/>
      </xdr:nvCxnSpPr>
      <xdr:spPr>
        <a:xfrm flipV="1">
          <a:off x="14592300" y="6241766"/>
          <a:ext cx="8890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43093</xdr:rowOff>
    </xdr:from>
    <xdr:to>
      <xdr:col>21</xdr:col>
      <xdr:colOff>161925</xdr:colOff>
      <xdr:row>36</xdr:row>
      <xdr:rowOff>120635</xdr:rowOff>
    </xdr:to>
    <xdr:cxnSp macro="">
      <xdr:nvCxnSpPr>
        <xdr:cNvPr id="524" name="直線コネクタ 523"/>
        <xdr:cNvCxnSpPr/>
      </xdr:nvCxnSpPr>
      <xdr:spPr>
        <a:xfrm>
          <a:off x="13703300" y="6215293"/>
          <a:ext cx="889000" cy="7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43093</xdr:rowOff>
    </xdr:from>
    <xdr:to>
      <xdr:col>19</xdr:col>
      <xdr:colOff>644525</xdr:colOff>
      <xdr:row>36</xdr:row>
      <xdr:rowOff>147472</xdr:rowOff>
    </xdr:to>
    <xdr:cxnSp macro="">
      <xdr:nvCxnSpPr>
        <xdr:cNvPr id="527" name="直線コネクタ 526"/>
        <xdr:cNvCxnSpPr/>
      </xdr:nvCxnSpPr>
      <xdr:spPr>
        <a:xfrm flipV="1">
          <a:off x="12814300" y="6215293"/>
          <a:ext cx="889000" cy="10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94752</xdr:rowOff>
    </xdr:from>
    <xdr:to>
      <xdr:col>23</xdr:col>
      <xdr:colOff>568325</xdr:colOff>
      <xdr:row>37</xdr:row>
      <xdr:rowOff>24902</xdr:rowOff>
    </xdr:to>
    <xdr:sp macro="" textlink="">
      <xdr:nvSpPr>
        <xdr:cNvPr id="537" name="円/楕円 536"/>
        <xdr:cNvSpPr/>
      </xdr:nvSpPr>
      <xdr:spPr>
        <a:xfrm>
          <a:off x="16268700" y="626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73179</xdr:rowOff>
    </xdr:from>
    <xdr:ext cx="534377" cy="259045"/>
    <xdr:sp macro="" textlink="">
      <xdr:nvSpPr>
        <xdr:cNvPr id="538" name="消防費該当値テキスト"/>
        <xdr:cNvSpPr txBox="1"/>
      </xdr:nvSpPr>
      <xdr:spPr>
        <a:xfrm>
          <a:off x="16370300" y="624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17,372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18766</xdr:rowOff>
    </xdr:from>
    <xdr:to>
      <xdr:col>22</xdr:col>
      <xdr:colOff>415925</xdr:colOff>
      <xdr:row>36</xdr:row>
      <xdr:rowOff>120366</xdr:rowOff>
    </xdr:to>
    <xdr:sp macro="" textlink="">
      <xdr:nvSpPr>
        <xdr:cNvPr id="539" name="円/楕円 538"/>
        <xdr:cNvSpPr/>
      </xdr:nvSpPr>
      <xdr:spPr>
        <a:xfrm>
          <a:off x="15430500" y="61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111493</xdr:rowOff>
    </xdr:from>
    <xdr:ext cx="534377" cy="259045"/>
    <xdr:sp macro="" textlink="">
      <xdr:nvSpPr>
        <xdr:cNvPr id="540" name="テキスト ボックス 539"/>
        <xdr:cNvSpPr txBox="1"/>
      </xdr:nvSpPr>
      <xdr:spPr>
        <a:xfrm>
          <a:off x="15214111" y="628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69835</xdr:rowOff>
    </xdr:from>
    <xdr:to>
      <xdr:col>21</xdr:col>
      <xdr:colOff>212725</xdr:colOff>
      <xdr:row>36</xdr:row>
      <xdr:rowOff>171435</xdr:rowOff>
    </xdr:to>
    <xdr:sp macro="" textlink="">
      <xdr:nvSpPr>
        <xdr:cNvPr id="541" name="円/楕円 540"/>
        <xdr:cNvSpPr/>
      </xdr:nvSpPr>
      <xdr:spPr>
        <a:xfrm>
          <a:off x="14541500" y="62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16512</xdr:rowOff>
    </xdr:from>
    <xdr:ext cx="534377" cy="259045"/>
    <xdr:sp macro="" textlink="">
      <xdr:nvSpPr>
        <xdr:cNvPr id="542" name="テキスト ボックス 541"/>
        <xdr:cNvSpPr txBox="1"/>
      </xdr:nvSpPr>
      <xdr:spPr>
        <a:xfrm>
          <a:off x="14325111" y="601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163743</xdr:rowOff>
    </xdr:from>
    <xdr:to>
      <xdr:col>20</xdr:col>
      <xdr:colOff>9525</xdr:colOff>
      <xdr:row>36</xdr:row>
      <xdr:rowOff>93893</xdr:rowOff>
    </xdr:to>
    <xdr:sp macro="" textlink="">
      <xdr:nvSpPr>
        <xdr:cNvPr id="543" name="円/楕円 542"/>
        <xdr:cNvSpPr/>
      </xdr:nvSpPr>
      <xdr:spPr>
        <a:xfrm>
          <a:off x="13652500" y="616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110420</xdr:rowOff>
    </xdr:from>
    <xdr:ext cx="534377" cy="259045"/>
    <xdr:sp macro="" textlink="">
      <xdr:nvSpPr>
        <xdr:cNvPr id="544" name="テキスト ボックス 543"/>
        <xdr:cNvSpPr txBox="1"/>
      </xdr:nvSpPr>
      <xdr:spPr>
        <a:xfrm>
          <a:off x="13436111" y="593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96672</xdr:rowOff>
    </xdr:from>
    <xdr:to>
      <xdr:col>18</xdr:col>
      <xdr:colOff>492125</xdr:colOff>
      <xdr:row>37</xdr:row>
      <xdr:rowOff>26822</xdr:rowOff>
    </xdr:to>
    <xdr:sp macro="" textlink="">
      <xdr:nvSpPr>
        <xdr:cNvPr id="545" name="円/楕円 544"/>
        <xdr:cNvSpPr/>
      </xdr:nvSpPr>
      <xdr:spPr>
        <a:xfrm>
          <a:off x="12763500" y="62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43349</xdr:rowOff>
    </xdr:from>
    <xdr:ext cx="534377" cy="259045"/>
    <xdr:sp macro="" textlink="">
      <xdr:nvSpPr>
        <xdr:cNvPr id="546" name="テキスト ボックス 545"/>
        <xdr:cNvSpPr txBox="1"/>
      </xdr:nvSpPr>
      <xdr:spPr>
        <a:xfrm>
          <a:off x="12547111" y="60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130251</xdr:rowOff>
    </xdr:from>
    <xdr:to>
      <xdr:col>23</xdr:col>
      <xdr:colOff>517525</xdr:colOff>
      <xdr:row>55</xdr:row>
      <xdr:rowOff>166427</xdr:rowOff>
    </xdr:to>
    <xdr:cxnSp macro="">
      <xdr:nvCxnSpPr>
        <xdr:cNvPr id="576" name="直線コネクタ 575"/>
        <xdr:cNvCxnSpPr/>
      </xdr:nvCxnSpPr>
      <xdr:spPr>
        <a:xfrm>
          <a:off x="15481300" y="9388551"/>
          <a:ext cx="838200" cy="20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7"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21247</xdr:rowOff>
    </xdr:from>
    <xdr:to>
      <xdr:col>22</xdr:col>
      <xdr:colOff>365125</xdr:colOff>
      <xdr:row>54</xdr:row>
      <xdr:rowOff>130251</xdr:rowOff>
    </xdr:to>
    <xdr:cxnSp macro="">
      <xdr:nvCxnSpPr>
        <xdr:cNvPr id="579" name="直線コネクタ 578"/>
        <xdr:cNvCxnSpPr/>
      </xdr:nvCxnSpPr>
      <xdr:spPr>
        <a:xfrm>
          <a:off x="14592300" y="9279547"/>
          <a:ext cx="889000" cy="10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1" name="テキスト ボックス 580"/>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21247</xdr:rowOff>
    </xdr:from>
    <xdr:to>
      <xdr:col>21</xdr:col>
      <xdr:colOff>161925</xdr:colOff>
      <xdr:row>54</xdr:row>
      <xdr:rowOff>58775</xdr:rowOff>
    </xdr:to>
    <xdr:cxnSp macro="">
      <xdr:nvCxnSpPr>
        <xdr:cNvPr id="582" name="直線コネクタ 581"/>
        <xdr:cNvCxnSpPr/>
      </xdr:nvCxnSpPr>
      <xdr:spPr>
        <a:xfrm flipV="1">
          <a:off x="13703300" y="9279547"/>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58775</xdr:rowOff>
    </xdr:from>
    <xdr:to>
      <xdr:col>19</xdr:col>
      <xdr:colOff>644525</xdr:colOff>
      <xdr:row>55</xdr:row>
      <xdr:rowOff>105505</xdr:rowOff>
    </xdr:to>
    <xdr:cxnSp macro="">
      <xdr:nvCxnSpPr>
        <xdr:cNvPr id="585" name="直線コネクタ 584"/>
        <xdr:cNvCxnSpPr/>
      </xdr:nvCxnSpPr>
      <xdr:spPr>
        <a:xfrm flipV="1">
          <a:off x="12814300" y="9317075"/>
          <a:ext cx="889000" cy="21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115627</xdr:rowOff>
    </xdr:from>
    <xdr:to>
      <xdr:col>23</xdr:col>
      <xdr:colOff>568325</xdr:colOff>
      <xdr:row>56</xdr:row>
      <xdr:rowOff>45777</xdr:rowOff>
    </xdr:to>
    <xdr:sp macro="" textlink="">
      <xdr:nvSpPr>
        <xdr:cNvPr id="595" name="円/楕円 594"/>
        <xdr:cNvSpPr/>
      </xdr:nvSpPr>
      <xdr:spPr>
        <a:xfrm>
          <a:off x="16268700" y="95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138504</xdr:rowOff>
    </xdr:from>
    <xdr:ext cx="534377" cy="259045"/>
    <xdr:sp macro="" textlink="">
      <xdr:nvSpPr>
        <xdr:cNvPr id="596" name="教育費該当値テキスト"/>
        <xdr:cNvSpPr txBox="1"/>
      </xdr:nvSpPr>
      <xdr:spPr>
        <a:xfrm>
          <a:off x="16370300" y="939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49,597</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79451</xdr:rowOff>
    </xdr:from>
    <xdr:to>
      <xdr:col>22</xdr:col>
      <xdr:colOff>415925</xdr:colOff>
      <xdr:row>55</xdr:row>
      <xdr:rowOff>9601</xdr:rowOff>
    </xdr:to>
    <xdr:sp macro="" textlink="">
      <xdr:nvSpPr>
        <xdr:cNvPr id="597" name="円/楕円 596"/>
        <xdr:cNvSpPr/>
      </xdr:nvSpPr>
      <xdr:spPr>
        <a:xfrm>
          <a:off x="15430500" y="933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26128</xdr:rowOff>
    </xdr:from>
    <xdr:ext cx="534377" cy="259045"/>
    <xdr:sp macro="" textlink="">
      <xdr:nvSpPr>
        <xdr:cNvPr id="598" name="テキスト ボックス 597"/>
        <xdr:cNvSpPr txBox="1"/>
      </xdr:nvSpPr>
      <xdr:spPr>
        <a:xfrm>
          <a:off x="15214111" y="911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60,496</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141897</xdr:rowOff>
    </xdr:from>
    <xdr:to>
      <xdr:col>21</xdr:col>
      <xdr:colOff>212725</xdr:colOff>
      <xdr:row>54</xdr:row>
      <xdr:rowOff>72047</xdr:rowOff>
    </xdr:to>
    <xdr:sp macro="" textlink="">
      <xdr:nvSpPr>
        <xdr:cNvPr id="599" name="円/楕円 598"/>
        <xdr:cNvSpPr/>
      </xdr:nvSpPr>
      <xdr:spPr>
        <a:xfrm>
          <a:off x="14541500" y="92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88574</xdr:rowOff>
    </xdr:from>
    <xdr:ext cx="534377" cy="259045"/>
    <xdr:sp macro="" textlink="">
      <xdr:nvSpPr>
        <xdr:cNvPr id="600" name="テキスト ボックス 599"/>
        <xdr:cNvSpPr txBox="1"/>
      </xdr:nvSpPr>
      <xdr:spPr>
        <a:xfrm>
          <a:off x="14325111" y="900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7975</xdr:rowOff>
    </xdr:from>
    <xdr:to>
      <xdr:col>20</xdr:col>
      <xdr:colOff>9525</xdr:colOff>
      <xdr:row>54</xdr:row>
      <xdr:rowOff>109575</xdr:rowOff>
    </xdr:to>
    <xdr:sp macro="" textlink="">
      <xdr:nvSpPr>
        <xdr:cNvPr id="601" name="円/楕円 600"/>
        <xdr:cNvSpPr/>
      </xdr:nvSpPr>
      <xdr:spPr>
        <a:xfrm>
          <a:off x="13652500" y="92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126102</xdr:rowOff>
    </xdr:from>
    <xdr:ext cx="534377" cy="259045"/>
    <xdr:sp macro="" textlink="">
      <xdr:nvSpPr>
        <xdr:cNvPr id="602" name="テキスト ボックス 601"/>
        <xdr:cNvSpPr txBox="1"/>
      </xdr:nvSpPr>
      <xdr:spPr>
        <a:xfrm>
          <a:off x="13436111" y="90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64,248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54705</xdr:rowOff>
    </xdr:from>
    <xdr:to>
      <xdr:col>18</xdr:col>
      <xdr:colOff>492125</xdr:colOff>
      <xdr:row>55</xdr:row>
      <xdr:rowOff>156305</xdr:rowOff>
    </xdr:to>
    <xdr:sp macro="" textlink="">
      <xdr:nvSpPr>
        <xdr:cNvPr id="603" name="円/楕円 602"/>
        <xdr:cNvSpPr/>
      </xdr:nvSpPr>
      <xdr:spPr>
        <a:xfrm>
          <a:off x="12763500" y="94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1382</xdr:rowOff>
    </xdr:from>
    <xdr:ext cx="534377" cy="259045"/>
    <xdr:sp macro="" textlink="">
      <xdr:nvSpPr>
        <xdr:cNvPr id="604" name="テキスト ボックス 603"/>
        <xdr:cNvSpPr txBox="1"/>
      </xdr:nvSpPr>
      <xdr:spPr>
        <a:xfrm>
          <a:off x="12547111" y="925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123355</xdr:rowOff>
    </xdr:from>
    <xdr:to>
      <xdr:col>23</xdr:col>
      <xdr:colOff>517525</xdr:colOff>
      <xdr:row>78</xdr:row>
      <xdr:rowOff>131014</xdr:rowOff>
    </xdr:to>
    <xdr:cxnSp macro="">
      <xdr:nvCxnSpPr>
        <xdr:cNvPr id="631" name="直線コネクタ 630"/>
        <xdr:cNvCxnSpPr/>
      </xdr:nvCxnSpPr>
      <xdr:spPr>
        <a:xfrm flipV="1">
          <a:off x="15481300" y="13496455"/>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107307</xdr:rowOff>
    </xdr:from>
    <xdr:to>
      <xdr:col>22</xdr:col>
      <xdr:colOff>365125</xdr:colOff>
      <xdr:row>78</xdr:row>
      <xdr:rowOff>131014</xdr:rowOff>
    </xdr:to>
    <xdr:cxnSp macro="">
      <xdr:nvCxnSpPr>
        <xdr:cNvPr id="634" name="直線コネクタ 633"/>
        <xdr:cNvCxnSpPr/>
      </xdr:nvCxnSpPr>
      <xdr:spPr>
        <a:xfrm>
          <a:off x="14592300" y="13480407"/>
          <a:ext cx="889000" cy="2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34018</xdr:rowOff>
    </xdr:from>
    <xdr:to>
      <xdr:col>21</xdr:col>
      <xdr:colOff>161925</xdr:colOff>
      <xdr:row>78</xdr:row>
      <xdr:rowOff>107307</xdr:rowOff>
    </xdr:to>
    <xdr:cxnSp macro="">
      <xdr:nvCxnSpPr>
        <xdr:cNvPr id="637" name="直線コネクタ 636"/>
        <xdr:cNvCxnSpPr/>
      </xdr:nvCxnSpPr>
      <xdr:spPr>
        <a:xfrm>
          <a:off x="13703300" y="13407118"/>
          <a:ext cx="889000" cy="7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149141</xdr:rowOff>
    </xdr:from>
    <xdr:to>
      <xdr:col>19</xdr:col>
      <xdr:colOff>644525</xdr:colOff>
      <xdr:row>78</xdr:row>
      <xdr:rowOff>34018</xdr:rowOff>
    </xdr:to>
    <xdr:cxnSp macro="">
      <xdr:nvCxnSpPr>
        <xdr:cNvPr id="640" name="直線コネクタ 639"/>
        <xdr:cNvCxnSpPr/>
      </xdr:nvCxnSpPr>
      <xdr:spPr>
        <a:xfrm>
          <a:off x="12814300" y="13179341"/>
          <a:ext cx="889000" cy="22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86027</xdr:rowOff>
    </xdr:from>
    <xdr:ext cx="469744" cy="259045"/>
    <xdr:sp macro="" textlink="">
      <xdr:nvSpPr>
        <xdr:cNvPr id="642" name="テキスト ボックス 641"/>
        <xdr:cNvSpPr txBox="1"/>
      </xdr:nvSpPr>
      <xdr:spPr>
        <a:xfrm>
          <a:off x="13468427" y="134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71579</xdr:rowOff>
    </xdr:from>
    <xdr:ext cx="469744" cy="259045"/>
    <xdr:sp macro="" textlink="">
      <xdr:nvSpPr>
        <xdr:cNvPr id="644" name="テキスト ボックス 643"/>
        <xdr:cNvSpPr txBox="1"/>
      </xdr:nvSpPr>
      <xdr:spPr>
        <a:xfrm>
          <a:off x="12579427"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72555</xdr:rowOff>
    </xdr:from>
    <xdr:to>
      <xdr:col>23</xdr:col>
      <xdr:colOff>568325</xdr:colOff>
      <xdr:row>79</xdr:row>
      <xdr:rowOff>2705</xdr:rowOff>
    </xdr:to>
    <xdr:sp macro="" textlink="">
      <xdr:nvSpPr>
        <xdr:cNvPr id="650" name="円/楕円 649"/>
        <xdr:cNvSpPr/>
      </xdr:nvSpPr>
      <xdr:spPr>
        <a:xfrm>
          <a:off x="16268700" y="134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378565" cy="259045"/>
    <xdr:sp macro="" textlink="">
      <xdr:nvSpPr>
        <xdr:cNvPr id="651" name="災害復旧費該当値テキスト"/>
        <xdr:cNvSpPr txBox="1"/>
      </xdr:nvSpPr>
      <xdr:spPr>
        <a:xfrm>
          <a:off x="16370300" y="13382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80214</xdr:rowOff>
    </xdr:from>
    <xdr:to>
      <xdr:col>22</xdr:col>
      <xdr:colOff>415925</xdr:colOff>
      <xdr:row>79</xdr:row>
      <xdr:rowOff>10364</xdr:rowOff>
    </xdr:to>
    <xdr:sp macro="" textlink="">
      <xdr:nvSpPr>
        <xdr:cNvPr id="652" name="円/楕円 651"/>
        <xdr:cNvSpPr/>
      </xdr:nvSpPr>
      <xdr:spPr>
        <a:xfrm>
          <a:off x="15430500" y="134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1491</xdr:rowOff>
    </xdr:from>
    <xdr:ext cx="378565" cy="259045"/>
    <xdr:sp macro="" textlink="">
      <xdr:nvSpPr>
        <xdr:cNvPr id="653" name="テキスト ボックス 652"/>
        <xdr:cNvSpPr txBox="1"/>
      </xdr:nvSpPr>
      <xdr:spPr>
        <a:xfrm>
          <a:off x="15292017" y="13546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56507</xdr:rowOff>
    </xdr:from>
    <xdr:to>
      <xdr:col>21</xdr:col>
      <xdr:colOff>212725</xdr:colOff>
      <xdr:row>78</xdr:row>
      <xdr:rowOff>158107</xdr:rowOff>
    </xdr:to>
    <xdr:sp macro="" textlink="">
      <xdr:nvSpPr>
        <xdr:cNvPr id="654" name="円/楕円 653"/>
        <xdr:cNvSpPr/>
      </xdr:nvSpPr>
      <xdr:spPr>
        <a:xfrm>
          <a:off x="14541500" y="1342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149234</xdr:rowOff>
    </xdr:from>
    <xdr:ext cx="469744" cy="259045"/>
    <xdr:sp macro="" textlink="">
      <xdr:nvSpPr>
        <xdr:cNvPr id="655" name="テキスト ボックス 654"/>
        <xdr:cNvSpPr txBox="1"/>
      </xdr:nvSpPr>
      <xdr:spPr>
        <a:xfrm>
          <a:off x="14357427" y="1352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154668</xdr:rowOff>
    </xdr:from>
    <xdr:to>
      <xdr:col>20</xdr:col>
      <xdr:colOff>9525</xdr:colOff>
      <xdr:row>78</xdr:row>
      <xdr:rowOff>84818</xdr:rowOff>
    </xdr:to>
    <xdr:sp macro="" textlink="">
      <xdr:nvSpPr>
        <xdr:cNvPr id="656" name="円/楕円 655"/>
        <xdr:cNvSpPr/>
      </xdr:nvSpPr>
      <xdr:spPr>
        <a:xfrm>
          <a:off x="13652500" y="133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101345</xdr:rowOff>
    </xdr:from>
    <xdr:ext cx="469744" cy="259045"/>
    <xdr:sp macro="" textlink="">
      <xdr:nvSpPr>
        <xdr:cNvPr id="657" name="テキスト ボックス 656"/>
        <xdr:cNvSpPr txBox="1"/>
      </xdr:nvSpPr>
      <xdr:spPr>
        <a:xfrm>
          <a:off x="13468427" y="1313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98341</xdr:rowOff>
    </xdr:from>
    <xdr:to>
      <xdr:col>18</xdr:col>
      <xdr:colOff>492125</xdr:colOff>
      <xdr:row>77</xdr:row>
      <xdr:rowOff>28491</xdr:rowOff>
    </xdr:to>
    <xdr:sp macro="" textlink="">
      <xdr:nvSpPr>
        <xdr:cNvPr id="658" name="円/楕円 657"/>
        <xdr:cNvSpPr/>
      </xdr:nvSpPr>
      <xdr:spPr>
        <a:xfrm>
          <a:off x="12763500" y="1312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45018</xdr:rowOff>
    </xdr:from>
    <xdr:ext cx="534377" cy="259045"/>
    <xdr:sp macro="" textlink="">
      <xdr:nvSpPr>
        <xdr:cNvPr id="659" name="テキスト ボックス 658"/>
        <xdr:cNvSpPr txBox="1"/>
      </xdr:nvSpPr>
      <xdr:spPr>
        <a:xfrm>
          <a:off x="12547111" y="129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64846</xdr:rowOff>
    </xdr:from>
    <xdr:to>
      <xdr:col>23</xdr:col>
      <xdr:colOff>517525</xdr:colOff>
      <xdr:row>95</xdr:row>
      <xdr:rowOff>114757</xdr:rowOff>
    </xdr:to>
    <xdr:cxnSp macro="">
      <xdr:nvCxnSpPr>
        <xdr:cNvPr id="688" name="直線コネクタ 687"/>
        <xdr:cNvCxnSpPr/>
      </xdr:nvCxnSpPr>
      <xdr:spPr>
        <a:xfrm>
          <a:off x="15481300" y="16352596"/>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19075</xdr:rowOff>
    </xdr:from>
    <xdr:to>
      <xdr:col>22</xdr:col>
      <xdr:colOff>365125</xdr:colOff>
      <xdr:row>95</xdr:row>
      <xdr:rowOff>64846</xdr:rowOff>
    </xdr:to>
    <xdr:cxnSp macro="">
      <xdr:nvCxnSpPr>
        <xdr:cNvPr id="691" name="直線コネクタ 690"/>
        <xdr:cNvCxnSpPr/>
      </xdr:nvCxnSpPr>
      <xdr:spPr>
        <a:xfrm>
          <a:off x="14592300" y="16306825"/>
          <a:ext cx="889000" cy="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155473</xdr:rowOff>
    </xdr:from>
    <xdr:to>
      <xdr:col>21</xdr:col>
      <xdr:colOff>161925</xdr:colOff>
      <xdr:row>95</xdr:row>
      <xdr:rowOff>19075</xdr:rowOff>
    </xdr:to>
    <xdr:cxnSp macro="">
      <xdr:nvCxnSpPr>
        <xdr:cNvPr id="694" name="直線コネクタ 693"/>
        <xdr:cNvCxnSpPr/>
      </xdr:nvCxnSpPr>
      <xdr:spPr>
        <a:xfrm>
          <a:off x="13703300" y="16271773"/>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155473</xdr:rowOff>
    </xdr:from>
    <xdr:to>
      <xdr:col>19</xdr:col>
      <xdr:colOff>644525</xdr:colOff>
      <xdr:row>94</xdr:row>
      <xdr:rowOff>164909</xdr:rowOff>
    </xdr:to>
    <xdr:cxnSp macro="">
      <xdr:nvCxnSpPr>
        <xdr:cNvPr id="697" name="直線コネクタ 696"/>
        <xdr:cNvCxnSpPr/>
      </xdr:nvCxnSpPr>
      <xdr:spPr>
        <a:xfrm flipV="1">
          <a:off x="12814300" y="16271773"/>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63957</xdr:rowOff>
    </xdr:from>
    <xdr:to>
      <xdr:col>23</xdr:col>
      <xdr:colOff>568325</xdr:colOff>
      <xdr:row>95</xdr:row>
      <xdr:rowOff>165557</xdr:rowOff>
    </xdr:to>
    <xdr:sp macro="" textlink="">
      <xdr:nvSpPr>
        <xdr:cNvPr id="707" name="円/楕円 706"/>
        <xdr:cNvSpPr/>
      </xdr:nvSpPr>
      <xdr:spPr>
        <a:xfrm>
          <a:off x="16268700" y="163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42384</xdr:rowOff>
    </xdr:from>
    <xdr:ext cx="534377" cy="259045"/>
    <xdr:sp macro="" textlink="">
      <xdr:nvSpPr>
        <xdr:cNvPr id="708" name="公債費該当値テキスト"/>
        <xdr:cNvSpPr txBox="1"/>
      </xdr:nvSpPr>
      <xdr:spPr>
        <a:xfrm>
          <a:off x="16370300" y="163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48,464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14046</xdr:rowOff>
    </xdr:from>
    <xdr:to>
      <xdr:col>22</xdr:col>
      <xdr:colOff>415925</xdr:colOff>
      <xdr:row>95</xdr:row>
      <xdr:rowOff>115646</xdr:rowOff>
    </xdr:to>
    <xdr:sp macro="" textlink="">
      <xdr:nvSpPr>
        <xdr:cNvPr id="709" name="円/楕円 708"/>
        <xdr:cNvSpPr/>
      </xdr:nvSpPr>
      <xdr:spPr>
        <a:xfrm>
          <a:off x="15430500" y="163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132173</xdr:rowOff>
    </xdr:from>
    <xdr:ext cx="534377" cy="259045"/>
    <xdr:sp macro="" textlink="">
      <xdr:nvSpPr>
        <xdr:cNvPr id="710" name="テキスト ボックス 709"/>
        <xdr:cNvSpPr txBox="1"/>
      </xdr:nvSpPr>
      <xdr:spPr>
        <a:xfrm>
          <a:off x="15214111" y="1607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139725</xdr:rowOff>
    </xdr:from>
    <xdr:to>
      <xdr:col>21</xdr:col>
      <xdr:colOff>212725</xdr:colOff>
      <xdr:row>95</xdr:row>
      <xdr:rowOff>69875</xdr:rowOff>
    </xdr:to>
    <xdr:sp macro="" textlink="">
      <xdr:nvSpPr>
        <xdr:cNvPr id="711" name="円/楕円 710"/>
        <xdr:cNvSpPr/>
      </xdr:nvSpPr>
      <xdr:spPr>
        <a:xfrm>
          <a:off x="14541500" y="162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86402</xdr:rowOff>
    </xdr:from>
    <xdr:ext cx="534377" cy="259045"/>
    <xdr:sp macro="" textlink="">
      <xdr:nvSpPr>
        <xdr:cNvPr id="712" name="テキスト ボックス 711"/>
        <xdr:cNvSpPr txBox="1"/>
      </xdr:nvSpPr>
      <xdr:spPr>
        <a:xfrm>
          <a:off x="14325111" y="160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55,998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104673</xdr:rowOff>
    </xdr:from>
    <xdr:to>
      <xdr:col>20</xdr:col>
      <xdr:colOff>9525</xdr:colOff>
      <xdr:row>95</xdr:row>
      <xdr:rowOff>34823</xdr:rowOff>
    </xdr:to>
    <xdr:sp macro="" textlink="">
      <xdr:nvSpPr>
        <xdr:cNvPr id="713" name="円/楕円 712"/>
        <xdr:cNvSpPr/>
      </xdr:nvSpPr>
      <xdr:spPr>
        <a:xfrm>
          <a:off x="13652500" y="162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51350</xdr:rowOff>
    </xdr:from>
    <xdr:ext cx="534377" cy="259045"/>
    <xdr:sp macro="" textlink="">
      <xdr:nvSpPr>
        <xdr:cNvPr id="714" name="テキスト ボックス 713"/>
        <xdr:cNvSpPr txBox="1"/>
      </xdr:nvSpPr>
      <xdr:spPr>
        <a:xfrm>
          <a:off x="13436111" y="159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114109</xdr:rowOff>
    </xdr:from>
    <xdr:to>
      <xdr:col>18</xdr:col>
      <xdr:colOff>492125</xdr:colOff>
      <xdr:row>95</xdr:row>
      <xdr:rowOff>44259</xdr:rowOff>
    </xdr:to>
    <xdr:sp macro="" textlink="">
      <xdr:nvSpPr>
        <xdr:cNvPr id="715" name="円/楕円 714"/>
        <xdr:cNvSpPr/>
      </xdr:nvSpPr>
      <xdr:spPr>
        <a:xfrm>
          <a:off x="12763500" y="1623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60786</xdr:rowOff>
    </xdr:from>
    <xdr:ext cx="534377" cy="259045"/>
    <xdr:sp macro="" textlink="">
      <xdr:nvSpPr>
        <xdr:cNvPr id="716" name="テキスト ボックス 715"/>
        <xdr:cNvSpPr txBox="1"/>
      </xdr:nvSpPr>
      <xdr:spPr>
        <a:xfrm>
          <a:off x="12547111" y="1600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43688</xdr:rowOff>
    </xdr:from>
    <xdr:to>
      <xdr:col>32</xdr:col>
      <xdr:colOff>187325</xdr:colOff>
      <xdr:row>39</xdr:row>
      <xdr:rowOff>44450</xdr:rowOff>
    </xdr:to>
    <xdr:cxnSp macro="">
      <xdr:nvCxnSpPr>
        <xdr:cNvPr id="745" name="直線コネクタ 744"/>
        <xdr:cNvCxnSpPr/>
      </xdr:nvCxnSpPr>
      <xdr:spPr>
        <a:xfrm flipV="1">
          <a:off x="21323300" y="673023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164338</xdr:rowOff>
    </xdr:from>
    <xdr:to>
      <xdr:col>32</xdr:col>
      <xdr:colOff>238125</xdr:colOff>
      <xdr:row>39</xdr:row>
      <xdr:rowOff>94488</xdr:rowOff>
    </xdr:to>
    <xdr:sp macro="" textlink="">
      <xdr:nvSpPr>
        <xdr:cNvPr id="764" name="円/楕円 763"/>
        <xdr:cNvSpPr/>
      </xdr:nvSpPr>
      <xdr:spPr>
        <a:xfrm>
          <a:off x="22110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た項目は，議会費，商工費，教育費であった。このうち，昨年度と比較し住民一人当たりのコストが上がっている商工費については，県北教育旅行推進事業費積立金の増額によるのもで，住民一人当たりのコストが下がっている教育費については，金砂郷統合中学校施設整備が終了し減額となったものである。</a:t>
          </a:r>
        </a:p>
        <a:p>
          <a:r>
            <a:rPr kumimoji="1" lang="ja-JP" altLang="en-US" sz="1300">
              <a:latin typeface="ＭＳ Ｐゴシック"/>
            </a:rPr>
            <a:t>　類似団体平均を下回ったが，住民一人当たりのコストが上がった民生費については，高齢化や高度医療の進展により医療費が増加傾向にあり，国民健康保険特別会計や介護保険特別会計への繰出金が増額となったものである。</a:t>
          </a:r>
          <a:endParaRPr kumimoji="1" lang="en-US" altLang="ja-JP" sz="1300">
            <a:latin typeface="ＭＳ Ｐゴシック"/>
          </a:endParaRPr>
        </a:p>
        <a:p>
          <a:r>
            <a:rPr kumimoji="1" lang="ja-JP" altLang="en-US" sz="1300">
              <a:latin typeface="ＭＳ Ｐゴシック"/>
            </a:rPr>
            <a:t>　今後も、常陸太田市行政改革大綱に基づき、事務事業全般にわたる総点検を実施し、さらなる行革による経費削減に努める。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将来世代の負担軽減のため財政調整基金の積立をしたことにより，財政調整基金残高の比率が</a:t>
          </a:r>
          <a:r>
            <a:rPr kumimoji="1" lang="en-US" altLang="ja-JP" sz="1300">
              <a:latin typeface="ＭＳ ゴシック" pitchFamily="49" charset="-128"/>
              <a:ea typeface="ＭＳ ゴシック" pitchFamily="49" charset="-128"/>
            </a:rPr>
            <a:t>4.09</a:t>
          </a:r>
          <a:r>
            <a:rPr kumimoji="1" lang="ja-JP" altLang="en-US" sz="1300">
              <a:latin typeface="ＭＳ ゴシック" pitchFamily="49" charset="-128"/>
              <a:ea typeface="ＭＳ ゴシック" pitchFamily="49" charset="-128"/>
            </a:rPr>
            <a:t>ポイント増加した。</a:t>
          </a:r>
        </a:p>
        <a:p>
          <a:r>
            <a:rPr kumimoji="1" lang="ja-JP" altLang="en-US" sz="1300">
              <a:latin typeface="ＭＳ ゴシック" pitchFamily="49" charset="-128"/>
              <a:ea typeface="ＭＳ ゴシック" pitchFamily="49" charset="-128"/>
            </a:rPr>
            <a:t>　また，複合型交流拠点施設や金砂郷統合中学校施設の整備に係る経費が減少により実質収支が増加したため，実質収支比率は</a:t>
          </a:r>
          <a:r>
            <a:rPr kumimoji="1" lang="en-US" altLang="ja-JP" sz="1300">
              <a:latin typeface="ＭＳ ゴシック" pitchFamily="49" charset="-128"/>
              <a:ea typeface="ＭＳ ゴシック" pitchFamily="49" charset="-128"/>
            </a:rPr>
            <a:t>0.53</a:t>
          </a:r>
          <a:r>
            <a:rPr kumimoji="1" lang="ja-JP" altLang="en-US" sz="1300">
              <a:latin typeface="ＭＳ ゴシック" pitchFamily="49" charset="-128"/>
              <a:ea typeface="ＭＳ ゴシック" pitchFamily="49" charset="-128"/>
            </a:rPr>
            <a:t>ポイントの増，実質単年度収支の比率は</a:t>
          </a:r>
          <a:r>
            <a:rPr kumimoji="1" lang="en-US" altLang="ja-JP" sz="1300">
              <a:latin typeface="ＭＳ ゴシック" pitchFamily="49" charset="-128"/>
              <a:ea typeface="ＭＳ ゴシック" pitchFamily="49" charset="-128"/>
            </a:rPr>
            <a:t>0.09</a:t>
          </a:r>
          <a:r>
            <a:rPr kumimoji="1" lang="ja-JP" altLang="en-US" sz="1300">
              <a:latin typeface="ＭＳ ゴシック" pitchFamily="49" charset="-128"/>
              <a:ea typeface="ＭＳ ゴシック" pitchFamily="49" charset="-128"/>
            </a:rPr>
            <a:t>ポイントの増となっている。</a:t>
          </a:r>
        </a:p>
        <a:p>
          <a:r>
            <a:rPr kumimoji="1" lang="ja-JP" altLang="en-US" sz="1300">
              <a:latin typeface="ＭＳ ゴシック" pitchFamily="49" charset="-128"/>
              <a:ea typeface="ＭＳ ゴシック" pitchFamily="49" charset="-128"/>
            </a:rPr>
            <a:t>　今後も引き続き将来の財政負担の軽減を図るとともに，歳入歳出額の適正化に努める。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水道事業会計については，建設改良事業の縮減により</a:t>
          </a:r>
          <a:r>
            <a:rPr kumimoji="1" lang="en-US" altLang="ja-JP" sz="1400">
              <a:latin typeface="ＭＳ ゴシック" pitchFamily="49" charset="-128"/>
              <a:ea typeface="ＭＳ ゴシック" pitchFamily="49" charset="-128"/>
            </a:rPr>
            <a:t>1.61</a:t>
          </a:r>
          <a:r>
            <a:rPr kumimoji="1" lang="ja-JP" altLang="en-US" sz="1400">
              <a:latin typeface="ＭＳ ゴシック" pitchFamily="49" charset="-128"/>
              <a:ea typeface="ＭＳ ゴシック" pitchFamily="49" charset="-128"/>
            </a:rPr>
            <a:t>ポイントの増となっている。</a:t>
          </a:r>
        </a:p>
        <a:p>
          <a:r>
            <a:rPr kumimoji="1" lang="ja-JP" altLang="en-US" sz="1400">
              <a:latin typeface="ＭＳ ゴシック" pitchFamily="49" charset="-128"/>
              <a:ea typeface="ＭＳ ゴシック" pitchFamily="49" charset="-128"/>
            </a:rPr>
            <a:t>　一般会計については，複合型交流拠点施設や金砂郷統合中学校の整備に係る経費が減少したため</a:t>
          </a:r>
          <a:r>
            <a:rPr kumimoji="1" lang="en-US" altLang="ja-JP" sz="1400">
              <a:latin typeface="ＭＳ ゴシック" pitchFamily="49" charset="-128"/>
              <a:ea typeface="ＭＳ ゴシック" pitchFamily="49" charset="-128"/>
            </a:rPr>
            <a:t>0.53</a:t>
          </a:r>
          <a:r>
            <a:rPr kumimoji="1" lang="ja-JP" altLang="en-US" sz="1400">
              <a:latin typeface="ＭＳ ゴシック" pitchFamily="49" charset="-128"/>
              <a:ea typeface="ＭＳ ゴシック" pitchFamily="49" charset="-128"/>
            </a:rPr>
            <a:t>ポイントの増となっている。</a:t>
          </a:r>
        </a:p>
        <a:p>
          <a:r>
            <a:rPr kumimoji="1" lang="ja-JP" altLang="en-US" sz="1400">
              <a:latin typeface="ＭＳ ゴシック" pitchFamily="49" charset="-128"/>
              <a:ea typeface="ＭＳ ゴシック" pitchFamily="49" charset="-128"/>
            </a:rPr>
            <a:t>　すべての会計において赤字はなく黒字決算となっているので，引き続き適正な財政運営に努める。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23576445</v>
      </c>
      <c r="BO4" s="381"/>
      <c r="BP4" s="381"/>
      <c r="BQ4" s="381"/>
      <c r="BR4" s="381"/>
      <c r="BS4" s="381"/>
      <c r="BT4" s="381"/>
      <c r="BU4" s="382"/>
      <c r="BV4" s="380">
        <v>25021222</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5.7</v>
      </c>
      <c r="CU4" s="387"/>
      <c r="CV4" s="387"/>
      <c r="CW4" s="387"/>
      <c r="CX4" s="387"/>
      <c r="CY4" s="387"/>
      <c r="CZ4" s="387"/>
      <c r="DA4" s="388"/>
      <c r="DB4" s="386">
        <v>5.2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22681478</v>
      </c>
      <c r="BO5" s="418"/>
      <c r="BP5" s="418"/>
      <c r="BQ5" s="418"/>
      <c r="BR5" s="418"/>
      <c r="BS5" s="418"/>
      <c r="BT5" s="418"/>
      <c r="BU5" s="419"/>
      <c r="BV5" s="417">
        <v>24037584</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88.9</v>
      </c>
      <c r="CU5" s="415"/>
      <c r="CV5" s="415"/>
      <c r="CW5" s="415"/>
      <c r="CX5" s="415"/>
      <c r="CY5" s="415"/>
      <c r="CZ5" s="415"/>
      <c r="DA5" s="416"/>
      <c r="DB5" s="414">
        <v>89.8</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894967</v>
      </c>
      <c r="BO6" s="418"/>
      <c r="BP6" s="418"/>
      <c r="BQ6" s="418"/>
      <c r="BR6" s="418"/>
      <c r="BS6" s="418"/>
      <c r="BT6" s="418"/>
      <c r="BU6" s="419"/>
      <c r="BV6" s="417">
        <v>983638</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93.1</v>
      </c>
      <c r="CU6" s="455"/>
      <c r="CV6" s="455"/>
      <c r="CW6" s="455"/>
      <c r="CX6" s="455"/>
      <c r="CY6" s="455"/>
      <c r="CZ6" s="455"/>
      <c r="DA6" s="456"/>
      <c r="DB6" s="454">
        <v>91.6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10494</v>
      </c>
      <c r="BO7" s="418"/>
      <c r="BP7" s="418"/>
      <c r="BQ7" s="418"/>
      <c r="BR7" s="418"/>
      <c r="BS7" s="418"/>
      <c r="BT7" s="418"/>
      <c r="BU7" s="419"/>
      <c r="BV7" s="417">
        <v>149530</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15465814</v>
      </c>
      <c r="CU7" s="418"/>
      <c r="CV7" s="418"/>
      <c r="CW7" s="418"/>
      <c r="CX7" s="418"/>
      <c r="CY7" s="418"/>
      <c r="CZ7" s="418"/>
      <c r="DA7" s="419"/>
      <c r="DB7" s="417">
        <v>16081342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884473</v>
      </c>
      <c r="BO8" s="418"/>
      <c r="BP8" s="418"/>
      <c r="BQ8" s="418"/>
      <c r="BR8" s="418"/>
      <c r="BS8" s="418"/>
      <c r="BT8" s="418"/>
      <c r="BU8" s="419"/>
      <c r="BV8" s="417">
        <v>834108</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0.41</v>
      </c>
      <c r="CU8" s="458"/>
      <c r="CV8" s="458"/>
      <c r="CW8" s="458"/>
      <c r="CX8" s="458"/>
      <c r="CY8" s="458"/>
      <c r="CZ8" s="458"/>
      <c r="DA8" s="459"/>
      <c r="DB8" s="457">
        <v>0.41</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52294</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50365</v>
      </c>
      <c r="BO9" s="418"/>
      <c r="BP9" s="418"/>
      <c r="BQ9" s="418"/>
      <c r="BR9" s="418"/>
      <c r="BS9" s="418"/>
      <c r="BT9" s="418"/>
      <c r="BU9" s="419"/>
      <c r="BV9" s="417">
        <v>132643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13.9</v>
      </c>
      <c r="CU9" s="415"/>
      <c r="CV9" s="415"/>
      <c r="CW9" s="415"/>
      <c r="CX9" s="415"/>
      <c r="CY9" s="415"/>
      <c r="CZ9" s="415"/>
      <c r="DA9" s="416"/>
      <c r="DB9" s="414">
        <v>15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56250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422275</v>
      </c>
      <c r="BO10" s="418"/>
      <c r="BP10" s="418"/>
      <c r="BQ10" s="418"/>
      <c r="BR10" s="418"/>
      <c r="BS10" s="418"/>
      <c r="BT10" s="418"/>
      <c r="BU10" s="419"/>
      <c r="BV10" s="417">
        <v>357360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v>12316</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53818</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53692</v>
      </c>
      <c r="S13" s="499"/>
      <c r="T13" s="499"/>
      <c r="U13" s="499"/>
      <c r="V13" s="500"/>
      <c r="W13" s="433" t="s">
        <v>125</v>
      </c>
      <c r="X13" s="434"/>
      <c r="Y13" s="434"/>
      <c r="Z13" s="434"/>
      <c r="AA13" s="434"/>
      <c r="AB13" s="424"/>
      <c r="AC13" s="468">
        <v>2083</v>
      </c>
      <c r="AD13" s="469"/>
      <c r="AE13" s="469"/>
      <c r="AF13" s="469"/>
      <c r="AG13" s="508"/>
      <c r="AH13" s="468">
        <v>2528</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484956</v>
      </c>
      <c r="BO13" s="418"/>
      <c r="BP13" s="418"/>
      <c r="BQ13" s="418"/>
      <c r="BR13" s="418"/>
      <c r="BS13" s="418"/>
      <c r="BT13" s="418"/>
      <c r="BU13" s="419"/>
      <c r="BV13" s="417">
        <v>490003</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4.5</v>
      </c>
      <c r="CU13" s="415"/>
      <c r="CV13" s="415"/>
      <c r="CW13" s="415"/>
      <c r="CX13" s="415"/>
      <c r="CY13" s="415"/>
      <c r="CZ13" s="415"/>
      <c r="DA13" s="416"/>
      <c r="DB13" s="414">
        <v>5.3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54660</v>
      </c>
      <c r="S14" s="499"/>
      <c r="T14" s="499"/>
      <c r="U14" s="499"/>
      <c r="V14" s="500"/>
      <c r="W14" s="407"/>
      <c r="X14" s="408"/>
      <c r="Y14" s="408"/>
      <c r="Z14" s="408"/>
      <c r="AA14" s="408"/>
      <c r="AB14" s="397"/>
      <c r="AC14" s="501">
        <v>8.6</v>
      </c>
      <c r="AD14" s="502"/>
      <c r="AE14" s="502"/>
      <c r="AF14" s="502"/>
      <c r="AG14" s="503"/>
      <c r="AH14" s="501">
        <v>9.9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54534</v>
      </c>
      <c r="S15" s="499"/>
      <c r="T15" s="499"/>
      <c r="U15" s="499"/>
      <c r="V15" s="500"/>
      <c r="W15" s="433" t="s">
        <v>132</v>
      </c>
      <c r="X15" s="434"/>
      <c r="Y15" s="434"/>
      <c r="Z15" s="434"/>
      <c r="AA15" s="434"/>
      <c r="AB15" s="424"/>
      <c r="AC15" s="468">
        <v>6838</v>
      </c>
      <c r="AD15" s="469"/>
      <c r="AE15" s="469"/>
      <c r="AF15" s="469"/>
      <c r="AG15" s="508"/>
      <c r="AH15" s="468">
        <v>7268</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5234282</v>
      </c>
      <c r="BO15" s="381"/>
      <c r="BP15" s="381"/>
      <c r="BQ15" s="381"/>
      <c r="BR15" s="381"/>
      <c r="BS15" s="381"/>
      <c r="BT15" s="381"/>
      <c r="BU15" s="382"/>
      <c r="BV15" s="380">
        <v>5148994</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28.3</v>
      </c>
      <c r="AD16" s="502"/>
      <c r="AE16" s="502"/>
      <c r="AF16" s="502"/>
      <c r="AG16" s="503"/>
      <c r="AH16" s="501">
        <v>28.4</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12575043</v>
      </c>
      <c r="BO16" s="418"/>
      <c r="BP16" s="418"/>
      <c r="BQ16" s="418"/>
      <c r="BR16" s="418"/>
      <c r="BS16" s="418"/>
      <c r="BT16" s="418"/>
      <c r="BU16" s="419"/>
      <c r="BV16" s="417">
        <v>12515436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15212</v>
      </c>
      <c r="AD17" s="469"/>
      <c r="AE17" s="469"/>
      <c r="AF17" s="469"/>
      <c r="AG17" s="508"/>
      <c r="AH17" s="468">
        <v>15817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6568472</v>
      </c>
      <c r="BO17" s="418"/>
      <c r="BP17" s="418"/>
      <c r="BQ17" s="418"/>
      <c r="BR17" s="418"/>
      <c r="BS17" s="418"/>
      <c r="BT17" s="418"/>
      <c r="BU17" s="419"/>
      <c r="BV17" s="417">
        <v>6437278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371.99</v>
      </c>
      <c r="M18" s="530"/>
      <c r="N18" s="530"/>
      <c r="O18" s="530"/>
      <c r="P18" s="530"/>
      <c r="Q18" s="530"/>
      <c r="R18" s="531"/>
      <c r="S18" s="531"/>
      <c r="T18" s="531"/>
      <c r="U18" s="531"/>
      <c r="V18" s="532"/>
      <c r="W18" s="435"/>
      <c r="X18" s="436"/>
      <c r="Y18" s="436"/>
      <c r="Z18" s="436"/>
      <c r="AA18" s="436"/>
      <c r="AB18" s="427"/>
      <c r="AC18" s="533">
        <v>63</v>
      </c>
      <c r="AD18" s="534"/>
      <c r="AE18" s="534"/>
      <c r="AF18" s="534"/>
      <c r="AG18" s="535"/>
      <c r="AH18" s="533">
        <v>61.8</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13781444</v>
      </c>
      <c r="BO18" s="418"/>
      <c r="BP18" s="418"/>
      <c r="BQ18" s="418"/>
      <c r="BR18" s="418"/>
      <c r="BS18" s="418"/>
      <c r="BT18" s="418"/>
      <c r="BU18" s="419"/>
      <c r="BV18" s="417">
        <v>14136612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141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18053295</v>
      </c>
      <c r="BO19" s="418"/>
      <c r="BP19" s="418"/>
      <c r="BQ19" s="418"/>
      <c r="BR19" s="418"/>
      <c r="BS19" s="418"/>
      <c r="BT19" s="418"/>
      <c r="BU19" s="419"/>
      <c r="BV19" s="417">
        <v>18439205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19436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19759274</v>
      </c>
      <c r="BO23" s="418"/>
      <c r="BP23" s="418"/>
      <c r="BQ23" s="418"/>
      <c r="BR23" s="418"/>
      <c r="BS23" s="418"/>
      <c r="BT23" s="418"/>
      <c r="BU23" s="419"/>
      <c r="BV23" s="417">
        <v>20862359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8407</v>
      </c>
      <c r="R24" s="469"/>
      <c r="S24" s="469"/>
      <c r="T24" s="469"/>
      <c r="U24" s="469"/>
      <c r="V24" s="508"/>
      <c r="W24" s="563"/>
      <c r="X24" s="551"/>
      <c r="Y24" s="552"/>
      <c r="Z24" s="467" t="s">
        <v>155</v>
      </c>
      <c r="AA24" s="447"/>
      <c r="AB24" s="447"/>
      <c r="AC24" s="447"/>
      <c r="AD24" s="447"/>
      <c r="AE24" s="447"/>
      <c r="AF24" s="447"/>
      <c r="AG24" s="448"/>
      <c r="AH24" s="468">
        <v>515</v>
      </c>
      <c r="AI24" s="469"/>
      <c r="AJ24" s="469"/>
      <c r="AK24" s="469"/>
      <c r="AL24" s="508"/>
      <c r="AM24" s="468">
        <v>1637185</v>
      </c>
      <c r="AN24" s="469"/>
      <c r="AO24" s="469"/>
      <c r="AP24" s="469"/>
      <c r="AQ24" s="469"/>
      <c r="AR24" s="508"/>
      <c r="AS24" s="468">
        <v>3179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16877613</v>
      </c>
      <c r="BO24" s="418"/>
      <c r="BP24" s="418"/>
      <c r="BQ24" s="418"/>
      <c r="BR24" s="418"/>
      <c r="BS24" s="418"/>
      <c r="BT24" s="418"/>
      <c r="BU24" s="419"/>
      <c r="BV24" s="417">
        <v>17402965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6697</v>
      </c>
      <c r="R25" s="469"/>
      <c r="S25" s="469"/>
      <c r="T25" s="469"/>
      <c r="U25" s="469"/>
      <c r="V25" s="508"/>
      <c r="W25" s="563"/>
      <c r="X25" s="551"/>
      <c r="Y25" s="552"/>
      <c r="Z25" s="467" t="s">
        <v>158</v>
      </c>
      <c r="AA25" s="447"/>
      <c r="AB25" s="447"/>
      <c r="AC25" s="447"/>
      <c r="AD25" s="447"/>
      <c r="AE25" s="447"/>
      <c r="AF25" s="447"/>
      <c r="AG25" s="448"/>
      <c r="AH25" s="468">
        <v>88</v>
      </c>
      <c r="AI25" s="469"/>
      <c r="AJ25" s="469"/>
      <c r="AK25" s="469"/>
      <c r="AL25" s="508"/>
      <c r="AM25" s="468">
        <v>293568</v>
      </c>
      <c r="AN25" s="469"/>
      <c r="AO25" s="469"/>
      <c r="AP25" s="469"/>
      <c r="AQ25" s="469"/>
      <c r="AR25" s="508"/>
      <c r="AS25" s="468">
        <v>3336</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1814515</v>
      </c>
      <c r="BO25" s="381"/>
      <c r="BP25" s="381"/>
      <c r="BQ25" s="381"/>
      <c r="BR25" s="381"/>
      <c r="BS25" s="381"/>
      <c r="BT25" s="381"/>
      <c r="BU25" s="382"/>
      <c r="BV25" s="380">
        <v>2019089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6317</v>
      </c>
      <c r="R26" s="469"/>
      <c r="S26" s="469"/>
      <c r="T26" s="469"/>
      <c r="U26" s="469"/>
      <c r="V26" s="508"/>
      <c r="W26" s="563"/>
      <c r="X26" s="551"/>
      <c r="Y26" s="552"/>
      <c r="Z26" s="467" t="s">
        <v>161</v>
      </c>
      <c r="AA26" s="573"/>
      <c r="AB26" s="573"/>
      <c r="AC26" s="573"/>
      <c r="AD26" s="573"/>
      <c r="AE26" s="573"/>
      <c r="AF26" s="573"/>
      <c r="AG26" s="574"/>
      <c r="AH26" s="468">
        <v>37</v>
      </c>
      <c r="AI26" s="469"/>
      <c r="AJ26" s="469"/>
      <c r="AK26" s="469"/>
      <c r="AL26" s="508"/>
      <c r="AM26" s="468">
        <v>109964</v>
      </c>
      <c r="AN26" s="469"/>
      <c r="AO26" s="469"/>
      <c r="AP26" s="469"/>
      <c r="AQ26" s="469"/>
      <c r="AR26" s="508"/>
      <c r="AS26" s="468">
        <v>2972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4600</v>
      </c>
      <c r="R27" s="469"/>
      <c r="S27" s="469"/>
      <c r="T27" s="469"/>
      <c r="U27" s="469"/>
      <c r="V27" s="508"/>
      <c r="W27" s="563"/>
      <c r="X27" s="551"/>
      <c r="Y27" s="552"/>
      <c r="Z27" s="467" t="s">
        <v>164</v>
      </c>
      <c r="AA27" s="447"/>
      <c r="AB27" s="447"/>
      <c r="AC27" s="447"/>
      <c r="AD27" s="447"/>
      <c r="AE27" s="447"/>
      <c r="AF27" s="447"/>
      <c r="AG27" s="448"/>
      <c r="AH27" s="468">
        <v>26</v>
      </c>
      <c r="AI27" s="469"/>
      <c r="AJ27" s="469"/>
      <c r="AK27" s="469"/>
      <c r="AL27" s="508"/>
      <c r="AM27" s="468">
        <v>84656</v>
      </c>
      <c r="AN27" s="469"/>
      <c r="AO27" s="469"/>
      <c r="AP27" s="469"/>
      <c r="AQ27" s="469"/>
      <c r="AR27" s="508"/>
      <c r="AS27" s="468">
        <v>3256</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578795</v>
      </c>
      <c r="BO27" s="587"/>
      <c r="BP27" s="587"/>
      <c r="BQ27" s="587"/>
      <c r="BR27" s="587"/>
      <c r="BS27" s="587"/>
      <c r="BT27" s="587"/>
      <c r="BU27" s="588"/>
      <c r="BV27" s="586">
        <v>578288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4150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5945705</v>
      </c>
      <c r="BO28" s="381"/>
      <c r="BP28" s="381"/>
      <c r="BQ28" s="381"/>
      <c r="BR28" s="381"/>
      <c r="BS28" s="381"/>
      <c r="BT28" s="381"/>
      <c r="BU28" s="382"/>
      <c r="BV28" s="380">
        <v>5523430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20</v>
      </c>
      <c r="M29" s="469"/>
      <c r="N29" s="469"/>
      <c r="O29" s="469"/>
      <c r="P29" s="508"/>
      <c r="Q29" s="468">
        <v>3950</v>
      </c>
      <c r="R29" s="469"/>
      <c r="S29" s="469"/>
      <c r="T29" s="469"/>
      <c r="U29" s="469"/>
      <c r="V29" s="508"/>
      <c r="W29" s="564"/>
      <c r="X29" s="565"/>
      <c r="Y29" s="566"/>
      <c r="Z29" s="467" t="s">
        <v>171</v>
      </c>
      <c r="AA29" s="447"/>
      <c r="AB29" s="447"/>
      <c r="AC29" s="447"/>
      <c r="AD29" s="447"/>
      <c r="AE29" s="447"/>
      <c r="AF29" s="447"/>
      <c r="AG29" s="448"/>
      <c r="AH29" s="468">
        <v>541</v>
      </c>
      <c r="AI29" s="469"/>
      <c r="AJ29" s="469"/>
      <c r="AK29" s="469"/>
      <c r="AL29" s="508"/>
      <c r="AM29" s="468">
        <v>1721841</v>
      </c>
      <c r="AN29" s="469"/>
      <c r="AO29" s="469"/>
      <c r="AP29" s="469"/>
      <c r="AQ29" s="469"/>
      <c r="AR29" s="508"/>
      <c r="AS29" s="468">
        <v>3183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7416878</v>
      </c>
      <c r="BO29" s="418"/>
      <c r="BP29" s="418"/>
      <c r="BQ29" s="418"/>
      <c r="BR29" s="418"/>
      <c r="BS29" s="418"/>
      <c r="BT29" s="418"/>
      <c r="BU29" s="419"/>
      <c r="BV29" s="417">
        <v>7086600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96.8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4619699</v>
      </c>
      <c r="BO30" s="587"/>
      <c r="BP30" s="587"/>
      <c r="BQ30" s="587"/>
      <c r="BR30" s="587"/>
      <c r="BS30" s="587"/>
      <c r="BT30" s="587"/>
      <c r="BU30" s="588"/>
      <c r="BV30" s="586">
        <v>4337873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茨城県市町村総合事務組合（一般会計）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水府振興公社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工業用水道事業会計</v>
      </c>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茨城県市町村総合事務組合（県民交通災害共済事業特別会計）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里美ふるさと振興公社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戸別合併処理浄化槽設置整備事業特別会計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茨城租税債権管理機構（一般会計）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常陸太田産業振興</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10</v>
      </c>
      <c r="BF37" s="598"/>
      <c r="BG37" s="599" t="str">
        <f>IF('各会計、関係団体の財政状況及び健全化判断比率'!B36="","",'各会計、関係団体の財政状況及び健全化判断比率'!B36)</f>
        <v>簡易水道事業特別会計</v>
      </c>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茨城県後期高齢者医療広域連合（一般会計）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茨城県後期高齢者医療広域連合（後期高齢医療特別会計）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茨城北農業共済事務組合（農業共済事業会計）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6" t="s">
        <v>527</v>
      </c>
      <c r="D34" s="1186"/>
      <c r="E34" s="1187"/>
      <c r="F34" s="32">
        <v>8.99</v>
      </c>
      <c r="G34" s="33">
        <v>9.7899999999999991</v>
      </c>
      <c r="H34" s="33">
        <v>10.34</v>
      </c>
      <c r="I34" s="33">
        <v>11.02</v>
      </c>
      <c r="J34" s="34">
        <v>12.63</v>
      </c>
      <c r="K34" s="22"/>
      <c r="L34" s="22"/>
      <c r="M34" s="22"/>
      <c r="N34" s="22"/>
      <c r="O34" s="22"/>
      <c r="P34" s="22"/>
    </row>
    <row r="35" spans="1:16" ht="39" customHeight="1">
      <c r="A35" s="22"/>
      <c r="B35" s="35"/>
      <c r="C35" s="1180" t="s">
        <v>528</v>
      </c>
      <c r="D35" s="1181"/>
      <c r="E35" s="1182"/>
      <c r="F35" s="36">
        <v>3.26</v>
      </c>
      <c r="G35" s="37">
        <v>5.0599999999999996</v>
      </c>
      <c r="H35" s="37">
        <v>4.32</v>
      </c>
      <c r="I35" s="37">
        <v>5.18</v>
      </c>
      <c r="J35" s="38">
        <v>5.71</v>
      </c>
      <c r="K35" s="22"/>
      <c r="L35" s="22"/>
      <c r="M35" s="22"/>
      <c r="N35" s="22"/>
      <c r="O35" s="22"/>
      <c r="P35" s="22"/>
    </row>
    <row r="36" spans="1:16" ht="39" customHeight="1">
      <c r="A36" s="22"/>
      <c r="B36" s="35"/>
      <c r="C36" s="1180" t="s">
        <v>529</v>
      </c>
      <c r="D36" s="1181"/>
      <c r="E36" s="1182"/>
      <c r="F36" s="36">
        <v>3.99</v>
      </c>
      <c r="G36" s="37">
        <v>2.52</v>
      </c>
      <c r="H36" s="37">
        <v>2.31</v>
      </c>
      <c r="I36" s="37">
        <v>2.93</v>
      </c>
      <c r="J36" s="38">
        <v>3.34</v>
      </c>
      <c r="K36" s="22"/>
      <c r="L36" s="22"/>
      <c r="M36" s="22"/>
      <c r="N36" s="22"/>
      <c r="O36" s="22"/>
      <c r="P36" s="22"/>
    </row>
    <row r="37" spans="1:16" ht="39" customHeight="1">
      <c r="A37" s="22"/>
      <c r="B37" s="35"/>
      <c r="C37" s="1180" t="s">
        <v>530</v>
      </c>
      <c r="D37" s="1181"/>
      <c r="E37" s="1182"/>
      <c r="F37" s="36">
        <v>0.77</v>
      </c>
      <c r="G37" s="37">
        <v>0.78</v>
      </c>
      <c r="H37" s="37">
        <v>0.79</v>
      </c>
      <c r="I37" s="37">
        <v>0.81</v>
      </c>
      <c r="J37" s="38">
        <v>0.92</v>
      </c>
      <c r="K37" s="22"/>
      <c r="L37" s="22"/>
      <c r="M37" s="22"/>
      <c r="N37" s="22"/>
      <c r="O37" s="22"/>
      <c r="P37" s="22"/>
    </row>
    <row r="38" spans="1:16" ht="39" customHeight="1">
      <c r="A38" s="22"/>
      <c r="B38" s="35"/>
      <c r="C38" s="1180" t="s">
        <v>531</v>
      </c>
      <c r="D38" s="1181"/>
      <c r="E38" s="1182"/>
      <c r="F38" s="36">
        <v>0.57999999999999996</v>
      </c>
      <c r="G38" s="37">
        <v>0.44</v>
      </c>
      <c r="H38" s="37">
        <v>1.03</v>
      </c>
      <c r="I38" s="37">
        <v>0.9</v>
      </c>
      <c r="J38" s="38">
        <v>0.87</v>
      </c>
      <c r="K38" s="22"/>
      <c r="L38" s="22"/>
      <c r="M38" s="22"/>
      <c r="N38" s="22"/>
      <c r="O38" s="22"/>
      <c r="P38" s="22"/>
    </row>
    <row r="39" spans="1:16" ht="39" customHeight="1">
      <c r="A39" s="22"/>
      <c r="B39" s="35"/>
      <c r="C39" s="1180" t="s">
        <v>532</v>
      </c>
      <c r="D39" s="1181"/>
      <c r="E39" s="1182"/>
      <c r="F39" s="36">
        <v>0.15</v>
      </c>
      <c r="G39" s="37">
        <v>0.45</v>
      </c>
      <c r="H39" s="37">
        <v>0.2</v>
      </c>
      <c r="I39" s="37">
        <v>0.23</v>
      </c>
      <c r="J39" s="38">
        <v>0.25</v>
      </c>
      <c r="K39" s="22"/>
      <c r="L39" s="22"/>
      <c r="M39" s="22"/>
      <c r="N39" s="22"/>
      <c r="O39" s="22"/>
      <c r="P39" s="22"/>
    </row>
    <row r="40" spans="1:16" ht="39" customHeight="1">
      <c r="A40" s="22"/>
      <c r="B40" s="35"/>
      <c r="C40" s="1180" t="s">
        <v>533</v>
      </c>
      <c r="D40" s="1181"/>
      <c r="E40" s="1182"/>
      <c r="F40" s="36">
        <v>0.12</v>
      </c>
      <c r="G40" s="37">
        <v>0.09</v>
      </c>
      <c r="H40" s="37">
        <v>0.12</v>
      </c>
      <c r="I40" s="37">
        <v>0.06</v>
      </c>
      <c r="J40" s="38">
        <v>0.12</v>
      </c>
      <c r="K40" s="22"/>
      <c r="L40" s="22"/>
      <c r="M40" s="22"/>
      <c r="N40" s="22"/>
      <c r="O40" s="22"/>
      <c r="P40" s="22"/>
    </row>
    <row r="41" spans="1:16" ht="39" customHeight="1">
      <c r="A41" s="22"/>
      <c r="B41" s="35"/>
      <c r="C41" s="1180" t="s">
        <v>534</v>
      </c>
      <c r="D41" s="1181"/>
      <c r="E41" s="1182"/>
      <c r="F41" s="36">
        <v>0.08</v>
      </c>
      <c r="G41" s="37">
        <v>0.13</v>
      </c>
      <c r="H41" s="37">
        <v>0.03</v>
      </c>
      <c r="I41" s="37">
        <v>0.05</v>
      </c>
      <c r="J41" s="38">
        <v>0.12</v>
      </c>
      <c r="K41" s="22"/>
      <c r="L41" s="22"/>
      <c r="M41" s="22"/>
      <c r="N41" s="22"/>
      <c r="O41" s="22"/>
      <c r="P41" s="22"/>
    </row>
    <row r="42" spans="1:16" ht="39" customHeight="1">
      <c r="A42" s="22"/>
      <c r="B42" s="39"/>
      <c r="C42" s="1180" t="s">
        <v>535</v>
      </c>
      <c r="D42" s="1181"/>
      <c r="E42" s="1182"/>
      <c r="F42" s="36" t="s">
        <v>483</v>
      </c>
      <c r="G42" s="37" t="s">
        <v>483</v>
      </c>
      <c r="H42" s="37" t="s">
        <v>483</v>
      </c>
      <c r="I42" s="37" t="s">
        <v>483</v>
      </c>
      <c r="J42" s="38" t="s">
        <v>483</v>
      </c>
      <c r="K42" s="22"/>
      <c r="L42" s="22"/>
      <c r="M42" s="22"/>
      <c r="N42" s="22"/>
      <c r="O42" s="22"/>
      <c r="P42" s="22"/>
    </row>
    <row r="43" spans="1:16" ht="39" customHeight="1" thickBot="1">
      <c r="A43" s="22"/>
      <c r="B43" s="40"/>
      <c r="C43" s="1183" t="s">
        <v>536</v>
      </c>
      <c r="D43" s="1184"/>
      <c r="E43" s="1185"/>
      <c r="F43" s="41">
        <v>0.03</v>
      </c>
      <c r="G43" s="42">
        <v>0.05</v>
      </c>
      <c r="H43" s="42">
        <v>0.04</v>
      </c>
      <c r="I43" s="42">
        <v>0.05</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6" t="s">
        <v>11</v>
      </c>
      <c r="C45" s="1197"/>
      <c r="D45" s="58"/>
      <c r="E45" s="1202" t="s">
        <v>12</v>
      </c>
      <c r="F45" s="1202"/>
      <c r="G45" s="1202"/>
      <c r="H45" s="1202"/>
      <c r="I45" s="1202"/>
      <c r="J45" s="1203"/>
      <c r="K45" s="59">
        <v>2995</v>
      </c>
      <c r="L45" s="60">
        <v>2851</v>
      </c>
      <c r="M45" s="60">
        <v>2806</v>
      </c>
      <c r="N45" s="60">
        <v>2723</v>
      </c>
      <c r="O45" s="61">
        <v>2356</v>
      </c>
      <c r="P45" s="48"/>
      <c r="Q45" s="48"/>
      <c r="R45" s="48"/>
      <c r="S45" s="48"/>
      <c r="T45" s="48"/>
      <c r="U45" s="48"/>
    </row>
    <row r="46" spans="1:21" ht="30.75" customHeight="1">
      <c r="A46" s="48"/>
      <c r="B46" s="1198"/>
      <c r="C46" s="1199"/>
      <c r="D46" s="62"/>
      <c r="E46" s="1190" t="s">
        <v>13</v>
      </c>
      <c r="F46" s="1190"/>
      <c r="G46" s="1190"/>
      <c r="H46" s="1190"/>
      <c r="I46" s="1190"/>
      <c r="J46" s="1191"/>
      <c r="K46" s="63" t="s">
        <v>483</v>
      </c>
      <c r="L46" s="64" t="s">
        <v>483</v>
      </c>
      <c r="M46" s="64" t="s">
        <v>483</v>
      </c>
      <c r="N46" s="64" t="s">
        <v>483</v>
      </c>
      <c r="O46" s="65" t="s">
        <v>483</v>
      </c>
      <c r="P46" s="48"/>
      <c r="Q46" s="48"/>
      <c r="R46" s="48"/>
      <c r="S46" s="48"/>
      <c r="T46" s="48"/>
      <c r="U46" s="48"/>
    </row>
    <row r="47" spans="1:21" ht="30.75" customHeight="1">
      <c r="A47" s="48"/>
      <c r="B47" s="1198"/>
      <c r="C47" s="1199"/>
      <c r="D47" s="62"/>
      <c r="E47" s="1190" t="s">
        <v>14</v>
      </c>
      <c r="F47" s="1190"/>
      <c r="G47" s="1190"/>
      <c r="H47" s="1190"/>
      <c r="I47" s="1190"/>
      <c r="J47" s="1191"/>
      <c r="K47" s="63">
        <v>17</v>
      </c>
      <c r="L47" s="64">
        <v>17</v>
      </c>
      <c r="M47" s="64">
        <v>17</v>
      </c>
      <c r="N47" s="64">
        <v>23</v>
      </c>
      <c r="O47" s="65">
        <v>23</v>
      </c>
      <c r="P47" s="48"/>
      <c r="Q47" s="48"/>
      <c r="R47" s="48"/>
      <c r="S47" s="48"/>
      <c r="T47" s="48"/>
      <c r="U47" s="48"/>
    </row>
    <row r="48" spans="1:21" ht="30.75" customHeight="1">
      <c r="A48" s="48"/>
      <c r="B48" s="1198"/>
      <c r="C48" s="1199"/>
      <c r="D48" s="62"/>
      <c r="E48" s="1190" t="s">
        <v>15</v>
      </c>
      <c r="F48" s="1190"/>
      <c r="G48" s="1190"/>
      <c r="H48" s="1190"/>
      <c r="I48" s="1190"/>
      <c r="J48" s="1191"/>
      <c r="K48" s="63">
        <v>909</v>
      </c>
      <c r="L48" s="64">
        <v>860</v>
      </c>
      <c r="M48" s="64">
        <v>885</v>
      </c>
      <c r="N48" s="64">
        <v>863</v>
      </c>
      <c r="O48" s="65">
        <v>871</v>
      </c>
      <c r="P48" s="48"/>
      <c r="Q48" s="48"/>
      <c r="R48" s="48"/>
      <c r="S48" s="48"/>
      <c r="T48" s="48"/>
      <c r="U48" s="48"/>
    </row>
    <row r="49" spans="1:21" ht="30.75" customHeight="1">
      <c r="A49" s="48"/>
      <c r="B49" s="1198"/>
      <c r="C49" s="1199"/>
      <c r="D49" s="62"/>
      <c r="E49" s="1190" t="s">
        <v>16</v>
      </c>
      <c r="F49" s="1190"/>
      <c r="G49" s="1190"/>
      <c r="H49" s="1190"/>
      <c r="I49" s="1190"/>
      <c r="J49" s="1191"/>
      <c r="K49" s="63" t="s">
        <v>483</v>
      </c>
      <c r="L49" s="64" t="s">
        <v>483</v>
      </c>
      <c r="M49" s="64" t="s">
        <v>483</v>
      </c>
      <c r="N49" s="64" t="s">
        <v>483</v>
      </c>
      <c r="O49" s="65" t="s">
        <v>483</v>
      </c>
      <c r="P49" s="48"/>
      <c r="Q49" s="48"/>
      <c r="R49" s="48"/>
      <c r="S49" s="48"/>
      <c r="T49" s="48"/>
      <c r="U49" s="48"/>
    </row>
    <row r="50" spans="1:21" ht="30.75" customHeight="1">
      <c r="A50" s="48"/>
      <c r="B50" s="1198"/>
      <c r="C50" s="1199"/>
      <c r="D50" s="62"/>
      <c r="E50" s="1190" t="s">
        <v>17</v>
      </c>
      <c r="F50" s="1190"/>
      <c r="G50" s="1190"/>
      <c r="H50" s="1190"/>
      <c r="I50" s="1190"/>
      <c r="J50" s="1191"/>
      <c r="K50" s="63" t="s">
        <v>483</v>
      </c>
      <c r="L50" s="64" t="s">
        <v>483</v>
      </c>
      <c r="M50" s="64" t="s">
        <v>483</v>
      </c>
      <c r="N50" s="64" t="s">
        <v>483</v>
      </c>
      <c r="O50" s="65" t="s">
        <v>483</v>
      </c>
      <c r="P50" s="48"/>
      <c r="Q50" s="48"/>
      <c r="R50" s="48"/>
      <c r="S50" s="48"/>
      <c r="T50" s="48"/>
      <c r="U50" s="48"/>
    </row>
    <row r="51" spans="1:21" ht="30.75" customHeight="1">
      <c r="A51" s="48"/>
      <c r="B51" s="1200"/>
      <c r="C51" s="1201"/>
      <c r="D51" s="66"/>
      <c r="E51" s="1190" t="s">
        <v>18</v>
      </c>
      <c r="F51" s="1190"/>
      <c r="G51" s="1190"/>
      <c r="H51" s="1190"/>
      <c r="I51" s="1190"/>
      <c r="J51" s="1191"/>
      <c r="K51" s="63">
        <v>2</v>
      </c>
      <c r="L51" s="64">
        <v>1</v>
      </c>
      <c r="M51" s="64">
        <v>1</v>
      </c>
      <c r="N51" s="64">
        <v>0</v>
      </c>
      <c r="O51" s="65" t="s">
        <v>483</v>
      </c>
      <c r="P51" s="48"/>
      <c r="Q51" s="48"/>
      <c r="R51" s="48"/>
      <c r="S51" s="48"/>
      <c r="T51" s="48"/>
      <c r="U51" s="48"/>
    </row>
    <row r="52" spans="1:21" ht="30.75" customHeight="1">
      <c r="A52" s="48"/>
      <c r="B52" s="1188" t="s">
        <v>19</v>
      </c>
      <c r="C52" s="1189"/>
      <c r="D52" s="66"/>
      <c r="E52" s="1190" t="s">
        <v>20</v>
      </c>
      <c r="F52" s="1190"/>
      <c r="G52" s="1190"/>
      <c r="H52" s="1190"/>
      <c r="I52" s="1190"/>
      <c r="J52" s="1191"/>
      <c r="K52" s="63">
        <v>2969</v>
      </c>
      <c r="L52" s="64">
        <v>2931</v>
      </c>
      <c r="M52" s="64">
        <v>3033</v>
      </c>
      <c r="N52" s="64">
        <v>2929</v>
      </c>
      <c r="O52" s="65">
        <v>2793</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954</v>
      </c>
      <c r="L53" s="69">
        <v>798</v>
      </c>
      <c r="M53" s="69">
        <v>676</v>
      </c>
      <c r="N53" s="69">
        <v>680</v>
      </c>
      <c r="O53" s="70">
        <v>457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04" t="s">
        <v>24</v>
      </c>
      <c r="C41" s="1205"/>
      <c r="D41" s="81"/>
      <c r="E41" s="1210" t="s">
        <v>25</v>
      </c>
      <c r="F41" s="1210"/>
      <c r="G41" s="1210"/>
      <c r="H41" s="1211"/>
      <c r="I41" s="82">
        <v>23239</v>
      </c>
      <c r="J41" s="83">
        <v>22622</v>
      </c>
      <c r="K41" s="83">
        <v>21817</v>
      </c>
      <c r="L41" s="83">
        <v>21182</v>
      </c>
      <c r="M41" s="84">
        <v>20139</v>
      </c>
    </row>
    <row r="42" spans="2:13" ht="27.75" customHeight="1">
      <c r="B42" s="1206"/>
      <c r="C42" s="1207"/>
      <c r="D42" s="85"/>
      <c r="E42" s="1212" t="s">
        <v>26</v>
      </c>
      <c r="F42" s="1212"/>
      <c r="G42" s="1212"/>
      <c r="H42" s="1213"/>
      <c r="I42" s="86" t="s">
        <v>483</v>
      </c>
      <c r="J42" s="87" t="s">
        <v>483</v>
      </c>
      <c r="K42" s="87" t="s">
        <v>483</v>
      </c>
      <c r="L42" s="87" t="s">
        <v>483</v>
      </c>
      <c r="M42" s="88" t="s">
        <v>483</v>
      </c>
    </row>
    <row r="43" spans="2:13" ht="27.75" customHeight="1">
      <c r="B43" s="1206"/>
      <c r="C43" s="1207"/>
      <c r="D43" s="85"/>
      <c r="E43" s="1212" t="s">
        <v>27</v>
      </c>
      <c r="F43" s="1212"/>
      <c r="G43" s="1212"/>
      <c r="H43" s="1213"/>
      <c r="I43" s="86">
        <v>11676</v>
      </c>
      <c r="J43" s="87">
        <v>10931</v>
      </c>
      <c r="K43" s="87">
        <v>10217</v>
      </c>
      <c r="L43" s="87">
        <v>9626</v>
      </c>
      <c r="M43" s="88">
        <v>9134</v>
      </c>
    </row>
    <row r="44" spans="2:13" ht="27.75" customHeight="1">
      <c r="B44" s="1206"/>
      <c r="C44" s="1207"/>
      <c r="D44" s="85"/>
      <c r="E44" s="1212" t="s">
        <v>28</v>
      </c>
      <c r="F44" s="1212"/>
      <c r="G44" s="1212"/>
      <c r="H44" s="1213"/>
      <c r="I44" s="86" t="s">
        <v>483</v>
      </c>
      <c r="J44" s="87" t="s">
        <v>483</v>
      </c>
      <c r="K44" s="87" t="s">
        <v>483</v>
      </c>
      <c r="L44" s="87" t="s">
        <v>483</v>
      </c>
      <c r="M44" s="88" t="s">
        <v>483</v>
      </c>
    </row>
    <row r="45" spans="2:13" ht="27.75" customHeight="1">
      <c r="B45" s="1206"/>
      <c r="C45" s="1207"/>
      <c r="D45" s="85"/>
      <c r="E45" s="1212" t="s">
        <v>29</v>
      </c>
      <c r="F45" s="1212"/>
      <c r="G45" s="1212"/>
      <c r="H45" s="1213"/>
      <c r="I45" s="86">
        <v>6876</v>
      </c>
      <c r="J45" s="87">
        <v>6574</v>
      </c>
      <c r="K45" s="87">
        <v>6158</v>
      </c>
      <c r="L45" s="87">
        <v>6103</v>
      </c>
      <c r="M45" s="88">
        <v>5942</v>
      </c>
    </row>
    <row r="46" spans="2:13" ht="27.75" customHeight="1">
      <c r="B46" s="1206"/>
      <c r="C46" s="1207"/>
      <c r="D46" s="89"/>
      <c r="E46" s="1212" t="s">
        <v>30</v>
      </c>
      <c r="F46" s="1212"/>
      <c r="G46" s="1212"/>
      <c r="H46" s="1213"/>
      <c r="I46" s="86">
        <v>7</v>
      </c>
      <c r="J46" s="87" t="s">
        <v>483</v>
      </c>
      <c r="K46" s="87" t="s">
        <v>483</v>
      </c>
      <c r="L46" s="87" t="s">
        <v>483</v>
      </c>
      <c r="M46" s="88">
        <v>5</v>
      </c>
    </row>
    <row r="47" spans="2:13" ht="27.75" customHeight="1">
      <c r="B47" s="1206"/>
      <c r="C47" s="1207"/>
      <c r="D47" s="90"/>
      <c r="E47" s="1214" t="s">
        <v>31</v>
      </c>
      <c r="F47" s="1215"/>
      <c r="G47" s="1215"/>
      <c r="H47" s="1216"/>
      <c r="I47" s="86" t="s">
        <v>483</v>
      </c>
      <c r="J47" s="87" t="s">
        <v>483</v>
      </c>
      <c r="K47" s="87" t="s">
        <v>483</v>
      </c>
      <c r="L47" s="87" t="s">
        <v>483</v>
      </c>
      <c r="M47" s="88" t="s">
        <v>483</v>
      </c>
    </row>
    <row r="48" spans="2:13" ht="27.75" customHeight="1">
      <c r="B48" s="1206"/>
      <c r="C48" s="1207"/>
      <c r="D48" s="85"/>
      <c r="E48" s="1212" t="s">
        <v>32</v>
      </c>
      <c r="F48" s="1212"/>
      <c r="G48" s="1212"/>
      <c r="H48" s="1213"/>
      <c r="I48" s="86" t="s">
        <v>483</v>
      </c>
      <c r="J48" s="87" t="s">
        <v>483</v>
      </c>
      <c r="K48" s="87" t="s">
        <v>483</v>
      </c>
      <c r="L48" s="87" t="s">
        <v>483</v>
      </c>
      <c r="M48" s="88" t="s">
        <v>483</v>
      </c>
    </row>
    <row r="49" spans="2:13" ht="27.75" customHeight="1">
      <c r="B49" s="1208"/>
      <c r="C49" s="1209"/>
      <c r="D49" s="85"/>
      <c r="E49" s="1212" t="s">
        <v>33</v>
      </c>
      <c r="F49" s="1212"/>
      <c r="G49" s="1212"/>
      <c r="H49" s="1213"/>
      <c r="I49" s="86" t="s">
        <v>483</v>
      </c>
      <c r="J49" s="87" t="s">
        <v>483</v>
      </c>
      <c r="K49" s="87" t="s">
        <v>483</v>
      </c>
      <c r="L49" s="87" t="s">
        <v>483</v>
      </c>
      <c r="M49" s="88" t="s">
        <v>483</v>
      </c>
    </row>
    <row r="50" spans="2:13" ht="27.75" customHeight="1">
      <c r="B50" s="1217" t="s">
        <v>34</v>
      </c>
      <c r="C50" s="1218"/>
      <c r="D50" s="91"/>
      <c r="E50" s="1212" t="s">
        <v>35</v>
      </c>
      <c r="F50" s="1212"/>
      <c r="G50" s="1212"/>
      <c r="H50" s="1213"/>
      <c r="I50" s="86">
        <v>13716</v>
      </c>
      <c r="J50" s="87">
        <v>14736</v>
      </c>
      <c r="K50" s="87">
        <v>15792</v>
      </c>
      <c r="L50" s="87">
        <v>16801</v>
      </c>
      <c r="M50" s="88">
        <v>18072</v>
      </c>
    </row>
    <row r="51" spans="2:13" ht="27.75" customHeight="1">
      <c r="B51" s="1206"/>
      <c r="C51" s="1207"/>
      <c r="D51" s="85"/>
      <c r="E51" s="1212" t="s">
        <v>36</v>
      </c>
      <c r="F51" s="1212"/>
      <c r="G51" s="1212"/>
      <c r="H51" s="1213"/>
      <c r="I51" s="86">
        <v>2473</v>
      </c>
      <c r="J51" s="87">
        <v>2163</v>
      </c>
      <c r="K51" s="87">
        <v>2228</v>
      </c>
      <c r="L51" s="87">
        <v>2031</v>
      </c>
      <c r="M51" s="88">
        <v>1905</v>
      </c>
    </row>
    <row r="52" spans="2:13" ht="27.75" customHeight="1">
      <c r="B52" s="1208"/>
      <c r="C52" s="1209"/>
      <c r="D52" s="85"/>
      <c r="E52" s="1212" t="s">
        <v>37</v>
      </c>
      <c r="F52" s="1212"/>
      <c r="G52" s="1212"/>
      <c r="H52" s="1213"/>
      <c r="I52" s="86">
        <v>24602</v>
      </c>
      <c r="J52" s="87">
        <v>24787</v>
      </c>
      <c r="K52" s="87">
        <v>24726</v>
      </c>
      <c r="L52" s="87">
        <v>24256</v>
      </c>
      <c r="M52" s="88">
        <v>23754</v>
      </c>
    </row>
    <row r="53" spans="2:13" ht="27.75" customHeight="1" thickBot="1">
      <c r="B53" s="1219" t="s">
        <v>38</v>
      </c>
      <c r="C53" s="1220"/>
      <c r="D53" s="92"/>
      <c r="E53" s="1221" t="s">
        <v>39</v>
      </c>
      <c r="F53" s="1221"/>
      <c r="G53" s="1221"/>
      <c r="H53" s="1222"/>
      <c r="I53" s="93">
        <v>1007</v>
      </c>
      <c r="J53" s="94">
        <v>-1559</v>
      </c>
      <c r="K53" s="94">
        <v>-4553</v>
      </c>
      <c r="L53" s="94">
        <v>-6176</v>
      </c>
      <c r="M53" s="95">
        <v>-8512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567</v>
      </c>
      <c r="C41" s="248"/>
      <c r="D41" s="248"/>
      <c r="E41" s="248"/>
      <c r="F41" s="248"/>
      <c r="G41" s="248"/>
      <c r="H41" s="248"/>
      <c r="I41" s="248"/>
      <c r="J41" s="248"/>
      <c r="K41" s="248"/>
      <c r="L41" s="248"/>
      <c r="M41" s="248"/>
      <c r="N41" s="248"/>
      <c r="O41" s="248"/>
      <c r="P41" s="249"/>
    </row>
    <row r="42" spans="2:17">
      <c r="B42" s="250"/>
      <c r="C42" s="246"/>
      <c r="D42" s="246"/>
      <c r="E42" s="246"/>
      <c r="F42" s="246"/>
      <c r="G42" s="353" t="s">
        <v>568</v>
      </c>
      <c r="I42" s="354"/>
      <c r="J42" s="354"/>
      <c r="K42" s="354"/>
      <c r="L42" s="246"/>
      <c r="M42" s="246"/>
      <c r="N42" s="246"/>
      <c r="O42" s="246"/>
    </row>
    <row r="43" spans="2:17">
      <c r="B43" s="250"/>
      <c r="C43" s="246"/>
      <c r="D43" s="246"/>
      <c r="E43" s="246"/>
      <c r="F43" s="246"/>
      <c r="G43" s="1235" t="s">
        <v>578</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569</v>
      </c>
    </row>
    <row r="50" spans="1:17">
      <c r="B50" s="250"/>
      <c r="C50" s="246"/>
      <c r="D50" s="246"/>
      <c r="E50" s="246"/>
      <c r="F50" s="246"/>
      <c r="G50" s="1244"/>
      <c r="H50" s="1245"/>
      <c r="I50" s="1245"/>
      <c r="J50" s="1246"/>
      <c r="K50" s="356" t="s">
        <v>522</v>
      </c>
      <c r="L50" s="356" t="s">
        <v>523</v>
      </c>
      <c r="M50" s="356" t="s">
        <v>524</v>
      </c>
      <c r="N50" s="356" t="s">
        <v>525</v>
      </c>
      <c r="O50" s="356" t="s">
        <v>526</v>
      </c>
    </row>
    <row r="51" spans="1:17">
      <c r="B51" s="250"/>
      <c r="C51" s="246"/>
      <c r="D51" s="246"/>
      <c r="E51" s="246"/>
      <c r="F51" s="246"/>
      <c r="G51" s="1247" t="s">
        <v>570</v>
      </c>
      <c r="H51" s="1248"/>
      <c r="I51" s="1253" t="s">
        <v>571</v>
      </c>
      <c r="J51" s="1253"/>
      <c r="K51" s="1258"/>
      <c r="L51" s="1258"/>
      <c r="M51" s="1258"/>
      <c r="N51" s="1223"/>
      <c r="O51" s="1223"/>
    </row>
    <row r="52" spans="1:17">
      <c r="B52" s="250"/>
      <c r="C52" s="246"/>
      <c r="D52" s="246"/>
      <c r="E52" s="246"/>
      <c r="F52" s="246"/>
      <c r="G52" s="1249"/>
      <c r="H52" s="1250"/>
      <c r="I52" s="1254"/>
      <c r="J52" s="1254"/>
      <c r="K52" s="1223"/>
      <c r="L52" s="1223"/>
      <c r="M52" s="1223"/>
      <c r="N52" s="1223"/>
      <c r="O52" s="1223"/>
    </row>
    <row r="53" spans="1:17">
      <c r="A53" s="357"/>
      <c r="B53" s="250"/>
      <c r="C53" s="246"/>
      <c r="D53" s="246"/>
      <c r="E53" s="246"/>
      <c r="F53" s="246"/>
      <c r="G53" s="1249"/>
      <c r="H53" s="1250"/>
      <c r="I53" s="1233" t="s">
        <v>576</v>
      </c>
      <c r="J53" s="1233"/>
      <c r="K53" s="1257"/>
      <c r="L53" s="1257"/>
      <c r="M53" s="1257"/>
      <c r="N53" s="1255">
        <v>51.8</v>
      </c>
      <c r="O53" s="1255">
        <v>53.3</v>
      </c>
    </row>
    <row r="54" spans="1:17">
      <c r="A54" s="357"/>
      <c r="B54" s="250"/>
      <c r="C54" s="246"/>
      <c r="D54" s="246"/>
      <c r="E54" s="246"/>
      <c r="F54" s="246"/>
      <c r="G54" s="1251"/>
      <c r="H54" s="1252"/>
      <c r="I54" s="1233"/>
      <c r="J54" s="1233"/>
      <c r="K54" s="1256"/>
      <c r="L54" s="1256"/>
      <c r="M54" s="1256"/>
      <c r="N54" s="1256"/>
      <c r="O54" s="1256"/>
    </row>
    <row r="55" spans="1:17">
      <c r="A55" s="357"/>
      <c r="B55" s="250"/>
      <c r="C55" s="246"/>
      <c r="D55" s="246"/>
      <c r="E55" s="246"/>
      <c r="F55" s="246"/>
      <c r="G55" s="1227" t="s">
        <v>572</v>
      </c>
      <c r="H55" s="1228"/>
      <c r="I55" s="1233" t="s">
        <v>571</v>
      </c>
      <c r="J55" s="1233"/>
      <c r="K55" s="1258"/>
      <c r="L55" s="1258"/>
      <c r="M55" s="1258"/>
      <c r="N55" s="1223">
        <v>39</v>
      </c>
      <c r="O55" s="1223">
        <v>32.5</v>
      </c>
    </row>
    <row r="56" spans="1:17">
      <c r="A56" s="357"/>
      <c r="B56" s="250"/>
      <c r="C56" s="246"/>
      <c r="D56" s="246"/>
      <c r="E56" s="246"/>
      <c r="F56" s="246"/>
      <c r="G56" s="1229"/>
      <c r="H56" s="1230"/>
      <c r="I56" s="1233"/>
      <c r="J56" s="1233"/>
      <c r="K56" s="1223"/>
      <c r="L56" s="1223"/>
      <c r="M56" s="1223"/>
      <c r="N56" s="1223"/>
      <c r="O56" s="1223"/>
    </row>
    <row r="57" spans="1:17" s="357" customFormat="1">
      <c r="B57" s="358"/>
      <c r="C57" s="354"/>
      <c r="D57" s="354"/>
      <c r="E57" s="354"/>
      <c r="F57" s="354"/>
      <c r="G57" s="1229"/>
      <c r="H57" s="1230"/>
      <c r="I57" s="1225" t="s">
        <v>576</v>
      </c>
      <c r="J57" s="1225"/>
      <c r="K57" s="1257"/>
      <c r="L57" s="1257"/>
      <c r="M57" s="1257"/>
      <c r="N57" s="1255">
        <v>55.4</v>
      </c>
      <c r="O57" s="1255">
        <v>56.7</v>
      </c>
      <c r="P57" s="359"/>
      <c r="Q57" s="358"/>
    </row>
    <row r="58" spans="1:17" s="357" customFormat="1">
      <c r="A58" s="245"/>
      <c r="B58" s="358"/>
      <c r="C58" s="354"/>
      <c r="D58" s="354"/>
      <c r="E58" s="354"/>
      <c r="F58" s="354"/>
      <c r="G58" s="1231"/>
      <c r="H58" s="1232"/>
      <c r="I58" s="1225"/>
      <c r="J58" s="1225"/>
      <c r="K58" s="1256"/>
      <c r="L58" s="1256"/>
      <c r="M58" s="1256"/>
      <c r="N58" s="1256"/>
      <c r="O58" s="125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573</v>
      </c>
      <c r="C63" s="246"/>
      <c r="D63" s="246"/>
      <c r="E63" s="246"/>
      <c r="F63" s="246"/>
      <c r="G63" s="246"/>
      <c r="H63" s="246"/>
      <c r="I63" s="246"/>
      <c r="J63" s="246"/>
      <c r="K63" s="246"/>
      <c r="L63" s="246"/>
      <c r="M63" s="246"/>
      <c r="N63" s="246"/>
      <c r="O63" s="246"/>
    </row>
    <row r="64" spans="1:17">
      <c r="B64" s="250"/>
      <c r="C64" s="246"/>
      <c r="D64" s="246"/>
      <c r="E64" s="246"/>
      <c r="F64" s="246"/>
      <c r="G64" s="353" t="s">
        <v>568</v>
      </c>
      <c r="I64" s="354"/>
      <c r="J64" s="354"/>
      <c r="K64" s="354"/>
      <c r="L64" s="246"/>
      <c r="M64" s="246"/>
      <c r="N64" s="246"/>
      <c r="O64" s="246"/>
    </row>
    <row r="65" spans="2:30">
      <c r="B65" s="250"/>
      <c r="C65" s="246"/>
      <c r="D65" s="246"/>
      <c r="E65" s="246"/>
      <c r="F65" s="246"/>
      <c r="G65" s="1235" t="s">
        <v>577</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574</v>
      </c>
      <c r="I71" s="370"/>
      <c r="J71" s="366"/>
      <c r="K71" s="366"/>
      <c r="L71" s="367"/>
      <c r="M71" s="366"/>
      <c r="N71" s="367"/>
      <c r="O71" s="368"/>
    </row>
    <row r="72" spans="2:30">
      <c r="B72" s="250"/>
      <c r="C72" s="246"/>
      <c r="D72" s="246"/>
      <c r="E72" s="246"/>
      <c r="F72" s="246"/>
      <c r="G72" s="1244"/>
      <c r="H72" s="1245"/>
      <c r="I72" s="1245"/>
      <c r="J72" s="1246"/>
      <c r="K72" s="356" t="s">
        <v>522</v>
      </c>
      <c r="L72" s="356" t="s">
        <v>523</v>
      </c>
      <c r="M72" s="356" t="s">
        <v>524</v>
      </c>
      <c r="N72" s="356" t="s">
        <v>525</v>
      </c>
      <c r="O72" s="356" t="s">
        <v>526</v>
      </c>
    </row>
    <row r="73" spans="2:30">
      <c r="B73" s="250"/>
      <c r="C73" s="246"/>
      <c r="D73" s="246"/>
      <c r="E73" s="246"/>
      <c r="F73" s="246"/>
      <c r="G73" s="1247" t="s">
        <v>570</v>
      </c>
      <c r="H73" s="1248"/>
      <c r="I73" s="1253" t="s">
        <v>571</v>
      </c>
      <c r="J73" s="1253"/>
      <c r="K73" s="1234">
        <v>7.3</v>
      </c>
      <c r="L73" s="1234"/>
      <c r="M73" s="1223"/>
      <c r="N73" s="1223"/>
      <c r="O73" s="1223"/>
      <c r="S73" s="245">
        <v>9.9</v>
      </c>
    </row>
    <row r="74" spans="2:30">
      <c r="B74" s="250"/>
      <c r="C74" s="246"/>
      <c r="D74" s="246"/>
      <c r="E74" s="246"/>
      <c r="F74" s="246"/>
      <c r="G74" s="1249"/>
      <c r="H74" s="1250"/>
      <c r="I74" s="1254"/>
      <c r="J74" s="1254"/>
      <c r="K74" s="1234"/>
      <c r="L74" s="1234"/>
      <c r="M74" s="1223"/>
      <c r="N74" s="1223"/>
      <c r="O74" s="1223"/>
    </row>
    <row r="75" spans="2:30">
      <c r="B75" s="250"/>
      <c r="C75" s="246"/>
      <c r="D75" s="246"/>
      <c r="E75" s="246"/>
      <c r="F75" s="246"/>
      <c r="G75" s="1249"/>
      <c r="H75" s="1250"/>
      <c r="I75" s="1233" t="s">
        <v>575</v>
      </c>
      <c r="J75" s="1233"/>
      <c r="K75" s="1255">
        <v>8.1999999999999993</v>
      </c>
      <c r="L75" s="1255">
        <v>7.1</v>
      </c>
      <c r="M75" s="1255">
        <v>5.9</v>
      </c>
      <c r="N75" s="1255">
        <v>5.3</v>
      </c>
      <c r="O75" s="1255">
        <v>4.5</v>
      </c>
      <c r="U75" s="245">
        <v>81.2</v>
      </c>
      <c r="W75" s="245">
        <v>87.2</v>
      </c>
      <c r="Y75" s="245">
        <v>99.8</v>
      </c>
      <c r="AA75" s="245">
        <v>109.5</v>
      </c>
      <c r="AC75" s="245">
        <v>115.2</v>
      </c>
    </row>
    <row r="76" spans="2:30">
      <c r="B76" s="250"/>
      <c r="C76" s="246"/>
      <c r="D76" s="246"/>
      <c r="E76" s="246"/>
      <c r="F76" s="246"/>
      <c r="G76" s="1251"/>
      <c r="H76" s="1252"/>
      <c r="I76" s="1233"/>
      <c r="J76" s="1233"/>
      <c r="K76" s="1256"/>
      <c r="L76" s="1256"/>
      <c r="M76" s="1256"/>
      <c r="N76" s="1256"/>
      <c r="O76" s="1256"/>
    </row>
    <row r="77" spans="2:30">
      <c r="B77" s="250"/>
      <c r="C77" s="246"/>
      <c r="D77" s="246"/>
      <c r="E77" s="246"/>
      <c r="F77" s="246"/>
      <c r="G77" s="1227" t="s">
        <v>572</v>
      </c>
      <c r="H77" s="1228"/>
      <c r="I77" s="1233" t="s">
        <v>571</v>
      </c>
      <c r="J77" s="1233"/>
      <c r="K77" s="1234">
        <v>58.2</v>
      </c>
      <c r="L77" s="1234">
        <v>50.3</v>
      </c>
      <c r="M77" s="1223">
        <v>45.9</v>
      </c>
      <c r="N77" s="1223">
        <v>39</v>
      </c>
      <c r="O77" s="1223">
        <v>32.5</v>
      </c>
      <c r="R77" s="245">
        <v>12.3</v>
      </c>
      <c r="T77" s="245">
        <v>11.1</v>
      </c>
    </row>
    <row r="78" spans="2:30">
      <c r="B78" s="250"/>
      <c r="C78" s="246"/>
      <c r="D78" s="246"/>
      <c r="E78" s="246"/>
      <c r="F78" s="246"/>
      <c r="G78" s="1229"/>
      <c r="H78" s="1230"/>
      <c r="I78" s="1233"/>
      <c r="J78" s="1233"/>
      <c r="K78" s="1234"/>
      <c r="L78" s="1234"/>
      <c r="M78" s="1223"/>
      <c r="N78" s="1223"/>
      <c r="O78" s="1223"/>
    </row>
    <row r="79" spans="2:30">
      <c r="B79" s="250"/>
      <c r="C79" s="246"/>
      <c r="D79" s="246"/>
      <c r="E79" s="246"/>
      <c r="F79" s="246"/>
      <c r="G79" s="1229"/>
      <c r="H79" s="1230"/>
      <c r="I79" s="1224" t="s">
        <v>575</v>
      </c>
      <c r="J79" s="1225"/>
      <c r="K79" s="1226">
        <v>10.3</v>
      </c>
      <c r="L79" s="1226">
        <v>9.6</v>
      </c>
      <c r="M79" s="1226">
        <v>8.8000000000000007</v>
      </c>
      <c r="N79" s="1226">
        <v>9</v>
      </c>
      <c r="O79" s="1226">
        <v>8.1999999999999993</v>
      </c>
      <c r="V79" s="245">
        <v>53.5</v>
      </c>
      <c r="X79" s="245">
        <v>48.2</v>
      </c>
      <c r="Z79" s="245">
        <v>34.200000000000003</v>
      </c>
      <c r="AB79" s="245">
        <v>30.3</v>
      </c>
      <c r="AD79" s="245">
        <v>28.9</v>
      </c>
    </row>
    <row r="80" spans="2:30">
      <c r="B80" s="250"/>
      <c r="C80" s="246"/>
      <c r="D80" s="246"/>
      <c r="E80" s="246"/>
      <c r="F80" s="246"/>
      <c r="G80" s="1231"/>
      <c r="H80" s="1232"/>
      <c r="I80" s="1225"/>
      <c r="J80" s="1225"/>
      <c r="K80" s="1226"/>
      <c r="L80" s="1226"/>
      <c r="M80" s="1226"/>
      <c r="N80" s="1226"/>
      <c r="O80" s="122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521</v>
      </c>
      <c r="G2" s="113"/>
      <c r="H2" s="114"/>
    </row>
    <row r="3" spans="1:8">
      <c r="A3" s="110" t="s">
        <v>514</v>
      </c>
      <c r="B3" s="115"/>
      <c r="C3" s="116"/>
      <c r="D3" s="117">
        <v>51146</v>
      </c>
      <c r="E3" s="118"/>
      <c r="F3" s="119">
        <v>50880</v>
      </c>
      <c r="G3" s="120"/>
      <c r="H3" s="121"/>
    </row>
    <row r="4" spans="1:8">
      <c r="A4" s="122"/>
      <c r="B4" s="123"/>
      <c r="C4" s="124"/>
      <c r="D4" s="125">
        <v>27304</v>
      </c>
      <c r="E4" s="126"/>
      <c r="F4" s="127">
        <v>26879</v>
      </c>
      <c r="G4" s="128"/>
      <c r="H4" s="129"/>
    </row>
    <row r="5" spans="1:8">
      <c r="A5" s="110" t="s">
        <v>516</v>
      </c>
      <c r="B5" s="115"/>
      <c r="C5" s="116"/>
      <c r="D5" s="117">
        <v>68730</v>
      </c>
      <c r="E5" s="118"/>
      <c r="F5" s="119">
        <v>63956</v>
      </c>
      <c r="G5" s="120"/>
      <c r="H5" s="121"/>
    </row>
    <row r="6" spans="1:8">
      <c r="A6" s="122"/>
      <c r="B6" s="123"/>
      <c r="C6" s="124"/>
      <c r="D6" s="125">
        <v>33085</v>
      </c>
      <c r="E6" s="126"/>
      <c r="F6" s="127">
        <v>29239</v>
      </c>
      <c r="G6" s="128"/>
      <c r="H6" s="129"/>
    </row>
    <row r="7" spans="1:8">
      <c r="A7" s="110" t="s">
        <v>517</v>
      </c>
      <c r="B7" s="115"/>
      <c r="C7" s="116"/>
      <c r="D7" s="117">
        <v>60308</v>
      </c>
      <c r="E7" s="118"/>
      <c r="F7" s="119">
        <v>66255</v>
      </c>
      <c r="G7" s="120"/>
      <c r="H7" s="121"/>
    </row>
    <row r="8" spans="1:8">
      <c r="A8" s="122"/>
      <c r="B8" s="123"/>
      <c r="C8" s="124"/>
      <c r="D8" s="125">
        <v>32372</v>
      </c>
      <c r="E8" s="126"/>
      <c r="F8" s="127">
        <v>31822</v>
      </c>
      <c r="G8" s="128"/>
      <c r="H8" s="129"/>
    </row>
    <row r="9" spans="1:8">
      <c r="A9" s="110" t="s">
        <v>518</v>
      </c>
      <c r="B9" s="115"/>
      <c r="C9" s="116"/>
      <c r="D9" s="117">
        <v>64836</v>
      </c>
      <c r="E9" s="118"/>
      <c r="F9" s="119">
        <v>92247</v>
      </c>
      <c r="G9" s="120"/>
      <c r="H9" s="121"/>
    </row>
    <row r="10" spans="1:8">
      <c r="A10" s="122"/>
      <c r="B10" s="123"/>
      <c r="C10" s="124"/>
      <c r="D10" s="125">
        <v>38705</v>
      </c>
      <c r="E10" s="126"/>
      <c r="F10" s="127">
        <v>37204</v>
      </c>
      <c r="G10" s="128"/>
      <c r="H10" s="129"/>
    </row>
    <row r="11" spans="1:8">
      <c r="A11" s="110" t="s">
        <v>519</v>
      </c>
      <c r="B11" s="115"/>
      <c r="C11" s="116"/>
      <c r="D11" s="117">
        <v>37770</v>
      </c>
      <c r="E11" s="118"/>
      <c r="F11" s="119">
        <v>67319</v>
      </c>
      <c r="G11" s="120"/>
      <c r="H11" s="121"/>
    </row>
    <row r="12" spans="1:8">
      <c r="A12" s="122"/>
      <c r="B12" s="123"/>
      <c r="C12" s="130"/>
      <c r="D12" s="125">
        <v>26696</v>
      </c>
      <c r="E12" s="126"/>
      <c r="F12" s="127">
        <v>38101</v>
      </c>
      <c r="G12" s="128"/>
      <c r="H12" s="129"/>
    </row>
    <row r="13" spans="1:8">
      <c r="A13" s="110"/>
      <c r="B13" s="115"/>
      <c r="C13" s="131"/>
      <c r="D13" s="132">
        <v>56558</v>
      </c>
      <c r="E13" s="133"/>
      <c r="F13" s="134">
        <v>68131</v>
      </c>
      <c r="G13" s="135"/>
      <c r="H13" s="121"/>
    </row>
    <row r="14" spans="1:8">
      <c r="A14" s="122"/>
      <c r="B14" s="123"/>
      <c r="C14" s="124"/>
      <c r="D14" s="125">
        <v>31632</v>
      </c>
      <c r="E14" s="126"/>
      <c r="F14" s="127">
        <v>32649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3.27</v>
      </c>
      <c r="C19" s="136">
        <f>ROUND(VALUE(SUBSTITUTE(実質収支比率等に係る経年分析!G$48,"▲","-")),2)</f>
        <v>5.07</v>
      </c>
      <c r="D19" s="136">
        <f>ROUND(VALUE(SUBSTITUTE(実質収支比率等に係る経年分析!H$48,"▲","-")),2)</f>
        <v>4.33</v>
      </c>
      <c r="E19" s="136">
        <f>ROUND(VALUE(SUBSTITUTE(実質収支比率等に係る経年分析!I$48,"▲","-")),2)</f>
        <v>5.19</v>
      </c>
      <c r="F19" s="136">
        <f>ROUND(VALUE(SUBSTITUTE(実質収支比率等に係る経年分析!J$48,"▲","-")),2)</f>
        <v>5.72</v>
      </c>
    </row>
    <row r="20" spans="1:11">
      <c r="A20" s="136" t="s">
        <v>44</v>
      </c>
      <c r="B20" s="136">
        <f>ROUND(VALUE(SUBSTITUTE(実質収支比率等に係る経年分析!F$47,"▲","-")),2)</f>
        <v>27.34</v>
      </c>
      <c r="C20" s="136">
        <f>ROUND(VALUE(SUBSTITUTE(実質収支比率等に係る経年分析!G$47,"▲","-")),2)</f>
        <v>29.18</v>
      </c>
      <c r="D20" s="136">
        <f>ROUND(VALUE(SUBSTITUTE(実質収支比率等に係る経年分析!H$47,"▲","-")),2)</f>
        <v>31.86</v>
      </c>
      <c r="E20" s="136">
        <f>ROUND(VALUE(SUBSTITUTE(実質収支比率等に係る経年分析!I$47,"▲","-")),2)</f>
        <v>34.35</v>
      </c>
      <c r="F20" s="136">
        <f>ROUND(VALUE(SUBSTITUTE(実質収支比率等に係る経年分析!J$47,"▲","-")),2)</f>
        <v>38.44</v>
      </c>
    </row>
    <row r="21" spans="1:11">
      <c r="A21" s="136" t="s">
        <v>45</v>
      </c>
      <c r="B21" s="136">
        <f>IF(ISNUMBER(VALUE(SUBSTITUTE(実質収支比率等に係る経年分析!F$49,"▲","-"))),ROUND(VALUE(SUBSTITUTE(実質収支比率等に係る経年分析!F$49,"▲","-")),2),NA())</f>
        <v>1.35</v>
      </c>
      <c r="C21" s="136">
        <f>IF(ISNUMBER(VALUE(SUBSTITUTE(実質収支比率等に係る経年分析!G$49,"▲","-"))),ROUND(VALUE(SUBSTITUTE(実質収支比率等に係る経年分析!G$49,"▲","-")),2),NA())</f>
        <v>4.42</v>
      </c>
      <c r="D21" s="136">
        <f>IF(ISNUMBER(VALUE(SUBSTITUTE(実質収支比率等に係る経年分析!H$49,"▲","-"))),ROUND(VALUE(SUBSTITUTE(実質収支比率等に係る経年分析!H$49,"▲","-")),2),NA())</f>
        <v>1.83</v>
      </c>
      <c r="E21" s="136">
        <f>IF(ISNUMBER(VALUE(SUBSTITUTE(実質収支比率等に係る経年分析!I$49,"▲","-"))),ROUND(VALUE(SUBSTITUTE(実質収支比率等に係る経年分析!I$49,"▲","-")),2),NA())</f>
        <v>3.05</v>
      </c>
      <c r="F21" s="136">
        <f>IF(ISNUMBER(VALUE(SUBSTITUTE(実質収支比率等に係る経年分析!J$49,"▲","-"))),ROUND(VALUE(SUBSTITUTE(実質収支比率等に係る経年分析!J$49,"▲","-")),2),NA())</f>
        <v>3.14</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0.06</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0.12</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0.25</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0.57999999999999996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0.87</v>
      </c>
    </row>
    <row r="33" spans="1:16">
      <c r="A33" s="137" t="str">
        <f>IF(連結実質赤字比率に係る赤字・黒字の構成分析!C$37="",NA(),連結実質赤字比率に係る赤字・黒字の構成分析!C$37)</f>
        <v>工業用水道事業会計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0.92</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3.99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2.52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2.93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3.34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3.26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5.0599999999999996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4.32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5.18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5.71</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9.7899999999999991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10.34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12.63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2969</v>
      </c>
      <c r="E42" s="138"/>
      <c r="F42" s="138"/>
      <c r="G42" s="138">
        <f>'実質公債費比率（分子）の構造'!L$52</f>
        <v>2931</v>
      </c>
      <c r="H42" s="138"/>
      <c r="I42" s="138"/>
      <c r="J42" s="138">
        <f>'実質公債費比率（分子）の構造'!M$52</f>
        <v>3033</v>
      </c>
      <c r="K42" s="138"/>
      <c r="L42" s="138"/>
      <c r="M42" s="138">
        <f>'実質公債費比率（分子）の構造'!N$52</f>
        <v>2929</v>
      </c>
      <c r="N42" s="138"/>
      <c r="O42" s="138"/>
      <c r="P42" s="138">
        <f>'実質公債費比率（分子）の構造'!O$52</f>
        <v>2793</v>
      </c>
    </row>
    <row r="43" spans="1:16">
      <c r="A43" s="138" t="s">
        <v>53</v>
      </c>
      <c r="B43" s="138">
        <f>'実質公債費比率（分子）の構造'!K$51</f>
        <v>2</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909</v>
      </c>
      <c r="C46" s="138"/>
      <c r="D46" s="138"/>
      <c r="E46" s="138">
        <f>'実質公債費比率（分子）の構造'!L$48</f>
        <v>860</v>
      </c>
      <c r="F46" s="138"/>
      <c r="G46" s="138"/>
      <c r="H46" s="138">
        <f>'実質公債費比率（分子）の構造'!M$48</f>
        <v>885</v>
      </c>
      <c r="I46" s="138"/>
      <c r="J46" s="138"/>
      <c r="K46" s="138">
        <f>'実質公債費比率（分子）の構造'!N$48</f>
        <v>863</v>
      </c>
      <c r="L46" s="138"/>
      <c r="M46" s="138"/>
      <c r="N46" s="138">
        <f>'実質公債費比率（分子）の構造'!O$48</f>
        <v>871</v>
      </c>
      <c r="O46" s="138"/>
      <c r="P46" s="138"/>
    </row>
    <row r="47" spans="1:16">
      <c r="A47" s="138" t="s">
        <v>57</v>
      </c>
      <c r="B47" s="138">
        <f>'実質公債費比率（分子）の構造'!K$47</f>
        <v>17</v>
      </c>
      <c r="C47" s="138"/>
      <c r="D47" s="138"/>
      <c r="E47" s="138">
        <f>'実質公債費比率（分子）の構造'!L$47</f>
        <v>17</v>
      </c>
      <c r="F47" s="138"/>
      <c r="G47" s="138"/>
      <c r="H47" s="138">
        <f>'実質公債費比率（分子）の構造'!M$47</f>
        <v>17</v>
      </c>
      <c r="I47" s="138"/>
      <c r="J47" s="138"/>
      <c r="K47" s="138">
        <f>'実質公債費比率（分子）の構造'!N$47</f>
        <v>23</v>
      </c>
      <c r="L47" s="138"/>
      <c r="M47" s="138"/>
      <c r="N47" s="138">
        <f>'実質公債費比率（分子）の構造'!O$47</f>
        <v>23</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2995</v>
      </c>
      <c r="C49" s="138"/>
      <c r="D49" s="138"/>
      <c r="E49" s="138">
        <f>'実質公債費比率（分子）の構造'!L$45</f>
        <v>2851</v>
      </c>
      <c r="F49" s="138"/>
      <c r="G49" s="138"/>
      <c r="H49" s="138">
        <f>'実質公債費比率（分子）の構造'!M$45</f>
        <v>2806</v>
      </c>
      <c r="I49" s="138"/>
      <c r="J49" s="138"/>
      <c r="K49" s="138">
        <f>'実質公債費比率（分子）の構造'!N$45</f>
        <v>2723</v>
      </c>
      <c r="L49" s="138"/>
      <c r="M49" s="138"/>
      <c r="N49" s="138">
        <f>'実質公債費比率（分子）の構造'!O$45</f>
        <v>2356</v>
      </c>
      <c r="O49" s="138"/>
      <c r="P49" s="138"/>
    </row>
    <row r="50" spans="1:16">
      <c r="A50" s="138" t="s">
        <v>60</v>
      </c>
      <c r="B50" s="138" t="e">
        <f>NA()</f>
        <v>#N/A</v>
      </c>
      <c r="C50" s="138">
        <f>IF(ISNUMBER('実質公債費比率（分子）の構造'!K$53),'実質公債費比率（分子）の構造'!K$53,NA())</f>
        <v>954</v>
      </c>
      <c r="D50" s="138" t="e">
        <f>NA()</f>
        <v>#N/A</v>
      </c>
      <c r="E50" s="138" t="e">
        <f>NA()</f>
        <v>#N/A</v>
      </c>
      <c r="F50" s="138">
        <f>IF(ISNUMBER('実質公債費比率（分子）の構造'!L$53),'実質公債費比率（分子）の構造'!L$53,NA())</f>
        <v>798</v>
      </c>
      <c r="G50" s="138" t="e">
        <f>NA()</f>
        <v>#N/A</v>
      </c>
      <c r="H50" s="138" t="e">
        <f>NA()</f>
        <v>#N/A</v>
      </c>
      <c r="I50" s="138">
        <f>IF(ISNUMBER('実質公債費比率（分子）の構造'!M$53),'実質公債費比率（分子）の構造'!M$53,NA())</f>
        <v>676</v>
      </c>
      <c r="J50" s="138" t="e">
        <f>NA()</f>
        <v>#N/A</v>
      </c>
      <c r="K50" s="138" t="e">
        <f>NA()</f>
        <v>#N/A</v>
      </c>
      <c r="L50" s="138">
        <f>IF(ISNUMBER('実質公債費比率（分子）の構造'!N$53),'実質公債費比率（分子）の構造'!N$53,NA())</f>
        <v>680</v>
      </c>
      <c r="M50" s="138" t="e">
        <f>NA()</f>
        <v>#N/A</v>
      </c>
      <c r="N50" s="138" t="e">
        <f>NA()</f>
        <v>#N/A</v>
      </c>
      <c r="O50" s="138">
        <f>IF(ISNUMBER('実質公債費比率（分子）の構造'!O$53),'実質公債費比率（分子）の構造'!O$53,NA())</f>
        <v>457</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24602</v>
      </c>
      <c r="E56" s="137"/>
      <c r="F56" s="137"/>
      <c r="G56" s="137">
        <f>'将来負担比率（分子）の構造'!J$52</f>
        <v>24787</v>
      </c>
      <c r="H56" s="137"/>
      <c r="I56" s="137"/>
      <c r="J56" s="137">
        <f>'将来負担比率（分子）の構造'!K$52</f>
        <v>24726</v>
      </c>
      <c r="K56" s="137"/>
      <c r="L56" s="137"/>
      <c r="M56" s="137">
        <f>'将来負担比率（分子）の構造'!L$52</f>
        <v>24256</v>
      </c>
      <c r="N56" s="137"/>
      <c r="O56" s="137"/>
      <c r="P56" s="137">
        <f>'将来負担比率（分子）の構造'!M$52</f>
        <v>23754</v>
      </c>
    </row>
    <row r="57" spans="1:16">
      <c r="A57" s="137" t="s">
        <v>36</v>
      </c>
      <c r="B57" s="137"/>
      <c r="C57" s="137"/>
      <c r="D57" s="137">
        <f>'将来負担比率（分子）の構造'!I$51</f>
        <v>2473</v>
      </c>
      <c r="E57" s="137"/>
      <c r="F57" s="137"/>
      <c r="G57" s="137">
        <f>'将来負担比率（分子）の構造'!J$51</f>
        <v>2163</v>
      </c>
      <c r="H57" s="137"/>
      <c r="I57" s="137"/>
      <c r="J57" s="137">
        <f>'将来負担比率（分子）の構造'!K$51</f>
        <v>2228</v>
      </c>
      <c r="K57" s="137"/>
      <c r="L57" s="137"/>
      <c r="M57" s="137">
        <f>'将来負担比率（分子）の構造'!L$51</f>
        <v>2031</v>
      </c>
      <c r="N57" s="137"/>
      <c r="O57" s="137"/>
      <c r="P57" s="137">
        <f>'将来負担比率（分子）の構造'!M$51</f>
        <v>1905</v>
      </c>
    </row>
    <row r="58" spans="1:16">
      <c r="A58" s="137" t="s">
        <v>35</v>
      </c>
      <c r="B58" s="137"/>
      <c r="C58" s="137"/>
      <c r="D58" s="137">
        <f>'将来負担比率（分子）の構造'!I$50</f>
        <v>13716</v>
      </c>
      <c r="E58" s="137"/>
      <c r="F58" s="137"/>
      <c r="G58" s="137">
        <f>'将来負担比率（分子）の構造'!J$50</f>
        <v>14736</v>
      </c>
      <c r="H58" s="137"/>
      <c r="I58" s="137"/>
      <c r="J58" s="137">
        <f>'将来負担比率（分子）の構造'!K$50</f>
        <v>15792</v>
      </c>
      <c r="K58" s="137"/>
      <c r="L58" s="137"/>
      <c r="M58" s="137">
        <f>'将来負担比率（分子）の構造'!L$50</f>
        <v>16801</v>
      </c>
      <c r="N58" s="137"/>
      <c r="O58" s="137"/>
      <c r="P58" s="137">
        <f>'将来負担比率（分子）の構造'!M$50</f>
        <v>18072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7</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5</v>
      </c>
      <c r="O61" s="137"/>
      <c r="P61" s="137"/>
    </row>
    <row r="62" spans="1:16">
      <c r="A62" s="137" t="s">
        <v>29</v>
      </c>
      <c r="B62" s="137">
        <f>'将来負担比率（分子）の構造'!I$45</f>
        <v>6876</v>
      </c>
      <c r="C62" s="137"/>
      <c r="D62" s="137"/>
      <c r="E62" s="137">
        <f>'将来負担比率（分子）の構造'!J$45</f>
        <v>6574</v>
      </c>
      <c r="F62" s="137"/>
      <c r="G62" s="137"/>
      <c r="H62" s="137">
        <f>'将来負担比率（分子）の構造'!K$45</f>
        <v>6158</v>
      </c>
      <c r="I62" s="137"/>
      <c r="J62" s="137"/>
      <c r="K62" s="137">
        <f>'将来負担比率（分子）の構造'!L$45</f>
        <v>6103</v>
      </c>
      <c r="L62" s="137"/>
      <c r="M62" s="137"/>
      <c r="N62" s="137">
        <f>'将来負担比率（分子）の構造'!M$45</f>
        <v>5942</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11676</v>
      </c>
      <c r="C64" s="137"/>
      <c r="D64" s="137"/>
      <c r="E64" s="137">
        <f>'将来負担比率（分子）の構造'!J$43</f>
        <v>10931</v>
      </c>
      <c r="F64" s="137"/>
      <c r="G64" s="137"/>
      <c r="H64" s="137">
        <f>'将来負担比率（分子）の構造'!K$43</f>
        <v>10217</v>
      </c>
      <c r="I64" s="137"/>
      <c r="J64" s="137"/>
      <c r="K64" s="137">
        <f>'将来負担比率（分子）の構造'!L$43</f>
        <v>9626</v>
      </c>
      <c r="L64" s="137"/>
      <c r="M64" s="137"/>
      <c r="N64" s="137">
        <f>'将来負担比率（分子）の構造'!M$43</f>
        <v>9134</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23239</v>
      </c>
      <c r="C66" s="137"/>
      <c r="D66" s="137"/>
      <c r="E66" s="137">
        <f>'将来負担比率（分子）の構造'!J$41</f>
        <v>22622</v>
      </c>
      <c r="F66" s="137"/>
      <c r="G66" s="137"/>
      <c r="H66" s="137">
        <f>'将来負担比率（分子）の構造'!K$41</f>
        <v>21817</v>
      </c>
      <c r="I66" s="137"/>
      <c r="J66" s="137"/>
      <c r="K66" s="137">
        <f>'将来負担比率（分子）の構造'!L$41</f>
        <v>21182</v>
      </c>
      <c r="L66" s="137"/>
      <c r="M66" s="137"/>
      <c r="N66" s="137">
        <f>'将来負担比率（分子）の構造'!M$41</f>
        <v>20139</v>
      </c>
      <c r="O66" s="137"/>
      <c r="P66" s="137"/>
    </row>
    <row r="67" spans="1:16">
      <c r="A67" s="137" t="s">
        <v>64</v>
      </c>
      <c r="B67" s="137" t="e">
        <f>NA()</f>
        <v>#N/A</v>
      </c>
      <c r="C67" s="137">
        <f>IF(ISNUMBER('将来負担比率（分子）の構造'!I$53), IF('将来負担比率（分子）の構造'!I$53 &lt; 0, 0, '将来負担比率（分子）の構造'!I$53), NA())</f>
        <v>1007</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5411572</v>
      </c>
      <c r="S5" s="615"/>
      <c r="T5" s="615"/>
      <c r="U5" s="615"/>
      <c r="V5" s="615"/>
      <c r="W5" s="615"/>
      <c r="X5" s="615"/>
      <c r="Y5" s="616"/>
      <c r="Z5" s="617">
        <v>23</v>
      </c>
      <c r="AA5" s="617"/>
      <c r="AB5" s="617"/>
      <c r="AC5" s="617"/>
      <c r="AD5" s="618">
        <v>5256119</v>
      </c>
      <c r="AE5" s="618"/>
      <c r="AF5" s="618"/>
      <c r="AG5" s="618"/>
      <c r="AH5" s="618"/>
      <c r="AI5" s="618"/>
      <c r="AJ5" s="618"/>
      <c r="AK5" s="618"/>
      <c r="AL5" s="619">
        <v>35.5</v>
      </c>
      <c r="AM5" s="620"/>
      <c r="AN5" s="620"/>
      <c r="AO5" s="621"/>
      <c r="AP5" s="611" t="s">
        <v>210</v>
      </c>
      <c r="AQ5" s="612"/>
      <c r="AR5" s="612"/>
      <c r="AS5" s="612"/>
      <c r="AT5" s="612"/>
      <c r="AU5" s="612"/>
      <c r="AV5" s="612"/>
      <c r="AW5" s="612"/>
      <c r="AX5" s="612"/>
      <c r="AY5" s="612"/>
      <c r="AZ5" s="612"/>
      <c r="BA5" s="612"/>
      <c r="BB5" s="612"/>
      <c r="BC5" s="612"/>
      <c r="BD5" s="612"/>
      <c r="BE5" s="612"/>
      <c r="BF5" s="613"/>
      <c r="BG5" s="625">
        <v>5238533</v>
      </c>
      <c r="BH5" s="626"/>
      <c r="BI5" s="626"/>
      <c r="BJ5" s="626"/>
      <c r="BK5" s="626"/>
      <c r="BL5" s="626"/>
      <c r="BM5" s="626"/>
      <c r="BN5" s="627"/>
      <c r="BO5" s="628">
        <v>96.8</v>
      </c>
      <c r="BP5" s="628"/>
      <c r="BQ5" s="628"/>
      <c r="BR5" s="628"/>
      <c r="BS5" s="629">
        <v>25244</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327741</v>
      </c>
      <c r="S6" s="626"/>
      <c r="T6" s="626"/>
      <c r="U6" s="626"/>
      <c r="V6" s="626"/>
      <c r="W6" s="626"/>
      <c r="X6" s="626"/>
      <c r="Y6" s="627"/>
      <c r="Z6" s="628">
        <v>1.4</v>
      </c>
      <c r="AA6" s="628"/>
      <c r="AB6" s="628"/>
      <c r="AC6" s="628"/>
      <c r="AD6" s="629">
        <v>327741</v>
      </c>
      <c r="AE6" s="629"/>
      <c r="AF6" s="629"/>
      <c r="AG6" s="629"/>
      <c r="AH6" s="629"/>
      <c r="AI6" s="629"/>
      <c r="AJ6" s="629"/>
      <c r="AK6" s="629"/>
      <c r="AL6" s="630">
        <v>2.2000000000000002</v>
      </c>
      <c r="AM6" s="631"/>
      <c r="AN6" s="631"/>
      <c r="AO6" s="632"/>
      <c r="AP6" s="622" t="s">
        <v>215</v>
      </c>
      <c r="AQ6" s="623"/>
      <c r="AR6" s="623"/>
      <c r="AS6" s="623"/>
      <c r="AT6" s="623"/>
      <c r="AU6" s="623"/>
      <c r="AV6" s="623"/>
      <c r="AW6" s="623"/>
      <c r="AX6" s="623"/>
      <c r="AY6" s="623"/>
      <c r="AZ6" s="623"/>
      <c r="BA6" s="623"/>
      <c r="BB6" s="623"/>
      <c r="BC6" s="623"/>
      <c r="BD6" s="623"/>
      <c r="BE6" s="623"/>
      <c r="BF6" s="624"/>
      <c r="BG6" s="625">
        <v>5238533</v>
      </c>
      <c r="BH6" s="626"/>
      <c r="BI6" s="626"/>
      <c r="BJ6" s="626"/>
      <c r="BK6" s="626"/>
      <c r="BL6" s="626"/>
      <c r="BM6" s="626"/>
      <c r="BN6" s="627"/>
      <c r="BO6" s="628">
        <v>96.8</v>
      </c>
      <c r="BP6" s="628"/>
      <c r="BQ6" s="628"/>
      <c r="BR6" s="628"/>
      <c r="BS6" s="629">
        <v>25244</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195893</v>
      </c>
      <c r="CS6" s="626"/>
      <c r="CT6" s="626"/>
      <c r="CU6" s="626"/>
      <c r="CV6" s="626"/>
      <c r="CW6" s="626"/>
      <c r="CX6" s="626"/>
      <c r="CY6" s="627"/>
      <c r="CZ6" s="628">
        <v>0.9</v>
      </c>
      <c r="DA6" s="628"/>
      <c r="DB6" s="628"/>
      <c r="DC6" s="628"/>
      <c r="DD6" s="634" t="s">
        <v>217</v>
      </c>
      <c r="DE6" s="626"/>
      <c r="DF6" s="626"/>
      <c r="DG6" s="626"/>
      <c r="DH6" s="626"/>
      <c r="DI6" s="626"/>
      <c r="DJ6" s="626"/>
      <c r="DK6" s="626"/>
      <c r="DL6" s="626"/>
      <c r="DM6" s="626"/>
      <c r="DN6" s="626"/>
      <c r="DO6" s="626"/>
      <c r="DP6" s="627"/>
      <c r="DQ6" s="634">
        <v>195893</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5140</v>
      </c>
      <c r="S7" s="626"/>
      <c r="T7" s="626"/>
      <c r="U7" s="626"/>
      <c r="V7" s="626"/>
      <c r="W7" s="626"/>
      <c r="X7" s="626"/>
      <c r="Y7" s="627"/>
      <c r="Z7" s="628">
        <v>0</v>
      </c>
      <c r="AA7" s="628"/>
      <c r="AB7" s="628"/>
      <c r="AC7" s="628"/>
      <c r="AD7" s="629">
        <v>5140</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2581356</v>
      </c>
      <c r="BH7" s="626"/>
      <c r="BI7" s="626"/>
      <c r="BJ7" s="626"/>
      <c r="BK7" s="626"/>
      <c r="BL7" s="626"/>
      <c r="BM7" s="626"/>
      <c r="BN7" s="627"/>
      <c r="BO7" s="628">
        <v>47.7</v>
      </c>
      <c r="BP7" s="628"/>
      <c r="BQ7" s="628"/>
      <c r="BR7" s="628"/>
      <c r="BS7" s="629">
        <v>25244</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3424790</v>
      </c>
      <c r="CS7" s="626"/>
      <c r="CT7" s="626"/>
      <c r="CU7" s="626"/>
      <c r="CV7" s="626"/>
      <c r="CW7" s="626"/>
      <c r="CX7" s="626"/>
      <c r="CY7" s="627"/>
      <c r="CZ7" s="628">
        <v>15.1</v>
      </c>
      <c r="DA7" s="628"/>
      <c r="DB7" s="628"/>
      <c r="DC7" s="628"/>
      <c r="DD7" s="634">
        <v>264407</v>
      </c>
      <c r="DE7" s="626"/>
      <c r="DF7" s="626"/>
      <c r="DG7" s="626"/>
      <c r="DH7" s="626"/>
      <c r="DI7" s="626"/>
      <c r="DJ7" s="626"/>
      <c r="DK7" s="626"/>
      <c r="DL7" s="626"/>
      <c r="DM7" s="626"/>
      <c r="DN7" s="626"/>
      <c r="DO7" s="626"/>
      <c r="DP7" s="627"/>
      <c r="DQ7" s="634">
        <v>2861840</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20227</v>
      </c>
      <c r="S8" s="626"/>
      <c r="T8" s="626"/>
      <c r="U8" s="626"/>
      <c r="V8" s="626"/>
      <c r="W8" s="626"/>
      <c r="X8" s="626"/>
      <c r="Y8" s="627"/>
      <c r="Z8" s="628">
        <v>0.1</v>
      </c>
      <c r="AA8" s="628"/>
      <c r="AB8" s="628"/>
      <c r="AC8" s="628"/>
      <c r="AD8" s="629">
        <v>20227</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90315</v>
      </c>
      <c r="BH8" s="626"/>
      <c r="BI8" s="626"/>
      <c r="BJ8" s="626"/>
      <c r="BK8" s="626"/>
      <c r="BL8" s="626"/>
      <c r="BM8" s="626"/>
      <c r="BN8" s="627"/>
      <c r="BO8" s="628">
        <v>1.7</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7184525</v>
      </c>
      <c r="CS8" s="626"/>
      <c r="CT8" s="626"/>
      <c r="CU8" s="626"/>
      <c r="CV8" s="626"/>
      <c r="CW8" s="626"/>
      <c r="CX8" s="626"/>
      <c r="CY8" s="627"/>
      <c r="CZ8" s="628">
        <v>31.7</v>
      </c>
      <c r="DA8" s="628"/>
      <c r="DB8" s="628"/>
      <c r="DC8" s="628"/>
      <c r="DD8" s="634">
        <v>16443</v>
      </c>
      <c r="DE8" s="626"/>
      <c r="DF8" s="626"/>
      <c r="DG8" s="626"/>
      <c r="DH8" s="626"/>
      <c r="DI8" s="626"/>
      <c r="DJ8" s="626"/>
      <c r="DK8" s="626"/>
      <c r="DL8" s="626"/>
      <c r="DM8" s="626"/>
      <c r="DN8" s="626"/>
      <c r="DO8" s="626"/>
      <c r="DP8" s="627"/>
      <c r="DQ8" s="634">
        <v>4252645</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11825</v>
      </c>
      <c r="S9" s="626"/>
      <c r="T9" s="626"/>
      <c r="U9" s="626"/>
      <c r="V9" s="626"/>
      <c r="W9" s="626"/>
      <c r="X9" s="626"/>
      <c r="Y9" s="627"/>
      <c r="Z9" s="628">
        <v>0.1</v>
      </c>
      <c r="AA9" s="628"/>
      <c r="AB9" s="628"/>
      <c r="AC9" s="628"/>
      <c r="AD9" s="629">
        <v>11825</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2284524</v>
      </c>
      <c r="BH9" s="626"/>
      <c r="BI9" s="626"/>
      <c r="BJ9" s="626"/>
      <c r="BK9" s="626"/>
      <c r="BL9" s="626"/>
      <c r="BM9" s="626"/>
      <c r="BN9" s="627"/>
      <c r="BO9" s="628">
        <v>42.2</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1597482</v>
      </c>
      <c r="CS9" s="626"/>
      <c r="CT9" s="626"/>
      <c r="CU9" s="626"/>
      <c r="CV9" s="626"/>
      <c r="CW9" s="626"/>
      <c r="CX9" s="626"/>
      <c r="CY9" s="627"/>
      <c r="CZ9" s="628">
        <v>7</v>
      </c>
      <c r="DA9" s="628"/>
      <c r="DB9" s="628"/>
      <c r="DC9" s="628"/>
      <c r="DD9" s="634">
        <v>292603</v>
      </c>
      <c r="DE9" s="626"/>
      <c r="DF9" s="626"/>
      <c r="DG9" s="626"/>
      <c r="DH9" s="626"/>
      <c r="DI9" s="626"/>
      <c r="DJ9" s="626"/>
      <c r="DK9" s="626"/>
      <c r="DL9" s="626"/>
      <c r="DM9" s="626"/>
      <c r="DN9" s="626"/>
      <c r="DO9" s="626"/>
      <c r="DP9" s="627"/>
      <c r="DQ9" s="634">
        <v>1381621</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763863</v>
      </c>
      <c r="S10" s="626"/>
      <c r="T10" s="626"/>
      <c r="U10" s="626"/>
      <c r="V10" s="626"/>
      <c r="W10" s="626"/>
      <c r="X10" s="626"/>
      <c r="Y10" s="627"/>
      <c r="Z10" s="628">
        <v>3.2</v>
      </c>
      <c r="AA10" s="628"/>
      <c r="AB10" s="628"/>
      <c r="AC10" s="628"/>
      <c r="AD10" s="629">
        <v>763863</v>
      </c>
      <c r="AE10" s="629"/>
      <c r="AF10" s="629"/>
      <c r="AG10" s="629"/>
      <c r="AH10" s="629"/>
      <c r="AI10" s="629"/>
      <c r="AJ10" s="629"/>
      <c r="AK10" s="629"/>
      <c r="AL10" s="630">
        <v>5.2</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78880</v>
      </c>
      <c r="BH10" s="626"/>
      <c r="BI10" s="626"/>
      <c r="BJ10" s="626"/>
      <c r="BK10" s="626"/>
      <c r="BL10" s="626"/>
      <c r="BM10" s="626"/>
      <c r="BN10" s="627"/>
      <c r="BO10" s="628">
        <v>1.5</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19077</v>
      </c>
      <c r="CS10" s="626"/>
      <c r="CT10" s="626"/>
      <c r="CU10" s="626"/>
      <c r="CV10" s="626"/>
      <c r="CW10" s="626"/>
      <c r="CX10" s="626"/>
      <c r="CY10" s="627"/>
      <c r="CZ10" s="628">
        <v>0.1</v>
      </c>
      <c r="DA10" s="628"/>
      <c r="DB10" s="628"/>
      <c r="DC10" s="628"/>
      <c r="DD10" s="634" t="s">
        <v>223</v>
      </c>
      <c r="DE10" s="626"/>
      <c r="DF10" s="626"/>
      <c r="DG10" s="626"/>
      <c r="DH10" s="626"/>
      <c r="DI10" s="626"/>
      <c r="DJ10" s="626"/>
      <c r="DK10" s="626"/>
      <c r="DL10" s="626"/>
      <c r="DM10" s="626"/>
      <c r="DN10" s="626"/>
      <c r="DO10" s="626"/>
      <c r="DP10" s="627"/>
      <c r="DQ10" s="634">
        <v>19077</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81025</v>
      </c>
      <c r="S11" s="626"/>
      <c r="T11" s="626"/>
      <c r="U11" s="626"/>
      <c r="V11" s="626"/>
      <c r="W11" s="626"/>
      <c r="X11" s="626"/>
      <c r="Y11" s="627"/>
      <c r="Z11" s="628">
        <v>0.3</v>
      </c>
      <c r="AA11" s="628"/>
      <c r="AB11" s="628"/>
      <c r="AC11" s="628"/>
      <c r="AD11" s="629">
        <v>81025</v>
      </c>
      <c r="AE11" s="629"/>
      <c r="AF11" s="629"/>
      <c r="AG11" s="629"/>
      <c r="AH11" s="629"/>
      <c r="AI11" s="629"/>
      <c r="AJ11" s="629"/>
      <c r="AK11" s="629"/>
      <c r="AL11" s="630">
        <v>0.5</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127637</v>
      </c>
      <c r="BH11" s="626"/>
      <c r="BI11" s="626"/>
      <c r="BJ11" s="626"/>
      <c r="BK11" s="626"/>
      <c r="BL11" s="626"/>
      <c r="BM11" s="626"/>
      <c r="BN11" s="627"/>
      <c r="BO11" s="628">
        <v>2.4</v>
      </c>
      <c r="BP11" s="628"/>
      <c r="BQ11" s="628"/>
      <c r="BR11" s="628"/>
      <c r="BS11" s="634">
        <v>25244</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962392</v>
      </c>
      <c r="CS11" s="626"/>
      <c r="CT11" s="626"/>
      <c r="CU11" s="626"/>
      <c r="CV11" s="626"/>
      <c r="CW11" s="626"/>
      <c r="CX11" s="626"/>
      <c r="CY11" s="627"/>
      <c r="CZ11" s="628">
        <v>4.2</v>
      </c>
      <c r="DA11" s="628"/>
      <c r="DB11" s="628"/>
      <c r="DC11" s="628"/>
      <c r="DD11" s="634">
        <v>67088</v>
      </c>
      <c r="DE11" s="626"/>
      <c r="DF11" s="626"/>
      <c r="DG11" s="626"/>
      <c r="DH11" s="626"/>
      <c r="DI11" s="626"/>
      <c r="DJ11" s="626"/>
      <c r="DK11" s="626"/>
      <c r="DL11" s="626"/>
      <c r="DM11" s="626"/>
      <c r="DN11" s="626"/>
      <c r="DO11" s="626"/>
      <c r="DP11" s="627"/>
      <c r="DQ11" s="634">
        <v>717445</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2211223</v>
      </c>
      <c r="BH12" s="626"/>
      <c r="BI12" s="626"/>
      <c r="BJ12" s="626"/>
      <c r="BK12" s="626"/>
      <c r="BL12" s="626"/>
      <c r="BM12" s="626"/>
      <c r="BN12" s="627"/>
      <c r="BO12" s="628">
        <v>40.9</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836386</v>
      </c>
      <c r="CS12" s="626"/>
      <c r="CT12" s="626"/>
      <c r="CU12" s="626"/>
      <c r="CV12" s="626"/>
      <c r="CW12" s="626"/>
      <c r="CX12" s="626"/>
      <c r="CY12" s="627"/>
      <c r="CZ12" s="628">
        <v>3.7</v>
      </c>
      <c r="DA12" s="628"/>
      <c r="DB12" s="628"/>
      <c r="DC12" s="628"/>
      <c r="DD12" s="634">
        <v>12043</v>
      </c>
      <c r="DE12" s="626"/>
      <c r="DF12" s="626"/>
      <c r="DG12" s="626"/>
      <c r="DH12" s="626"/>
      <c r="DI12" s="626"/>
      <c r="DJ12" s="626"/>
      <c r="DK12" s="626"/>
      <c r="DL12" s="626"/>
      <c r="DM12" s="626"/>
      <c r="DN12" s="626"/>
      <c r="DO12" s="626"/>
      <c r="DP12" s="627"/>
      <c r="DQ12" s="634">
        <v>358936</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60718</v>
      </c>
      <c r="S13" s="626"/>
      <c r="T13" s="626"/>
      <c r="U13" s="626"/>
      <c r="V13" s="626"/>
      <c r="W13" s="626"/>
      <c r="X13" s="626"/>
      <c r="Y13" s="627"/>
      <c r="Z13" s="628">
        <v>0.3</v>
      </c>
      <c r="AA13" s="628"/>
      <c r="AB13" s="628"/>
      <c r="AC13" s="628"/>
      <c r="AD13" s="629">
        <v>60718</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2181466</v>
      </c>
      <c r="BH13" s="626"/>
      <c r="BI13" s="626"/>
      <c r="BJ13" s="626"/>
      <c r="BK13" s="626"/>
      <c r="BL13" s="626"/>
      <c r="BM13" s="626"/>
      <c r="BN13" s="627"/>
      <c r="BO13" s="628">
        <v>40.299999999999997</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2209876</v>
      </c>
      <c r="CS13" s="626"/>
      <c r="CT13" s="626"/>
      <c r="CU13" s="626"/>
      <c r="CV13" s="626"/>
      <c r="CW13" s="626"/>
      <c r="CX13" s="626"/>
      <c r="CY13" s="627"/>
      <c r="CZ13" s="628">
        <v>9.6999999999999993</v>
      </c>
      <c r="DA13" s="628"/>
      <c r="DB13" s="628"/>
      <c r="DC13" s="628"/>
      <c r="DD13" s="634">
        <v>815772</v>
      </c>
      <c r="DE13" s="626"/>
      <c r="DF13" s="626"/>
      <c r="DG13" s="626"/>
      <c r="DH13" s="626"/>
      <c r="DI13" s="626"/>
      <c r="DJ13" s="626"/>
      <c r="DK13" s="626"/>
      <c r="DL13" s="626"/>
      <c r="DM13" s="626"/>
      <c r="DN13" s="626"/>
      <c r="DO13" s="626"/>
      <c r="DP13" s="627"/>
      <c r="DQ13" s="634">
        <v>1764216</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166602</v>
      </c>
      <c r="BH14" s="626"/>
      <c r="BI14" s="626"/>
      <c r="BJ14" s="626"/>
      <c r="BK14" s="626"/>
      <c r="BL14" s="626"/>
      <c r="BM14" s="626"/>
      <c r="BN14" s="627"/>
      <c r="BO14" s="628">
        <v>3.1</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934934</v>
      </c>
      <c r="CS14" s="626"/>
      <c r="CT14" s="626"/>
      <c r="CU14" s="626"/>
      <c r="CV14" s="626"/>
      <c r="CW14" s="626"/>
      <c r="CX14" s="626"/>
      <c r="CY14" s="627"/>
      <c r="CZ14" s="628">
        <v>4.0999999999999996</v>
      </c>
      <c r="DA14" s="628"/>
      <c r="DB14" s="628"/>
      <c r="DC14" s="628"/>
      <c r="DD14" s="634">
        <v>61814</v>
      </c>
      <c r="DE14" s="626"/>
      <c r="DF14" s="626"/>
      <c r="DG14" s="626"/>
      <c r="DH14" s="626"/>
      <c r="DI14" s="626"/>
      <c r="DJ14" s="626"/>
      <c r="DK14" s="626"/>
      <c r="DL14" s="626"/>
      <c r="DM14" s="626"/>
      <c r="DN14" s="626"/>
      <c r="DO14" s="626"/>
      <c r="DP14" s="627"/>
      <c r="DQ14" s="634">
        <v>859107</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17204</v>
      </c>
      <c r="S15" s="626"/>
      <c r="T15" s="626"/>
      <c r="U15" s="626"/>
      <c r="V15" s="626"/>
      <c r="W15" s="626"/>
      <c r="X15" s="626"/>
      <c r="Y15" s="627"/>
      <c r="Z15" s="628">
        <v>0.1</v>
      </c>
      <c r="AA15" s="628"/>
      <c r="AB15" s="628"/>
      <c r="AC15" s="628"/>
      <c r="AD15" s="629">
        <v>17204</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278909</v>
      </c>
      <c r="BH15" s="626"/>
      <c r="BI15" s="626"/>
      <c r="BJ15" s="626"/>
      <c r="BK15" s="626"/>
      <c r="BL15" s="626"/>
      <c r="BM15" s="626"/>
      <c r="BN15" s="627"/>
      <c r="BO15" s="628">
        <v>5.2</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2669191</v>
      </c>
      <c r="CS15" s="626"/>
      <c r="CT15" s="626"/>
      <c r="CU15" s="626"/>
      <c r="CV15" s="626"/>
      <c r="CW15" s="626"/>
      <c r="CX15" s="626"/>
      <c r="CY15" s="627"/>
      <c r="CZ15" s="628">
        <v>11.8</v>
      </c>
      <c r="DA15" s="628"/>
      <c r="DB15" s="628"/>
      <c r="DC15" s="628"/>
      <c r="DD15" s="634">
        <v>502324</v>
      </c>
      <c r="DE15" s="626"/>
      <c r="DF15" s="626"/>
      <c r="DG15" s="626"/>
      <c r="DH15" s="626"/>
      <c r="DI15" s="626"/>
      <c r="DJ15" s="626"/>
      <c r="DK15" s="626"/>
      <c r="DL15" s="626"/>
      <c r="DM15" s="626"/>
      <c r="DN15" s="626"/>
      <c r="DO15" s="626"/>
      <c r="DP15" s="627"/>
      <c r="DQ15" s="634">
        <v>2201152</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9432078</v>
      </c>
      <c r="S16" s="626"/>
      <c r="T16" s="626"/>
      <c r="U16" s="626"/>
      <c r="V16" s="626"/>
      <c r="W16" s="626"/>
      <c r="X16" s="626"/>
      <c r="Y16" s="627"/>
      <c r="Z16" s="628">
        <v>40</v>
      </c>
      <c r="AA16" s="628"/>
      <c r="AB16" s="628"/>
      <c r="AC16" s="628"/>
      <c r="AD16" s="629">
        <v>8161112</v>
      </c>
      <c r="AE16" s="629"/>
      <c r="AF16" s="629"/>
      <c r="AG16" s="629"/>
      <c r="AH16" s="629"/>
      <c r="AI16" s="629"/>
      <c r="AJ16" s="629"/>
      <c r="AK16" s="629"/>
      <c r="AL16" s="630">
        <v>55.1</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v>443</v>
      </c>
      <c r="BH16" s="626"/>
      <c r="BI16" s="626"/>
      <c r="BJ16" s="626"/>
      <c r="BK16" s="626"/>
      <c r="BL16" s="626"/>
      <c r="BM16" s="626"/>
      <c r="BN16" s="627"/>
      <c r="BO16" s="628">
        <v>0</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38486</v>
      </c>
      <c r="CS16" s="626"/>
      <c r="CT16" s="626"/>
      <c r="CU16" s="626"/>
      <c r="CV16" s="626"/>
      <c r="CW16" s="626"/>
      <c r="CX16" s="626"/>
      <c r="CY16" s="627"/>
      <c r="CZ16" s="628">
        <v>0.2</v>
      </c>
      <c r="DA16" s="628"/>
      <c r="DB16" s="628"/>
      <c r="DC16" s="628"/>
      <c r="DD16" s="634" t="s">
        <v>223</v>
      </c>
      <c r="DE16" s="626"/>
      <c r="DF16" s="626"/>
      <c r="DG16" s="626"/>
      <c r="DH16" s="626"/>
      <c r="DI16" s="626"/>
      <c r="DJ16" s="626"/>
      <c r="DK16" s="626"/>
      <c r="DL16" s="626"/>
      <c r="DM16" s="626"/>
      <c r="DN16" s="626"/>
      <c r="DO16" s="626"/>
      <c r="DP16" s="627"/>
      <c r="DQ16" s="634">
        <v>38486</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8161112</v>
      </c>
      <c r="S17" s="626"/>
      <c r="T17" s="626"/>
      <c r="U17" s="626"/>
      <c r="V17" s="626"/>
      <c r="W17" s="626"/>
      <c r="X17" s="626"/>
      <c r="Y17" s="627"/>
      <c r="Z17" s="628">
        <v>34.6</v>
      </c>
      <c r="AA17" s="628"/>
      <c r="AB17" s="628"/>
      <c r="AC17" s="628"/>
      <c r="AD17" s="629">
        <v>8161112</v>
      </c>
      <c r="AE17" s="629"/>
      <c r="AF17" s="629"/>
      <c r="AG17" s="629"/>
      <c r="AH17" s="629"/>
      <c r="AI17" s="629"/>
      <c r="AJ17" s="629"/>
      <c r="AK17" s="629"/>
      <c r="AL17" s="630">
        <v>55.1</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2608216</v>
      </c>
      <c r="CS17" s="626"/>
      <c r="CT17" s="626"/>
      <c r="CU17" s="626"/>
      <c r="CV17" s="626"/>
      <c r="CW17" s="626"/>
      <c r="CX17" s="626"/>
      <c r="CY17" s="627"/>
      <c r="CZ17" s="628">
        <v>11.5</v>
      </c>
      <c r="DA17" s="628"/>
      <c r="DB17" s="628"/>
      <c r="DC17" s="628"/>
      <c r="DD17" s="634" t="s">
        <v>223</v>
      </c>
      <c r="DE17" s="626"/>
      <c r="DF17" s="626"/>
      <c r="DG17" s="626"/>
      <c r="DH17" s="626"/>
      <c r="DI17" s="626"/>
      <c r="DJ17" s="626"/>
      <c r="DK17" s="626"/>
      <c r="DL17" s="626"/>
      <c r="DM17" s="626"/>
      <c r="DN17" s="626"/>
      <c r="DO17" s="626"/>
      <c r="DP17" s="627"/>
      <c r="DQ17" s="634">
        <v>2507680</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1240523</v>
      </c>
      <c r="S18" s="626"/>
      <c r="T18" s="626"/>
      <c r="U18" s="626"/>
      <c r="V18" s="626"/>
      <c r="W18" s="626"/>
      <c r="X18" s="626"/>
      <c r="Y18" s="627"/>
      <c r="Z18" s="628">
        <v>5.3</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v>230</v>
      </c>
      <c r="CS18" s="626"/>
      <c r="CT18" s="626"/>
      <c r="CU18" s="626"/>
      <c r="CV18" s="626"/>
      <c r="CW18" s="626"/>
      <c r="CX18" s="626"/>
      <c r="CY18" s="627"/>
      <c r="CZ18" s="628">
        <v>0</v>
      </c>
      <c r="DA18" s="628"/>
      <c r="DB18" s="628"/>
      <c r="DC18" s="628"/>
      <c r="DD18" s="634">
        <v>230</v>
      </c>
      <c r="DE18" s="626"/>
      <c r="DF18" s="626"/>
      <c r="DG18" s="626"/>
      <c r="DH18" s="626"/>
      <c r="DI18" s="626"/>
      <c r="DJ18" s="626"/>
      <c r="DK18" s="626"/>
      <c r="DL18" s="626"/>
      <c r="DM18" s="626"/>
      <c r="DN18" s="626"/>
      <c r="DO18" s="626"/>
      <c r="DP18" s="627"/>
      <c r="DQ18" s="634">
        <v>230</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v>30443</v>
      </c>
      <c r="S19" s="626"/>
      <c r="T19" s="626"/>
      <c r="U19" s="626"/>
      <c r="V19" s="626"/>
      <c r="W19" s="626"/>
      <c r="X19" s="626"/>
      <c r="Y19" s="627"/>
      <c r="Z19" s="628">
        <v>0.1</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173039</v>
      </c>
      <c r="BH19" s="626"/>
      <c r="BI19" s="626"/>
      <c r="BJ19" s="626"/>
      <c r="BK19" s="626"/>
      <c r="BL19" s="626"/>
      <c r="BM19" s="626"/>
      <c r="BN19" s="627"/>
      <c r="BO19" s="628">
        <v>3.2</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16131393</v>
      </c>
      <c r="S20" s="626"/>
      <c r="T20" s="626"/>
      <c r="U20" s="626"/>
      <c r="V20" s="626"/>
      <c r="W20" s="626"/>
      <c r="X20" s="626"/>
      <c r="Y20" s="627"/>
      <c r="Z20" s="628">
        <v>68.400000000000006</v>
      </c>
      <c r="AA20" s="628"/>
      <c r="AB20" s="628"/>
      <c r="AC20" s="628"/>
      <c r="AD20" s="629">
        <v>14704974</v>
      </c>
      <c r="AE20" s="629"/>
      <c r="AF20" s="629"/>
      <c r="AG20" s="629"/>
      <c r="AH20" s="629"/>
      <c r="AI20" s="629"/>
      <c r="AJ20" s="629"/>
      <c r="AK20" s="629"/>
      <c r="AL20" s="630">
        <v>99.3</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173039</v>
      </c>
      <c r="BH20" s="626"/>
      <c r="BI20" s="626"/>
      <c r="BJ20" s="626"/>
      <c r="BK20" s="626"/>
      <c r="BL20" s="626"/>
      <c r="BM20" s="626"/>
      <c r="BN20" s="627"/>
      <c r="BO20" s="628">
        <v>3.2</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22681478</v>
      </c>
      <c r="CS20" s="626"/>
      <c r="CT20" s="626"/>
      <c r="CU20" s="626"/>
      <c r="CV20" s="626"/>
      <c r="CW20" s="626"/>
      <c r="CX20" s="626"/>
      <c r="CY20" s="627"/>
      <c r="CZ20" s="628">
        <v>100</v>
      </c>
      <c r="DA20" s="628"/>
      <c r="DB20" s="628"/>
      <c r="DC20" s="628"/>
      <c r="DD20" s="634">
        <v>2032724</v>
      </c>
      <c r="DE20" s="626"/>
      <c r="DF20" s="626"/>
      <c r="DG20" s="626"/>
      <c r="DH20" s="626"/>
      <c r="DI20" s="626"/>
      <c r="DJ20" s="626"/>
      <c r="DK20" s="626"/>
      <c r="DL20" s="626"/>
      <c r="DM20" s="626"/>
      <c r="DN20" s="626"/>
      <c r="DO20" s="626"/>
      <c r="DP20" s="627"/>
      <c r="DQ20" s="634">
        <v>17158328</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6234</v>
      </c>
      <c r="S21" s="626"/>
      <c r="T21" s="626"/>
      <c r="U21" s="626"/>
      <c r="V21" s="626"/>
      <c r="W21" s="626"/>
      <c r="X21" s="626"/>
      <c r="Y21" s="627"/>
      <c r="Z21" s="628">
        <v>0</v>
      </c>
      <c r="AA21" s="628"/>
      <c r="AB21" s="628"/>
      <c r="AC21" s="628"/>
      <c r="AD21" s="629">
        <v>6234</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17586</v>
      </c>
      <c r="BH21" s="626"/>
      <c r="BI21" s="626"/>
      <c r="BJ21" s="626"/>
      <c r="BK21" s="626"/>
      <c r="BL21" s="626"/>
      <c r="BM21" s="626"/>
      <c r="BN21" s="627"/>
      <c r="BO21" s="628">
        <v>0.3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75600</v>
      </c>
      <c r="S22" s="626"/>
      <c r="T22" s="626"/>
      <c r="U22" s="626"/>
      <c r="V22" s="626"/>
      <c r="W22" s="626"/>
      <c r="X22" s="626"/>
      <c r="Y22" s="627"/>
      <c r="Z22" s="628">
        <v>0.3</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329967</v>
      </c>
      <c r="S23" s="626"/>
      <c r="T23" s="626"/>
      <c r="U23" s="626"/>
      <c r="V23" s="626"/>
      <c r="W23" s="626"/>
      <c r="X23" s="626"/>
      <c r="Y23" s="627"/>
      <c r="Z23" s="628">
        <v>1.4</v>
      </c>
      <c r="AA23" s="628"/>
      <c r="AB23" s="628"/>
      <c r="AC23" s="628"/>
      <c r="AD23" s="629">
        <v>39843</v>
      </c>
      <c r="AE23" s="629"/>
      <c r="AF23" s="629"/>
      <c r="AG23" s="629"/>
      <c r="AH23" s="629"/>
      <c r="AI23" s="629"/>
      <c r="AJ23" s="629"/>
      <c r="AK23" s="629"/>
      <c r="AL23" s="630">
        <v>0.3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155453</v>
      </c>
      <c r="BH23" s="626"/>
      <c r="BI23" s="626"/>
      <c r="BJ23" s="626"/>
      <c r="BK23" s="626"/>
      <c r="BL23" s="626"/>
      <c r="BM23" s="626"/>
      <c r="BN23" s="627"/>
      <c r="BO23" s="628">
        <v>2.9</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187172</v>
      </c>
      <c r="S24" s="626"/>
      <c r="T24" s="626"/>
      <c r="U24" s="626"/>
      <c r="V24" s="626"/>
      <c r="W24" s="626"/>
      <c r="X24" s="626"/>
      <c r="Y24" s="627"/>
      <c r="Z24" s="628">
        <v>0.8</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10823458</v>
      </c>
      <c r="CS24" s="615"/>
      <c r="CT24" s="615"/>
      <c r="CU24" s="615"/>
      <c r="CV24" s="615"/>
      <c r="CW24" s="615"/>
      <c r="CX24" s="615"/>
      <c r="CY24" s="616"/>
      <c r="CZ24" s="652">
        <v>47.7</v>
      </c>
      <c r="DA24" s="653"/>
      <c r="DB24" s="653"/>
      <c r="DC24" s="654"/>
      <c r="DD24" s="651">
        <v>8093395</v>
      </c>
      <c r="DE24" s="615"/>
      <c r="DF24" s="615"/>
      <c r="DG24" s="615"/>
      <c r="DH24" s="615"/>
      <c r="DI24" s="615"/>
      <c r="DJ24" s="615"/>
      <c r="DK24" s="616"/>
      <c r="DL24" s="651">
        <v>8049173</v>
      </c>
      <c r="DM24" s="615"/>
      <c r="DN24" s="615"/>
      <c r="DO24" s="615"/>
      <c r="DP24" s="615"/>
      <c r="DQ24" s="615"/>
      <c r="DR24" s="615"/>
      <c r="DS24" s="615"/>
      <c r="DT24" s="615"/>
      <c r="DU24" s="615"/>
      <c r="DV24" s="616"/>
      <c r="DW24" s="619">
        <v>51.9</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2326451</v>
      </c>
      <c r="S25" s="626"/>
      <c r="T25" s="626"/>
      <c r="U25" s="626"/>
      <c r="V25" s="626"/>
      <c r="W25" s="626"/>
      <c r="X25" s="626"/>
      <c r="Y25" s="627"/>
      <c r="Z25" s="628">
        <v>9.9</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4740145</v>
      </c>
      <c r="CS25" s="657"/>
      <c r="CT25" s="657"/>
      <c r="CU25" s="657"/>
      <c r="CV25" s="657"/>
      <c r="CW25" s="657"/>
      <c r="CX25" s="657"/>
      <c r="CY25" s="658"/>
      <c r="CZ25" s="659">
        <v>20.9</v>
      </c>
      <c r="DA25" s="660"/>
      <c r="DB25" s="660"/>
      <c r="DC25" s="661"/>
      <c r="DD25" s="634">
        <v>4526006</v>
      </c>
      <c r="DE25" s="657"/>
      <c r="DF25" s="657"/>
      <c r="DG25" s="657"/>
      <c r="DH25" s="657"/>
      <c r="DI25" s="657"/>
      <c r="DJ25" s="657"/>
      <c r="DK25" s="658"/>
      <c r="DL25" s="634">
        <v>4499166</v>
      </c>
      <c r="DM25" s="657"/>
      <c r="DN25" s="657"/>
      <c r="DO25" s="657"/>
      <c r="DP25" s="657"/>
      <c r="DQ25" s="657"/>
      <c r="DR25" s="657"/>
      <c r="DS25" s="657"/>
      <c r="DT25" s="657"/>
      <c r="DU25" s="657"/>
      <c r="DV25" s="658"/>
      <c r="DW25" s="630">
        <v>29</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3064158</v>
      </c>
      <c r="CS26" s="626"/>
      <c r="CT26" s="626"/>
      <c r="CU26" s="626"/>
      <c r="CV26" s="626"/>
      <c r="CW26" s="626"/>
      <c r="CX26" s="626"/>
      <c r="CY26" s="627"/>
      <c r="CZ26" s="659">
        <v>13.5</v>
      </c>
      <c r="DA26" s="660"/>
      <c r="DB26" s="660"/>
      <c r="DC26" s="661"/>
      <c r="DD26" s="634">
        <v>2937341</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1258935</v>
      </c>
      <c r="S27" s="626"/>
      <c r="T27" s="626"/>
      <c r="U27" s="626"/>
      <c r="V27" s="626"/>
      <c r="W27" s="626"/>
      <c r="X27" s="626"/>
      <c r="Y27" s="627"/>
      <c r="Z27" s="628">
        <v>5.3</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5411572</v>
      </c>
      <c r="BH27" s="626"/>
      <c r="BI27" s="626"/>
      <c r="BJ27" s="626"/>
      <c r="BK27" s="626"/>
      <c r="BL27" s="626"/>
      <c r="BM27" s="626"/>
      <c r="BN27" s="627"/>
      <c r="BO27" s="628">
        <v>100</v>
      </c>
      <c r="BP27" s="628"/>
      <c r="BQ27" s="628"/>
      <c r="BR27" s="628"/>
      <c r="BS27" s="634">
        <v>25244</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3475397</v>
      </c>
      <c r="CS27" s="657"/>
      <c r="CT27" s="657"/>
      <c r="CU27" s="657"/>
      <c r="CV27" s="657"/>
      <c r="CW27" s="657"/>
      <c r="CX27" s="657"/>
      <c r="CY27" s="658"/>
      <c r="CZ27" s="659">
        <v>15.3</v>
      </c>
      <c r="DA27" s="660"/>
      <c r="DB27" s="660"/>
      <c r="DC27" s="661"/>
      <c r="DD27" s="634">
        <v>1060009</v>
      </c>
      <c r="DE27" s="657"/>
      <c r="DF27" s="657"/>
      <c r="DG27" s="657"/>
      <c r="DH27" s="657"/>
      <c r="DI27" s="657"/>
      <c r="DJ27" s="657"/>
      <c r="DK27" s="658"/>
      <c r="DL27" s="634">
        <v>1054943</v>
      </c>
      <c r="DM27" s="657"/>
      <c r="DN27" s="657"/>
      <c r="DO27" s="657"/>
      <c r="DP27" s="657"/>
      <c r="DQ27" s="657"/>
      <c r="DR27" s="657"/>
      <c r="DS27" s="657"/>
      <c r="DT27" s="657"/>
      <c r="DU27" s="657"/>
      <c r="DV27" s="658"/>
      <c r="DW27" s="630">
        <v>6.8</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94779</v>
      </c>
      <c r="S28" s="626"/>
      <c r="T28" s="626"/>
      <c r="U28" s="626"/>
      <c r="V28" s="626"/>
      <c r="W28" s="626"/>
      <c r="X28" s="626"/>
      <c r="Y28" s="627"/>
      <c r="Z28" s="628">
        <v>0.4</v>
      </c>
      <c r="AA28" s="628"/>
      <c r="AB28" s="628"/>
      <c r="AC28" s="628"/>
      <c r="AD28" s="629">
        <v>52319</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2607916</v>
      </c>
      <c r="CS28" s="626"/>
      <c r="CT28" s="626"/>
      <c r="CU28" s="626"/>
      <c r="CV28" s="626"/>
      <c r="CW28" s="626"/>
      <c r="CX28" s="626"/>
      <c r="CY28" s="627"/>
      <c r="CZ28" s="659">
        <v>11.5</v>
      </c>
      <c r="DA28" s="660"/>
      <c r="DB28" s="660"/>
      <c r="DC28" s="661"/>
      <c r="DD28" s="634">
        <v>2507380</v>
      </c>
      <c r="DE28" s="626"/>
      <c r="DF28" s="626"/>
      <c r="DG28" s="626"/>
      <c r="DH28" s="626"/>
      <c r="DI28" s="626"/>
      <c r="DJ28" s="626"/>
      <c r="DK28" s="627"/>
      <c r="DL28" s="634">
        <v>2495064</v>
      </c>
      <c r="DM28" s="626"/>
      <c r="DN28" s="626"/>
      <c r="DO28" s="626"/>
      <c r="DP28" s="626"/>
      <c r="DQ28" s="626"/>
      <c r="DR28" s="626"/>
      <c r="DS28" s="626"/>
      <c r="DT28" s="626"/>
      <c r="DU28" s="626"/>
      <c r="DV28" s="627"/>
      <c r="DW28" s="630">
        <v>16.100000000000001</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355264</v>
      </c>
      <c r="S29" s="626"/>
      <c r="T29" s="626"/>
      <c r="U29" s="626"/>
      <c r="V29" s="626"/>
      <c r="W29" s="626"/>
      <c r="X29" s="626"/>
      <c r="Y29" s="627"/>
      <c r="Z29" s="628">
        <v>1.5</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2607916</v>
      </c>
      <c r="CS29" s="657"/>
      <c r="CT29" s="657"/>
      <c r="CU29" s="657"/>
      <c r="CV29" s="657"/>
      <c r="CW29" s="657"/>
      <c r="CX29" s="657"/>
      <c r="CY29" s="658"/>
      <c r="CZ29" s="659">
        <v>11.5</v>
      </c>
      <c r="DA29" s="660"/>
      <c r="DB29" s="660"/>
      <c r="DC29" s="661"/>
      <c r="DD29" s="634">
        <v>2507380</v>
      </c>
      <c r="DE29" s="657"/>
      <c r="DF29" s="657"/>
      <c r="DG29" s="657"/>
      <c r="DH29" s="657"/>
      <c r="DI29" s="657"/>
      <c r="DJ29" s="657"/>
      <c r="DK29" s="658"/>
      <c r="DL29" s="634">
        <v>2495064</v>
      </c>
      <c r="DM29" s="657"/>
      <c r="DN29" s="657"/>
      <c r="DO29" s="657"/>
      <c r="DP29" s="657"/>
      <c r="DQ29" s="657"/>
      <c r="DR29" s="657"/>
      <c r="DS29" s="657"/>
      <c r="DT29" s="657"/>
      <c r="DU29" s="657"/>
      <c r="DV29" s="658"/>
      <c r="DW29" s="630">
        <v>16.100000000000001</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137987</v>
      </c>
      <c r="S30" s="626"/>
      <c r="T30" s="626"/>
      <c r="U30" s="626"/>
      <c r="V30" s="626"/>
      <c r="W30" s="626"/>
      <c r="X30" s="626"/>
      <c r="Y30" s="627"/>
      <c r="Z30" s="628">
        <v>0.6</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98.9</v>
      </c>
      <c r="BH30" s="684"/>
      <c r="BI30" s="684"/>
      <c r="BJ30" s="684"/>
      <c r="BK30" s="684"/>
      <c r="BL30" s="684"/>
      <c r="BM30" s="620">
        <v>96.4</v>
      </c>
      <c r="BN30" s="684"/>
      <c r="BO30" s="684"/>
      <c r="BP30" s="684"/>
      <c r="BQ30" s="685"/>
      <c r="BR30" s="683">
        <v>98.7</v>
      </c>
      <c r="BS30" s="684"/>
      <c r="BT30" s="684"/>
      <c r="BU30" s="684"/>
      <c r="BV30" s="684"/>
      <c r="BW30" s="684"/>
      <c r="BX30" s="620">
        <v>96</v>
      </c>
      <c r="BY30" s="684"/>
      <c r="BZ30" s="684"/>
      <c r="CA30" s="684"/>
      <c r="CB30" s="685"/>
      <c r="CD30" s="688"/>
      <c r="CE30" s="689"/>
      <c r="CF30" s="639" t="s">
        <v>294</v>
      </c>
      <c r="CG30" s="640"/>
      <c r="CH30" s="640"/>
      <c r="CI30" s="640"/>
      <c r="CJ30" s="640"/>
      <c r="CK30" s="640"/>
      <c r="CL30" s="640"/>
      <c r="CM30" s="640"/>
      <c r="CN30" s="640"/>
      <c r="CO30" s="640"/>
      <c r="CP30" s="640"/>
      <c r="CQ30" s="641"/>
      <c r="CR30" s="625">
        <v>2436585</v>
      </c>
      <c r="CS30" s="626"/>
      <c r="CT30" s="626"/>
      <c r="CU30" s="626"/>
      <c r="CV30" s="626"/>
      <c r="CW30" s="626"/>
      <c r="CX30" s="626"/>
      <c r="CY30" s="627"/>
      <c r="CZ30" s="659">
        <v>10.7</v>
      </c>
      <c r="DA30" s="660"/>
      <c r="DB30" s="660"/>
      <c r="DC30" s="661"/>
      <c r="DD30" s="634">
        <v>2346028</v>
      </c>
      <c r="DE30" s="626"/>
      <c r="DF30" s="626"/>
      <c r="DG30" s="626"/>
      <c r="DH30" s="626"/>
      <c r="DI30" s="626"/>
      <c r="DJ30" s="626"/>
      <c r="DK30" s="627"/>
      <c r="DL30" s="634">
        <v>2333712</v>
      </c>
      <c r="DM30" s="626"/>
      <c r="DN30" s="626"/>
      <c r="DO30" s="626"/>
      <c r="DP30" s="626"/>
      <c r="DQ30" s="626"/>
      <c r="DR30" s="626"/>
      <c r="DS30" s="626"/>
      <c r="DT30" s="626"/>
      <c r="DU30" s="626"/>
      <c r="DV30" s="627"/>
      <c r="DW30" s="630">
        <v>15.1</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983638</v>
      </c>
      <c r="S31" s="626"/>
      <c r="T31" s="626"/>
      <c r="U31" s="626"/>
      <c r="V31" s="626"/>
      <c r="W31" s="626"/>
      <c r="X31" s="626"/>
      <c r="Y31" s="627"/>
      <c r="Z31" s="628">
        <v>4.2</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99.4</v>
      </c>
      <c r="BH31" s="657"/>
      <c r="BI31" s="657"/>
      <c r="BJ31" s="657"/>
      <c r="BK31" s="657"/>
      <c r="BL31" s="657"/>
      <c r="BM31" s="631">
        <v>97.6</v>
      </c>
      <c r="BN31" s="681"/>
      <c r="BO31" s="681"/>
      <c r="BP31" s="681"/>
      <c r="BQ31" s="682"/>
      <c r="BR31" s="680">
        <v>99.3</v>
      </c>
      <c r="BS31" s="657"/>
      <c r="BT31" s="657"/>
      <c r="BU31" s="657"/>
      <c r="BV31" s="657"/>
      <c r="BW31" s="657"/>
      <c r="BX31" s="631">
        <v>97</v>
      </c>
      <c r="BY31" s="681"/>
      <c r="BZ31" s="681"/>
      <c r="CA31" s="681"/>
      <c r="CB31" s="682"/>
      <c r="CD31" s="688"/>
      <c r="CE31" s="689"/>
      <c r="CF31" s="639" t="s">
        <v>298</v>
      </c>
      <c r="CG31" s="640"/>
      <c r="CH31" s="640"/>
      <c r="CI31" s="640"/>
      <c r="CJ31" s="640"/>
      <c r="CK31" s="640"/>
      <c r="CL31" s="640"/>
      <c r="CM31" s="640"/>
      <c r="CN31" s="640"/>
      <c r="CO31" s="640"/>
      <c r="CP31" s="640"/>
      <c r="CQ31" s="641"/>
      <c r="CR31" s="625">
        <v>171331</v>
      </c>
      <c r="CS31" s="657"/>
      <c r="CT31" s="657"/>
      <c r="CU31" s="657"/>
      <c r="CV31" s="657"/>
      <c r="CW31" s="657"/>
      <c r="CX31" s="657"/>
      <c r="CY31" s="658"/>
      <c r="CZ31" s="659">
        <v>0.8</v>
      </c>
      <c r="DA31" s="660"/>
      <c r="DB31" s="660"/>
      <c r="DC31" s="661"/>
      <c r="DD31" s="634">
        <v>161352</v>
      </c>
      <c r="DE31" s="657"/>
      <c r="DF31" s="657"/>
      <c r="DG31" s="657"/>
      <c r="DH31" s="657"/>
      <c r="DI31" s="657"/>
      <c r="DJ31" s="657"/>
      <c r="DK31" s="658"/>
      <c r="DL31" s="634">
        <v>161352</v>
      </c>
      <c r="DM31" s="657"/>
      <c r="DN31" s="657"/>
      <c r="DO31" s="657"/>
      <c r="DP31" s="657"/>
      <c r="DQ31" s="657"/>
      <c r="DR31" s="657"/>
      <c r="DS31" s="657"/>
      <c r="DT31" s="657"/>
      <c r="DU31" s="657"/>
      <c r="DV31" s="658"/>
      <c r="DW31" s="630">
        <v>1</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355525</v>
      </c>
      <c r="S32" s="626"/>
      <c r="T32" s="626"/>
      <c r="U32" s="626"/>
      <c r="V32" s="626"/>
      <c r="W32" s="626"/>
      <c r="X32" s="626"/>
      <c r="Y32" s="627"/>
      <c r="Z32" s="628">
        <v>1.5</v>
      </c>
      <c r="AA32" s="628"/>
      <c r="AB32" s="628"/>
      <c r="AC32" s="628"/>
      <c r="AD32" s="629">
        <v>278</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98.3</v>
      </c>
      <c r="BH32" s="693"/>
      <c r="BI32" s="693"/>
      <c r="BJ32" s="693"/>
      <c r="BK32" s="693"/>
      <c r="BL32" s="693"/>
      <c r="BM32" s="694">
        <v>94.8</v>
      </c>
      <c r="BN32" s="693"/>
      <c r="BO32" s="693"/>
      <c r="BP32" s="693"/>
      <c r="BQ32" s="695"/>
      <c r="BR32" s="692">
        <v>97.9</v>
      </c>
      <c r="BS32" s="693"/>
      <c r="BT32" s="693"/>
      <c r="BU32" s="693"/>
      <c r="BV32" s="693"/>
      <c r="BW32" s="693"/>
      <c r="BX32" s="694">
        <v>94.5</v>
      </c>
      <c r="BY32" s="693"/>
      <c r="BZ32" s="693"/>
      <c r="CA32" s="693"/>
      <c r="CB32" s="695"/>
      <c r="CD32" s="690"/>
      <c r="CE32" s="691"/>
      <c r="CF32" s="639" t="s">
        <v>301</v>
      </c>
      <c r="CG32" s="640"/>
      <c r="CH32" s="640"/>
      <c r="CI32" s="640"/>
      <c r="CJ32" s="640"/>
      <c r="CK32" s="640"/>
      <c r="CL32" s="640"/>
      <c r="CM32" s="640"/>
      <c r="CN32" s="640"/>
      <c r="CO32" s="640"/>
      <c r="CP32" s="640"/>
      <c r="CQ32" s="641"/>
      <c r="CR32" s="625" t="s">
        <v>223</v>
      </c>
      <c r="CS32" s="626"/>
      <c r="CT32" s="626"/>
      <c r="CU32" s="626"/>
      <c r="CV32" s="626"/>
      <c r="CW32" s="626"/>
      <c r="CX32" s="626"/>
      <c r="CY32" s="627"/>
      <c r="CZ32" s="659" t="s">
        <v>223</v>
      </c>
      <c r="DA32" s="660"/>
      <c r="DB32" s="660"/>
      <c r="DC32" s="661"/>
      <c r="DD32" s="634" t="s">
        <v>223</v>
      </c>
      <c r="DE32" s="626"/>
      <c r="DF32" s="626"/>
      <c r="DG32" s="626"/>
      <c r="DH32" s="626"/>
      <c r="DI32" s="626"/>
      <c r="DJ32" s="626"/>
      <c r="DK32" s="627"/>
      <c r="DL32" s="634" t="s">
        <v>223</v>
      </c>
      <c r="DM32" s="626"/>
      <c r="DN32" s="626"/>
      <c r="DO32" s="626"/>
      <c r="DP32" s="626"/>
      <c r="DQ32" s="626"/>
      <c r="DR32" s="626"/>
      <c r="DS32" s="626"/>
      <c r="DT32" s="626"/>
      <c r="DU32" s="626"/>
      <c r="DV32" s="627"/>
      <c r="DW32" s="630" t="s">
        <v>223</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1333500</v>
      </c>
      <c r="S33" s="626"/>
      <c r="T33" s="626"/>
      <c r="U33" s="626"/>
      <c r="V33" s="626"/>
      <c r="W33" s="626"/>
      <c r="X33" s="626"/>
      <c r="Y33" s="627"/>
      <c r="Z33" s="628">
        <v>5.7</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9786810</v>
      </c>
      <c r="CS33" s="657"/>
      <c r="CT33" s="657"/>
      <c r="CU33" s="657"/>
      <c r="CV33" s="657"/>
      <c r="CW33" s="657"/>
      <c r="CX33" s="657"/>
      <c r="CY33" s="658"/>
      <c r="CZ33" s="659">
        <v>43.1</v>
      </c>
      <c r="DA33" s="660"/>
      <c r="DB33" s="660"/>
      <c r="DC33" s="661"/>
      <c r="DD33" s="634">
        <v>7927289</v>
      </c>
      <c r="DE33" s="657"/>
      <c r="DF33" s="657"/>
      <c r="DG33" s="657"/>
      <c r="DH33" s="657"/>
      <c r="DI33" s="657"/>
      <c r="DJ33" s="657"/>
      <c r="DK33" s="658"/>
      <c r="DL33" s="634">
        <v>5732271</v>
      </c>
      <c r="DM33" s="657"/>
      <c r="DN33" s="657"/>
      <c r="DO33" s="657"/>
      <c r="DP33" s="657"/>
      <c r="DQ33" s="657"/>
      <c r="DR33" s="657"/>
      <c r="DS33" s="657"/>
      <c r="DT33" s="657"/>
      <c r="DU33" s="657"/>
      <c r="DV33" s="658"/>
      <c r="DW33" s="630">
        <v>37</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3431696</v>
      </c>
      <c r="CS34" s="626"/>
      <c r="CT34" s="626"/>
      <c r="CU34" s="626"/>
      <c r="CV34" s="626"/>
      <c r="CW34" s="626"/>
      <c r="CX34" s="626"/>
      <c r="CY34" s="627"/>
      <c r="CZ34" s="659">
        <v>15.1</v>
      </c>
      <c r="DA34" s="660"/>
      <c r="DB34" s="660"/>
      <c r="DC34" s="661"/>
      <c r="DD34" s="634">
        <v>2646565</v>
      </c>
      <c r="DE34" s="626"/>
      <c r="DF34" s="626"/>
      <c r="DG34" s="626"/>
      <c r="DH34" s="626"/>
      <c r="DI34" s="626"/>
      <c r="DJ34" s="626"/>
      <c r="DK34" s="627"/>
      <c r="DL34" s="634">
        <v>2230726</v>
      </c>
      <c r="DM34" s="626"/>
      <c r="DN34" s="626"/>
      <c r="DO34" s="626"/>
      <c r="DP34" s="626"/>
      <c r="DQ34" s="626"/>
      <c r="DR34" s="626"/>
      <c r="DS34" s="626"/>
      <c r="DT34" s="626"/>
      <c r="DU34" s="626"/>
      <c r="DV34" s="627"/>
      <c r="DW34" s="630">
        <v>14.4</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700000</v>
      </c>
      <c r="S35" s="626"/>
      <c r="T35" s="626"/>
      <c r="U35" s="626"/>
      <c r="V35" s="626"/>
      <c r="W35" s="626"/>
      <c r="X35" s="626"/>
      <c r="Y35" s="627"/>
      <c r="Z35" s="628">
        <v>3</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3519943</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517873</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428433</v>
      </c>
      <c r="CS35" s="657"/>
      <c r="CT35" s="657"/>
      <c r="CU35" s="657"/>
      <c r="CV35" s="657"/>
      <c r="CW35" s="657"/>
      <c r="CX35" s="657"/>
      <c r="CY35" s="658"/>
      <c r="CZ35" s="659">
        <v>1.9</v>
      </c>
      <c r="DA35" s="660"/>
      <c r="DB35" s="660"/>
      <c r="DC35" s="661"/>
      <c r="DD35" s="634">
        <v>399767</v>
      </c>
      <c r="DE35" s="657"/>
      <c r="DF35" s="657"/>
      <c r="DG35" s="657"/>
      <c r="DH35" s="657"/>
      <c r="DI35" s="657"/>
      <c r="DJ35" s="657"/>
      <c r="DK35" s="658"/>
      <c r="DL35" s="634">
        <v>399767</v>
      </c>
      <c r="DM35" s="657"/>
      <c r="DN35" s="657"/>
      <c r="DO35" s="657"/>
      <c r="DP35" s="657"/>
      <c r="DQ35" s="657"/>
      <c r="DR35" s="657"/>
      <c r="DS35" s="657"/>
      <c r="DT35" s="657"/>
      <c r="DU35" s="657"/>
      <c r="DV35" s="658"/>
      <c r="DW35" s="630">
        <v>2.6</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23576445</v>
      </c>
      <c r="S36" s="698"/>
      <c r="T36" s="698"/>
      <c r="U36" s="698"/>
      <c r="V36" s="698"/>
      <c r="W36" s="698"/>
      <c r="X36" s="698"/>
      <c r="Y36" s="699"/>
      <c r="Z36" s="700">
        <v>100</v>
      </c>
      <c r="AA36" s="700"/>
      <c r="AB36" s="700"/>
      <c r="AC36" s="700"/>
      <c r="AD36" s="701">
        <v>14803648</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904056</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467834</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1349922</v>
      </c>
      <c r="CS36" s="626"/>
      <c r="CT36" s="626"/>
      <c r="CU36" s="626"/>
      <c r="CV36" s="626"/>
      <c r="CW36" s="626"/>
      <c r="CX36" s="626"/>
      <c r="CY36" s="627"/>
      <c r="CZ36" s="659">
        <v>6</v>
      </c>
      <c r="DA36" s="660"/>
      <c r="DB36" s="660"/>
      <c r="DC36" s="661"/>
      <c r="DD36" s="634">
        <v>994412</v>
      </c>
      <c r="DE36" s="626"/>
      <c r="DF36" s="626"/>
      <c r="DG36" s="626"/>
      <c r="DH36" s="626"/>
      <c r="DI36" s="626"/>
      <c r="DJ36" s="626"/>
      <c r="DK36" s="627"/>
      <c r="DL36" s="634">
        <v>550966</v>
      </c>
      <c r="DM36" s="626"/>
      <c r="DN36" s="626"/>
      <c r="DO36" s="626"/>
      <c r="DP36" s="626"/>
      <c r="DQ36" s="626"/>
      <c r="DR36" s="626"/>
      <c r="DS36" s="626"/>
      <c r="DT36" s="626"/>
      <c r="DU36" s="626"/>
      <c r="DV36" s="627"/>
      <c r="DW36" s="630">
        <v>3.6</v>
      </c>
      <c r="DX36" s="655"/>
      <c r="DY36" s="655"/>
      <c r="DZ36" s="655"/>
      <c r="EA36" s="655"/>
      <c r="EB36" s="655"/>
      <c r="EC36" s="656"/>
    </row>
    <row r="37" spans="2:133" ht="11.25" customHeight="1">
      <c r="AQ37" s="704" t="s">
        <v>316</v>
      </c>
      <c r="AR37" s="705"/>
      <c r="AS37" s="705"/>
      <c r="AT37" s="705"/>
      <c r="AU37" s="705"/>
      <c r="AV37" s="705"/>
      <c r="AW37" s="705"/>
      <c r="AX37" s="705"/>
      <c r="AY37" s="706"/>
      <c r="AZ37" s="625">
        <v>106613</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8112</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12858</v>
      </c>
      <c r="CS37" s="657"/>
      <c r="CT37" s="657"/>
      <c r="CU37" s="657"/>
      <c r="CV37" s="657"/>
      <c r="CW37" s="657"/>
      <c r="CX37" s="657"/>
      <c r="CY37" s="658"/>
      <c r="CZ37" s="659">
        <v>0.1</v>
      </c>
      <c r="DA37" s="660"/>
      <c r="DB37" s="660"/>
      <c r="DC37" s="661"/>
      <c r="DD37" s="634">
        <v>12858</v>
      </c>
      <c r="DE37" s="657"/>
      <c r="DF37" s="657"/>
      <c r="DG37" s="657"/>
      <c r="DH37" s="657"/>
      <c r="DI37" s="657"/>
      <c r="DJ37" s="657"/>
      <c r="DK37" s="658"/>
      <c r="DL37" s="634">
        <v>12858</v>
      </c>
      <c r="DM37" s="657"/>
      <c r="DN37" s="657"/>
      <c r="DO37" s="657"/>
      <c r="DP37" s="657"/>
      <c r="DQ37" s="657"/>
      <c r="DR37" s="657"/>
      <c r="DS37" s="657"/>
      <c r="DT37" s="657"/>
      <c r="DU37" s="657"/>
      <c r="DV37" s="658"/>
      <c r="DW37" s="630">
        <v>0.1</v>
      </c>
      <c r="DX37" s="655"/>
      <c r="DY37" s="655"/>
      <c r="DZ37" s="655"/>
      <c r="EA37" s="655"/>
      <c r="EB37" s="655"/>
      <c r="EC37" s="656"/>
    </row>
    <row r="38" spans="2:133" ht="11.25" customHeight="1">
      <c r="AQ38" s="704" t="s">
        <v>319</v>
      </c>
      <c r="AR38" s="705"/>
      <c r="AS38" s="705"/>
      <c r="AT38" s="705"/>
      <c r="AU38" s="705"/>
      <c r="AV38" s="705"/>
      <c r="AW38" s="705"/>
      <c r="AX38" s="705"/>
      <c r="AY38" s="706"/>
      <c r="AZ38" s="625">
        <v>27544</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13461</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3441593</v>
      </c>
      <c r="CS38" s="626"/>
      <c r="CT38" s="626"/>
      <c r="CU38" s="626"/>
      <c r="CV38" s="626"/>
      <c r="CW38" s="626"/>
      <c r="CX38" s="626"/>
      <c r="CY38" s="627"/>
      <c r="CZ38" s="659">
        <v>15.2</v>
      </c>
      <c r="DA38" s="660"/>
      <c r="DB38" s="660"/>
      <c r="DC38" s="661"/>
      <c r="DD38" s="634">
        <v>3148124</v>
      </c>
      <c r="DE38" s="626"/>
      <c r="DF38" s="626"/>
      <c r="DG38" s="626"/>
      <c r="DH38" s="626"/>
      <c r="DI38" s="626"/>
      <c r="DJ38" s="626"/>
      <c r="DK38" s="627"/>
      <c r="DL38" s="634">
        <v>2550812</v>
      </c>
      <c r="DM38" s="626"/>
      <c r="DN38" s="626"/>
      <c r="DO38" s="626"/>
      <c r="DP38" s="626"/>
      <c r="DQ38" s="626"/>
      <c r="DR38" s="626"/>
      <c r="DS38" s="626"/>
      <c r="DT38" s="626"/>
      <c r="DU38" s="626"/>
      <c r="DV38" s="627"/>
      <c r="DW38" s="630">
        <v>16.5</v>
      </c>
      <c r="DX38" s="655"/>
      <c r="DY38" s="655"/>
      <c r="DZ38" s="655"/>
      <c r="EA38" s="655"/>
      <c r="EB38" s="655"/>
      <c r="EC38" s="656"/>
    </row>
    <row r="39" spans="2:133" ht="11.25" customHeight="1">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81</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1116203</v>
      </c>
      <c r="CS39" s="657"/>
      <c r="CT39" s="657"/>
      <c r="CU39" s="657"/>
      <c r="CV39" s="657"/>
      <c r="CW39" s="657"/>
      <c r="CX39" s="657"/>
      <c r="CY39" s="658"/>
      <c r="CZ39" s="659">
        <v>4.9000000000000004</v>
      </c>
      <c r="DA39" s="660"/>
      <c r="DB39" s="660"/>
      <c r="DC39" s="661"/>
      <c r="DD39" s="634">
        <v>737521</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689468</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18963</v>
      </c>
      <c r="CS40" s="626"/>
      <c r="CT40" s="626"/>
      <c r="CU40" s="626"/>
      <c r="CV40" s="626"/>
      <c r="CW40" s="626"/>
      <c r="CX40" s="626"/>
      <c r="CY40" s="627"/>
      <c r="CZ40" s="659">
        <v>0.1</v>
      </c>
      <c r="DA40" s="660"/>
      <c r="DB40" s="660"/>
      <c r="DC40" s="661"/>
      <c r="DD40" s="634">
        <v>900</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1792262</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287</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2071210</v>
      </c>
      <c r="CS42" s="626"/>
      <c r="CT42" s="626"/>
      <c r="CU42" s="626"/>
      <c r="CV42" s="626"/>
      <c r="CW42" s="626"/>
      <c r="CX42" s="626"/>
      <c r="CY42" s="627"/>
      <c r="CZ42" s="659">
        <v>9.1</v>
      </c>
      <c r="DA42" s="708"/>
      <c r="DB42" s="708"/>
      <c r="DC42" s="709"/>
      <c r="DD42" s="634">
        <v>1137644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70000</v>
      </c>
      <c r="CS43" s="657"/>
      <c r="CT43" s="657"/>
      <c r="CU43" s="657"/>
      <c r="CV43" s="657"/>
      <c r="CW43" s="657"/>
      <c r="CX43" s="657"/>
      <c r="CY43" s="658"/>
      <c r="CZ43" s="659">
        <v>0.3</v>
      </c>
      <c r="DA43" s="660"/>
      <c r="DB43" s="660"/>
      <c r="DC43" s="661"/>
      <c r="DD43" s="634">
        <v>70000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2032724</v>
      </c>
      <c r="CS44" s="626"/>
      <c r="CT44" s="626"/>
      <c r="CU44" s="626"/>
      <c r="CV44" s="626"/>
      <c r="CW44" s="626"/>
      <c r="CX44" s="626"/>
      <c r="CY44" s="627"/>
      <c r="CZ44" s="659">
        <v>9</v>
      </c>
      <c r="DA44" s="708"/>
      <c r="DB44" s="708"/>
      <c r="DC44" s="709"/>
      <c r="DD44" s="634">
        <v>1099158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538104</v>
      </c>
      <c r="CS45" s="657"/>
      <c r="CT45" s="657"/>
      <c r="CU45" s="657"/>
      <c r="CV45" s="657"/>
      <c r="CW45" s="657"/>
      <c r="CX45" s="657"/>
      <c r="CY45" s="658"/>
      <c r="CZ45" s="659">
        <v>2.4</v>
      </c>
      <c r="DA45" s="660"/>
      <c r="DB45" s="660"/>
      <c r="DC45" s="661"/>
      <c r="DD45" s="634">
        <v>51483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1436700</v>
      </c>
      <c r="CS46" s="626"/>
      <c r="CT46" s="626"/>
      <c r="CU46" s="626"/>
      <c r="CV46" s="626"/>
      <c r="CW46" s="626"/>
      <c r="CX46" s="626"/>
      <c r="CY46" s="627"/>
      <c r="CZ46" s="659">
        <v>6.3</v>
      </c>
      <c r="DA46" s="708"/>
      <c r="DB46" s="708"/>
      <c r="DC46" s="709"/>
      <c r="DD46" s="634">
        <v>1040355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38486</v>
      </c>
      <c r="CS47" s="657"/>
      <c r="CT47" s="657"/>
      <c r="CU47" s="657"/>
      <c r="CV47" s="657"/>
      <c r="CW47" s="657"/>
      <c r="CX47" s="657"/>
      <c r="CY47" s="658"/>
      <c r="CZ47" s="659">
        <v>0.2</v>
      </c>
      <c r="DA47" s="660"/>
      <c r="DB47" s="660"/>
      <c r="DC47" s="661"/>
      <c r="DD47" s="634">
        <v>38486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22681478</v>
      </c>
      <c r="CS49" s="693"/>
      <c r="CT49" s="693"/>
      <c r="CU49" s="693"/>
      <c r="CV49" s="693"/>
      <c r="CW49" s="693"/>
      <c r="CX49" s="693"/>
      <c r="CY49" s="720"/>
      <c r="CZ49" s="721">
        <v>100</v>
      </c>
      <c r="DA49" s="722"/>
      <c r="DB49" s="722"/>
      <c r="DC49" s="723"/>
      <c r="DD49" s="724">
        <v>17158328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23677</v>
      </c>
      <c r="R7" s="755"/>
      <c r="S7" s="755"/>
      <c r="T7" s="755"/>
      <c r="U7" s="755"/>
      <c r="V7" s="755">
        <v>22782</v>
      </c>
      <c r="W7" s="755"/>
      <c r="X7" s="755"/>
      <c r="Y7" s="755"/>
      <c r="Z7" s="755"/>
      <c r="AA7" s="755">
        <v>895</v>
      </c>
      <c r="AB7" s="755"/>
      <c r="AC7" s="755"/>
      <c r="AD7" s="755"/>
      <c r="AE7" s="756"/>
      <c r="AF7" s="757">
        <v>884</v>
      </c>
      <c r="AG7" s="758"/>
      <c r="AH7" s="758"/>
      <c r="AI7" s="758"/>
      <c r="AJ7" s="759"/>
      <c r="AK7" s="794">
        <v>138</v>
      </c>
      <c r="AL7" s="795"/>
      <c r="AM7" s="795"/>
      <c r="AN7" s="795"/>
      <c r="AO7" s="795"/>
      <c r="AP7" s="795">
        <v>20139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552</v>
      </c>
      <c r="BT7" s="799"/>
      <c r="BU7" s="799"/>
      <c r="BV7" s="799"/>
      <c r="BW7" s="799"/>
      <c r="BX7" s="799"/>
      <c r="BY7" s="799"/>
      <c r="BZ7" s="799"/>
      <c r="CA7" s="799"/>
      <c r="CB7" s="799"/>
      <c r="CC7" s="799"/>
      <c r="CD7" s="799"/>
      <c r="CE7" s="799"/>
      <c r="CF7" s="799"/>
      <c r="CG7" s="800"/>
      <c r="CH7" s="791">
        <v>9</v>
      </c>
      <c r="CI7" s="792"/>
      <c r="CJ7" s="792"/>
      <c r="CK7" s="792"/>
      <c r="CL7" s="793"/>
      <c r="CM7" s="791">
        <v>27</v>
      </c>
      <c r="CN7" s="792"/>
      <c r="CO7" s="792"/>
      <c r="CP7" s="792"/>
      <c r="CQ7" s="793"/>
      <c r="CR7" s="791">
        <v>10</v>
      </c>
      <c r="CS7" s="792"/>
      <c r="CT7" s="792"/>
      <c r="CU7" s="792"/>
      <c r="CV7" s="793"/>
      <c r="CW7" s="791" t="s">
        <v>555</v>
      </c>
      <c r="CX7" s="792"/>
      <c r="CY7" s="792"/>
      <c r="CZ7" s="792"/>
      <c r="DA7" s="793"/>
      <c r="DB7" s="791" t="s">
        <v>555</v>
      </c>
      <c r="DC7" s="792"/>
      <c r="DD7" s="792"/>
      <c r="DE7" s="792"/>
      <c r="DF7" s="793"/>
      <c r="DG7" s="791" t="s">
        <v>555</v>
      </c>
      <c r="DH7" s="792"/>
      <c r="DI7" s="792"/>
      <c r="DJ7" s="792"/>
      <c r="DK7" s="793"/>
      <c r="DL7" s="791" t="s">
        <v>555</v>
      </c>
      <c r="DM7" s="792"/>
      <c r="DN7" s="792"/>
      <c r="DO7" s="792"/>
      <c r="DP7" s="793"/>
      <c r="DQ7" s="791" t="s">
        <v>555</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553</v>
      </c>
      <c r="BT8" s="789"/>
      <c r="BU8" s="789"/>
      <c r="BV8" s="789"/>
      <c r="BW8" s="789"/>
      <c r="BX8" s="789"/>
      <c r="BY8" s="789"/>
      <c r="BZ8" s="789"/>
      <c r="CA8" s="789"/>
      <c r="CB8" s="789"/>
      <c r="CC8" s="789"/>
      <c r="CD8" s="789"/>
      <c r="CE8" s="789"/>
      <c r="CF8" s="789"/>
      <c r="CG8" s="790"/>
      <c r="CH8" s="801">
        <v>-29</v>
      </c>
      <c r="CI8" s="802"/>
      <c r="CJ8" s="802"/>
      <c r="CK8" s="802"/>
      <c r="CL8" s="803"/>
      <c r="CM8" s="801">
        <v>103</v>
      </c>
      <c r="CN8" s="802"/>
      <c r="CO8" s="802"/>
      <c r="CP8" s="802"/>
      <c r="CQ8" s="803"/>
      <c r="CR8" s="801">
        <v>100</v>
      </c>
      <c r="CS8" s="802"/>
      <c r="CT8" s="802"/>
      <c r="CU8" s="802"/>
      <c r="CV8" s="803"/>
      <c r="CW8" s="801" t="s">
        <v>556</v>
      </c>
      <c r="CX8" s="802"/>
      <c r="CY8" s="802"/>
      <c r="CZ8" s="802"/>
      <c r="DA8" s="803"/>
      <c r="DB8" s="801" t="s">
        <v>556</v>
      </c>
      <c r="DC8" s="802"/>
      <c r="DD8" s="802"/>
      <c r="DE8" s="802"/>
      <c r="DF8" s="803"/>
      <c r="DG8" s="801" t="s">
        <v>556</v>
      </c>
      <c r="DH8" s="802"/>
      <c r="DI8" s="802"/>
      <c r="DJ8" s="802"/>
      <c r="DK8" s="803"/>
      <c r="DL8" s="801" t="s">
        <v>556</v>
      </c>
      <c r="DM8" s="802"/>
      <c r="DN8" s="802"/>
      <c r="DO8" s="802"/>
      <c r="DP8" s="803"/>
      <c r="DQ8" s="801" t="s">
        <v>556</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554</v>
      </c>
      <c r="BT9" s="789"/>
      <c r="BU9" s="789"/>
      <c r="BV9" s="789"/>
      <c r="BW9" s="789"/>
      <c r="BX9" s="789"/>
      <c r="BY9" s="789"/>
      <c r="BZ9" s="789"/>
      <c r="CA9" s="789"/>
      <c r="CB9" s="789"/>
      <c r="CC9" s="789"/>
      <c r="CD9" s="789"/>
      <c r="CE9" s="789"/>
      <c r="CF9" s="789"/>
      <c r="CG9" s="790"/>
      <c r="CH9" s="801">
        <v>8</v>
      </c>
      <c r="CI9" s="802"/>
      <c r="CJ9" s="802"/>
      <c r="CK9" s="802"/>
      <c r="CL9" s="803"/>
      <c r="CM9" s="801">
        <v>66</v>
      </c>
      <c r="CN9" s="802"/>
      <c r="CO9" s="802"/>
      <c r="CP9" s="802"/>
      <c r="CQ9" s="803"/>
      <c r="CR9" s="801">
        <v>31</v>
      </c>
      <c r="CS9" s="802"/>
      <c r="CT9" s="802"/>
      <c r="CU9" s="802"/>
      <c r="CV9" s="803"/>
      <c r="CW9" s="801">
        <v>17</v>
      </c>
      <c r="CX9" s="802"/>
      <c r="CY9" s="802"/>
      <c r="CZ9" s="802"/>
      <c r="DA9" s="803"/>
      <c r="DB9" s="801" t="s">
        <v>557</v>
      </c>
      <c r="DC9" s="802"/>
      <c r="DD9" s="802"/>
      <c r="DE9" s="802"/>
      <c r="DF9" s="803"/>
      <c r="DG9" s="801" t="s">
        <v>557</v>
      </c>
      <c r="DH9" s="802"/>
      <c r="DI9" s="802"/>
      <c r="DJ9" s="802"/>
      <c r="DK9" s="803"/>
      <c r="DL9" s="801" t="s">
        <v>557</v>
      </c>
      <c r="DM9" s="802"/>
      <c r="DN9" s="802"/>
      <c r="DO9" s="802"/>
      <c r="DP9" s="803"/>
      <c r="DQ9" s="801" t="s">
        <v>557</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23677</v>
      </c>
      <c r="R23" s="814"/>
      <c r="S23" s="814"/>
      <c r="T23" s="814"/>
      <c r="U23" s="814"/>
      <c r="V23" s="814">
        <v>22782</v>
      </c>
      <c r="W23" s="814"/>
      <c r="X23" s="814"/>
      <c r="Y23" s="814"/>
      <c r="Z23" s="814"/>
      <c r="AA23" s="814">
        <v>895</v>
      </c>
      <c r="AB23" s="814"/>
      <c r="AC23" s="814"/>
      <c r="AD23" s="814"/>
      <c r="AE23" s="815"/>
      <c r="AF23" s="816">
        <v>884</v>
      </c>
      <c r="AG23" s="814"/>
      <c r="AH23" s="814"/>
      <c r="AI23" s="814"/>
      <c r="AJ23" s="817"/>
      <c r="AK23" s="818">
        <v>138</v>
      </c>
      <c r="AL23" s="819"/>
      <c r="AM23" s="819"/>
      <c r="AN23" s="819"/>
      <c r="AO23" s="819"/>
      <c r="AP23" s="814">
        <v>20139</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7291</v>
      </c>
      <c r="R28" s="843"/>
      <c r="S28" s="843"/>
      <c r="T28" s="843"/>
      <c r="U28" s="843"/>
      <c r="V28" s="843">
        <v>6773</v>
      </c>
      <c r="W28" s="843"/>
      <c r="X28" s="843"/>
      <c r="Y28" s="843"/>
      <c r="Z28" s="843"/>
      <c r="AA28" s="843">
        <v>518</v>
      </c>
      <c r="AB28" s="843"/>
      <c r="AC28" s="843"/>
      <c r="AD28" s="843"/>
      <c r="AE28" s="844"/>
      <c r="AF28" s="845">
        <v>518</v>
      </c>
      <c r="AG28" s="843"/>
      <c r="AH28" s="843"/>
      <c r="AI28" s="843"/>
      <c r="AJ28" s="846"/>
      <c r="AK28" s="847">
        <v>754</v>
      </c>
      <c r="AL28" s="838"/>
      <c r="AM28" s="838"/>
      <c r="AN28" s="838"/>
      <c r="AO28" s="838"/>
      <c r="AP28" s="838" t="s">
        <v>537</v>
      </c>
      <c r="AQ28" s="838"/>
      <c r="AR28" s="838"/>
      <c r="AS28" s="838"/>
      <c r="AT28" s="838"/>
      <c r="AU28" s="838" t="s">
        <v>543</v>
      </c>
      <c r="AV28" s="838"/>
      <c r="AW28" s="838"/>
      <c r="AX28" s="838"/>
      <c r="AY28" s="838"/>
      <c r="AZ28" s="839" t="s">
        <v>537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5564</v>
      </c>
      <c r="R29" s="779"/>
      <c r="S29" s="779"/>
      <c r="T29" s="779"/>
      <c r="U29" s="779"/>
      <c r="V29" s="779">
        <v>5429</v>
      </c>
      <c r="W29" s="779"/>
      <c r="X29" s="779"/>
      <c r="Y29" s="779"/>
      <c r="Z29" s="779"/>
      <c r="AA29" s="779">
        <v>135</v>
      </c>
      <c r="AB29" s="779"/>
      <c r="AC29" s="779"/>
      <c r="AD29" s="779"/>
      <c r="AE29" s="780"/>
      <c r="AF29" s="781">
        <v>135</v>
      </c>
      <c r="AG29" s="782"/>
      <c r="AH29" s="782"/>
      <c r="AI29" s="782"/>
      <c r="AJ29" s="783"/>
      <c r="AK29" s="850">
        <v>866</v>
      </c>
      <c r="AL29" s="851"/>
      <c r="AM29" s="851"/>
      <c r="AN29" s="851"/>
      <c r="AO29" s="851"/>
      <c r="AP29" s="851" t="s">
        <v>537</v>
      </c>
      <c r="AQ29" s="851"/>
      <c r="AR29" s="851"/>
      <c r="AS29" s="851"/>
      <c r="AT29" s="851"/>
      <c r="AU29" s="851" t="s">
        <v>544</v>
      </c>
      <c r="AV29" s="851"/>
      <c r="AW29" s="851"/>
      <c r="AX29" s="851"/>
      <c r="AY29" s="851"/>
      <c r="AZ29" s="852" t="s">
        <v>537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634</v>
      </c>
      <c r="R30" s="779"/>
      <c r="S30" s="779"/>
      <c r="T30" s="779"/>
      <c r="U30" s="779"/>
      <c r="V30" s="779">
        <v>631</v>
      </c>
      <c r="W30" s="779"/>
      <c r="X30" s="779"/>
      <c r="Y30" s="779"/>
      <c r="Z30" s="779"/>
      <c r="AA30" s="779">
        <v>3</v>
      </c>
      <c r="AB30" s="779"/>
      <c r="AC30" s="779"/>
      <c r="AD30" s="779"/>
      <c r="AE30" s="780"/>
      <c r="AF30" s="781">
        <v>3</v>
      </c>
      <c r="AG30" s="782"/>
      <c r="AH30" s="782"/>
      <c r="AI30" s="782"/>
      <c r="AJ30" s="783"/>
      <c r="AK30" s="850">
        <v>182</v>
      </c>
      <c r="AL30" s="851"/>
      <c r="AM30" s="851"/>
      <c r="AN30" s="851"/>
      <c r="AO30" s="851"/>
      <c r="AP30" s="851" t="s">
        <v>542</v>
      </c>
      <c r="AQ30" s="851"/>
      <c r="AR30" s="851"/>
      <c r="AS30" s="851"/>
      <c r="AT30" s="851"/>
      <c r="AU30" s="851" t="s">
        <v>545</v>
      </c>
      <c r="AV30" s="851"/>
      <c r="AW30" s="851"/>
      <c r="AX30" s="851"/>
      <c r="AY30" s="851"/>
      <c r="AZ30" s="852" t="s">
        <v>538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1204</v>
      </c>
      <c r="R31" s="779"/>
      <c r="S31" s="779"/>
      <c r="T31" s="779"/>
      <c r="U31" s="779"/>
      <c r="V31" s="779">
        <v>1093</v>
      </c>
      <c r="W31" s="779"/>
      <c r="X31" s="779"/>
      <c r="Y31" s="779"/>
      <c r="Z31" s="779"/>
      <c r="AA31" s="779">
        <v>111</v>
      </c>
      <c r="AB31" s="779"/>
      <c r="AC31" s="779"/>
      <c r="AD31" s="779"/>
      <c r="AE31" s="780"/>
      <c r="AF31" s="781">
        <v>1954</v>
      </c>
      <c r="AG31" s="782"/>
      <c r="AH31" s="782"/>
      <c r="AI31" s="782"/>
      <c r="AJ31" s="783"/>
      <c r="AK31" s="850">
        <v>26</v>
      </c>
      <c r="AL31" s="851"/>
      <c r="AM31" s="851"/>
      <c r="AN31" s="851"/>
      <c r="AO31" s="851"/>
      <c r="AP31" s="851">
        <v>5929</v>
      </c>
      <c r="AQ31" s="851"/>
      <c r="AR31" s="851"/>
      <c r="AS31" s="851"/>
      <c r="AT31" s="851"/>
      <c r="AU31" s="851">
        <v>273</v>
      </c>
      <c r="AV31" s="851"/>
      <c r="AW31" s="851"/>
      <c r="AX31" s="851"/>
      <c r="AY31" s="851"/>
      <c r="AZ31" s="852" t="s">
        <v>537</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88</v>
      </c>
      <c r="R32" s="779"/>
      <c r="S32" s="779"/>
      <c r="T32" s="779"/>
      <c r="U32" s="779"/>
      <c r="V32" s="779">
        <v>74</v>
      </c>
      <c r="W32" s="779"/>
      <c r="X32" s="779"/>
      <c r="Y32" s="779"/>
      <c r="Z32" s="779"/>
      <c r="AA32" s="779">
        <v>14</v>
      </c>
      <c r="AB32" s="779"/>
      <c r="AC32" s="779"/>
      <c r="AD32" s="779"/>
      <c r="AE32" s="780"/>
      <c r="AF32" s="781">
        <v>143</v>
      </c>
      <c r="AG32" s="782"/>
      <c r="AH32" s="782"/>
      <c r="AI32" s="782"/>
      <c r="AJ32" s="783"/>
      <c r="AK32" s="850"/>
      <c r="AL32" s="851"/>
      <c r="AM32" s="851"/>
      <c r="AN32" s="851"/>
      <c r="AO32" s="851"/>
      <c r="AP32" s="851">
        <v>46</v>
      </c>
      <c r="AQ32" s="851"/>
      <c r="AR32" s="851"/>
      <c r="AS32" s="851"/>
      <c r="AT32" s="851"/>
      <c r="AU32" s="851">
        <v>3</v>
      </c>
      <c r="AV32" s="851"/>
      <c r="AW32" s="851"/>
      <c r="AX32" s="851"/>
      <c r="AY32" s="851"/>
      <c r="AZ32" s="852" t="s">
        <v>538</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1314</v>
      </c>
      <c r="R33" s="779"/>
      <c r="S33" s="779"/>
      <c r="T33" s="779"/>
      <c r="U33" s="779"/>
      <c r="V33" s="779">
        <v>1275</v>
      </c>
      <c r="W33" s="779"/>
      <c r="X33" s="779"/>
      <c r="Y33" s="779"/>
      <c r="Z33" s="779"/>
      <c r="AA33" s="779">
        <v>40</v>
      </c>
      <c r="AB33" s="779"/>
      <c r="AC33" s="779"/>
      <c r="AD33" s="779"/>
      <c r="AE33" s="780"/>
      <c r="AF33" s="781">
        <v>39</v>
      </c>
      <c r="AG33" s="782"/>
      <c r="AH33" s="782"/>
      <c r="AI33" s="782"/>
      <c r="AJ33" s="783"/>
      <c r="AK33" s="850">
        <v>647</v>
      </c>
      <c r="AL33" s="851"/>
      <c r="AM33" s="851"/>
      <c r="AN33" s="851"/>
      <c r="AO33" s="851"/>
      <c r="AP33" s="851">
        <v>6357</v>
      </c>
      <c r="AQ33" s="851"/>
      <c r="AR33" s="851"/>
      <c r="AS33" s="851"/>
      <c r="AT33" s="851"/>
      <c r="AU33" s="851">
        <v>5658</v>
      </c>
      <c r="AV33" s="851"/>
      <c r="AW33" s="851"/>
      <c r="AX33" s="851"/>
      <c r="AY33" s="851"/>
      <c r="AZ33" s="852" t="s">
        <v>539</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389</v>
      </c>
      <c r="C34" s="776"/>
      <c r="D34" s="776"/>
      <c r="E34" s="776"/>
      <c r="F34" s="776"/>
      <c r="G34" s="776"/>
      <c r="H34" s="776"/>
      <c r="I34" s="776"/>
      <c r="J34" s="776"/>
      <c r="K34" s="776"/>
      <c r="L34" s="776"/>
      <c r="M34" s="776"/>
      <c r="N34" s="776"/>
      <c r="O34" s="776"/>
      <c r="P34" s="777"/>
      <c r="Q34" s="778">
        <v>356</v>
      </c>
      <c r="R34" s="779"/>
      <c r="S34" s="779"/>
      <c r="T34" s="779"/>
      <c r="U34" s="779"/>
      <c r="V34" s="779">
        <v>336</v>
      </c>
      <c r="W34" s="779"/>
      <c r="X34" s="779"/>
      <c r="Y34" s="779"/>
      <c r="Z34" s="779"/>
      <c r="AA34" s="779">
        <v>19</v>
      </c>
      <c r="AB34" s="779"/>
      <c r="AC34" s="779"/>
      <c r="AD34" s="779"/>
      <c r="AE34" s="780"/>
      <c r="AF34" s="781">
        <v>19</v>
      </c>
      <c r="AG34" s="782"/>
      <c r="AH34" s="782"/>
      <c r="AI34" s="782"/>
      <c r="AJ34" s="783"/>
      <c r="AK34" s="850">
        <v>235</v>
      </c>
      <c r="AL34" s="851"/>
      <c r="AM34" s="851"/>
      <c r="AN34" s="851"/>
      <c r="AO34" s="851"/>
      <c r="AP34" s="851">
        <v>2182</v>
      </c>
      <c r="AQ34" s="851"/>
      <c r="AR34" s="851"/>
      <c r="AS34" s="851"/>
      <c r="AT34" s="851"/>
      <c r="AU34" s="851">
        <v>2180</v>
      </c>
      <c r="AV34" s="851"/>
      <c r="AW34" s="851"/>
      <c r="AX34" s="851"/>
      <c r="AY34" s="851"/>
      <c r="AZ34" s="852" t="s">
        <v>540</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390</v>
      </c>
      <c r="C35" s="776"/>
      <c r="D35" s="776"/>
      <c r="E35" s="776"/>
      <c r="F35" s="776"/>
      <c r="G35" s="776"/>
      <c r="H35" s="776"/>
      <c r="I35" s="776"/>
      <c r="J35" s="776"/>
      <c r="K35" s="776"/>
      <c r="L35" s="776"/>
      <c r="M35" s="776"/>
      <c r="N35" s="776"/>
      <c r="O35" s="776"/>
      <c r="P35" s="777"/>
      <c r="Q35" s="778">
        <v>186</v>
      </c>
      <c r="R35" s="779"/>
      <c r="S35" s="779"/>
      <c r="T35" s="779"/>
      <c r="U35" s="779"/>
      <c r="V35" s="779">
        <v>179</v>
      </c>
      <c r="W35" s="779"/>
      <c r="X35" s="779"/>
      <c r="Y35" s="779"/>
      <c r="Z35" s="779"/>
      <c r="AA35" s="779">
        <v>6</v>
      </c>
      <c r="AB35" s="779"/>
      <c r="AC35" s="779"/>
      <c r="AD35" s="779"/>
      <c r="AE35" s="780"/>
      <c r="AF35" s="781">
        <v>6</v>
      </c>
      <c r="AG35" s="782"/>
      <c r="AH35" s="782"/>
      <c r="AI35" s="782"/>
      <c r="AJ35" s="783"/>
      <c r="AK35" s="850">
        <v>23</v>
      </c>
      <c r="AL35" s="851"/>
      <c r="AM35" s="851"/>
      <c r="AN35" s="851"/>
      <c r="AO35" s="851"/>
      <c r="AP35" s="851">
        <v>576</v>
      </c>
      <c r="AQ35" s="851"/>
      <c r="AR35" s="851"/>
      <c r="AS35" s="851"/>
      <c r="AT35" s="851"/>
      <c r="AU35" s="851">
        <v>402</v>
      </c>
      <c r="AV35" s="851"/>
      <c r="AW35" s="851"/>
      <c r="AX35" s="851"/>
      <c r="AY35" s="851"/>
      <c r="AZ35" s="852" t="s">
        <v>537</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391</v>
      </c>
      <c r="C36" s="776"/>
      <c r="D36" s="776"/>
      <c r="E36" s="776"/>
      <c r="F36" s="776"/>
      <c r="G36" s="776"/>
      <c r="H36" s="776"/>
      <c r="I36" s="776"/>
      <c r="J36" s="776"/>
      <c r="K36" s="776"/>
      <c r="L36" s="776"/>
      <c r="M36" s="776"/>
      <c r="N36" s="776"/>
      <c r="O36" s="776"/>
      <c r="P36" s="777"/>
      <c r="Q36" s="778">
        <v>286</v>
      </c>
      <c r="R36" s="779"/>
      <c r="S36" s="779"/>
      <c r="T36" s="779"/>
      <c r="U36" s="779"/>
      <c r="V36" s="779">
        <v>267</v>
      </c>
      <c r="W36" s="779"/>
      <c r="X36" s="779"/>
      <c r="Y36" s="779"/>
      <c r="Z36" s="779"/>
      <c r="AA36" s="779">
        <v>19</v>
      </c>
      <c r="AB36" s="779"/>
      <c r="AC36" s="779"/>
      <c r="AD36" s="779"/>
      <c r="AE36" s="780"/>
      <c r="AF36" s="781">
        <v>19</v>
      </c>
      <c r="AG36" s="782"/>
      <c r="AH36" s="782"/>
      <c r="AI36" s="782"/>
      <c r="AJ36" s="783"/>
      <c r="AK36" s="850">
        <v>107</v>
      </c>
      <c r="AL36" s="851"/>
      <c r="AM36" s="851"/>
      <c r="AN36" s="851"/>
      <c r="AO36" s="851"/>
      <c r="AP36" s="851">
        <v>856</v>
      </c>
      <c r="AQ36" s="851"/>
      <c r="AR36" s="851"/>
      <c r="AS36" s="851"/>
      <c r="AT36" s="851"/>
      <c r="AU36" s="851">
        <v>618</v>
      </c>
      <c r="AV36" s="851"/>
      <c r="AW36" s="851"/>
      <c r="AX36" s="851"/>
      <c r="AY36" s="851"/>
      <c r="AZ36" s="852" t="s">
        <v>541</v>
      </c>
      <c r="BA36" s="852"/>
      <c r="BB36" s="852"/>
      <c r="BC36" s="852"/>
      <c r="BD36" s="852"/>
      <c r="BE36" s="848" t="s">
        <v>388</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2837</v>
      </c>
      <c r="AG63" s="862"/>
      <c r="AH63" s="862"/>
      <c r="AI63" s="862"/>
      <c r="AJ63" s="863"/>
      <c r="AK63" s="864"/>
      <c r="AL63" s="859"/>
      <c r="AM63" s="859"/>
      <c r="AN63" s="859"/>
      <c r="AO63" s="859"/>
      <c r="AP63" s="862">
        <v>15946</v>
      </c>
      <c r="AQ63" s="862"/>
      <c r="AR63" s="862"/>
      <c r="AS63" s="862"/>
      <c r="AT63" s="862"/>
      <c r="AU63" s="862">
        <v>9134</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395</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396</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546</v>
      </c>
      <c r="C68" s="890"/>
      <c r="D68" s="890"/>
      <c r="E68" s="890"/>
      <c r="F68" s="890"/>
      <c r="G68" s="890"/>
      <c r="H68" s="890"/>
      <c r="I68" s="890"/>
      <c r="J68" s="890"/>
      <c r="K68" s="890"/>
      <c r="L68" s="890"/>
      <c r="M68" s="890"/>
      <c r="N68" s="890"/>
      <c r="O68" s="890"/>
      <c r="P68" s="891"/>
      <c r="Q68" s="892">
        <v>21621</v>
      </c>
      <c r="R68" s="893"/>
      <c r="S68" s="893"/>
      <c r="T68" s="893"/>
      <c r="U68" s="894"/>
      <c r="V68" s="886">
        <v>21598</v>
      </c>
      <c r="W68" s="886"/>
      <c r="X68" s="886"/>
      <c r="Y68" s="886"/>
      <c r="Z68" s="886"/>
      <c r="AA68" s="886">
        <v>23</v>
      </c>
      <c r="AB68" s="886"/>
      <c r="AC68" s="886"/>
      <c r="AD68" s="886"/>
      <c r="AE68" s="886"/>
      <c r="AF68" s="886">
        <v>23</v>
      </c>
      <c r="AG68" s="886"/>
      <c r="AH68" s="886"/>
      <c r="AI68" s="886"/>
      <c r="AJ68" s="886"/>
      <c r="AK68" s="886">
        <v>44</v>
      </c>
      <c r="AL68" s="886"/>
      <c r="AM68" s="886"/>
      <c r="AN68" s="886"/>
      <c r="AO68" s="886"/>
      <c r="AP68" s="886" t="s">
        <v>560</v>
      </c>
      <c r="AQ68" s="886"/>
      <c r="AR68" s="886"/>
      <c r="AS68" s="886"/>
      <c r="AT68" s="886"/>
      <c r="AU68" s="886" t="s">
        <v>560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5" t="s">
        <v>547</v>
      </c>
      <c r="C69" s="896"/>
      <c r="D69" s="896"/>
      <c r="E69" s="896"/>
      <c r="F69" s="896"/>
      <c r="G69" s="896"/>
      <c r="H69" s="896"/>
      <c r="I69" s="896"/>
      <c r="J69" s="896"/>
      <c r="K69" s="896"/>
      <c r="L69" s="896"/>
      <c r="M69" s="896"/>
      <c r="N69" s="896"/>
      <c r="O69" s="896"/>
      <c r="P69" s="897"/>
      <c r="Q69" s="899">
        <v>197</v>
      </c>
      <c r="R69" s="900"/>
      <c r="S69" s="900"/>
      <c r="T69" s="900"/>
      <c r="U69" s="850"/>
      <c r="V69" s="851">
        <v>196</v>
      </c>
      <c r="W69" s="851"/>
      <c r="X69" s="851"/>
      <c r="Y69" s="851"/>
      <c r="Z69" s="851"/>
      <c r="AA69" s="851">
        <v>1</v>
      </c>
      <c r="AB69" s="851"/>
      <c r="AC69" s="851"/>
      <c r="AD69" s="851"/>
      <c r="AE69" s="851"/>
      <c r="AF69" s="851">
        <v>1</v>
      </c>
      <c r="AG69" s="851"/>
      <c r="AH69" s="851"/>
      <c r="AI69" s="851"/>
      <c r="AJ69" s="851"/>
      <c r="AK69" s="851">
        <v>54</v>
      </c>
      <c r="AL69" s="851"/>
      <c r="AM69" s="851"/>
      <c r="AN69" s="851"/>
      <c r="AO69" s="851"/>
      <c r="AP69" s="851" t="s">
        <v>560</v>
      </c>
      <c r="AQ69" s="851"/>
      <c r="AR69" s="851"/>
      <c r="AS69" s="851"/>
      <c r="AT69" s="851"/>
      <c r="AU69" s="851" t="s">
        <v>560</v>
      </c>
      <c r="AV69" s="851"/>
      <c r="AW69" s="851"/>
      <c r="AX69" s="851"/>
      <c r="AY69" s="851"/>
      <c r="AZ69" s="901"/>
      <c r="BA69" s="901"/>
      <c r="BB69" s="901"/>
      <c r="BC69" s="901"/>
      <c r="BD69" s="902"/>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5" t="s">
        <v>548</v>
      </c>
      <c r="C70" s="896"/>
      <c r="D70" s="896"/>
      <c r="E70" s="896"/>
      <c r="F70" s="896"/>
      <c r="G70" s="896"/>
      <c r="H70" s="896"/>
      <c r="I70" s="896"/>
      <c r="J70" s="896"/>
      <c r="K70" s="896"/>
      <c r="L70" s="896"/>
      <c r="M70" s="896"/>
      <c r="N70" s="896"/>
      <c r="O70" s="896"/>
      <c r="P70" s="897"/>
      <c r="Q70" s="898">
        <v>558</v>
      </c>
      <c r="R70" s="851"/>
      <c r="S70" s="851"/>
      <c r="T70" s="851"/>
      <c r="U70" s="851"/>
      <c r="V70" s="851">
        <v>387</v>
      </c>
      <c r="W70" s="851"/>
      <c r="X70" s="851"/>
      <c r="Y70" s="851"/>
      <c r="Z70" s="851"/>
      <c r="AA70" s="851">
        <v>170</v>
      </c>
      <c r="AB70" s="851"/>
      <c r="AC70" s="851"/>
      <c r="AD70" s="851"/>
      <c r="AE70" s="851"/>
      <c r="AF70" s="851">
        <v>170</v>
      </c>
      <c r="AG70" s="851"/>
      <c r="AH70" s="851"/>
      <c r="AI70" s="851"/>
      <c r="AJ70" s="851"/>
      <c r="AK70" s="851" t="s">
        <v>558</v>
      </c>
      <c r="AL70" s="851"/>
      <c r="AM70" s="851"/>
      <c r="AN70" s="851"/>
      <c r="AO70" s="851"/>
      <c r="AP70" s="851" t="s">
        <v>561</v>
      </c>
      <c r="AQ70" s="851"/>
      <c r="AR70" s="851"/>
      <c r="AS70" s="851"/>
      <c r="AT70" s="851"/>
      <c r="AU70" s="851" t="s">
        <v>560</v>
      </c>
      <c r="AV70" s="851"/>
      <c r="AW70" s="851"/>
      <c r="AX70" s="851"/>
      <c r="AY70" s="851"/>
      <c r="AZ70" s="901"/>
      <c r="BA70" s="901"/>
      <c r="BB70" s="901"/>
      <c r="BC70" s="901"/>
      <c r="BD70" s="902"/>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5" t="s">
        <v>549</v>
      </c>
      <c r="C71" s="896"/>
      <c r="D71" s="896"/>
      <c r="E71" s="896"/>
      <c r="F71" s="896"/>
      <c r="G71" s="896"/>
      <c r="H71" s="896"/>
      <c r="I71" s="896"/>
      <c r="J71" s="896"/>
      <c r="K71" s="896"/>
      <c r="L71" s="896"/>
      <c r="M71" s="896"/>
      <c r="N71" s="896"/>
      <c r="O71" s="896"/>
      <c r="P71" s="897"/>
      <c r="Q71" s="898">
        <v>898</v>
      </c>
      <c r="R71" s="851"/>
      <c r="S71" s="851"/>
      <c r="T71" s="851"/>
      <c r="U71" s="851"/>
      <c r="V71" s="851">
        <v>893</v>
      </c>
      <c r="W71" s="851"/>
      <c r="X71" s="851"/>
      <c r="Y71" s="851"/>
      <c r="Z71" s="851"/>
      <c r="AA71" s="851">
        <v>5</v>
      </c>
      <c r="AB71" s="851"/>
      <c r="AC71" s="851"/>
      <c r="AD71" s="851"/>
      <c r="AE71" s="851"/>
      <c r="AF71" s="851">
        <v>5</v>
      </c>
      <c r="AG71" s="851"/>
      <c r="AH71" s="851"/>
      <c r="AI71" s="851"/>
      <c r="AJ71" s="851"/>
      <c r="AK71" s="851" t="s">
        <v>559</v>
      </c>
      <c r="AL71" s="851"/>
      <c r="AM71" s="851"/>
      <c r="AN71" s="851"/>
      <c r="AO71" s="851"/>
      <c r="AP71" s="851" t="s">
        <v>560</v>
      </c>
      <c r="AQ71" s="851"/>
      <c r="AR71" s="851"/>
      <c r="AS71" s="851"/>
      <c r="AT71" s="851"/>
      <c r="AU71" s="851" t="s">
        <v>563</v>
      </c>
      <c r="AV71" s="851"/>
      <c r="AW71" s="851"/>
      <c r="AX71" s="851"/>
      <c r="AY71" s="851"/>
      <c r="AZ71" s="901"/>
      <c r="BA71" s="901"/>
      <c r="BB71" s="901"/>
      <c r="BC71" s="901"/>
      <c r="BD71" s="902"/>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5" t="s">
        <v>550</v>
      </c>
      <c r="C72" s="896"/>
      <c r="D72" s="896"/>
      <c r="E72" s="896"/>
      <c r="F72" s="896"/>
      <c r="G72" s="896"/>
      <c r="H72" s="896"/>
      <c r="I72" s="896"/>
      <c r="J72" s="896"/>
      <c r="K72" s="896"/>
      <c r="L72" s="896"/>
      <c r="M72" s="896"/>
      <c r="N72" s="896"/>
      <c r="O72" s="896"/>
      <c r="P72" s="897"/>
      <c r="Q72" s="898">
        <v>310260</v>
      </c>
      <c r="R72" s="851"/>
      <c r="S72" s="851"/>
      <c r="T72" s="851"/>
      <c r="U72" s="851"/>
      <c r="V72" s="851">
        <v>303786</v>
      </c>
      <c r="W72" s="851"/>
      <c r="X72" s="851"/>
      <c r="Y72" s="851"/>
      <c r="Z72" s="851"/>
      <c r="AA72" s="851">
        <v>6474</v>
      </c>
      <c r="AB72" s="851"/>
      <c r="AC72" s="851"/>
      <c r="AD72" s="851"/>
      <c r="AE72" s="851"/>
      <c r="AF72" s="851">
        <v>6474</v>
      </c>
      <c r="AG72" s="851"/>
      <c r="AH72" s="851"/>
      <c r="AI72" s="851"/>
      <c r="AJ72" s="851"/>
      <c r="AK72" s="851">
        <v>2340</v>
      </c>
      <c r="AL72" s="851"/>
      <c r="AM72" s="851"/>
      <c r="AN72" s="851"/>
      <c r="AO72" s="851"/>
      <c r="AP72" s="851" t="s">
        <v>560</v>
      </c>
      <c r="AQ72" s="851"/>
      <c r="AR72" s="851"/>
      <c r="AS72" s="851"/>
      <c r="AT72" s="851"/>
      <c r="AU72" s="851" t="s">
        <v>558</v>
      </c>
      <c r="AV72" s="851"/>
      <c r="AW72" s="851"/>
      <c r="AX72" s="851"/>
      <c r="AY72" s="851"/>
      <c r="AZ72" s="901"/>
      <c r="BA72" s="901"/>
      <c r="BB72" s="901"/>
      <c r="BC72" s="901"/>
      <c r="BD72" s="902"/>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5" t="s">
        <v>551</v>
      </c>
      <c r="C73" s="896"/>
      <c r="D73" s="896"/>
      <c r="E73" s="896"/>
      <c r="F73" s="896"/>
      <c r="G73" s="896"/>
      <c r="H73" s="896"/>
      <c r="I73" s="896"/>
      <c r="J73" s="896"/>
      <c r="K73" s="896"/>
      <c r="L73" s="896"/>
      <c r="M73" s="896"/>
      <c r="N73" s="896"/>
      <c r="O73" s="896"/>
      <c r="P73" s="897"/>
      <c r="Q73" s="898">
        <v>867</v>
      </c>
      <c r="R73" s="851"/>
      <c r="S73" s="851"/>
      <c r="T73" s="851"/>
      <c r="U73" s="851"/>
      <c r="V73" s="851">
        <v>865</v>
      </c>
      <c r="W73" s="851"/>
      <c r="X73" s="851"/>
      <c r="Y73" s="851"/>
      <c r="Z73" s="851"/>
      <c r="AA73" s="851">
        <v>2</v>
      </c>
      <c r="AB73" s="851"/>
      <c r="AC73" s="851"/>
      <c r="AD73" s="851"/>
      <c r="AE73" s="851"/>
      <c r="AF73" s="851">
        <v>1413</v>
      </c>
      <c r="AG73" s="851"/>
      <c r="AH73" s="851"/>
      <c r="AI73" s="851"/>
      <c r="AJ73" s="851"/>
      <c r="AK73" s="851" t="s">
        <v>560</v>
      </c>
      <c r="AL73" s="851"/>
      <c r="AM73" s="851"/>
      <c r="AN73" s="851"/>
      <c r="AO73" s="851"/>
      <c r="AP73" s="851" t="s">
        <v>562</v>
      </c>
      <c r="AQ73" s="851"/>
      <c r="AR73" s="851"/>
      <c r="AS73" s="851"/>
      <c r="AT73" s="851"/>
      <c r="AU73" s="851" t="s">
        <v>564</v>
      </c>
      <c r="AV73" s="851"/>
      <c r="AW73" s="851"/>
      <c r="AX73" s="851"/>
      <c r="AY73" s="851"/>
      <c r="AZ73" s="901"/>
      <c r="BA73" s="901"/>
      <c r="BB73" s="901"/>
      <c r="BC73" s="901"/>
      <c r="BD73" s="902"/>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5"/>
      <c r="C74" s="896"/>
      <c r="D74" s="896"/>
      <c r="E74" s="896"/>
      <c r="F74" s="896"/>
      <c r="G74" s="896"/>
      <c r="H74" s="896"/>
      <c r="I74" s="896"/>
      <c r="J74" s="896"/>
      <c r="K74" s="896"/>
      <c r="L74" s="896"/>
      <c r="M74" s="896"/>
      <c r="N74" s="896"/>
      <c r="O74" s="896"/>
      <c r="P74" s="897"/>
      <c r="Q74" s="898"/>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901"/>
      <c r="BA74" s="901"/>
      <c r="BB74" s="901"/>
      <c r="BC74" s="901"/>
      <c r="BD74" s="902"/>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5"/>
      <c r="C75" s="896"/>
      <c r="D75" s="896"/>
      <c r="E75" s="896"/>
      <c r="F75" s="896"/>
      <c r="G75" s="896"/>
      <c r="H75" s="896"/>
      <c r="I75" s="896"/>
      <c r="J75" s="896"/>
      <c r="K75" s="896"/>
      <c r="L75" s="896"/>
      <c r="M75" s="896"/>
      <c r="N75" s="896"/>
      <c r="O75" s="896"/>
      <c r="P75" s="897"/>
      <c r="Q75" s="899"/>
      <c r="R75" s="900"/>
      <c r="S75" s="900"/>
      <c r="T75" s="900"/>
      <c r="U75" s="850"/>
      <c r="V75" s="903"/>
      <c r="W75" s="900"/>
      <c r="X75" s="900"/>
      <c r="Y75" s="900"/>
      <c r="Z75" s="850"/>
      <c r="AA75" s="903"/>
      <c r="AB75" s="900"/>
      <c r="AC75" s="900"/>
      <c r="AD75" s="900"/>
      <c r="AE75" s="850"/>
      <c r="AF75" s="903"/>
      <c r="AG75" s="900"/>
      <c r="AH75" s="900"/>
      <c r="AI75" s="900"/>
      <c r="AJ75" s="850"/>
      <c r="AK75" s="903"/>
      <c r="AL75" s="900"/>
      <c r="AM75" s="900"/>
      <c r="AN75" s="900"/>
      <c r="AO75" s="850"/>
      <c r="AP75" s="903"/>
      <c r="AQ75" s="900"/>
      <c r="AR75" s="900"/>
      <c r="AS75" s="900"/>
      <c r="AT75" s="850"/>
      <c r="AU75" s="903"/>
      <c r="AV75" s="900"/>
      <c r="AW75" s="900"/>
      <c r="AX75" s="900"/>
      <c r="AY75" s="850"/>
      <c r="AZ75" s="901"/>
      <c r="BA75" s="901"/>
      <c r="BB75" s="901"/>
      <c r="BC75" s="901"/>
      <c r="BD75" s="902"/>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5"/>
      <c r="C76" s="896"/>
      <c r="D76" s="896"/>
      <c r="E76" s="896"/>
      <c r="F76" s="896"/>
      <c r="G76" s="896"/>
      <c r="H76" s="896"/>
      <c r="I76" s="896"/>
      <c r="J76" s="896"/>
      <c r="K76" s="896"/>
      <c r="L76" s="896"/>
      <c r="M76" s="896"/>
      <c r="N76" s="896"/>
      <c r="O76" s="896"/>
      <c r="P76" s="897"/>
      <c r="Q76" s="899"/>
      <c r="R76" s="900"/>
      <c r="S76" s="900"/>
      <c r="T76" s="900"/>
      <c r="U76" s="850"/>
      <c r="V76" s="903"/>
      <c r="W76" s="900"/>
      <c r="X76" s="900"/>
      <c r="Y76" s="900"/>
      <c r="Z76" s="850"/>
      <c r="AA76" s="903"/>
      <c r="AB76" s="900"/>
      <c r="AC76" s="900"/>
      <c r="AD76" s="900"/>
      <c r="AE76" s="850"/>
      <c r="AF76" s="903"/>
      <c r="AG76" s="900"/>
      <c r="AH76" s="900"/>
      <c r="AI76" s="900"/>
      <c r="AJ76" s="850"/>
      <c r="AK76" s="903"/>
      <c r="AL76" s="900"/>
      <c r="AM76" s="900"/>
      <c r="AN76" s="900"/>
      <c r="AO76" s="850"/>
      <c r="AP76" s="903"/>
      <c r="AQ76" s="900"/>
      <c r="AR76" s="900"/>
      <c r="AS76" s="900"/>
      <c r="AT76" s="850"/>
      <c r="AU76" s="903"/>
      <c r="AV76" s="900"/>
      <c r="AW76" s="900"/>
      <c r="AX76" s="900"/>
      <c r="AY76" s="850"/>
      <c r="AZ76" s="901"/>
      <c r="BA76" s="901"/>
      <c r="BB76" s="901"/>
      <c r="BC76" s="901"/>
      <c r="BD76" s="902"/>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5"/>
      <c r="C77" s="896"/>
      <c r="D77" s="896"/>
      <c r="E77" s="896"/>
      <c r="F77" s="896"/>
      <c r="G77" s="896"/>
      <c r="H77" s="896"/>
      <c r="I77" s="896"/>
      <c r="J77" s="896"/>
      <c r="K77" s="896"/>
      <c r="L77" s="896"/>
      <c r="M77" s="896"/>
      <c r="N77" s="896"/>
      <c r="O77" s="896"/>
      <c r="P77" s="897"/>
      <c r="Q77" s="899"/>
      <c r="R77" s="900"/>
      <c r="S77" s="900"/>
      <c r="T77" s="900"/>
      <c r="U77" s="850"/>
      <c r="V77" s="903"/>
      <c r="W77" s="900"/>
      <c r="X77" s="900"/>
      <c r="Y77" s="900"/>
      <c r="Z77" s="850"/>
      <c r="AA77" s="903"/>
      <c r="AB77" s="900"/>
      <c r="AC77" s="900"/>
      <c r="AD77" s="900"/>
      <c r="AE77" s="850"/>
      <c r="AF77" s="903"/>
      <c r="AG77" s="900"/>
      <c r="AH77" s="900"/>
      <c r="AI77" s="900"/>
      <c r="AJ77" s="850"/>
      <c r="AK77" s="903"/>
      <c r="AL77" s="900"/>
      <c r="AM77" s="900"/>
      <c r="AN77" s="900"/>
      <c r="AO77" s="850"/>
      <c r="AP77" s="903"/>
      <c r="AQ77" s="900"/>
      <c r="AR77" s="900"/>
      <c r="AS77" s="900"/>
      <c r="AT77" s="850"/>
      <c r="AU77" s="903"/>
      <c r="AV77" s="900"/>
      <c r="AW77" s="900"/>
      <c r="AX77" s="900"/>
      <c r="AY77" s="850"/>
      <c r="AZ77" s="901"/>
      <c r="BA77" s="901"/>
      <c r="BB77" s="901"/>
      <c r="BC77" s="901"/>
      <c r="BD77" s="902"/>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5"/>
      <c r="C78" s="896"/>
      <c r="D78" s="896"/>
      <c r="E78" s="896"/>
      <c r="F78" s="896"/>
      <c r="G78" s="896"/>
      <c r="H78" s="896"/>
      <c r="I78" s="896"/>
      <c r="J78" s="896"/>
      <c r="K78" s="896"/>
      <c r="L78" s="896"/>
      <c r="M78" s="896"/>
      <c r="N78" s="896"/>
      <c r="O78" s="896"/>
      <c r="P78" s="897"/>
      <c r="Q78" s="898"/>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901"/>
      <c r="BA78" s="901"/>
      <c r="BB78" s="901"/>
      <c r="BC78" s="901"/>
      <c r="BD78" s="902"/>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5"/>
      <c r="C79" s="896"/>
      <c r="D79" s="896"/>
      <c r="E79" s="896"/>
      <c r="F79" s="896"/>
      <c r="G79" s="896"/>
      <c r="H79" s="896"/>
      <c r="I79" s="896"/>
      <c r="J79" s="896"/>
      <c r="K79" s="896"/>
      <c r="L79" s="896"/>
      <c r="M79" s="896"/>
      <c r="N79" s="896"/>
      <c r="O79" s="896"/>
      <c r="P79" s="897"/>
      <c r="Q79" s="898"/>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901"/>
      <c r="BA79" s="901"/>
      <c r="BB79" s="901"/>
      <c r="BC79" s="901"/>
      <c r="BD79" s="902"/>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5"/>
      <c r="C80" s="896"/>
      <c r="D80" s="896"/>
      <c r="E80" s="896"/>
      <c r="F80" s="896"/>
      <c r="G80" s="896"/>
      <c r="H80" s="896"/>
      <c r="I80" s="896"/>
      <c r="J80" s="896"/>
      <c r="K80" s="896"/>
      <c r="L80" s="896"/>
      <c r="M80" s="896"/>
      <c r="N80" s="896"/>
      <c r="O80" s="896"/>
      <c r="P80" s="897"/>
      <c r="Q80" s="898"/>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901"/>
      <c r="BA80" s="901"/>
      <c r="BB80" s="901"/>
      <c r="BC80" s="901"/>
      <c r="BD80" s="902"/>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5"/>
      <c r="C81" s="896"/>
      <c r="D81" s="896"/>
      <c r="E81" s="896"/>
      <c r="F81" s="896"/>
      <c r="G81" s="896"/>
      <c r="H81" s="896"/>
      <c r="I81" s="896"/>
      <c r="J81" s="896"/>
      <c r="K81" s="896"/>
      <c r="L81" s="896"/>
      <c r="M81" s="896"/>
      <c r="N81" s="896"/>
      <c r="O81" s="896"/>
      <c r="P81" s="897"/>
      <c r="Q81" s="898"/>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01"/>
      <c r="BA81" s="901"/>
      <c r="BB81" s="901"/>
      <c r="BC81" s="901"/>
      <c r="BD81" s="902"/>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5"/>
      <c r="C82" s="896"/>
      <c r="D82" s="896"/>
      <c r="E82" s="896"/>
      <c r="F82" s="896"/>
      <c r="G82" s="896"/>
      <c r="H82" s="896"/>
      <c r="I82" s="896"/>
      <c r="J82" s="896"/>
      <c r="K82" s="896"/>
      <c r="L82" s="896"/>
      <c r="M82" s="896"/>
      <c r="N82" s="896"/>
      <c r="O82" s="896"/>
      <c r="P82" s="897"/>
      <c r="Q82" s="898"/>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01"/>
      <c r="BA82" s="901"/>
      <c r="BB82" s="901"/>
      <c r="BC82" s="901"/>
      <c r="BD82" s="902"/>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5"/>
      <c r="C83" s="896"/>
      <c r="D83" s="896"/>
      <c r="E83" s="896"/>
      <c r="F83" s="896"/>
      <c r="G83" s="896"/>
      <c r="H83" s="896"/>
      <c r="I83" s="896"/>
      <c r="J83" s="896"/>
      <c r="K83" s="896"/>
      <c r="L83" s="896"/>
      <c r="M83" s="896"/>
      <c r="N83" s="896"/>
      <c r="O83" s="896"/>
      <c r="P83" s="897"/>
      <c r="Q83" s="898"/>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1"/>
      <c r="BA83" s="901"/>
      <c r="BB83" s="901"/>
      <c r="BC83" s="901"/>
      <c r="BD83" s="902"/>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5"/>
      <c r="C84" s="896"/>
      <c r="D84" s="896"/>
      <c r="E84" s="896"/>
      <c r="F84" s="896"/>
      <c r="G84" s="896"/>
      <c r="H84" s="896"/>
      <c r="I84" s="896"/>
      <c r="J84" s="896"/>
      <c r="K84" s="896"/>
      <c r="L84" s="896"/>
      <c r="M84" s="896"/>
      <c r="N84" s="896"/>
      <c r="O84" s="896"/>
      <c r="P84" s="897"/>
      <c r="Q84" s="898"/>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1"/>
      <c r="BA84" s="901"/>
      <c r="BB84" s="901"/>
      <c r="BC84" s="901"/>
      <c r="BD84" s="902"/>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5"/>
      <c r="C85" s="896"/>
      <c r="D85" s="896"/>
      <c r="E85" s="896"/>
      <c r="F85" s="896"/>
      <c r="G85" s="896"/>
      <c r="H85" s="896"/>
      <c r="I85" s="896"/>
      <c r="J85" s="896"/>
      <c r="K85" s="896"/>
      <c r="L85" s="896"/>
      <c r="M85" s="896"/>
      <c r="N85" s="896"/>
      <c r="O85" s="896"/>
      <c r="P85" s="897"/>
      <c r="Q85" s="898"/>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1"/>
      <c r="BA85" s="901"/>
      <c r="BB85" s="901"/>
      <c r="BC85" s="901"/>
      <c r="BD85" s="902"/>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5"/>
      <c r="C86" s="896"/>
      <c r="D86" s="896"/>
      <c r="E86" s="896"/>
      <c r="F86" s="896"/>
      <c r="G86" s="896"/>
      <c r="H86" s="896"/>
      <c r="I86" s="896"/>
      <c r="J86" s="896"/>
      <c r="K86" s="896"/>
      <c r="L86" s="896"/>
      <c r="M86" s="896"/>
      <c r="N86" s="896"/>
      <c r="O86" s="896"/>
      <c r="P86" s="897"/>
      <c r="Q86" s="898"/>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1"/>
      <c r="BA86" s="901"/>
      <c r="BB86" s="901"/>
      <c r="BC86" s="901"/>
      <c r="BD86" s="902"/>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8087</v>
      </c>
      <c r="AG88" s="862"/>
      <c r="AH88" s="862"/>
      <c r="AI88" s="862"/>
      <c r="AJ88" s="862"/>
      <c r="AK88" s="859"/>
      <c r="AL88" s="859"/>
      <c r="AM88" s="859"/>
      <c r="AN88" s="859"/>
      <c r="AO88" s="859"/>
      <c r="AP88" s="862" t="s">
        <v>560</v>
      </c>
      <c r="AQ88" s="862"/>
      <c r="AR88" s="862"/>
      <c r="AS88" s="862"/>
      <c r="AT88" s="862"/>
      <c r="AU88" s="862" t="s">
        <v>565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398</v>
      </c>
      <c r="BS102" s="811"/>
      <c r="BT102" s="811"/>
      <c r="BU102" s="811"/>
      <c r="BV102" s="811"/>
      <c r="BW102" s="811"/>
      <c r="BX102" s="811"/>
      <c r="BY102" s="811"/>
      <c r="BZ102" s="811"/>
      <c r="CA102" s="811"/>
      <c r="CB102" s="811"/>
      <c r="CC102" s="811"/>
      <c r="CD102" s="811"/>
      <c r="CE102" s="811"/>
      <c r="CF102" s="811"/>
      <c r="CG102" s="812"/>
      <c r="CH102" s="911"/>
      <c r="CI102" s="912"/>
      <c r="CJ102" s="912"/>
      <c r="CK102" s="912"/>
      <c r="CL102" s="913"/>
      <c r="CM102" s="911"/>
      <c r="CN102" s="912"/>
      <c r="CO102" s="912"/>
      <c r="CP102" s="912"/>
      <c r="CQ102" s="913"/>
      <c r="CR102" s="914">
        <v>141</v>
      </c>
      <c r="CS102" s="870"/>
      <c r="CT102" s="870"/>
      <c r="CU102" s="870"/>
      <c r="CV102" s="915"/>
      <c r="CW102" s="914">
        <v>17</v>
      </c>
      <c r="CX102" s="870"/>
      <c r="CY102" s="870"/>
      <c r="CZ102" s="870"/>
      <c r="DA102" s="915"/>
      <c r="DB102" s="914" t="s">
        <v>560</v>
      </c>
      <c r="DC102" s="870"/>
      <c r="DD102" s="870"/>
      <c r="DE102" s="870"/>
      <c r="DF102" s="915"/>
      <c r="DG102" s="914" t="s">
        <v>556</v>
      </c>
      <c r="DH102" s="870"/>
      <c r="DI102" s="870"/>
      <c r="DJ102" s="870"/>
      <c r="DK102" s="915"/>
      <c r="DL102" s="914" t="s">
        <v>560</v>
      </c>
      <c r="DM102" s="870"/>
      <c r="DN102" s="870"/>
      <c r="DO102" s="870"/>
      <c r="DP102" s="915"/>
      <c r="DQ102" s="914" t="s">
        <v>560</v>
      </c>
      <c r="DR102" s="870"/>
      <c r="DS102" s="870"/>
      <c r="DT102" s="870"/>
      <c r="DU102" s="915"/>
      <c r="DV102" s="938"/>
      <c r="DW102" s="939"/>
      <c r="DX102" s="939"/>
      <c r="DY102" s="939"/>
      <c r="DZ102" s="940"/>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1" t="s">
        <v>399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2" t="s">
        <v>400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3" t="s">
        <v>403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9" customFormat="1" ht="26.25" customHeight="1">
      <c r="A109" s="936" t="s">
        <v>405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406</v>
      </c>
      <c r="AB109" s="917"/>
      <c r="AC109" s="917"/>
      <c r="AD109" s="917"/>
      <c r="AE109" s="918"/>
      <c r="AF109" s="916" t="s">
        <v>289</v>
      </c>
      <c r="AG109" s="917"/>
      <c r="AH109" s="917"/>
      <c r="AI109" s="917"/>
      <c r="AJ109" s="918"/>
      <c r="AK109" s="916" t="s">
        <v>288</v>
      </c>
      <c r="AL109" s="917"/>
      <c r="AM109" s="917"/>
      <c r="AN109" s="917"/>
      <c r="AO109" s="918"/>
      <c r="AP109" s="916" t="s">
        <v>407</v>
      </c>
      <c r="AQ109" s="917"/>
      <c r="AR109" s="917"/>
      <c r="AS109" s="917"/>
      <c r="AT109" s="919"/>
      <c r="AU109" s="936" t="s">
        <v>405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406</v>
      </c>
      <c r="BR109" s="917"/>
      <c r="BS109" s="917"/>
      <c r="BT109" s="917"/>
      <c r="BU109" s="918"/>
      <c r="BV109" s="916" t="s">
        <v>289</v>
      </c>
      <c r="BW109" s="917"/>
      <c r="BX109" s="917"/>
      <c r="BY109" s="917"/>
      <c r="BZ109" s="918"/>
      <c r="CA109" s="916" t="s">
        <v>288</v>
      </c>
      <c r="CB109" s="917"/>
      <c r="CC109" s="917"/>
      <c r="CD109" s="917"/>
      <c r="CE109" s="918"/>
      <c r="CF109" s="937" t="s">
        <v>407</v>
      </c>
      <c r="CG109" s="937"/>
      <c r="CH109" s="937"/>
      <c r="CI109" s="937"/>
      <c r="CJ109" s="937"/>
      <c r="CK109" s="916" t="s">
        <v>408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406</v>
      </c>
      <c r="DH109" s="917"/>
      <c r="DI109" s="917"/>
      <c r="DJ109" s="917"/>
      <c r="DK109" s="918"/>
      <c r="DL109" s="916" t="s">
        <v>289</v>
      </c>
      <c r="DM109" s="917"/>
      <c r="DN109" s="917"/>
      <c r="DO109" s="917"/>
      <c r="DP109" s="918"/>
      <c r="DQ109" s="916" t="s">
        <v>288</v>
      </c>
      <c r="DR109" s="917"/>
      <c r="DS109" s="917"/>
      <c r="DT109" s="917"/>
      <c r="DU109" s="918"/>
      <c r="DV109" s="916" t="s">
        <v>407</v>
      </c>
      <c r="DW109" s="917"/>
      <c r="DX109" s="917"/>
      <c r="DY109" s="917"/>
      <c r="DZ109" s="919"/>
    </row>
    <row r="110" spans="1:131" s="199" customFormat="1" ht="26.25" customHeight="1">
      <c r="A110" s="920" t="s">
        <v>409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2805984</v>
      </c>
      <c r="AB110" s="924"/>
      <c r="AC110" s="924"/>
      <c r="AD110" s="924"/>
      <c r="AE110" s="925"/>
      <c r="AF110" s="926">
        <v>2723200</v>
      </c>
      <c r="AG110" s="924"/>
      <c r="AH110" s="924"/>
      <c r="AI110" s="924"/>
      <c r="AJ110" s="925"/>
      <c r="AK110" s="926">
        <v>2355600</v>
      </c>
      <c r="AL110" s="924"/>
      <c r="AM110" s="924"/>
      <c r="AN110" s="924"/>
      <c r="AO110" s="925"/>
      <c r="AP110" s="927">
        <v>18.2</v>
      </c>
      <c r="AQ110" s="928"/>
      <c r="AR110" s="928"/>
      <c r="AS110" s="928"/>
      <c r="AT110" s="929"/>
      <c r="AU110" s="930" t="s">
        <v>62</v>
      </c>
      <c r="AV110" s="931"/>
      <c r="AW110" s="931"/>
      <c r="AX110" s="931"/>
      <c r="AY110" s="931"/>
      <c r="AZ110" s="972" t="s">
        <v>410</v>
      </c>
      <c r="BA110" s="921"/>
      <c r="BB110" s="921"/>
      <c r="BC110" s="921"/>
      <c r="BD110" s="921"/>
      <c r="BE110" s="921"/>
      <c r="BF110" s="921"/>
      <c r="BG110" s="921"/>
      <c r="BH110" s="921"/>
      <c r="BI110" s="921"/>
      <c r="BJ110" s="921"/>
      <c r="BK110" s="921"/>
      <c r="BL110" s="921"/>
      <c r="BM110" s="921"/>
      <c r="BN110" s="921"/>
      <c r="BO110" s="921"/>
      <c r="BP110" s="922"/>
      <c r="BQ110" s="958">
        <v>21817384</v>
      </c>
      <c r="BR110" s="959"/>
      <c r="BS110" s="959"/>
      <c r="BT110" s="959"/>
      <c r="BU110" s="959"/>
      <c r="BV110" s="959">
        <v>21182359</v>
      </c>
      <c r="BW110" s="959"/>
      <c r="BX110" s="959"/>
      <c r="BY110" s="959"/>
      <c r="BZ110" s="959"/>
      <c r="CA110" s="959">
        <v>20139274</v>
      </c>
      <c r="CB110" s="959"/>
      <c r="CC110" s="959"/>
      <c r="CD110" s="959"/>
      <c r="CE110" s="959"/>
      <c r="CF110" s="973">
        <v>156</v>
      </c>
      <c r="CG110" s="974"/>
      <c r="CH110" s="974"/>
      <c r="CI110" s="974"/>
      <c r="CJ110" s="974"/>
      <c r="CK110" s="975" t="s">
        <v>411</v>
      </c>
      <c r="CL110" s="976"/>
      <c r="CM110" s="955" t="s">
        <v>412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223</v>
      </c>
      <c r="DH110" s="959"/>
      <c r="DI110" s="959"/>
      <c r="DJ110" s="959"/>
      <c r="DK110" s="959"/>
      <c r="DL110" s="959" t="s">
        <v>223</v>
      </c>
      <c r="DM110" s="959"/>
      <c r="DN110" s="959"/>
      <c r="DO110" s="959"/>
      <c r="DP110" s="959"/>
      <c r="DQ110" s="959" t="s">
        <v>223</v>
      </c>
      <c r="DR110" s="959"/>
      <c r="DS110" s="959"/>
      <c r="DT110" s="959"/>
      <c r="DU110" s="959"/>
      <c r="DV110" s="960" t="s">
        <v>223</v>
      </c>
      <c r="DW110" s="960"/>
      <c r="DX110" s="960"/>
      <c r="DY110" s="960"/>
      <c r="DZ110" s="961"/>
    </row>
    <row r="111" spans="1:131" s="199" customFormat="1" ht="26.25" customHeight="1">
      <c r="A111" s="962" t="s">
        <v>413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223</v>
      </c>
      <c r="AB111" s="966"/>
      <c r="AC111" s="966"/>
      <c r="AD111" s="966"/>
      <c r="AE111" s="967"/>
      <c r="AF111" s="968" t="s">
        <v>223</v>
      </c>
      <c r="AG111" s="966"/>
      <c r="AH111" s="966"/>
      <c r="AI111" s="966"/>
      <c r="AJ111" s="967"/>
      <c r="AK111" s="968" t="s">
        <v>223</v>
      </c>
      <c r="AL111" s="966"/>
      <c r="AM111" s="966"/>
      <c r="AN111" s="966"/>
      <c r="AO111" s="967"/>
      <c r="AP111" s="969" t="s">
        <v>223</v>
      </c>
      <c r="AQ111" s="970"/>
      <c r="AR111" s="970"/>
      <c r="AS111" s="970"/>
      <c r="AT111" s="971"/>
      <c r="AU111" s="932"/>
      <c r="AV111" s="933"/>
      <c r="AW111" s="933"/>
      <c r="AX111" s="933"/>
      <c r="AY111" s="933"/>
      <c r="AZ111" s="981" t="s">
        <v>414</v>
      </c>
      <c r="BA111" s="982"/>
      <c r="BB111" s="982"/>
      <c r="BC111" s="982"/>
      <c r="BD111" s="982"/>
      <c r="BE111" s="982"/>
      <c r="BF111" s="982"/>
      <c r="BG111" s="982"/>
      <c r="BH111" s="982"/>
      <c r="BI111" s="982"/>
      <c r="BJ111" s="982"/>
      <c r="BK111" s="982"/>
      <c r="BL111" s="982"/>
      <c r="BM111" s="982"/>
      <c r="BN111" s="982"/>
      <c r="BO111" s="982"/>
      <c r="BP111" s="983"/>
      <c r="BQ111" s="951" t="s">
        <v>223</v>
      </c>
      <c r="BR111" s="952"/>
      <c r="BS111" s="952"/>
      <c r="BT111" s="952"/>
      <c r="BU111" s="952"/>
      <c r="BV111" s="952" t="s">
        <v>223</v>
      </c>
      <c r="BW111" s="952"/>
      <c r="BX111" s="952"/>
      <c r="BY111" s="952"/>
      <c r="BZ111" s="952"/>
      <c r="CA111" s="952" t="s">
        <v>223</v>
      </c>
      <c r="CB111" s="952"/>
      <c r="CC111" s="952"/>
      <c r="CD111" s="952"/>
      <c r="CE111" s="952"/>
      <c r="CF111" s="946" t="s">
        <v>223</v>
      </c>
      <c r="CG111" s="947"/>
      <c r="CH111" s="947"/>
      <c r="CI111" s="947"/>
      <c r="CJ111" s="947"/>
      <c r="CK111" s="977"/>
      <c r="CL111" s="978"/>
      <c r="CM111" s="948" t="s">
        <v>415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223</v>
      </c>
      <c r="DH111" s="952"/>
      <c r="DI111" s="952"/>
      <c r="DJ111" s="952"/>
      <c r="DK111" s="952"/>
      <c r="DL111" s="952" t="s">
        <v>223</v>
      </c>
      <c r="DM111" s="952"/>
      <c r="DN111" s="952"/>
      <c r="DO111" s="952"/>
      <c r="DP111" s="952"/>
      <c r="DQ111" s="952" t="s">
        <v>223</v>
      </c>
      <c r="DR111" s="952"/>
      <c r="DS111" s="952"/>
      <c r="DT111" s="952"/>
      <c r="DU111" s="952"/>
      <c r="DV111" s="953" t="s">
        <v>223</v>
      </c>
      <c r="DW111" s="953"/>
      <c r="DX111" s="953"/>
      <c r="DY111" s="953"/>
      <c r="DZ111" s="954"/>
    </row>
    <row r="112" spans="1:131" s="199" customFormat="1" ht="26.25" customHeight="1">
      <c r="A112" s="984" t="s">
        <v>416</v>
      </c>
      <c r="B112" s="985"/>
      <c r="C112" s="982" t="s">
        <v>417</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v>16667</v>
      </c>
      <c r="AB112" s="991"/>
      <c r="AC112" s="991"/>
      <c r="AD112" s="991"/>
      <c r="AE112" s="992"/>
      <c r="AF112" s="993">
        <v>23333</v>
      </c>
      <c r="AG112" s="991"/>
      <c r="AH112" s="991"/>
      <c r="AI112" s="991"/>
      <c r="AJ112" s="992"/>
      <c r="AK112" s="993">
        <v>23333</v>
      </c>
      <c r="AL112" s="991"/>
      <c r="AM112" s="991"/>
      <c r="AN112" s="991"/>
      <c r="AO112" s="992"/>
      <c r="AP112" s="994">
        <v>0.2</v>
      </c>
      <c r="AQ112" s="995"/>
      <c r="AR112" s="995"/>
      <c r="AS112" s="995"/>
      <c r="AT112" s="996"/>
      <c r="AU112" s="932"/>
      <c r="AV112" s="933"/>
      <c r="AW112" s="933"/>
      <c r="AX112" s="933"/>
      <c r="AY112" s="933"/>
      <c r="AZ112" s="981" t="s">
        <v>418</v>
      </c>
      <c r="BA112" s="982"/>
      <c r="BB112" s="982"/>
      <c r="BC112" s="982"/>
      <c r="BD112" s="982"/>
      <c r="BE112" s="982"/>
      <c r="BF112" s="982"/>
      <c r="BG112" s="982"/>
      <c r="BH112" s="982"/>
      <c r="BI112" s="982"/>
      <c r="BJ112" s="982"/>
      <c r="BK112" s="982"/>
      <c r="BL112" s="982"/>
      <c r="BM112" s="982"/>
      <c r="BN112" s="982"/>
      <c r="BO112" s="982"/>
      <c r="BP112" s="983"/>
      <c r="BQ112" s="951">
        <v>10216967</v>
      </c>
      <c r="BR112" s="952"/>
      <c r="BS112" s="952"/>
      <c r="BT112" s="952"/>
      <c r="BU112" s="952"/>
      <c r="BV112" s="952">
        <v>9626297</v>
      </c>
      <c r="BW112" s="952"/>
      <c r="BX112" s="952"/>
      <c r="BY112" s="952"/>
      <c r="BZ112" s="952"/>
      <c r="CA112" s="952">
        <v>9133812</v>
      </c>
      <c r="CB112" s="952"/>
      <c r="CC112" s="952"/>
      <c r="CD112" s="952"/>
      <c r="CE112" s="952"/>
      <c r="CF112" s="946">
        <v>70.7</v>
      </c>
      <c r="CG112" s="947"/>
      <c r="CH112" s="947"/>
      <c r="CI112" s="947"/>
      <c r="CJ112" s="947"/>
      <c r="CK112" s="977"/>
      <c r="CL112" s="978"/>
      <c r="CM112" s="948" t="s">
        <v>419</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223</v>
      </c>
      <c r="DH112" s="952"/>
      <c r="DI112" s="952"/>
      <c r="DJ112" s="952"/>
      <c r="DK112" s="952"/>
      <c r="DL112" s="952" t="s">
        <v>223</v>
      </c>
      <c r="DM112" s="952"/>
      <c r="DN112" s="952"/>
      <c r="DO112" s="952"/>
      <c r="DP112" s="952"/>
      <c r="DQ112" s="952" t="s">
        <v>223</v>
      </c>
      <c r="DR112" s="952"/>
      <c r="DS112" s="952"/>
      <c r="DT112" s="952"/>
      <c r="DU112" s="952"/>
      <c r="DV112" s="953" t="s">
        <v>223</v>
      </c>
      <c r="DW112" s="953"/>
      <c r="DX112" s="953"/>
      <c r="DY112" s="953"/>
      <c r="DZ112" s="954"/>
    </row>
    <row r="113" spans="1:130" s="199" customFormat="1" ht="26.25" customHeight="1">
      <c r="A113" s="986"/>
      <c r="B113" s="987"/>
      <c r="C113" s="982" t="s">
        <v>420</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884602</v>
      </c>
      <c r="AB113" s="966"/>
      <c r="AC113" s="966"/>
      <c r="AD113" s="966"/>
      <c r="AE113" s="967"/>
      <c r="AF113" s="968">
        <v>863336</v>
      </c>
      <c r="AG113" s="966"/>
      <c r="AH113" s="966"/>
      <c r="AI113" s="966"/>
      <c r="AJ113" s="967"/>
      <c r="AK113" s="968">
        <v>870673</v>
      </c>
      <c r="AL113" s="966"/>
      <c r="AM113" s="966"/>
      <c r="AN113" s="966"/>
      <c r="AO113" s="967"/>
      <c r="AP113" s="969">
        <v>6.7</v>
      </c>
      <c r="AQ113" s="970"/>
      <c r="AR113" s="970"/>
      <c r="AS113" s="970"/>
      <c r="AT113" s="971"/>
      <c r="AU113" s="932"/>
      <c r="AV113" s="933"/>
      <c r="AW113" s="933"/>
      <c r="AX113" s="933"/>
      <c r="AY113" s="933"/>
      <c r="AZ113" s="981" t="s">
        <v>421</v>
      </c>
      <c r="BA113" s="982"/>
      <c r="BB113" s="982"/>
      <c r="BC113" s="982"/>
      <c r="BD113" s="982"/>
      <c r="BE113" s="982"/>
      <c r="BF113" s="982"/>
      <c r="BG113" s="982"/>
      <c r="BH113" s="982"/>
      <c r="BI113" s="982"/>
      <c r="BJ113" s="982"/>
      <c r="BK113" s="982"/>
      <c r="BL113" s="982"/>
      <c r="BM113" s="982"/>
      <c r="BN113" s="982"/>
      <c r="BO113" s="982"/>
      <c r="BP113" s="983"/>
      <c r="BQ113" s="951" t="s">
        <v>223</v>
      </c>
      <c r="BR113" s="952"/>
      <c r="BS113" s="952"/>
      <c r="BT113" s="952"/>
      <c r="BU113" s="952"/>
      <c r="BV113" s="952" t="s">
        <v>223</v>
      </c>
      <c r="BW113" s="952"/>
      <c r="BX113" s="952"/>
      <c r="BY113" s="952"/>
      <c r="BZ113" s="952"/>
      <c r="CA113" s="952" t="s">
        <v>223</v>
      </c>
      <c r="CB113" s="952"/>
      <c r="CC113" s="952"/>
      <c r="CD113" s="952"/>
      <c r="CE113" s="952"/>
      <c r="CF113" s="946" t="s">
        <v>223</v>
      </c>
      <c r="CG113" s="947"/>
      <c r="CH113" s="947"/>
      <c r="CI113" s="947"/>
      <c r="CJ113" s="947"/>
      <c r="CK113" s="977"/>
      <c r="CL113" s="978"/>
      <c r="CM113" s="948" t="s">
        <v>422</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223</v>
      </c>
      <c r="DH113" s="991"/>
      <c r="DI113" s="991"/>
      <c r="DJ113" s="991"/>
      <c r="DK113" s="992"/>
      <c r="DL113" s="993" t="s">
        <v>223</v>
      </c>
      <c r="DM113" s="991"/>
      <c r="DN113" s="991"/>
      <c r="DO113" s="991"/>
      <c r="DP113" s="992"/>
      <c r="DQ113" s="993" t="s">
        <v>223</v>
      </c>
      <c r="DR113" s="991"/>
      <c r="DS113" s="991"/>
      <c r="DT113" s="991"/>
      <c r="DU113" s="992"/>
      <c r="DV113" s="994" t="s">
        <v>223</v>
      </c>
      <c r="DW113" s="995"/>
      <c r="DX113" s="995"/>
      <c r="DY113" s="995"/>
      <c r="DZ113" s="996"/>
    </row>
    <row r="114" spans="1:130" s="199" customFormat="1" ht="26.25" customHeight="1">
      <c r="A114" s="986"/>
      <c r="B114" s="987"/>
      <c r="C114" s="982" t="s">
        <v>423</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223</v>
      </c>
      <c r="AB114" s="991"/>
      <c r="AC114" s="991"/>
      <c r="AD114" s="991"/>
      <c r="AE114" s="992"/>
      <c r="AF114" s="993" t="s">
        <v>223</v>
      </c>
      <c r="AG114" s="991"/>
      <c r="AH114" s="991"/>
      <c r="AI114" s="991"/>
      <c r="AJ114" s="992"/>
      <c r="AK114" s="993" t="s">
        <v>223</v>
      </c>
      <c r="AL114" s="991"/>
      <c r="AM114" s="991"/>
      <c r="AN114" s="991"/>
      <c r="AO114" s="992"/>
      <c r="AP114" s="994" t="s">
        <v>223</v>
      </c>
      <c r="AQ114" s="995"/>
      <c r="AR114" s="995"/>
      <c r="AS114" s="995"/>
      <c r="AT114" s="996"/>
      <c r="AU114" s="932"/>
      <c r="AV114" s="933"/>
      <c r="AW114" s="933"/>
      <c r="AX114" s="933"/>
      <c r="AY114" s="933"/>
      <c r="AZ114" s="981" t="s">
        <v>424</v>
      </c>
      <c r="BA114" s="982"/>
      <c r="BB114" s="982"/>
      <c r="BC114" s="982"/>
      <c r="BD114" s="982"/>
      <c r="BE114" s="982"/>
      <c r="BF114" s="982"/>
      <c r="BG114" s="982"/>
      <c r="BH114" s="982"/>
      <c r="BI114" s="982"/>
      <c r="BJ114" s="982"/>
      <c r="BK114" s="982"/>
      <c r="BL114" s="982"/>
      <c r="BM114" s="982"/>
      <c r="BN114" s="982"/>
      <c r="BO114" s="982"/>
      <c r="BP114" s="983"/>
      <c r="BQ114" s="951">
        <v>6158258</v>
      </c>
      <c r="BR114" s="952"/>
      <c r="BS114" s="952"/>
      <c r="BT114" s="952"/>
      <c r="BU114" s="952"/>
      <c r="BV114" s="952">
        <v>6102853</v>
      </c>
      <c r="BW114" s="952"/>
      <c r="BX114" s="952"/>
      <c r="BY114" s="952"/>
      <c r="BZ114" s="952"/>
      <c r="CA114" s="952">
        <v>5941612</v>
      </c>
      <c r="CB114" s="952"/>
      <c r="CC114" s="952"/>
      <c r="CD114" s="952"/>
      <c r="CE114" s="952"/>
      <c r="CF114" s="946">
        <v>46</v>
      </c>
      <c r="CG114" s="947"/>
      <c r="CH114" s="947"/>
      <c r="CI114" s="947"/>
      <c r="CJ114" s="947"/>
      <c r="CK114" s="977"/>
      <c r="CL114" s="978"/>
      <c r="CM114" s="948" t="s">
        <v>425</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223</v>
      </c>
      <c r="DH114" s="991"/>
      <c r="DI114" s="991"/>
      <c r="DJ114" s="991"/>
      <c r="DK114" s="992"/>
      <c r="DL114" s="993" t="s">
        <v>223</v>
      </c>
      <c r="DM114" s="991"/>
      <c r="DN114" s="991"/>
      <c r="DO114" s="991"/>
      <c r="DP114" s="992"/>
      <c r="DQ114" s="993" t="s">
        <v>223</v>
      </c>
      <c r="DR114" s="991"/>
      <c r="DS114" s="991"/>
      <c r="DT114" s="991"/>
      <c r="DU114" s="992"/>
      <c r="DV114" s="994" t="s">
        <v>223</v>
      </c>
      <c r="DW114" s="995"/>
      <c r="DX114" s="995"/>
      <c r="DY114" s="995"/>
      <c r="DZ114" s="996"/>
    </row>
    <row r="115" spans="1:130" s="199" customFormat="1" ht="26.25" customHeight="1">
      <c r="A115" s="986"/>
      <c r="B115" s="987"/>
      <c r="C115" s="982" t="s">
        <v>426</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223</v>
      </c>
      <c r="AB115" s="966"/>
      <c r="AC115" s="966"/>
      <c r="AD115" s="966"/>
      <c r="AE115" s="967"/>
      <c r="AF115" s="968" t="s">
        <v>223</v>
      </c>
      <c r="AG115" s="966"/>
      <c r="AH115" s="966"/>
      <c r="AI115" s="966"/>
      <c r="AJ115" s="967"/>
      <c r="AK115" s="968" t="s">
        <v>223</v>
      </c>
      <c r="AL115" s="966"/>
      <c r="AM115" s="966"/>
      <c r="AN115" s="966"/>
      <c r="AO115" s="967"/>
      <c r="AP115" s="969" t="s">
        <v>223</v>
      </c>
      <c r="AQ115" s="970"/>
      <c r="AR115" s="970"/>
      <c r="AS115" s="970"/>
      <c r="AT115" s="971"/>
      <c r="AU115" s="932"/>
      <c r="AV115" s="933"/>
      <c r="AW115" s="933"/>
      <c r="AX115" s="933"/>
      <c r="AY115" s="933"/>
      <c r="AZ115" s="981" t="s">
        <v>427</v>
      </c>
      <c r="BA115" s="982"/>
      <c r="BB115" s="982"/>
      <c r="BC115" s="982"/>
      <c r="BD115" s="982"/>
      <c r="BE115" s="982"/>
      <c r="BF115" s="982"/>
      <c r="BG115" s="982"/>
      <c r="BH115" s="982"/>
      <c r="BI115" s="982"/>
      <c r="BJ115" s="982"/>
      <c r="BK115" s="982"/>
      <c r="BL115" s="982"/>
      <c r="BM115" s="982"/>
      <c r="BN115" s="982"/>
      <c r="BO115" s="982"/>
      <c r="BP115" s="983"/>
      <c r="BQ115" s="951" t="s">
        <v>223</v>
      </c>
      <c r="BR115" s="952"/>
      <c r="BS115" s="952"/>
      <c r="BT115" s="952"/>
      <c r="BU115" s="952"/>
      <c r="BV115" s="952" t="s">
        <v>223</v>
      </c>
      <c r="BW115" s="952"/>
      <c r="BX115" s="952"/>
      <c r="BY115" s="952"/>
      <c r="BZ115" s="952"/>
      <c r="CA115" s="952">
        <v>4805</v>
      </c>
      <c r="CB115" s="952"/>
      <c r="CC115" s="952"/>
      <c r="CD115" s="952"/>
      <c r="CE115" s="952"/>
      <c r="CF115" s="946">
        <v>0</v>
      </c>
      <c r="CG115" s="947"/>
      <c r="CH115" s="947"/>
      <c r="CI115" s="947"/>
      <c r="CJ115" s="947"/>
      <c r="CK115" s="977"/>
      <c r="CL115" s="978"/>
      <c r="CM115" s="981" t="s">
        <v>428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223</v>
      </c>
      <c r="DH115" s="991"/>
      <c r="DI115" s="991"/>
      <c r="DJ115" s="991"/>
      <c r="DK115" s="992"/>
      <c r="DL115" s="993" t="s">
        <v>223</v>
      </c>
      <c r="DM115" s="991"/>
      <c r="DN115" s="991"/>
      <c r="DO115" s="991"/>
      <c r="DP115" s="992"/>
      <c r="DQ115" s="993" t="s">
        <v>223</v>
      </c>
      <c r="DR115" s="991"/>
      <c r="DS115" s="991"/>
      <c r="DT115" s="991"/>
      <c r="DU115" s="992"/>
      <c r="DV115" s="994" t="s">
        <v>223</v>
      </c>
      <c r="DW115" s="995"/>
      <c r="DX115" s="995"/>
      <c r="DY115" s="995"/>
      <c r="DZ115" s="996"/>
    </row>
    <row r="116" spans="1:130" s="199" customFormat="1" ht="26.25" customHeight="1">
      <c r="A116" s="988"/>
      <c r="B116" s="989"/>
      <c r="C116" s="997" t="s">
        <v>429</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1017</v>
      </c>
      <c r="AB116" s="991"/>
      <c r="AC116" s="991"/>
      <c r="AD116" s="991"/>
      <c r="AE116" s="992"/>
      <c r="AF116" s="993">
        <v>52</v>
      </c>
      <c r="AG116" s="991"/>
      <c r="AH116" s="991"/>
      <c r="AI116" s="991"/>
      <c r="AJ116" s="992"/>
      <c r="AK116" s="993" t="s">
        <v>223</v>
      </c>
      <c r="AL116" s="991"/>
      <c r="AM116" s="991"/>
      <c r="AN116" s="991"/>
      <c r="AO116" s="992"/>
      <c r="AP116" s="994" t="s">
        <v>223</v>
      </c>
      <c r="AQ116" s="995"/>
      <c r="AR116" s="995"/>
      <c r="AS116" s="995"/>
      <c r="AT116" s="996"/>
      <c r="AU116" s="932"/>
      <c r="AV116" s="933"/>
      <c r="AW116" s="933"/>
      <c r="AX116" s="933"/>
      <c r="AY116" s="933"/>
      <c r="AZ116" s="999" t="s">
        <v>430</v>
      </c>
      <c r="BA116" s="1000"/>
      <c r="BB116" s="1000"/>
      <c r="BC116" s="1000"/>
      <c r="BD116" s="1000"/>
      <c r="BE116" s="1000"/>
      <c r="BF116" s="1000"/>
      <c r="BG116" s="1000"/>
      <c r="BH116" s="1000"/>
      <c r="BI116" s="1000"/>
      <c r="BJ116" s="1000"/>
      <c r="BK116" s="1000"/>
      <c r="BL116" s="1000"/>
      <c r="BM116" s="1000"/>
      <c r="BN116" s="1000"/>
      <c r="BO116" s="1000"/>
      <c r="BP116" s="1001"/>
      <c r="BQ116" s="951" t="s">
        <v>223</v>
      </c>
      <c r="BR116" s="952"/>
      <c r="BS116" s="952"/>
      <c r="BT116" s="952"/>
      <c r="BU116" s="952"/>
      <c r="BV116" s="952" t="s">
        <v>223</v>
      </c>
      <c r="BW116" s="952"/>
      <c r="BX116" s="952"/>
      <c r="BY116" s="952"/>
      <c r="BZ116" s="952"/>
      <c r="CA116" s="952" t="s">
        <v>223</v>
      </c>
      <c r="CB116" s="952"/>
      <c r="CC116" s="952"/>
      <c r="CD116" s="952"/>
      <c r="CE116" s="952"/>
      <c r="CF116" s="946" t="s">
        <v>223</v>
      </c>
      <c r="CG116" s="947"/>
      <c r="CH116" s="947"/>
      <c r="CI116" s="947"/>
      <c r="CJ116" s="947"/>
      <c r="CK116" s="977"/>
      <c r="CL116" s="978"/>
      <c r="CM116" s="948" t="s">
        <v>431</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223</v>
      </c>
      <c r="DH116" s="991"/>
      <c r="DI116" s="991"/>
      <c r="DJ116" s="991"/>
      <c r="DK116" s="992"/>
      <c r="DL116" s="993" t="s">
        <v>223</v>
      </c>
      <c r="DM116" s="991"/>
      <c r="DN116" s="991"/>
      <c r="DO116" s="991"/>
      <c r="DP116" s="992"/>
      <c r="DQ116" s="993" t="s">
        <v>223</v>
      </c>
      <c r="DR116" s="991"/>
      <c r="DS116" s="991"/>
      <c r="DT116" s="991"/>
      <c r="DU116" s="992"/>
      <c r="DV116" s="994" t="s">
        <v>223</v>
      </c>
      <c r="DW116" s="995"/>
      <c r="DX116" s="995"/>
      <c r="DY116" s="995"/>
      <c r="DZ116" s="996"/>
    </row>
    <row r="117" spans="1:130" s="199" customFormat="1" ht="26.25" customHeight="1">
      <c r="A117" s="936" t="s">
        <v>171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432</v>
      </c>
      <c r="Z117" s="918"/>
      <c r="AA117" s="1008">
        <v>3708270</v>
      </c>
      <c r="AB117" s="1009"/>
      <c r="AC117" s="1009"/>
      <c r="AD117" s="1009"/>
      <c r="AE117" s="1010"/>
      <c r="AF117" s="1011">
        <v>3609921</v>
      </c>
      <c r="AG117" s="1009"/>
      <c r="AH117" s="1009"/>
      <c r="AI117" s="1009"/>
      <c r="AJ117" s="1010"/>
      <c r="AK117" s="1011">
        <v>3249606</v>
      </c>
      <c r="AL117" s="1009"/>
      <c r="AM117" s="1009"/>
      <c r="AN117" s="1009"/>
      <c r="AO117" s="1010"/>
      <c r="AP117" s="1012"/>
      <c r="AQ117" s="1013"/>
      <c r="AR117" s="1013"/>
      <c r="AS117" s="1013"/>
      <c r="AT117" s="1014"/>
      <c r="AU117" s="932"/>
      <c r="AV117" s="933"/>
      <c r="AW117" s="933"/>
      <c r="AX117" s="933"/>
      <c r="AY117" s="933"/>
      <c r="AZ117" s="999" t="s">
        <v>433</v>
      </c>
      <c r="BA117" s="1000"/>
      <c r="BB117" s="1000"/>
      <c r="BC117" s="1000"/>
      <c r="BD117" s="1000"/>
      <c r="BE117" s="1000"/>
      <c r="BF117" s="1000"/>
      <c r="BG117" s="1000"/>
      <c r="BH117" s="1000"/>
      <c r="BI117" s="1000"/>
      <c r="BJ117" s="1000"/>
      <c r="BK117" s="1000"/>
      <c r="BL117" s="1000"/>
      <c r="BM117" s="1000"/>
      <c r="BN117" s="1000"/>
      <c r="BO117" s="1000"/>
      <c r="BP117" s="1001"/>
      <c r="BQ117" s="951" t="s">
        <v>223</v>
      </c>
      <c r="BR117" s="952"/>
      <c r="BS117" s="952"/>
      <c r="BT117" s="952"/>
      <c r="BU117" s="952"/>
      <c r="BV117" s="952" t="s">
        <v>223</v>
      </c>
      <c r="BW117" s="952"/>
      <c r="BX117" s="952"/>
      <c r="BY117" s="952"/>
      <c r="BZ117" s="952"/>
      <c r="CA117" s="952" t="s">
        <v>223</v>
      </c>
      <c r="CB117" s="952"/>
      <c r="CC117" s="952"/>
      <c r="CD117" s="952"/>
      <c r="CE117" s="952"/>
      <c r="CF117" s="946" t="s">
        <v>223</v>
      </c>
      <c r="CG117" s="947"/>
      <c r="CH117" s="947"/>
      <c r="CI117" s="947"/>
      <c r="CJ117" s="947"/>
      <c r="CK117" s="977"/>
      <c r="CL117" s="978"/>
      <c r="CM117" s="948" t="s">
        <v>434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223</v>
      </c>
      <c r="DH117" s="991"/>
      <c r="DI117" s="991"/>
      <c r="DJ117" s="991"/>
      <c r="DK117" s="992"/>
      <c r="DL117" s="993" t="s">
        <v>223</v>
      </c>
      <c r="DM117" s="991"/>
      <c r="DN117" s="991"/>
      <c r="DO117" s="991"/>
      <c r="DP117" s="992"/>
      <c r="DQ117" s="993" t="s">
        <v>223</v>
      </c>
      <c r="DR117" s="991"/>
      <c r="DS117" s="991"/>
      <c r="DT117" s="991"/>
      <c r="DU117" s="992"/>
      <c r="DV117" s="994" t="s">
        <v>223</v>
      </c>
      <c r="DW117" s="995"/>
      <c r="DX117" s="995"/>
      <c r="DY117" s="995"/>
      <c r="DZ117" s="996"/>
    </row>
    <row r="118" spans="1:130" s="199" customFormat="1" ht="26.25" customHeight="1">
      <c r="A118" s="936" t="s">
        <v>408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406</v>
      </c>
      <c r="AB118" s="917"/>
      <c r="AC118" s="917"/>
      <c r="AD118" s="917"/>
      <c r="AE118" s="918"/>
      <c r="AF118" s="916" t="s">
        <v>289</v>
      </c>
      <c r="AG118" s="917"/>
      <c r="AH118" s="917"/>
      <c r="AI118" s="917"/>
      <c r="AJ118" s="918"/>
      <c r="AK118" s="916" t="s">
        <v>288</v>
      </c>
      <c r="AL118" s="917"/>
      <c r="AM118" s="917"/>
      <c r="AN118" s="917"/>
      <c r="AO118" s="918"/>
      <c r="AP118" s="1003" t="s">
        <v>407</v>
      </c>
      <c r="AQ118" s="1004"/>
      <c r="AR118" s="1004"/>
      <c r="AS118" s="1004"/>
      <c r="AT118" s="1005"/>
      <c r="AU118" s="932"/>
      <c r="AV118" s="933"/>
      <c r="AW118" s="933"/>
      <c r="AX118" s="933"/>
      <c r="AY118" s="933"/>
      <c r="AZ118" s="1006" t="s">
        <v>435</v>
      </c>
      <c r="BA118" s="997"/>
      <c r="BB118" s="997"/>
      <c r="BC118" s="997"/>
      <c r="BD118" s="997"/>
      <c r="BE118" s="997"/>
      <c r="BF118" s="997"/>
      <c r="BG118" s="997"/>
      <c r="BH118" s="997"/>
      <c r="BI118" s="997"/>
      <c r="BJ118" s="997"/>
      <c r="BK118" s="997"/>
      <c r="BL118" s="997"/>
      <c r="BM118" s="997"/>
      <c r="BN118" s="997"/>
      <c r="BO118" s="997"/>
      <c r="BP118" s="998"/>
      <c r="BQ118" s="1029" t="s">
        <v>223</v>
      </c>
      <c r="BR118" s="1030"/>
      <c r="BS118" s="1030"/>
      <c r="BT118" s="1030"/>
      <c r="BU118" s="1030"/>
      <c r="BV118" s="1030" t="s">
        <v>223</v>
      </c>
      <c r="BW118" s="1030"/>
      <c r="BX118" s="1030"/>
      <c r="BY118" s="1030"/>
      <c r="BZ118" s="1030"/>
      <c r="CA118" s="1030" t="s">
        <v>223</v>
      </c>
      <c r="CB118" s="1030"/>
      <c r="CC118" s="1030"/>
      <c r="CD118" s="1030"/>
      <c r="CE118" s="1030"/>
      <c r="CF118" s="946" t="s">
        <v>223</v>
      </c>
      <c r="CG118" s="947"/>
      <c r="CH118" s="947"/>
      <c r="CI118" s="947"/>
      <c r="CJ118" s="947"/>
      <c r="CK118" s="977"/>
      <c r="CL118" s="978"/>
      <c r="CM118" s="948" t="s">
        <v>436</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223</v>
      </c>
      <c r="DH118" s="991"/>
      <c r="DI118" s="991"/>
      <c r="DJ118" s="991"/>
      <c r="DK118" s="992"/>
      <c r="DL118" s="993" t="s">
        <v>223</v>
      </c>
      <c r="DM118" s="991"/>
      <c r="DN118" s="991"/>
      <c r="DO118" s="991"/>
      <c r="DP118" s="992"/>
      <c r="DQ118" s="993" t="s">
        <v>223</v>
      </c>
      <c r="DR118" s="991"/>
      <c r="DS118" s="991"/>
      <c r="DT118" s="991"/>
      <c r="DU118" s="992"/>
      <c r="DV118" s="994" t="s">
        <v>223</v>
      </c>
      <c r="DW118" s="995"/>
      <c r="DX118" s="995"/>
      <c r="DY118" s="995"/>
      <c r="DZ118" s="996"/>
    </row>
    <row r="119" spans="1:130" s="199" customFormat="1" ht="26.25" customHeight="1">
      <c r="A119" s="1090" t="s">
        <v>411</v>
      </c>
      <c r="B119" s="976"/>
      <c r="C119" s="955" t="s">
        <v>412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223</v>
      </c>
      <c r="AB119" s="924"/>
      <c r="AC119" s="924"/>
      <c r="AD119" s="924"/>
      <c r="AE119" s="925"/>
      <c r="AF119" s="926" t="s">
        <v>223</v>
      </c>
      <c r="AG119" s="924"/>
      <c r="AH119" s="924"/>
      <c r="AI119" s="924"/>
      <c r="AJ119" s="925"/>
      <c r="AK119" s="926" t="s">
        <v>223</v>
      </c>
      <c r="AL119" s="924"/>
      <c r="AM119" s="924"/>
      <c r="AN119" s="924"/>
      <c r="AO119" s="925"/>
      <c r="AP119" s="927" t="s">
        <v>223</v>
      </c>
      <c r="AQ119" s="928"/>
      <c r="AR119" s="928"/>
      <c r="AS119" s="928"/>
      <c r="AT119" s="929"/>
      <c r="AU119" s="934"/>
      <c r="AV119" s="935"/>
      <c r="AW119" s="935"/>
      <c r="AX119" s="935"/>
      <c r="AY119" s="935"/>
      <c r="AZ119" s="230" t="s">
        <v>171</v>
      </c>
      <c r="BA119" s="230"/>
      <c r="BB119" s="230"/>
      <c r="BC119" s="230"/>
      <c r="BD119" s="230"/>
      <c r="BE119" s="230"/>
      <c r="BF119" s="230"/>
      <c r="BG119" s="230"/>
      <c r="BH119" s="230"/>
      <c r="BI119" s="230"/>
      <c r="BJ119" s="230"/>
      <c r="BK119" s="230"/>
      <c r="BL119" s="230"/>
      <c r="BM119" s="230"/>
      <c r="BN119" s="230"/>
      <c r="BO119" s="1007" t="s">
        <v>437</v>
      </c>
      <c r="BP119" s="1038"/>
      <c r="BQ119" s="1029">
        <v>38192609</v>
      </c>
      <c r="BR119" s="1030"/>
      <c r="BS119" s="1030"/>
      <c r="BT119" s="1030"/>
      <c r="BU119" s="1030"/>
      <c r="BV119" s="1030">
        <v>36911509</v>
      </c>
      <c r="BW119" s="1030"/>
      <c r="BX119" s="1030"/>
      <c r="BY119" s="1030"/>
      <c r="BZ119" s="1030"/>
      <c r="CA119" s="1030">
        <v>35219503</v>
      </c>
      <c r="CB119" s="1030"/>
      <c r="CC119" s="1030"/>
      <c r="CD119" s="1030"/>
      <c r="CE119" s="1030"/>
      <c r="CF119" s="1031"/>
      <c r="CG119" s="1032"/>
      <c r="CH119" s="1032"/>
      <c r="CI119" s="1032"/>
      <c r="CJ119" s="1033"/>
      <c r="CK119" s="979"/>
      <c r="CL119" s="980"/>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223</v>
      </c>
      <c r="DH119" s="1016"/>
      <c r="DI119" s="1016"/>
      <c r="DJ119" s="1016"/>
      <c r="DK119" s="1017"/>
      <c r="DL119" s="1015" t="s">
        <v>223</v>
      </c>
      <c r="DM119" s="1016"/>
      <c r="DN119" s="1016"/>
      <c r="DO119" s="1016"/>
      <c r="DP119" s="1017"/>
      <c r="DQ119" s="1015" t="s">
        <v>223</v>
      </c>
      <c r="DR119" s="1016"/>
      <c r="DS119" s="1016"/>
      <c r="DT119" s="1016"/>
      <c r="DU119" s="1017"/>
      <c r="DV119" s="1018" t="s">
        <v>223</v>
      </c>
      <c r="DW119" s="1019"/>
      <c r="DX119" s="1019"/>
      <c r="DY119" s="1019"/>
      <c r="DZ119" s="1020"/>
    </row>
    <row r="120" spans="1:130" s="199" customFormat="1" ht="26.25" customHeight="1">
      <c r="A120" s="1091"/>
      <c r="B120" s="978"/>
      <c r="C120" s="948" t="s">
        <v>415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223</v>
      </c>
      <c r="AB120" s="991"/>
      <c r="AC120" s="991"/>
      <c r="AD120" s="991"/>
      <c r="AE120" s="992"/>
      <c r="AF120" s="993" t="s">
        <v>223</v>
      </c>
      <c r="AG120" s="991"/>
      <c r="AH120" s="991"/>
      <c r="AI120" s="991"/>
      <c r="AJ120" s="992"/>
      <c r="AK120" s="993" t="s">
        <v>223</v>
      </c>
      <c r="AL120" s="991"/>
      <c r="AM120" s="991"/>
      <c r="AN120" s="991"/>
      <c r="AO120" s="992"/>
      <c r="AP120" s="994" t="s">
        <v>223</v>
      </c>
      <c r="AQ120" s="995"/>
      <c r="AR120" s="995"/>
      <c r="AS120" s="995"/>
      <c r="AT120" s="996"/>
      <c r="AU120" s="1021" t="s">
        <v>439</v>
      </c>
      <c r="AV120" s="1022"/>
      <c r="AW120" s="1022"/>
      <c r="AX120" s="1022"/>
      <c r="AY120" s="1023"/>
      <c r="AZ120" s="972" t="s">
        <v>440</v>
      </c>
      <c r="BA120" s="921"/>
      <c r="BB120" s="921"/>
      <c r="BC120" s="921"/>
      <c r="BD120" s="921"/>
      <c r="BE120" s="921"/>
      <c r="BF120" s="921"/>
      <c r="BG120" s="921"/>
      <c r="BH120" s="921"/>
      <c r="BI120" s="921"/>
      <c r="BJ120" s="921"/>
      <c r="BK120" s="921"/>
      <c r="BL120" s="921"/>
      <c r="BM120" s="921"/>
      <c r="BN120" s="921"/>
      <c r="BO120" s="921"/>
      <c r="BP120" s="922"/>
      <c r="BQ120" s="958">
        <v>15791594</v>
      </c>
      <c r="BR120" s="959"/>
      <c r="BS120" s="959"/>
      <c r="BT120" s="959"/>
      <c r="BU120" s="959"/>
      <c r="BV120" s="959">
        <v>16800598</v>
      </c>
      <c r="BW120" s="959"/>
      <c r="BX120" s="959"/>
      <c r="BY120" s="959"/>
      <c r="BZ120" s="959"/>
      <c r="CA120" s="959">
        <v>18071951</v>
      </c>
      <c r="CB120" s="959"/>
      <c r="CC120" s="959"/>
      <c r="CD120" s="959"/>
      <c r="CE120" s="959"/>
      <c r="CF120" s="973">
        <v>139.9</v>
      </c>
      <c r="CG120" s="974"/>
      <c r="CH120" s="974"/>
      <c r="CI120" s="974"/>
      <c r="CJ120" s="974"/>
      <c r="CK120" s="1039" t="s">
        <v>441</v>
      </c>
      <c r="CL120" s="1040"/>
      <c r="CM120" s="1040"/>
      <c r="CN120" s="1040"/>
      <c r="CO120" s="1041"/>
      <c r="CP120" s="1047" t="s">
        <v>387</v>
      </c>
      <c r="CQ120" s="1048"/>
      <c r="CR120" s="1048"/>
      <c r="CS120" s="1048"/>
      <c r="CT120" s="1048"/>
      <c r="CU120" s="1048"/>
      <c r="CV120" s="1048"/>
      <c r="CW120" s="1048"/>
      <c r="CX120" s="1048"/>
      <c r="CY120" s="1048"/>
      <c r="CZ120" s="1048"/>
      <c r="DA120" s="1048"/>
      <c r="DB120" s="1048"/>
      <c r="DC120" s="1048"/>
      <c r="DD120" s="1048"/>
      <c r="DE120" s="1048"/>
      <c r="DF120" s="1049"/>
      <c r="DG120" s="958">
        <v>6404204</v>
      </c>
      <c r="DH120" s="959"/>
      <c r="DI120" s="959"/>
      <c r="DJ120" s="959"/>
      <c r="DK120" s="959"/>
      <c r="DL120" s="959">
        <v>5996634</v>
      </c>
      <c r="DM120" s="959"/>
      <c r="DN120" s="959"/>
      <c r="DO120" s="959"/>
      <c r="DP120" s="959"/>
      <c r="DQ120" s="959">
        <v>5657824</v>
      </c>
      <c r="DR120" s="959"/>
      <c r="DS120" s="959"/>
      <c r="DT120" s="959"/>
      <c r="DU120" s="959"/>
      <c r="DV120" s="960">
        <v>43.8</v>
      </c>
      <c r="DW120" s="960"/>
      <c r="DX120" s="960"/>
      <c r="DY120" s="960"/>
      <c r="DZ120" s="961"/>
    </row>
    <row r="121" spans="1:130" s="199" customFormat="1" ht="26.25" customHeight="1">
      <c r="A121" s="1091"/>
      <c r="B121" s="978"/>
      <c r="C121" s="999" t="s">
        <v>442</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223</v>
      </c>
      <c r="AB121" s="991"/>
      <c r="AC121" s="991"/>
      <c r="AD121" s="991"/>
      <c r="AE121" s="992"/>
      <c r="AF121" s="993" t="s">
        <v>223</v>
      </c>
      <c r="AG121" s="991"/>
      <c r="AH121" s="991"/>
      <c r="AI121" s="991"/>
      <c r="AJ121" s="992"/>
      <c r="AK121" s="993" t="s">
        <v>223</v>
      </c>
      <c r="AL121" s="991"/>
      <c r="AM121" s="991"/>
      <c r="AN121" s="991"/>
      <c r="AO121" s="992"/>
      <c r="AP121" s="994" t="s">
        <v>223</v>
      </c>
      <c r="AQ121" s="995"/>
      <c r="AR121" s="995"/>
      <c r="AS121" s="995"/>
      <c r="AT121" s="996"/>
      <c r="AU121" s="1024"/>
      <c r="AV121" s="1025"/>
      <c r="AW121" s="1025"/>
      <c r="AX121" s="1025"/>
      <c r="AY121" s="1026"/>
      <c r="AZ121" s="981" t="s">
        <v>443</v>
      </c>
      <c r="BA121" s="982"/>
      <c r="BB121" s="982"/>
      <c r="BC121" s="982"/>
      <c r="BD121" s="982"/>
      <c r="BE121" s="982"/>
      <c r="BF121" s="982"/>
      <c r="BG121" s="982"/>
      <c r="BH121" s="982"/>
      <c r="BI121" s="982"/>
      <c r="BJ121" s="982"/>
      <c r="BK121" s="982"/>
      <c r="BL121" s="982"/>
      <c r="BM121" s="982"/>
      <c r="BN121" s="982"/>
      <c r="BO121" s="982"/>
      <c r="BP121" s="983"/>
      <c r="BQ121" s="951">
        <v>2227505</v>
      </c>
      <c r="BR121" s="952"/>
      <c r="BS121" s="952"/>
      <c r="BT121" s="952"/>
      <c r="BU121" s="952"/>
      <c r="BV121" s="952">
        <v>2031120</v>
      </c>
      <c r="BW121" s="952"/>
      <c r="BX121" s="952"/>
      <c r="BY121" s="952"/>
      <c r="BZ121" s="952"/>
      <c r="CA121" s="952">
        <v>1905428</v>
      </c>
      <c r="CB121" s="952"/>
      <c r="CC121" s="952"/>
      <c r="CD121" s="952"/>
      <c r="CE121" s="952"/>
      <c r="CF121" s="946">
        <v>14.8</v>
      </c>
      <c r="CG121" s="947"/>
      <c r="CH121" s="947"/>
      <c r="CI121" s="947"/>
      <c r="CJ121" s="947"/>
      <c r="CK121" s="1042"/>
      <c r="CL121" s="1043"/>
      <c r="CM121" s="1043"/>
      <c r="CN121" s="1043"/>
      <c r="CO121" s="1044"/>
      <c r="CP121" s="1052" t="s">
        <v>389</v>
      </c>
      <c r="CQ121" s="1053"/>
      <c r="CR121" s="1053"/>
      <c r="CS121" s="1053"/>
      <c r="CT121" s="1053"/>
      <c r="CU121" s="1053"/>
      <c r="CV121" s="1053"/>
      <c r="CW121" s="1053"/>
      <c r="CX121" s="1053"/>
      <c r="CY121" s="1053"/>
      <c r="CZ121" s="1053"/>
      <c r="DA121" s="1053"/>
      <c r="DB121" s="1053"/>
      <c r="DC121" s="1053"/>
      <c r="DD121" s="1053"/>
      <c r="DE121" s="1053"/>
      <c r="DF121" s="1054"/>
      <c r="DG121" s="951">
        <v>2401715</v>
      </c>
      <c r="DH121" s="952"/>
      <c r="DI121" s="952"/>
      <c r="DJ121" s="952"/>
      <c r="DK121" s="952"/>
      <c r="DL121" s="952">
        <v>2315688</v>
      </c>
      <c r="DM121" s="952"/>
      <c r="DN121" s="952"/>
      <c r="DO121" s="952"/>
      <c r="DP121" s="952"/>
      <c r="DQ121" s="952">
        <v>2179903</v>
      </c>
      <c r="DR121" s="952"/>
      <c r="DS121" s="952"/>
      <c r="DT121" s="952"/>
      <c r="DU121" s="952"/>
      <c r="DV121" s="953">
        <v>16.899999999999999</v>
      </c>
      <c r="DW121" s="953"/>
      <c r="DX121" s="953"/>
      <c r="DY121" s="953"/>
      <c r="DZ121" s="954"/>
    </row>
    <row r="122" spans="1:130" s="199" customFormat="1" ht="26.25" customHeight="1">
      <c r="A122" s="1091"/>
      <c r="B122" s="978"/>
      <c r="C122" s="948" t="s">
        <v>425</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223</v>
      </c>
      <c r="AB122" s="991"/>
      <c r="AC122" s="991"/>
      <c r="AD122" s="991"/>
      <c r="AE122" s="992"/>
      <c r="AF122" s="993" t="s">
        <v>223</v>
      </c>
      <c r="AG122" s="991"/>
      <c r="AH122" s="991"/>
      <c r="AI122" s="991"/>
      <c r="AJ122" s="992"/>
      <c r="AK122" s="993" t="s">
        <v>223</v>
      </c>
      <c r="AL122" s="991"/>
      <c r="AM122" s="991"/>
      <c r="AN122" s="991"/>
      <c r="AO122" s="992"/>
      <c r="AP122" s="994" t="s">
        <v>223</v>
      </c>
      <c r="AQ122" s="995"/>
      <c r="AR122" s="995"/>
      <c r="AS122" s="995"/>
      <c r="AT122" s="996"/>
      <c r="AU122" s="1024"/>
      <c r="AV122" s="1025"/>
      <c r="AW122" s="1025"/>
      <c r="AX122" s="1025"/>
      <c r="AY122" s="1026"/>
      <c r="AZ122" s="1006" t="s">
        <v>444</v>
      </c>
      <c r="BA122" s="997"/>
      <c r="BB122" s="997"/>
      <c r="BC122" s="997"/>
      <c r="BD122" s="997"/>
      <c r="BE122" s="997"/>
      <c r="BF122" s="997"/>
      <c r="BG122" s="997"/>
      <c r="BH122" s="997"/>
      <c r="BI122" s="997"/>
      <c r="BJ122" s="997"/>
      <c r="BK122" s="997"/>
      <c r="BL122" s="997"/>
      <c r="BM122" s="997"/>
      <c r="BN122" s="997"/>
      <c r="BO122" s="997"/>
      <c r="BP122" s="998"/>
      <c r="BQ122" s="1029">
        <v>24726118</v>
      </c>
      <c r="BR122" s="1030"/>
      <c r="BS122" s="1030"/>
      <c r="BT122" s="1030"/>
      <c r="BU122" s="1030"/>
      <c r="BV122" s="1030">
        <v>24255598</v>
      </c>
      <c r="BW122" s="1030"/>
      <c r="BX122" s="1030"/>
      <c r="BY122" s="1030"/>
      <c r="BZ122" s="1030"/>
      <c r="CA122" s="1030">
        <v>23754492</v>
      </c>
      <c r="CB122" s="1030"/>
      <c r="CC122" s="1030"/>
      <c r="CD122" s="1030"/>
      <c r="CE122" s="1030"/>
      <c r="CF122" s="1050">
        <v>184</v>
      </c>
      <c r="CG122" s="1051"/>
      <c r="CH122" s="1051"/>
      <c r="CI122" s="1051"/>
      <c r="CJ122" s="1051"/>
      <c r="CK122" s="1042"/>
      <c r="CL122" s="1043"/>
      <c r="CM122" s="1043"/>
      <c r="CN122" s="1043"/>
      <c r="CO122" s="1044"/>
      <c r="CP122" s="1052" t="s">
        <v>391</v>
      </c>
      <c r="CQ122" s="1053"/>
      <c r="CR122" s="1053"/>
      <c r="CS122" s="1053"/>
      <c r="CT122" s="1053"/>
      <c r="CU122" s="1053"/>
      <c r="CV122" s="1053"/>
      <c r="CW122" s="1053"/>
      <c r="CX122" s="1053"/>
      <c r="CY122" s="1053"/>
      <c r="CZ122" s="1053"/>
      <c r="DA122" s="1053"/>
      <c r="DB122" s="1053"/>
      <c r="DC122" s="1053"/>
      <c r="DD122" s="1053"/>
      <c r="DE122" s="1053"/>
      <c r="DF122" s="1054"/>
      <c r="DG122" s="951">
        <v>700082</v>
      </c>
      <c r="DH122" s="952"/>
      <c r="DI122" s="952"/>
      <c r="DJ122" s="952"/>
      <c r="DK122" s="952"/>
      <c r="DL122" s="952">
        <v>655056</v>
      </c>
      <c r="DM122" s="952"/>
      <c r="DN122" s="952"/>
      <c r="DO122" s="952"/>
      <c r="DP122" s="952"/>
      <c r="DQ122" s="952">
        <v>618362</v>
      </c>
      <c r="DR122" s="952"/>
      <c r="DS122" s="952"/>
      <c r="DT122" s="952"/>
      <c r="DU122" s="952"/>
      <c r="DV122" s="953">
        <v>4.8</v>
      </c>
      <c r="DW122" s="953"/>
      <c r="DX122" s="953"/>
      <c r="DY122" s="953"/>
      <c r="DZ122" s="954"/>
    </row>
    <row r="123" spans="1:130" s="199" customFormat="1" ht="26.25" customHeight="1">
      <c r="A123" s="1091"/>
      <c r="B123" s="978"/>
      <c r="C123" s="948" t="s">
        <v>431</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223</v>
      </c>
      <c r="AB123" s="991"/>
      <c r="AC123" s="991"/>
      <c r="AD123" s="991"/>
      <c r="AE123" s="992"/>
      <c r="AF123" s="993" t="s">
        <v>223</v>
      </c>
      <c r="AG123" s="991"/>
      <c r="AH123" s="991"/>
      <c r="AI123" s="991"/>
      <c r="AJ123" s="992"/>
      <c r="AK123" s="993" t="s">
        <v>223</v>
      </c>
      <c r="AL123" s="991"/>
      <c r="AM123" s="991"/>
      <c r="AN123" s="991"/>
      <c r="AO123" s="992"/>
      <c r="AP123" s="994" t="s">
        <v>223</v>
      </c>
      <c r="AQ123" s="995"/>
      <c r="AR123" s="995"/>
      <c r="AS123" s="995"/>
      <c r="AT123" s="996"/>
      <c r="AU123" s="1027"/>
      <c r="AV123" s="1028"/>
      <c r="AW123" s="1028"/>
      <c r="AX123" s="1028"/>
      <c r="AY123" s="1028"/>
      <c r="AZ123" s="230" t="s">
        <v>171</v>
      </c>
      <c r="BA123" s="230"/>
      <c r="BB123" s="230"/>
      <c r="BC123" s="230"/>
      <c r="BD123" s="230"/>
      <c r="BE123" s="230"/>
      <c r="BF123" s="230"/>
      <c r="BG123" s="230"/>
      <c r="BH123" s="230"/>
      <c r="BI123" s="230"/>
      <c r="BJ123" s="230"/>
      <c r="BK123" s="230"/>
      <c r="BL123" s="230"/>
      <c r="BM123" s="230"/>
      <c r="BN123" s="230"/>
      <c r="BO123" s="1007" t="s">
        <v>445</v>
      </c>
      <c r="BP123" s="1038"/>
      <c r="BQ123" s="1097">
        <v>42745217</v>
      </c>
      <c r="BR123" s="1098"/>
      <c r="BS123" s="1098"/>
      <c r="BT123" s="1098"/>
      <c r="BU123" s="1098"/>
      <c r="BV123" s="1098">
        <v>43087316</v>
      </c>
      <c r="BW123" s="1098"/>
      <c r="BX123" s="1098"/>
      <c r="BY123" s="1098"/>
      <c r="BZ123" s="1098"/>
      <c r="CA123" s="1098">
        <v>43731871</v>
      </c>
      <c r="CB123" s="1098"/>
      <c r="CC123" s="1098"/>
      <c r="CD123" s="1098"/>
      <c r="CE123" s="1098"/>
      <c r="CF123" s="1031"/>
      <c r="CG123" s="1032"/>
      <c r="CH123" s="1032"/>
      <c r="CI123" s="1032"/>
      <c r="CJ123" s="1033"/>
      <c r="CK123" s="1042"/>
      <c r="CL123" s="1043"/>
      <c r="CM123" s="1043"/>
      <c r="CN123" s="1043"/>
      <c r="CO123" s="1044"/>
      <c r="CP123" s="1052" t="s">
        <v>390</v>
      </c>
      <c r="CQ123" s="1053"/>
      <c r="CR123" s="1053"/>
      <c r="CS123" s="1053"/>
      <c r="CT123" s="1053"/>
      <c r="CU123" s="1053"/>
      <c r="CV123" s="1053"/>
      <c r="CW123" s="1053"/>
      <c r="CX123" s="1053"/>
      <c r="CY123" s="1053"/>
      <c r="CZ123" s="1053"/>
      <c r="DA123" s="1053"/>
      <c r="DB123" s="1053"/>
      <c r="DC123" s="1053"/>
      <c r="DD123" s="1053"/>
      <c r="DE123" s="1053"/>
      <c r="DF123" s="1054"/>
      <c r="DG123" s="990">
        <v>381839</v>
      </c>
      <c r="DH123" s="991"/>
      <c r="DI123" s="991"/>
      <c r="DJ123" s="991"/>
      <c r="DK123" s="992"/>
      <c r="DL123" s="993">
        <v>373222</v>
      </c>
      <c r="DM123" s="991"/>
      <c r="DN123" s="991"/>
      <c r="DO123" s="991"/>
      <c r="DP123" s="992"/>
      <c r="DQ123" s="993">
        <v>401573</v>
      </c>
      <c r="DR123" s="991"/>
      <c r="DS123" s="991"/>
      <c r="DT123" s="991"/>
      <c r="DU123" s="992"/>
      <c r="DV123" s="994">
        <v>3.1</v>
      </c>
      <c r="DW123" s="995"/>
      <c r="DX123" s="995"/>
      <c r="DY123" s="995"/>
      <c r="DZ123" s="996"/>
    </row>
    <row r="124" spans="1:130" s="199" customFormat="1" ht="26.25" customHeight="1" thickBot="1">
      <c r="A124" s="1091"/>
      <c r="B124" s="978"/>
      <c r="C124" s="948" t="s">
        <v>434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223</v>
      </c>
      <c r="AB124" s="991"/>
      <c r="AC124" s="991"/>
      <c r="AD124" s="991"/>
      <c r="AE124" s="992"/>
      <c r="AF124" s="993" t="s">
        <v>223</v>
      </c>
      <c r="AG124" s="991"/>
      <c r="AH124" s="991"/>
      <c r="AI124" s="991"/>
      <c r="AJ124" s="992"/>
      <c r="AK124" s="993" t="s">
        <v>223</v>
      </c>
      <c r="AL124" s="991"/>
      <c r="AM124" s="991"/>
      <c r="AN124" s="991"/>
      <c r="AO124" s="992"/>
      <c r="AP124" s="994" t="s">
        <v>223</v>
      </c>
      <c r="AQ124" s="995"/>
      <c r="AR124" s="995"/>
      <c r="AS124" s="995"/>
      <c r="AT124" s="996"/>
      <c r="AU124" s="1093" t="s">
        <v>446</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223</v>
      </c>
      <c r="BR124" s="1060"/>
      <c r="BS124" s="1060"/>
      <c r="BT124" s="1060"/>
      <c r="BU124" s="1060"/>
      <c r="BV124" s="1060" t="s">
        <v>223</v>
      </c>
      <c r="BW124" s="1060"/>
      <c r="BX124" s="1060"/>
      <c r="BY124" s="1060"/>
      <c r="BZ124" s="1060"/>
      <c r="CA124" s="1060" t="s">
        <v>223</v>
      </c>
      <c r="CB124" s="1060"/>
      <c r="CC124" s="1060"/>
      <c r="CD124" s="1060"/>
      <c r="CE124" s="1060"/>
      <c r="CF124" s="1061"/>
      <c r="CG124" s="1062"/>
      <c r="CH124" s="1062"/>
      <c r="CI124" s="1062"/>
      <c r="CJ124" s="1063"/>
      <c r="CK124" s="1045"/>
      <c r="CL124" s="1045"/>
      <c r="CM124" s="1045"/>
      <c r="CN124" s="1045"/>
      <c r="CO124" s="1046"/>
      <c r="CP124" s="1052" t="s">
        <v>447</v>
      </c>
      <c r="CQ124" s="1053"/>
      <c r="CR124" s="1053"/>
      <c r="CS124" s="1053"/>
      <c r="CT124" s="1053"/>
      <c r="CU124" s="1053"/>
      <c r="CV124" s="1053"/>
      <c r="CW124" s="1053"/>
      <c r="CX124" s="1053"/>
      <c r="CY124" s="1053"/>
      <c r="CZ124" s="1053"/>
      <c r="DA124" s="1053"/>
      <c r="DB124" s="1053"/>
      <c r="DC124" s="1053"/>
      <c r="DD124" s="1053"/>
      <c r="DE124" s="1053"/>
      <c r="DF124" s="1054"/>
      <c r="DG124" s="1037">
        <v>329127</v>
      </c>
      <c r="DH124" s="1016"/>
      <c r="DI124" s="1016"/>
      <c r="DJ124" s="1016"/>
      <c r="DK124" s="1017"/>
      <c r="DL124" s="1015">
        <v>285697</v>
      </c>
      <c r="DM124" s="1016"/>
      <c r="DN124" s="1016"/>
      <c r="DO124" s="1016"/>
      <c r="DP124" s="1017"/>
      <c r="DQ124" s="1015">
        <v>276150</v>
      </c>
      <c r="DR124" s="1016"/>
      <c r="DS124" s="1016"/>
      <c r="DT124" s="1016"/>
      <c r="DU124" s="1017"/>
      <c r="DV124" s="1018">
        <v>2.1</v>
      </c>
      <c r="DW124" s="1019"/>
      <c r="DX124" s="1019"/>
      <c r="DY124" s="1019"/>
      <c r="DZ124" s="1020"/>
    </row>
    <row r="125" spans="1:130" s="199" customFormat="1" ht="26.25" customHeight="1">
      <c r="A125" s="1091"/>
      <c r="B125" s="978"/>
      <c r="C125" s="948" t="s">
        <v>436</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223</v>
      </c>
      <c r="AB125" s="991"/>
      <c r="AC125" s="991"/>
      <c r="AD125" s="991"/>
      <c r="AE125" s="992"/>
      <c r="AF125" s="993" t="s">
        <v>223</v>
      </c>
      <c r="AG125" s="991"/>
      <c r="AH125" s="991"/>
      <c r="AI125" s="991"/>
      <c r="AJ125" s="992"/>
      <c r="AK125" s="993" t="s">
        <v>223</v>
      </c>
      <c r="AL125" s="991"/>
      <c r="AM125" s="991"/>
      <c r="AN125" s="991"/>
      <c r="AO125" s="992"/>
      <c r="AP125" s="994" t="s">
        <v>223</v>
      </c>
      <c r="AQ125" s="995"/>
      <c r="AR125" s="995"/>
      <c r="AS125" s="995"/>
      <c r="AT125" s="99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5" t="s">
        <v>448</v>
      </c>
      <c r="CL125" s="1040"/>
      <c r="CM125" s="1040"/>
      <c r="CN125" s="1040"/>
      <c r="CO125" s="1041"/>
      <c r="CP125" s="972" t="s">
        <v>449</v>
      </c>
      <c r="CQ125" s="921"/>
      <c r="CR125" s="921"/>
      <c r="CS125" s="921"/>
      <c r="CT125" s="921"/>
      <c r="CU125" s="921"/>
      <c r="CV125" s="921"/>
      <c r="CW125" s="921"/>
      <c r="CX125" s="921"/>
      <c r="CY125" s="921"/>
      <c r="CZ125" s="921"/>
      <c r="DA125" s="921"/>
      <c r="DB125" s="921"/>
      <c r="DC125" s="921"/>
      <c r="DD125" s="921"/>
      <c r="DE125" s="921"/>
      <c r="DF125" s="922"/>
      <c r="DG125" s="958" t="s">
        <v>223</v>
      </c>
      <c r="DH125" s="959"/>
      <c r="DI125" s="959"/>
      <c r="DJ125" s="959"/>
      <c r="DK125" s="959"/>
      <c r="DL125" s="959" t="s">
        <v>223</v>
      </c>
      <c r="DM125" s="959"/>
      <c r="DN125" s="959"/>
      <c r="DO125" s="959"/>
      <c r="DP125" s="959"/>
      <c r="DQ125" s="959" t="s">
        <v>223</v>
      </c>
      <c r="DR125" s="959"/>
      <c r="DS125" s="959"/>
      <c r="DT125" s="959"/>
      <c r="DU125" s="959"/>
      <c r="DV125" s="960" t="s">
        <v>223</v>
      </c>
      <c r="DW125" s="960"/>
      <c r="DX125" s="960"/>
      <c r="DY125" s="960"/>
      <c r="DZ125" s="961"/>
    </row>
    <row r="126" spans="1:130" s="199" customFormat="1" ht="26.25" customHeight="1" thickBot="1">
      <c r="A126" s="1091"/>
      <c r="B126" s="978"/>
      <c r="C126" s="948" t="s">
        <v>438</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223</v>
      </c>
      <c r="AB126" s="991"/>
      <c r="AC126" s="991"/>
      <c r="AD126" s="991"/>
      <c r="AE126" s="992"/>
      <c r="AF126" s="993" t="s">
        <v>223</v>
      </c>
      <c r="AG126" s="991"/>
      <c r="AH126" s="991"/>
      <c r="AI126" s="991"/>
      <c r="AJ126" s="992"/>
      <c r="AK126" s="993" t="s">
        <v>223</v>
      </c>
      <c r="AL126" s="991"/>
      <c r="AM126" s="991"/>
      <c r="AN126" s="991"/>
      <c r="AO126" s="992"/>
      <c r="AP126" s="994" t="s">
        <v>223</v>
      </c>
      <c r="AQ126" s="995"/>
      <c r="AR126" s="995"/>
      <c r="AS126" s="995"/>
      <c r="AT126" s="99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6"/>
      <c r="CL126" s="1043"/>
      <c r="CM126" s="1043"/>
      <c r="CN126" s="1043"/>
      <c r="CO126" s="1044"/>
      <c r="CP126" s="981" t="s">
        <v>450</v>
      </c>
      <c r="CQ126" s="982"/>
      <c r="CR126" s="982"/>
      <c r="CS126" s="982"/>
      <c r="CT126" s="982"/>
      <c r="CU126" s="982"/>
      <c r="CV126" s="982"/>
      <c r="CW126" s="982"/>
      <c r="CX126" s="982"/>
      <c r="CY126" s="982"/>
      <c r="CZ126" s="982"/>
      <c r="DA126" s="982"/>
      <c r="DB126" s="982"/>
      <c r="DC126" s="982"/>
      <c r="DD126" s="982"/>
      <c r="DE126" s="982"/>
      <c r="DF126" s="983"/>
      <c r="DG126" s="951" t="s">
        <v>223</v>
      </c>
      <c r="DH126" s="952"/>
      <c r="DI126" s="952"/>
      <c r="DJ126" s="952"/>
      <c r="DK126" s="952"/>
      <c r="DL126" s="952" t="s">
        <v>223</v>
      </c>
      <c r="DM126" s="952"/>
      <c r="DN126" s="952"/>
      <c r="DO126" s="952"/>
      <c r="DP126" s="952"/>
      <c r="DQ126" s="952" t="s">
        <v>223</v>
      </c>
      <c r="DR126" s="952"/>
      <c r="DS126" s="952"/>
      <c r="DT126" s="952"/>
      <c r="DU126" s="952"/>
      <c r="DV126" s="953" t="s">
        <v>223</v>
      </c>
      <c r="DW126" s="953"/>
      <c r="DX126" s="953"/>
      <c r="DY126" s="953"/>
      <c r="DZ126" s="954"/>
    </row>
    <row r="127" spans="1:130" s="199" customFormat="1" ht="26.25" customHeight="1">
      <c r="A127" s="1092"/>
      <c r="B127" s="980"/>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223</v>
      </c>
      <c r="AB127" s="991"/>
      <c r="AC127" s="991"/>
      <c r="AD127" s="991"/>
      <c r="AE127" s="992"/>
      <c r="AF127" s="993" t="s">
        <v>223</v>
      </c>
      <c r="AG127" s="991"/>
      <c r="AH127" s="991"/>
      <c r="AI127" s="991"/>
      <c r="AJ127" s="992"/>
      <c r="AK127" s="993" t="s">
        <v>223</v>
      </c>
      <c r="AL127" s="991"/>
      <c r="AM127" s="991"/>
      <c r="AN127" s="991"/>
      <c r="AO127" s="992"/>
      <c r="AP127" s="994" t="s">
        <v>223</v>
      </c>
      <c r="AQ127" s="995"/>
      <c r="AR127" s="995"/>
      <c r="AS127" s="995"/>
      <c r="AT127" s="996"/>
      <c r="AU127" s="235"/>
      <c r="AV127" s="235"/>
      <c r="AW127" s="235"/>
      <c r="AX127" s="1064" t="s">
        <v>452</v>
      </c>
      <c r="AY127" s="1065"/>
      <c r="AZ127" s="1065"/>
      <c r="BA127" s="1065"/>
      <c r="BB127" s="1065"/>
      <c r="BC127" s="1065"/>
      <c r="BD127" s="1065"/>
      <c r="BE127" s="1066"/>
      <c r="BF127" s="1067" t="s">
        <v>453</v>
      </c>
      <c r="BG127" s="1065"/>
      <c r="BH127" s="1065"/>
      <c r="BI127" s="1065"/>
      <c r="BJ127" s="1065"/>
      <c r="BK127" s="1065"/>
      <c r="BL127" s="1066"/>
      <c r="BM127" s="1067" t="s">
        <v>454</v>
      </c>
      <c r="BN127" s="1065"/>
      <c r="BO127" s="1065"/>
      <c r="BP127" s="1065"/>
      <c r="BQ127" s="1065"/>
      <c r="BR127" s="1065"/>
      <c r="BS127" s="1066"/>
      <c r="BT127" s="1067" t="s">
        <v>455</v>
      </c>
      <c r="BU127" s="1065"/>
      <c r="BV127" s="1065"/>
      <c r="BW127" s="1065"/>
      <c r="BX127" s="1065"/>
      <c r="BY127" s="1065"/>
      <c r="BZ127" s="1089"/>
      <c r="CA127" s="235"/>
      <c r="CB127" s="235"/>
      <c r="CC127" s="235"/>
      <c r="CD127" s="236"/>
      <c r="CE127" s="236"/>
      <c r="CF127" s="236"/>
      <c r="CG127" s="233"/>
      <c r="CH127" s="233"/>
      <c r="CI127" s="233"/>
      <c r="CJ127" s="234"/>
      <c r="CK127" s="1056"/>
      <c r="CL127" s="1043"/>
      <c r="CM127" s="1043"/>
      <c r="CN127" s="1043"/>
      <c r="CO127" s="1044"/>
      <c r="CP127" s="981" t="s">
        <v>456</v>
      </c>
      <c r="CQ127" s="982"/>
      <c r="CR127" s="982"/>
      <c r="CS127" s="982"/>
      <c r="CT127" s="982"/>
      <c r="CU127" s="982"/>
      <c r="CV127" s="982"/>
      <c r="CW127" s="982"/>
      <c r="CX127" s="982"/>
      <c r="CY127" s="982"/>
      <c r="CZ127" s="982"/>
      <c r="DA127" s="982"/>
      <c r="DB127" s="982"/>
      <c r="DC127" s="982"/>
      <c r="DD127" s="982"/>
      <c r="DE127" s="982"/>
      <c r="DF127" s="983"/>
      <c r="DG127" s="951" t="s">
        <v>223</v>
      </c>
      <c r="DH127" s="952"/>
      <c r="DI127" s="952"/>
      <c r="DJ127" s="952"/>
      <c r="DK127" s="952"/>
      <c r="DL127" s="952" t="s">
        <v>223</v>
      </c>
      <c r="DM127" s="952"/>
      <c r="DN127" s="952"/>
      <c r="DO127" s="952"/>
      <c r="DP127" s="952"/>
      <c r="DQ127" s="952" t="s">
        <v>223</v>
      </c>
      <c r="DR127" s="952"/>
      <c r="DS127" s="952"/>
      <c r="DT127" s="952"/>
      <c r="DU127" s="952"/>
      <c r="DV127" s="953" t="s">
        <v>223</v>
      </c>
      <c r="DW127" s="953"/>
      <c r="DX127" s="953"/>
      <c r="DY127" s="953"/>
      <c r="DZ127" s="954"/>
    </row>
    <row r="128" spans="1:130" s="199" customFormat="1" ht="26.25" customHeight="1" thickBot="1">
      <c r="A128" s="1075" t="s">
        <v>457</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458</v>
      </c>
      <c r="X128" s="1077"/>
      <c r="Y128" s="1077"/>
      <c r="Z128" s="1078"/>
      <c r="AA128" s="1079">
        <v>249691</v>
      </c>
      <c r="AB128" s="1080"/>
      <c r="AC128" s="1080"/>
      <c r="AD128" s="1080"/>
      <c r="AE128" s="1081"/>
      <c r="AF128" s="1082">
        <v>233236</v>
      </c>
      <c r="AG128" s="1080"/>
      <c r="AH128" s="1080"/>
      <c r="AI128" s="1080"/>
      <c r="AJ128" s="1081"/>
      <c r="AK128" s="1082">
        <v>240164</v>
      </c>
      <c r="AL128" s="1080"/>
      <c r="AM128" s="1080"/>
      <c r="AN128" s="1080"/>
      <c r="AO128" s="1081"/>
      <c r="AP128" s="1083"/>
      <c r="AQ128" s="1084"/>
      <c r="AR128" s="1084"/>
      <c r="AS128" s="1084"/>
      <c r="AT128" s="1085"/>
      <c r="AU128" s="235"/>
      <c r="AV128" s="235"/>
      <c r="AW128" s="235"/>
      <c r="AX128" s="920" t="s">
        <v>459</v>
      </c>
      <c r="AY128" s="921"/>
      <c r="AZ128" s="921"/>
      <c r="BA128" s="921"/>
      <c r="BB128" s="921"/>
      <c r="BC128" s="921"/>
      <c r="BD128" s="921"/>
      <c r="BE128" s="922"/>
      <c r="BF128" s="1086" t="s">
        <v>223</v>
      </c>
      <c r="BG128" s="1087"/>
      <c r="BH128" s="1087"/>
      <c r="BI128" s="1087"/>
      <c r="BJ128" s="1087"/>
      <c r="BK128" s="1087"/>
      <c r="BL128" s="1088"/>
      <c r="BM128" s="1086">
        <v>12.74</v>
      </c>
      <c r="BN128" s="1087"/>
      <c r="BO128" s="1087"/>
      <c r="BP128" s="1087"/>
      <c r="BQ128" s="1087"/>
      <c r="BR128" s="1087"/>
      <c r="BS128" s="1088"/>
      <c r="BT128" s="1086">
        <v>20</v>
      </c>
      <c r="BU128" s="1087"/>
      <c r="BV128" s="1087"/>
      <c r="BW128" s="1087"/>
      <c r="BX128" s="1087"/>
      <c r="BY128" s="1087"/>
      <c r="BZ128" s="1111"/>
      <c r="CA128" s="236"/>
      <c r="CB128" s="236"/>
      <c r="CC128" s="236"/>
      <c r="CD128" s="236"/>
      <c r="CE128" s="236"/>
      <c r="CF128" s="236"/>
      <c r="CG128" s="233"/>
      <c r="CH128" s="233"/>
      <c r="CI128" s="233"/>
      <c r="CJ128" s="234"/>
      <c r="CK128" s="1057"/>
      <c r="CL128" s="1058"/>
      <c r="CM128" s="1058"/>
      <c r="CN128" s="1058"/>
      <c r="CO128" s="1059"/>
      <c r="CP128" s="1068" t="s">
        <v>460</v>
      </c>
      <c r="CQ128" s="1069"/>
      <c r="CR128" s="1069"/>
      <c r="CS128" s="1069"/>
      <c r="CT128" s="1069"/>
      <c r="CU128" s="1069"/>
      <c r="CV128" s="1069"/>
      <c r="CW128" s="1069"/>
      <c r="CX128" s="1069"/>
      <c r="CY128" s="1069"/>
      <c r="CZ128" s="1069"/>
      <c r="DA128" s="1069"/>
      <c r="DB128" s="1069"/>
      <c r="DC128" s="1069"/>
      <c r="DD128" s="1069"/>
      <c r="DE128" s="1069"/>
      <c r="DF128" s="1070"/>
      <c r="DG128" s="1071" t="s">
        <v>223</v>
      </c>
      <c r="DH128" s="1072"/>
      <c r="DI128" s="1072"/>
      <c r="DJ128" s="1072"/>
      <c r="DK128" s="1072"/>
      <c r="DL128" s="1072" t="s">
        <v>223</v>
      </c>
      <c r="DM128" s="1072"/>
      <c r="DN128" s="1072"/>
      <c r="DO128" s="1072"/>
      <c r="DP128" s="1072"/>
      <c r="DQ128" s="1072">
        <v>4805</v>
      </c>
      <c r="DR128" s="1072"/>
      <c r="DS128" s="1072"/>
      <c r="DT128" s="1072"/>
      <c r="DU128" s="1072"/>
      <c r="DV128" s="1073">
        <v>0</v>
      </c>
      <c r="DW128" s="1073"/>
      <c r="DX128" s="1073"/>
      <c r="DY128" s="1073"/>
      <c r="DZ128" s="1074"/>
    </row>
    <row r="129" spans="1:131" s="199" customFormat="1" ht="26.25" customHeight="1">
      <c r="A129" s="962" t="s">
        <v>92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461</v>
      </c>
      <c r="X129" s="1106"/>
      <c r="Y129" s="1106"/>
      <c r="Z129" s="1107"/>
      <c r="AA129" s="990">
        <v>16214135</v>
      </c>
      <c r="AB129" s="991"/>
      <c r="AC129" s="991"/>
      <c r="AD129" s="991"/>
      <c r="AE129" s="992"/>
      <c r="AF129" s="993">
        <v>16081342</v>
      </c>
      <c r="AG129" s="991"/>
      <c r="AH129" s="991"/>
      <c r="AI129" s="991"/>
      <c r="AJ129" s="992"/>
      <c r="AK129" s="993">
        <v>15465814</v>
      </c>
      <c r="AL129" s="991"/>
      <c r="AM129" s="991"/>
      <c r="AN129" s="991"/>
      <c r="AO129" s="992"/>
      <c r="AP129" s="1108"/>
      <c r="AQ129" s="1109"/>
      <c r="AR129" s="1109"/>
      <c r="AS129" s="1109"/>
      <c r="AT129" s="1110"/>
      <c r="AU129" s="237"/>
      <c r="AV129" s="237"/>
      <c r="AW129" s="237"/>
      <c r="AX129" s="1099" t="s">
        <v>462</v>
      </c>
      <c r="AY129" s="982"/>
      <c r="AZ129" s="982"/>
      <c r="BA129" s="982"/>
      <c r="BB129" s="982"/>
      <c r="BC129" s="982"/>
      <c r="BD129" s="982"/>
      <c r="BE129" s="983"/>
      <c r="BF129" s="1100" t="s">
        <v>223</v>
      </c>
      <c r="BG129" s="1101"/>
      <c r="BH129" s="1101"/>
      <c r="BI129" s="1101"/>
      <c r="BJ129" s="1101"/>
      <c r="BK129" s="1101"/>
      <c r="BL129" s="1102"/>
      <c r="BM129" s="1100">
        <v>17.739999999999998</v>
      </c>
      <c r="BN129" s="1101"/>
      <c r="BO129" s="1101"/>
      <c r="BP129" s="1101"/>
      <c r="BQ129" s="1101"/>
      <c r="BR129" s="1101"/>
      <c r="BS129" s="1102"/>
      <c r="BT129" s="1100">
        <v>30</v>
      </c>
      <c r="BU129" s="1103"/>
      <c r="BV129" s="1103"/>
      <c r="BW129" s="1103"/>
      <c r="BX129" s="1103"/>
      <c r="BY129" s="1103"/>
      <c r="BZ129" s="110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2" t="s">
        <v>463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464</v>
      </c>
      <c r="X130" s="1106"/>
      <c r="Y130" s="1106"/>
      <c r="Z130" s="1107"/>
      <c r="AA130" s="990">
        <v>2784940</v>
      </c>
      <c r="AB130" s="991"/>
      <c r="AC130" s="991"/>
      <c r="AD130" s="991"/>
      <c r="AE130" s="992"/>
      <c r="AF130" s="993">
        <v>2696217</v>
      </c>
      <c r="AG130" s="991"/>
      <c r="AH130" s="991"/>
      <c r="AI130" s="991"/>
      <c r="AJ130" s="992"/>
      <c r="AK130" s="993">
        <v>2552290</v>
      </c>
      <c r="AL130" s="991"/>
      <c r="AM130" s="991"/>
      <c r="AN130" s="991"/>
      <c r="AO130" s="992"/>
      <c r="AP130" s="1108"/>
      <c r="AQ130" s="1109"/>
      <c r="AR130" s="1109"/>
      <c r="AS130" s="1109"/>
      <c r="AT130" s="1110"/>
      <c r="AU130" s="237"/>
      <c r="AV130" s="237"/>
      <c r="AW130" s="237"/>
      <c r="AX130" s="1099" t="s">
        <v>465</v>
      </c>
      <c r="AY130" s="982"/>
      <c r="AZ130" s="982"/>
      <c r="BA130" s="982"/>
      <c r="BB130" s="982"/>
      <c r="BC130" s="982"/>
      <c r="BD130" s="982"/>
      <c r="BE130" s="983"/>
      <c r="BF130" s="1136">
        <v>4.5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466</v>
      </c>
      <c r="X131" s="1144"/>
      <c r="Y131" s="1144"/>
      <c r="Z131" s="1145"/>
      <c r="AA131" s="1037">
        <v>13429195</v>
      </c>
      <c r="AB131" s="1016"/>
      <c r="AC131" s="1016"/>
      <c r="AD131" s="1016"/>
      <c r="AE131" s="1017"/>
      <c r="AF131" s="1015">
        <v>13385125</v>
      </c>
      <c r="AG131" s="1016"/>
      <c r="AH131" s="1016"/>
      <c r="AI131" s="1016"/>
      <c r="AJ131" s="1017"/>
      <c r="AK131" s="1015">
        <v>12913524</v>
      </c>
      <c r="AL131" s="1016"/>
      <c r="AM131" s="1016"/>
      <c r="AN131" s="1016"/>
      <c r="AO131" s="1017"/>
      <c r="AP131" s="1146"/>
      <c r="AQ131" s="1147"/>
      <c r="AR131" s="1147"/>
      <c r="AS131" s="1147"/>
      <c r="AT131" s="1148"/>
      <c r="AU131" s="237"/>
      <c r="AV131" s="237"/>
      <c r="AW131" s="237"/>
      <c r="AX131" s="1118" t="s">
        <v>467</v>
      </c>
      <c r="AY131" s="1069"/>
      <c r="AZ131" s="1069"/>
      <c r="BA131" s="1069"/>
      <c r="BB131" s="1069"/>
      <c r="BC131" s="1069"/>
      <c r="BD131" s="1069"/>
      <c r="BE131" s="1070"/>
      <c r="BF131" s="1119" t="s">
        <v>223</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5" t="s">
        <v>468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469</v>
      </c>
      <c r="W132" s="1129"/>
      <c r="X132" s="1129"/>
      <c r="Y132" s="1129"/>
      <c r="Z132" s="1130"/>
      <c r="AA132" s="1131">
        <v>5.0162277040000003</v>
      </c>
      <c r="AB132" s="1132"/>
      <c r="AC132" s="1132"/>
      <c r="AD132" s="1132"/>
      <c r="AE132" s="1133"/>
      <c r="AF132" s="1134">
        <v>5.0837627589999999</v>
      </c>
      <c r="AG132" s="1132"/>
      <c r="AH132" s="1132"/>
      <c r="AI132" s="1132"/>
      <c r="AJ132" s="1133"/>
      <c r="AK132" s="1134">
        <v>3.5401026089999998</v>
      </c>
      <c r="AL132" s="1132"/>
      <c r="AM132" s="1132"/>
      <c r="AN132" s="1132"/>
      <c r="AO132" s="1133"/>
      <c r="AP132" s="1031"/>
      <c r="AQ132" s="1032"/>
      <c r="AR132" s="1032"/>
      <c r="AS132" s="1032"/>
      <c r="AT132" s="113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470</v>
      </c>
      <c r="W133" s="1112"/>
      <c r="X133" s="1112"/>
      <c r="Y133" s="1112"/>
      <c r="Z133" s="1113"/>
      <c r="AA133" s="1114">
        <v>5.9</v>
      </c>
      <c r="AB133" s="1115"/>
      <c r="AC133" s="1115"/>
      <c r="AD133" s="1115"/>
      <c r="AE133" s="1116"/>
      <c r="AF133" s="1114">
        <v>5.3</v>
      </c>
      <c r="AG133" s="1115"/>
      <c r="AH133" s="1115"/>
      <c r="AI133" s="1115"/>
      <c r="AJ133" s="1116"/>
      <c r="AK133" s="1114">
        <v>4.5</v>
      </c>
      <c r="AL133" s="1115"/>
      <c r="AM133" s="1115"/>
      <c r="AN133" s="1115"/>
      <c r="AO133" s="1116"/>
      <c r="AP133" s="1061"/>
      <c r="AQ133" s="1062"/>
      <c r="AR133" s="1062"/>
      <c r="AS133" s="1062"/>
      <c r="AT133" s="111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2" t="s">
        <v>473</v>
      </c>
      <c r="L7" s="256"/>
      <c r="M7" s="257" t="s">
        <v>474</v>
      </c>
      <c r="N7" s="258"/>
    </row>
    <row r="8" spans="1:16">
      <c r="A8" s="250"/>
      <c r="B8" s="246"/>
      <c r="C8" s="246"/>
      <c r="D8" s="246"/>
      <c r="E8" s="246"/>
      <c r="F8" s="246"/>
      <c r="G8" s="259"/>
      <c r="H8" s="260"/>
      <c r="I8" s="260"/>
      <c r="J8" s="261"/>
      <c r="K8" s="1153"/>
      <c r="L8" s="262" t="s">
        <v>475</v>
      </c>
      <c r="M8" s="263" t="s">
        <v>476</v>
      </c>
      <c r="N8" s="264" t="s">
        <v>477</v>
      </c>
    </row>
    <row r="9" spans="1:16">
      <c r="A9" s="250"/>
      <c r="B9" s="246"/>
      <c r="C9" s="246"/>
      <c r="D9" s="246"/>
      <c r="E9" s="246"/>
      <c r="F9" s="246"/>
      <c r="G9" s="1154" t="s">
        <v>478</v>
      </c>
      <c r="H9" s="1155"/>
      <c r="I9" s="1155"/>
      <c r="J9" s="1156"/>
      <c r="K9" s="265">
        <v>4740145</v>
      </c>
      <c r="L9" s="266">
        <v>88077</v>
      </c>
      <c r="M9" s="267">
        <v>72433</v>
      </c>
      <c r="N9" s="268">
        <v>21.6</v>
      </c>
    </row>
    <row r="10" spans="1:16">
      <c r="A10" s="250"/>
      <c r="B10" s="246"/>
      <c r="C10" s="246"/>
      <c r="D10" s="246"/>
      <c r="E10" s="246"/>
      <c r="F10" s="246"/>
      <c r="G10" s="1154" t="s">
        <v>479</v>
      </c>
      <c r="H10" s="1155"/>
      <c r="I10" s="1155"/>
      <c r="J10" s="1156"/>
      <c r="K10" s="269">
        <v>117006</v>
      </c>
      <c r="L10" s="270">
        <v>2174</v>
      </c>
      <c r="M10" s="271">
        <v>5807</v>
      </c>
      <c r="N10" s="272">
        <v>-62.6</v>
      </c>
    </row>
    <row r="11" spans="1:16" ht="13.5" customHeight="1">
      <c r="A11" s="250"/>
      <c r="B11" s="246"/>
      <c r="C11" s="246"/>
      <c r="D11" s="246"/>
      <c r="E11" s="246"/>
      <c r="F11" s="246"/>
      <c r="G11" s="1154" t="s">
        <v>480</v>
      </c>
      <c r="H11" s="1155"/>
      <c r="I11" s="1155"/>
      <c r="J11" s="1156"/>
      <c r="K11" s="269">
        <v>1688</v>
      </c>
      <c r="L11" s="270">
        <v>31</v>
      </c>
      <c r="M11" s="271">
        <v>5465</v>
      </c>
      <c r="N11" s="272">
        <v>-99.4</v>
      </c>
    </row>
    <row r="12" spans="1:16" ht="13.5" customHeight="1">
      <c r="A12" s="250"/>
      <c r="B12" s="246"/>
      <c r="C12" s="246"/>
      <c r="D12" s="246"/>
      <c r="E12" s="246"/>
      <c r="F12" s="246"/>
      <c r="G12" s="1154" t="s">
        <v>481</v>
      </c>
      <c r="H12" s="1155"/>
      <c r="I12" s="1155"/>
      <c r="J12" s="1156"/>
      <c r="K12" s="269">
        <v>33764</v>
      </c>
      <c r="L12" s="270">
        <v>627</v>
      </c>
      <c r="M12" s="271">
        <v>1191</v>
      </c>
      <c r="N12" s="272">
        <v>-47.4</v>
      </c>
    </row>
    <row r="13" spans="1:16" ht="13.5" customHeight="1">
      <c r="A13" s="250"/>
      <c r="B13" s="246"/>
      <c r="C13" s="246"/>
      <c r="D13" s="246"/>
      <c r="E13" s="246"/>
      <c r="F13" s="246"/>
      <c r="G13" s="1154" t="s">
        <v>482</v>
      </c>
      <c r="H13" s="1155"/>
      <c r="I13" s="1155"/>
      <c r="J13" s="1156"/>
      <c r="K13" s="269" t="s">
        <v>483</v>
      </c>
      <c r="L13" s="270" t="s">
        <v>483</v>
      </c>
      <c r="M13" s="271">
        <v>3</v>
      </c>
      <c r="N13" s="272" t="s">
        <v>483</v>
      </c>
    </row>
    <row r="14" spans="1:16" ht="13.5" customHeight="1">
      <c r="A14" s="250"/>
      <c r="B14" s="246"/>
      <c r="C14" s="246"/>
      <c r="D14" s="246"/>
      <c r="E14" s="246"/>
      <c r="F14" s="246"/>
      <c r="G14" s="1154" t="s">
        <v>484</v>
      </c>
      <c r="H14" s="1155"/>
      <c r="I14" s="1155"/>
      <c r="J14" s="1156"/>
      <c r="K14" s="269">
        <v>231862</v>
      </c>
      <c r="L14" s="270">
        <v>4308</v>
      </c>
      <c r="M14" s="271">
        <v>3078</v>
      </c>
      <c r="N14" s="272">
        <v>40</v>
      </c>
    </row>
    <row r="15" spans="1:16" ht="13.5" customHeight="1">
      <c r="A15" s="250"/>
      <c r="B15" s="246"/>
      <c r="C15" s="246"/>
      <c r="D15" s="246"/>
      <c r="E15" s="246"/>
      <c r="F15" s="246"/>
      <c r="G15" s="1154" t="s">
        <v>485</v>
      </c>
      <c r="H15" s="1155"/>
      <c r="I15" s="1155"/>
      <c r="J15" s="1156"/>
      <c r="K15" s="269">
        <v>70000</v>
      </c>
      <c r="L15" s="270">
        <v>1301</v>
      </c>
      <c r="M15" s="271">
        <v>1624</v>
      </c>
      <c r="N15" s="272">
        <v>-19.899999999999999</v>
      </c>
    </row>
    <row r="16" spans="1:16">
      <c r="A16" s="250"/>
      <c r="B16" s="246"/>
      <c r="C16" s="246"/>
      <c r="D16" s="246"/>
      <c r="E16" s="246"/>
      <c r="F16" s="246"/>
      <c r="G16" s="1157" t="s">
        <v>486</v>
      </c>
      <c r="H16" s="1158"/>
      <c r="I16" s="1158"/>
      <c r="J16" s="1159"/>
      <c r="K16" s="270">
        <v>-448524</v>
      </c>
      <c r="L16" s="270">
        <v>-8334</v>
      </c>
      <c r="M16" s="271">
        <v>-7680</v>
      </c>
      <c r="N16" s="272">
        <v>8.5</v>
      </c>
    </row>
    <row r="17" spans="1:16">
      <c r="A17" s="250"/>
      <c r="B17" s="246"/>
      <c r="C17" s="246"/>
      <c r="D17" s="246"/>
      <c r="E17" s="246"/>
      <c r="F17" s="246"/>
      <c r="G17" s="1157" t="s">
        <v>171</v>
      </c>
      <c r="H17" s="1158"/>
      <c r="I17" s="1158"/>
      <c r="J17" s="1159"/>
      <c r="K17" s="270">
        <v>4745941</v>
      </c>
      <c r="L17" s="270">
        <v>88185</v>
      </c>
      <c r="M17" s="271">
        <v>81920</v>
      </c>
      <c r="N17" s="272">
        <v>7.6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49" t="s">
        <v>491</v>
      </c>
      <c r="H21" s="1150"/>
      <c r="I21" s="1150"/>
      <c r="J21" s="1151"/>
      <c r="K21" s="282">
        <v>10.050000000000001</v>
      </c>
      <c r="L21" s="283">
        <v>8.2100000000000009</v>
      </c>
      <c r="M21" s="284">
        <v>1.84</v>
      </c>
      <c r="N21" s="251"/>
      <c r="O21" s="285"/>
      <c r="P21" s="281"/>
    </row>
    <row r="22" spans="1:16" s="286" customFormat="1">
      <c r="A22" s="281"/>
      <c r="B22" s="251"/>
      <c r="C22" s="251"/>
      <c r="D22" s="251"/>
      <c r="E22" s="251"/>
      <c r="F22" s="251"/>
      <c r="G22" s="1149" t="s">
        <v>492</v>
      </c>
      <c r="H22" s="1150"/>
      <c r="I22" s="1150"/>
      <c r="J22" s="1151"/>
      <c r="K22" s="287">
        <v>96.8</v>
      </c>
      <c r="L22" s="288">
        <v>98.1</v>
      </c>
      <c r="M22" s="289">
        <v>-1.3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2" t="s">
        <v>473</v>
      </c>
      <c r="L30" s="256"/>
      <c r="M30" s="257" t="s">
        <v>474</v>
      </c>
      <c r="N30" s="258"/>
    </row>
    <row r="31" spans="1:16">
      <c r="A31" s="250"/>
      <c r="B31" s="246"/>
      <c r="C31" s="246"/>
      <c r="D31" s="246"/>
      <c r="E31" s="246"/>
      <c r="F31" s="246"/>
      <c r="G31" s="259"/>
      <c r="H31" s="260"/>
      <c r="I31" s="260"/>
      <c r="J31" s="261"/>
      <c r="K31" s="1153"/>
      <c r="L31" s="262" t="s">
        <v>475</v>
      </c>
      <c r="M31" s="263" t="s">
        <v>476</v>
      </c>
      <c r="N31" s="264" t="s">
        <v>477</v>
      </c>
    </row>
    <row r="32" spans="1:16" ht="27" customHeight="1">
      <c r="A32" s="250"/>
      <c r="B32" s="246"/>
      <c r="C32" s="246"/>
      <c r="D32" s="246"/>
      <c r="E32" s="246"/>
      <c r="F32" s="246"/>
      <c r="G32" s="1165" t="s">
        <v>496</v>
      </c>
      <c r="H32" s="1166"/>
      <c r="I32" s="1166"/>
      <c r="J32" s="1167"/>
      <c r="K32" s="296">
        <v>2355600</v>
      </c>
      <c r="L32" s="296">
        <v>43770</v>
      </c>
      <c r="M32" s="297">
        <v>53781</v>
      </c>
      <c r="N32" s="298">
        <v>-18.600000000000001</v>
      </c>
    </row>
    <row r="33" spans="1:16" ht="13.5" customHeight="1">
      <c r="A33" s="250"/>
      <c r="B33" s="246"/>
      <c r="C33" s="246"/>
      <c r="D33" s="246"/>
      <c r="E33" s="246"/>
      <c r="F33" s="246"/>
      <c r="G33" s="1165" t="s">
        <v>497</v>
      </c>
      <c r="H33" s="1166"/>
      <c r="I33" s="1166"/>
      <c r="J33" s="1167"/>
      <c r="K33" s="296" t="s">
        <v>483</v>
      </c>
      <c r="L33" s="296" t="s">
        <v>483</v>
      </c>
      <c r="M33" s="297" t="s">
        <v>483</v>
      </c>
      <c r="N33" s="298" t="s">
        <v>483</v>
      </c>
    </row>
    <row r="34" spans="1:16" ht="27" customHeight="1">
      <c r="A34" s="250"/>
      <c r="B34" s="246"/>
      <c r="C34" s="246"/>
      <c r="D34" s="246"/>
      <c r="E34" s="246"/>
      <c r="F34" s="246"/>
      <c r="G34" s="1165" t="s">
        <v>498</v>
      </c>
      <c r="H34" s="1166"/>
      <c r="I34" s="1166"/>
      <c r="J34" s="1167"/>
      <c r="K34" s="296">
        <v>23333</v>
      </c>
      <c r="L34" s="296">
        <v>434</v>
      </c>
      <c r="M34" s="297">
        <v>41</v>
      </c>
      <c r="N34" s="298">
        <v>958.5</v>
      </c>
    </row>
    <row r="35" spans="1:16" ht="27" customHeight="1">
      <c r="A35" s="250"/>
      <c r="B35" s="246"/>
      <c r="C35" s="246"/>
      <c r="D35" s="246"/>
      <c r="E35" s="246"/>
      <c r="F35" s="246"/>
      <c r="G35" s="1165" t="s">
        <v>499</v>
      </c>
      <c r="H35" s="1166"/>
      <c r="I35" s="1166"/>
      <c r="J35" s="1167"/>
      <c r="K35" s="296">
        <v>870673</v>
      </c>
      <c r="L35" s="296">
        <v>16178</v>
      </c>
      <c r="M35" s="297">
        <v>14373</v>
      </c>
      <c r="N35" s="298">
        <v>12.6</v>
      </c>
    </row>
    <row r="36" spans="1:16" ht="27" customHeight="1">
      <c r="A36" s="250"/>
      <c r="B36" s="246"/>
      <c r="C36" s="246"/>
      <c r="D36" s="246"/>
      <c r="E36" s="246"/>
      <c r="F36" s="246"/>
      <c r="G36" s="1165" t="s">
        <v>500</v>
      </c>
      <c r="H36" s="1166"/>
      <c r="I36" s="1166"/>
      <c r="J36" s="1167"/>
      <c r="K36" s="296" t="s">
        <v>483</v>
      </c>
      <c r="L36" s="296" t="s">
        <v>483</v>
      </c>
      <c r="M36" s="297">
        <v>1414</v>
      </c>
      <c r="N36" s="298" t="s">
        <v>483</v>
      </c>
    </row>
    <row r="37" spans="1:16" ht="13.5" customHeight="1">
      <c r="A37" s="250"/>
      <c r="B37" s="246"/>
      <c r="C37" s="246"/>
      <c r="D37" s="246"/>
      <c r="E37" s="246"/>
      <c r="F37" s="246"/>
      <c r="G37" s="1165" t="s">
        <v>501</v>
      </c>
      <c r="H37" s="1166"/>
      <c r="I37" s="1166"/>
      <c r="J37" s="1167"/>
      <c r="K37" s="296" t="s">
        <v>483</v>
      </c>
      <c r="L37" s="296" t="s">
        <v>483</v>
      </c>
      <c r="M37" s="297">
        <v>886</v>
      </c>
      <c r="N37" s="298" t="s">
        <v>483</v>
      </c>
    </row>
    <row r="38" spans="1:16" ht="27" customHeight="1">
      <c r="A38" s="250"/>
      <c r="B38" s="246"/>
      <c r="C38" s="246"/>
      <c r="D38" s="246"/>
      <c r="E38" s="246"/>
      <c r="F38" s="246"/>
      <c r="G38" s="1168" t="s">
        <v>502</v>
      </c>
      <c r="H38" s="1169"/>
      <c r="I38" s="1169"/>
      <c r="J38" s="1170"/>
      <c r="K38" s="299" t="s">
        <v>483</v>
      </c>
      <c r="L38" s="299" t="s">
        <v>483</v>
      </c>
      <c r="M38" s="300">
        <v>2</v>
      </c>
      <c r="N38" s="301" t="s">
        <v>483</v>
      </c>
      <c r="O38" s="295"/>
    </row>
    <row r="39" spans="1:16">
      <c r="A39" s="250"/>
      <c r="B39" s="246"/>
      <c r="C39" s="246"/>
      <c r="D39" s="246"/>
      <c r="E39" s="246"/>
      <c r="F39" s="246"/>
      <c r="G39" s="1168" t="s">
        <v>503</v>
      </c>
      <c r="H39" s="1169"/>
      <c r="I39" s="1169"/>
      <c r="J39" s="1170"/>
      <c r="K39" s="302">
        <v>-240164</v>
      </c>
      <c r="L39" s="302">
        <v>-4463</v>
      </c>
      <c r="M39" s="303">
        <v>-4261</v>
      </c>
      <c r="N39" s="304">
        <v>4.7</v>
      </c>
      <c r="O39" s="295"/>
    </row>
    <row r="40" spans="1:16" ht="27" customHeight="1">
      <c r="A40" s="250"/>
      <c r="B40" s="246"/>
      <c r="C40" s="246"/>
      <c r="D40" s="246"/>
      <c r="E40" s="246"/>
      <c r="F40" s="246"/>
      <c r="G40" s="1165" t="s">
        <v>504</v>
      </c>
      <c r="H40" s="1166"/>
      <c r="I40" s="1166"/>
      <c r="J40" s="1167"/>
      <c r="K40" s="302">
        <v>-2552290</v>
      </c>
      <c r="L40" s="302">
        <v>-47424</v>
      </c>
      <c r="M40" s="303">
        <v>-47768</v>
      </c>
      <c r="N40" s="304">
        <v>-0.7</v>
      </c>
      <c r="O40" s="295"/>
    </row>
    <row r="41" spans="1:16">
      <c r="A41" s="250"/>
      <c r="B41" s="246"/>
      <c r="C41" s="246"/>
      <c r="D41" s="246"/>
      <c r="E41" s="246"/>
      <c r="F41" s="246"/>
      <c r="G41" s="1171" t="s">
        <v>283</v>
      </c>
      <c r="H41" s="1172"/>
      <c r="I41" s="1172"/>
      <c r="J41" s="1173"/>
      <c r="K41" s="296">
        <v>457152</v>
      </c>
      <c r="L41" s="302">
        <v>8494</v>
      </c>
      <c r="M41" s="303">
        <v>18468</v>
      </c>
      <c r="N41" s="304">
        <v>-54</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60" t="s">
        <v>473</v>
      </c>
      <c r="J49" s="1162" t="s">
        <v>508</v>
      </c>
      <c r="K49" s="1163"/>
      <c r="L49" s="1163"/>
      <c r="M49" s="1163"/>
      <c r="N49" s="1164"/>
    </row>
    <row r="50" spans="1:14">
      <c r="A50" s="250"/>
      <c r="B50" s="246"/>
      <c r="C50" s="246"/>
      <c r="D50" s="246"/>
      <c r="E50" s="246"/>
      <c r="F50" s="246"/>
      <c r="G50" s="314"/>
      <c r="H50" s="315"/>
      <c r="I50" s="1161"/>
      <c r="J50" s="316" t="s">
        <v>509</v>
      </c>
      <c r="K50" s="317" t="s">
        <v>510</v>
      </c>
      <c r="L50" s="318" t="s">
        <v>511</v>
      </c>
      <c r="M50" s="319" t="s">
        <v>512</v>
      </c>
      <c r="N50" s="320" t="s">
        <v>513</v>
      </c>
    </row>
    <row r="51" spans="1:14">
      <c r="A51" s="250"/>
      <c r="B51" s="246"/>
      <c r="C51" s="246"/>
      <c r="D51" s="246"/>
      <c r="E51" s="246"/>
      <c r="F51" s="246"/>
      <c r="G51" s="312" t="s">
        <v>514</v>
      </c>
      <c r="H51" s="313"/>
      <c r="I51" s="321">
        <v>2906877</v>
      </c>
      <c r="J51" s="322">
        <v>51146</v>
      </c>
      <c r="K51" s="323">
        <v>0.3</v>
      </c>
      <c r="L51" s="324">
        <v>50880</v>
      </c>
      <c r="M51" s="325">
        <v>7</v>
      </c>
      <c r="N51" s="326">
        <v>-6.7</v>
      </c>
    </row>
    <row r="52" spans="1:14">
      <c r="A52" s="250"/>
      <c r="B52" s="246"/>
      <c r="C52" s="246"/>
      <c r="D52" s="246"/>
      <c r="E52" s="246"/>
      <c r="F52" s="246"/>
      <c r="G52" s="327"/>
      <c r="H52" s="328" t="s">
        <v>515</v>
      </c>
      <c r="I52" s="329">
        <v>1551834</v>
      </c>
      <c r="J52" s="330">
        <v>27304</v>
      </c>
      <c r="K52" s="331">
        <v>-21.5</v>
      </c>
      <c r="L52" s="332">
        <v>26879</v>
      </c>
      <c r="M52" s="333">
        <v>2.4</v>
      </c>
      <c r="N52" s="334">
        <v>-23.9</v>
      </c>
    </row>
    <row r="53" spans="1:14">
      <c r="A53" s="250"/>
      <c r="B53" s="246"/>
      <c r="C53" s="246"/>
      <c r="D53" s="246"/>
      <c r="E53" s="246"/>
      <c r="F53" s="246"/>
      <c r="G53" s="312" t="s">
        <v>516</v>
      </c>
      <c r="H53" s="313"/>
      <c r="I53" s="321">
        <v>3869852</v>
      </c>
      <c r="J53" s="322">
        <v>68730</v>
      </c>
      <c r="K53" s="323">
        <v>34.4</v>
      </c>
      <c r="L53" s="324">
        <v>63956</v>
      </c>
      <c r="M53" s="325">
        <v>25.7</v>
      </c>
      <c r="N53" s="326">
        <v>8.6999999999999993</v>
      </c>
    </row>
    <row r="54" spans="1:14">
      <c r="A54" s="250"/>
      <c r="B54" s="246"/>
      <c r="C54" s="246"/>
      <c r="D54" s="246"/>
      <c r="E54" s="246"/>
      <c r="F54" s="246"/>
      <c r="G54" s="327"/>
      <c r="H54" s="328" t="s">
        <v>515</v>
      </c>
      <c r="I54" s="329">
        <v>1862833</v>
      </c>
      <c r="J54" s="330">
        <v>33085</v>
      </c>
      <c r="K54" s="331">
        <v>21.2</v>
      </c>
      <c r="L54" s="332">
        <v>29239</v>
      </c>
      <c r="M54" s="333">
        <v>8.8000000000000007</v>
      </c>
      <c r="N54" s="334">
        <v>12.4</v>
      </c>
    </row>
    <row r="55" spans="1:14">
      <c r="A55" s="250"/>
      <c r="B55" s="246"/>
      <c r="C55" s="246"/>
      <c r="D55" s="246"/>
      <c r="E55" s="246"/>
      <c r="F55" s="246"/>
      <c r="G55" s="312" t="s">
        <v>517</v>
      </c>
      <c r="H55" s="313"/>
      <c r="I55" s="321">
        <v>3346792</v>
      </c>
      <c r="J55" s="322">
        <v>60308</v>
      </c>
      <c r="K55" s="323">
        <v>-12.3</v>
      </c>
      <c r="L55" s="324">
        <v>66255</v>
      </c>
      <c r="M55" s="325">
        <v>3.6</v>
      </c>
      <c r="N55" s="326">
        <v>-15.9</v>
      </c>
    </row>
    <row r="56" spans="1:14">
      <c r="A56" s="250"/>
      <c r="B56" s="246"/>
      <c r="C56" s="246"/>
      <c r="D56" s="246"/>
      <c r="E56" s="246"/>
      <c r="F56" s="246"/>
      <c r="G56" s="327"/>
      <c r="H56" s="328" t="s">
        <v>515</v>
      </c>
      <c r="I56" s="329">
        <v>1796511</v>
      </c>
      <c r="J56" s="330">
        <v>32372</v>
      </c>
      <c r="K56" s="331">
        <v>-2.2000000000000002</v>
      </c>
      <c r="L56" s="332">
        <v>31822</v>
      </c>
      <c r="M56" s="333">
        <v>8.8000000000000007</v>
      </c>
      <c r="N56" s="334">
        <v>-11</v>
      </c>
    </row>
    <row r="57" spans="1:14">
      <c r="A57" s="250"/>
      <c r="B57" s="246"/>
      <c r="C57" s="246"/>
      <c r="D57" s="246"/>
      <c r="E57" s="246"/>
      <c r="F57" s="246"/>
      <c r="G57" s="312" t="s">
        <v>518</v>
      </c>
      <c r="H57" s="313"/>
      <c r="I57" s="321">
        <v>3543918</v>
      </c>
      <c r="J57" s="322">
        <v>64836</v>
      </c>
      <c r="K57" s="323">
        <v>7.5</v>
      </c>
      <c r="L57" s="324">
        <v>92247</v>
      </c>
      <c r="M57" s="325">
        <v>39.200000000000003</v>
      </c>
      <c r="N57" s="326">
        <v>-31.7</v>
      </c>
    </row>
    <row r="58" spans="1:14">
      <c r="A58" s="250"/>
      <c r="B58" s="246"/>
      <c r="C58" s="246"/>
      <c r="D58" s="246"/>
      <c r="E58" s="246"/>
      <c r="F58" s="246"/>
      <c r="G58" s="327"/>
      <c r="H58" s="328" t="s">
        <v>515</v>
      </c>
      <c r="I58" s="329">
        <v>2115596</v>
      </c>
      <c r="J58" s="330">
        <v>38705</v>
      </c>
      <c r="K58" s="331">
        <v>19.600000000000001</v>
      </c>
      <c r="L58" s="332">
        <v>37204</v>
      </c>
      <c r="M58" s="333">
        <v>16.899999999999999</v>
      </c>
      <c r="N58" s="334">
        <v>2.7</v>
      </c>
    </row>
    <row r="59" spans="1:14">
      <c r="A59" s="250"/>
      <c r="B59" s="246"/>
      <c r="C59" s="246"/>
      <c r="D59" s="246"/>
      <c r="E59" s="246"/>
      <c r="F59" s="246"/>
      <c r="G59" s="312" t="s">
        <v>519</v>
      </c>
      <c r="H59" s="313"/>
      <c r="I59" s="321">
        <v>2032724</v>
      </c>
      <c r="J59" s="322">
        <v>37770</v>
      </c>
      <c r="K59" s="323">
        <v>-41.7</v>
      </c>
      <c r="L59" s="324">
        <v>67319</v>
      </c>
      <c r="M59" s="325">
        <v>-27</v>
      </c>
      <c r="N59" s="326">
        <v>-14.7</v>
      </c>
    </row>
    <row r="60" spans="1:14">
      <c r="A60" s="250"/>
      <c r="B60" s="246"/>
      <c r="C60" s="246"/>
      <c r="D60" s="246"/>
      <c r="E60" s="246"/>
      <c r="F60" s="246"/>
      <c r="G60" s="327"/>
      <c r="H60" s="328" t="s">
        <v>515</v>
      </c>
      <c r="I60" s="335">
        <v>1436700</v>
      </c>
      <c r="J60" s="330">
        <v>26696</v>
      </c>
      <c r="K60" s="331">
        <v>-31</v>
      </c>
      <c r="L60" s="332">
        <v>38101</v>
      </c>
      <c r="M60" s="333">
        <v>2.4</v>
      </c>
      <c r="N60" s="334">
        <v>-33.4</v>
      </c>
    </row>
    <row r="61" spans="1:14">
      <c r="A61" s="250"/>
      <c r="B61" s="246"/>
      <c r="C61" s="246"/>
      <c r="D61" s="246"/>
      <c r="E61" s="246"/>
      <c r="F61" s="246"/>
      <c r="G61" s="312" t="s">
        <v>520</v>
      </c>
      <c r="H61" s="336"/>
      <c r="I61" s="337">
        <v>3140033</v>
      </c>
      <c r="J61" s="338">
        <v>56558</v>
      </c>
      <c r="K61" s="339">
        <v>-2.4</v>
      </c>
      <c r="L61" s="340">
        <v>68131</v>
      </c>
      <c r="M61" s="341">
        <v>9.6999999999999993</v>
      </c>
      <c r="N61" s="326">
        <v>-12.1</v>
      </c>
    </row>
    <row r="62" spans="1:14">
      <c r="A62" s="250"/>
      <c r="B62" s="246"/>
      <c r="C62" s="246"/>
      <c r="D62" s="246"/>
      <c r="E62" s="246"/>
      <c r="F62" s="246"/>
      <c r="G62" s="327"/>
      <c r="H62" s="328" t="s">
        <v>515</v>
      </c>
      <c r="I62" s="329">
        <v>1752695</v>
      </c>
      <c r="J62" s="330">
        <v>31632</v>
      </c>
      <c r="K62" s="331">
        <v>-2.8</v>
      </c>
      <c r="L62" s="332">
        <v>32649</v>
      </c>
      <c r="M62" s="333">
        <v>7.9</v>
      </c>
      <c r="N62" s="334">
        <v>-10.7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4" t="s">
        <v>3</v>
      </c>
      <c r="D47" s="1174"/>
      <c r="E47" s="1175"/>
      <c r="F47" s="11">
        <v>27.34</v>
      </c>
      <c r="G47" s="12">
        <v>29.18</v>
      </c>
      <c r="H47" s="12">
        <v>31.86</v>
      </c>
      <c r="I47" s="12">
        <v>34.35</v>
      </c>
      <c r="J47" s="13">
        <v>38.44</v>
      </c>
    </row>
    <row r="48" spans="2:10" ht="57.75" customHeight="1">
      <c r="B48" s="14"/>
      <c r="C48" s="1176" t="s">
        <v>4</v>
      </c>
      <c r="D48" s="1176"/>
      <c r="E48" s="1177"/>
      <c r="F48" s="15">
        <v>3.27</v>
      </c>
      <c r="G48" s="16">
        <v>5.07</v>
      </c>
      <c r="H48" s="16">
        <v>4.33</v>
      </c>
      <c r="I48" s="16">
        <v>5.19</v>
      </c>
      <c r="J48" s="17">
        <v>5.72</v>
      </c>
    </row>
    <row r="49" spans="2:10" ht="57.75" customHeight="1" thickBot="1">
      <c r="B49" s="18"/>
      <c r="C49" s="1178" t="s">
        <v>5</v>
      </c>
      <c r="D49" s="1178"/>
      <c r="E49" s="1179"/>
      <c r="F49" s="19">
        <v>1.35</v>
      </c>
      <c r="G49" s="20">
        <v>4.42</v>
      </c>
      <c r="H49" s="20">
        <v>1.83</v>
      </c>
      <c r="I49" s="20">
        <v>3.05</v>
      </c>
      <c r="J49" s="21">
        <v>3.14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2018-11-28T09:46:13Z</cp:lastPrinted>
  <dcterms:created xsi:type="dcterms:W3CDTF">2018-01-24T04:00:51Z</dcterms:created>
  <dcterms:modified xsi:type="dcterms:W3CDTF">2018-11-28T09:46:17Z</dcterms:modified>
  <cp:category/>
</cp:coreProperties>
</file>