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52511"/>
</workbook>
</file>

<file path=xl/calcChain.xml><?xml version="1.0" encoding="utf-8"?>
<calcChain xmlns="http://schemas.openxmlformats.org/spreadsheetml/2006/main">
  <c r="BG40" i="9" l="1"/>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U38" i="9"/>
  <c r="C38" i="9"/>
  <c r="CO37" i="9"/>
  <c r="AM37" i="9"/>
  <c r="U37" i="9"/>
  <c r="AM36" i="9"/>
  <c r="AM35" i="9"/>
  <c r="BW34" i="9"/>
  <c r="BW35" i="9" s="1"/>
  <c r="BW36" i="9" s="1"/>
  <c r="BW37" i="9" s="1"/>
  <c r="BW38" i="9" s="1"/>
  <c r="BW39" i="9" s="1"/>
  <c r="BW40" i="9" s="1"/>
  <c r="BW41" i="9" s="1"/>
  <c r="BW42" i="9" s="1"/>
  <c r="BW43" i="9" s="1"/>
  <c r="C34" i="9"/>
  <c r="C35" i="9" s="1"/>
  <c r="CO34" i="9" l="1"/>
  <c r="CO35" i="9" s="1"/>
  <c r="CO36"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BE34" i="9" s="1"/>
  <c r="BE35" i="9" s="1"/>
  <c r="BE36" i="9" s="1"/>
  <c r="BE37" i="9" s="1"/>
  <c r="BE38" i="9" s="1"/>
  <c r="BE39" i="9" s="1"/>
  <c r="BE40" i="9" s="1"/>
</calcChain>
</file>

<file path=xl/sharedStrings.xml><?xml version="1.0" encoding="utf-8"?>
<sst xmlns="http://schemas.openxmlformats.org/spreadsheetml/2006/main" count="1008" uniqueCount="571">
  <si>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</si>
  <si>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</si>
  <si>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</si>
  <si>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</si>
  <si>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</si>
  <si>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</si>
  <si>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</si>
  <si>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</si>
  <si>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</si>
  <si>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</si>
  <si>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</si>
  <si>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</si>
  <si>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</si>
  <si>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</si>
  <si>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</si>
  <si>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</si>
  <si>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</si>
  <si>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</si>
  <si>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</si>
  <si>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</si>
  <si>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</si>
  <si>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</si>
  <si>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</si>
  <si>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</si>
  <si>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</si>
  <si>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</si>
  <si>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</si>
  <si>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</si>
  <si>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</si>
  <si>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</si>
  <si>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</si>
  <si>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</si>
  <si>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</si>
  <si>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</si>
  <si>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</si>
  <si>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</si>
  <si>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</si>
  <si>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</si>
  <si>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</si>
  <si>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</si>
  <si>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</si>
  <si>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</si>
  <si>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</si>
  <si>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</si>
  <si>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</si>
  <si>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</si>
  <si>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</si>
  <si>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</si>
  <si>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</si>
  <si>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</si>
  <si>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</si>
  <si>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</si>
  <si>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</si>
  <si>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</si>
  <si>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</si>
  <si>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</si>
  <si>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</si>
  <si>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</si>
  <si>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</si>
  <si>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</si>
  <si>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</si>
  <si>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</si>
  <si>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</si>
  <si>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</si>
  <si>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</si>
  <si>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</si>
  <si>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</si>
  <si>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</si>
  <si>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</si>
  <si>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</si>
  <si>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</si>
  <si>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</si>
  <si>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</si>
  <si>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</si>
  <si>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</si>
  <si>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</si>
  <si>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</si>
  <si>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</si>
  <si>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</si>
  <si>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</si>
  <si>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</si>
  <si>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</si>
  <si>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</si>
  <si>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ひたちなか市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</si>
  <si>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</si>
  <si>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</si>
  <si>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</si>
  <si>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</si>
  <si>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</si>
  <si>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</si>
  <si>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</si>
  <si>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</si>
  <si>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</si>
  <si>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</si>
  <si>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</si>
  <si>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</si>
  <si>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</si>
  <si>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</si>
  <si>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</si>
  <si>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</si>
  <si>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</si>
  <si>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</si>
  <si>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</si>
  <si>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</si>
  <si>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</si>
  <si>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</si>
  <si>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</si>
  <si>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</si>
  <si>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</si>
  <si>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</si>
  <si>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</si>
  <si>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</si>
  <si>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</si>
  <si>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</si>
  <si>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</si>
  <si>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</si>
  <si>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</si>
  <si>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</si>
  <si>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</si>
  <si>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</si>
  <si>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</si>
  <si>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</si>
  <si>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</si>
  <si>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</si>
  <si>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</si>
  <si>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</si>
  <si>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</si>
  <si>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</si>
  <si>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</si>
  <si>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</si>
  <si>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</si>
  <si>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</si>
  <si>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</si>
  <si>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</si>
  <si>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</si>
  <si>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</si>
  <si>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</si>
  <si>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</si>
  <si>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</si>
  <si>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</si>
  <si>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</si>
  <si>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</si>
  <si>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</si>
  <si>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</si>
  <si>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</si>
  <si>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</si>
  <si>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</si>
  <si>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</si>
  <si>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</si>
  <si>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</si>
  <si>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</si>
  <si>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</si>
  <si>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</si>
  <si>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</si>
  <si>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</si>
  <si>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</si>
  <si>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</si>
  <si>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</si>
  <si>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</si>
  <si>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</si>
  <si>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</si>
  <si>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</si>
  <si>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</si>
  <si>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</si>
  <si>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</si>
  <si>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</si>
  <si>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</si>
  <si>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</si>
  <si>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</si>
  <si>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</si>
  <si>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</si>
  <si>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</si>
  <si>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</si>
  <si>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</si>
  <si>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</si>
  <si>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</si>
  <si>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</si>
  <si>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</si>
  <si>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</si>
  <si>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</si>
  <si>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</si>
  <si>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</si>
  <si>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</si>
  <si>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</si>
  <si>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</si>
  <si>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</si>
  <si>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</si>
  <si>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</si>
  <si>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</si>
  <si>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</si>
  <si>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</si>
  <si>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</si>
  <si>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</si>
  <si>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</si>
  <si>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</si>
  <si>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</si>
  <si>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茨城県ひたちなか市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</si>
  <si>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</si>
  <si>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</si>
  <si>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</si>
  <si>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</si>
  <si>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</si>
  <si>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</si>
  <si>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</si>
  <si>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</si>
  <si>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</si>
  <si>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</si>
  <si>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</si>
  <si>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</si>
  <si>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</si>
  <si>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</si>
  <si>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</si>
  <si>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</si>
  <si>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</si>
  <si>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</si>
  <si>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</si>
  <si>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</si>
  <si>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</si>
  <si>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</si>
  <si>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</si>
  <si>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</si>
  <si>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</si>
  <si>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</si>
  <si>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</si>
  <si>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</si>
  <si>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</si>
  <si>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</si>
  <si>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</si>
  <si>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</si>
  <si>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</si>
  <si>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</si>
  <si>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</si>
  <si>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</si>
  <si>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</si>
  <si>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</si>
  <si>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</si>
  <si>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</si>
  <si>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</si>
  <si>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</si>
  <si>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</si>
  <si>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</si>
  <si>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</si>
  <si>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</si>
  <si>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</si>
  <si>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</si>
  <si>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</si>
  <si>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</si>
  <si>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</si>
  <si>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</si>
  <si>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</si>
  <si>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</si>
  <si>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</si>
  <si>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</si>
  <si>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</si>
  <si>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</si>
  <si>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</si>
  <si>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</si>
  <si>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</si>
  <si>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</si>
  <si>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</si>
  <si>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</si>
  <si>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</si>
  <si>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</si>
  <si>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</si>
  <si>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</si>
  <si>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</si>
  <si>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</si>
  <si>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</si>
  <si>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</si>
  <si>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</si>
  <si>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</si>
  <si>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</si>
  <si>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</si>
  <si>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</si>
  <si>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</si>
  <si>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</si>
  <si>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</si>
  <si>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</si>
  <si>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</si>
  <si>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</si>
  <si>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</si>
  <si>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</si>
  <si>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</si>
  <si>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</si>
  <si>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</si>
  <si>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</si>
  <si>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</si>
  <si>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</si>
  <si>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</si>
  <si>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</si>
  <si>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</si>
  <si>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</si>
  <si>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</si>
  <si>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</si>
  <si>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</si>
  <si>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</si>
  <si>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</si>
  <si>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</si>
  <si>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</si>
  <si>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</si>
  <si>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</si>
  <si>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</si>
  <si>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</si>
  <si>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</si>
  <si>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</si>
  <si>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</si>
  <si>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</si>
  <si>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</si>
  <si>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</si>
  <si>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</si>
  <si>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</si>
  <si>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</si>
  <si>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</si>
  <si>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</si>
  <si>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</si>
  <si>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</si>
  <si>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</si>
  <si>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</si>
  <si>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</si>
  <si>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</si>
  <si>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</si>
  <si>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</si>
  <si>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</si>
  <si>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</si>
  <si>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</si>
  <si>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</si>
  <si>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</si>
  <si>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</si>
  <si>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</si>
  <si>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</si>
  <si>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</si>
  <si>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</si>
  <si>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</si>
  <si>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</si>
  <si>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</si>
  <si>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</si>
  <si>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</si>
  <si>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</si>
  <si>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</si>
  <si>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</si>
  <si>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</si>
  <si>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</si>
  <si>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</si>
  <si>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</si>
  <si>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</si>
  <si>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</si>
  <si>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茨城県ひたちなか市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</si>
  <si>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</si>
  <si>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</si>
  <si>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</si>
  <si>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</si>
  <si>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</si>
  <si>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</si>
  <si>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</si>
  <si>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</si>
  <si>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</si>
  <si>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</si>
  <si>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</si>
  <si>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</si>
  <si>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</si>
  <si>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</si>
  <si>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</si>
  <si>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</si>
  <si>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</si>
  <si>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</si>
  <si>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</si>
  <si>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</si>
  <si>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</si>
  <si>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墓地公園事業特別会計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</si>
  <si>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</si>
  <si>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</si>
  <si>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</si>
  <si>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</si>
  <si>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</si>
  <si>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</si>
  <si>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</si>
  <si>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</si>
  <si>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</si>
  <si>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</si>
  <si>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</si>
  <si>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</si>
  <si>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</si>
  <si>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</si>
  <si>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</si>
  <si>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</si>
  <si>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</si>
  <si>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</si>
  <si>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</si>
  <si>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</si>
  <si>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</si>
  <si>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</si>
  <si>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地方卸売市場事業特別会計</t>
    <phoneticPr fontId="5"/>
  </si>
  <si>
    <t>東部第１土地区画整理事業特別会計</t>
    <phoneticPr fontId="5"/>
  </si>
  <si>
    <t>佐和駅中央土地区画整理事業特別会計</t>
    <phoneticPr fontId="5"/>
  </si>
  <si>
    <t>船窪土地区画整理事業特別会計</t>
    <phoneticPr fontId="5"/>
  </si>
  <si>
    <t>東部第２土地区画整理事業外4会計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</si>
  <si>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</si>
  <si>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</si>
  <si>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</si>
  <si>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</si>
  <si>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</si>
  <si>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</si>
  <si>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</si>
  <si>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</si>
  <si>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</si>
  <si>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</si>
  <si>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</si>
  <si>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</si>
  <si>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</si>
  <si>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</si>
  <si>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</si>
  <si>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</si>
  <si>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</si>
  <si>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</si>
  <si>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</si>
  <si>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</si>
  <si>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</si>
  <si>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</si>
  <si>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</si>
  <si>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</si>
  <si>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</si>
  <si>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</si>
  <si>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</si>
  <si>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</si>
  <si>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</si>
  <si>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</si>
  <si>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</si>
  <si>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</si>
  <si>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</si>
  <si>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</si>
  <si>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</si>
  <si>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</si>
  <si>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</si>
  <si>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</si>
  <si>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</si>
  <si>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</si>
  <si>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</si>
  <si>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</si>
  <si>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</si>
  <si>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</si>
  <si>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</si>
  <si>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</si>
  <si>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</si>
  <si>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</si>
  <si>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</si>
  <si>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</si>
  <si>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</si>
  <si>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</si>
  <si>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</si>
  <si>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東部第２土地区画整理事業特別会計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</si>
  <si>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</si>
  <si>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</si>
  <si>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</si>
  <si>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</si>
  <si>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</si>
  <si>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</si>
  <si>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</si>
  <si>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</si>
  <si>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</si>
  <si>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</si>
  <si>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</si>
  <si>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</si>
  <si>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</si>
  <si>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</si>
  <si>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</si>
  <si>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</si>
  <si>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</si>
  <si>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</si>
  <si>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</si>
  <si>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</si>
  <si>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</si>
  <si>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</si>
  <si>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</si>
  <si>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</si>
  <si>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</si>
  <si>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</si>
  <si>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</si>
  <si>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</si>
  <si>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</si>
  <si>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</si>
  <si>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</si>
  <si>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</si>
  <si>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</si>
  <si>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</si>
  <si>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</si>
  <si>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</si>
  <si>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</si>
  <si>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</si>
  <si>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</si>
  <si>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</si>
  <si>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</si>
  <si>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</si>
  <si>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</si>
  <si>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</si>
  <si>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</si>
  <si>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</si>
  <si>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</si>
  <si>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</si>
  <si>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</si>
  <si>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</si>
  <si>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</si>
  <si>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</si>
  <si>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</si>
  <si>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</si>
  <si>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</si>
  <si>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</si>
  <si>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</si>
  <si>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</si>
  <si>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</si>
  <si>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</si>
  <si>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</si>
  <si>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</si>
  <si>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</si>
  <si>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</si>
  <si>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</si>
  <si>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</si>
  <si>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</si>
  <si>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</si>
  <si>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</si>
  <si>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</si>
  <si>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</si>
  <si>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</si>
  <si>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</si>
  <si>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</si>
  <si>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</si>
  <si>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</si>
  <si>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</si>
  <si>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</si>
  <si>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</si>
  <si>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</si>
  <si>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</si>
  <si>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</si>
  <si>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2.90</t>
  </si>
  <si>
    <t>▲ 4.13</t>
  </si>
  <si>
    <t>水道事業会計</t>
  </si>
  <si>
    <t>一般会計</t>
  </si>
  <si>
    <t>国民健康保険事業特別会計</t>
  </si>
  <si>
    <t>介護保険事業特別会計</t>
  </si>
  <si>
    <t>墓地公園事業特別会計</t>
  </si>
  <si>
    <t>公共下水道事業特別会計</t>
  </si>
  <si>
    <t>東部第１土地区画整理事業特別会計</t>
  </si>
  <si>
    <t>奨学資金特別会計</t>
  </si>
  <si>
    <t>その他会計（赤字）</t>
  </si>
  <si>
    <t>その他会計（黒字）</t>
  </si>
  <si>
    <t>-</t>
    <phoneticPr fontId="2"/>
  </si>
  <si>
    <t>ひたちなか市生活・文化・スポーツ公社</t>
    <rPh sb="5" eb="6">
      <t>シ</t>
    </rPh>
    <rPh sb="6" eb="8">
      <t>セイカツ</t>
    </rPh>
    <rPh sb="9" eb="11">
      <t>ブンカ</t>
    </rPh>
    <rPh sb="16" eb="18">
      <t>コウシャ</t>
    </rPh>
    <phoneticPr fontId="2"/>
  </si>
  <si>
    <t>ひたちなか市住宅・都市サービス公社</t>
    <rPh sb="5" eb="6">
      <t>シ</t>
    </rPh>
    <rPh sb="6" eb="8">
      <t>ジュウタク</t>
    </rPh>
    <rPh sb="9" eb="11">
      <t>トシ</t>
    </rPh>
    <rPh sb="15" eb="17">
      <t>コウシャ</t>
    </rPh>
    <phoneticPr fontId="2"/>
  </si>
  <si>
    <t>ひたちなか海浜鉄道</t>
    <rPh sb="5" eb="7">
      <t>カイヒン</t>
    </rPh>
    <rPh sb="7" eb="9">
      <t>テツドウ</t>
    </rPh>
    <phoneticPr fontId="2"/>
  </si>
  <si>
    <t>-</t>
    <phoneticPr fontId="2"/>
  </si>
  <si>
    <t>茨城県市町村総合事務組合（一般会計）</t>
    <rPh sb="13" eb="15">
      <t>イッパン</t>
    </rPh>
    <rPh sb="15" eb="17">
      <t>カイケイ</t>
    </rPh>
    <phoneticPr fontId="2"/>
  </si>
  <si>
    <t>茨城県市町村総合事務組合（県民交通災害共済事業特別会計）</t>
  </si>
  <si>
    <t>茨城租税債権管理機構（一般会計）</t>
    <rPh sb="11" eb="13">
      <t>イッパン</t>
    </rPh>
    <rPh sb="13" eb="15">
      <t>カイケイ</t>
    </rPh>
    <phoneticPr fontId="2"/>
  </si>
  <si>
    <t>茨城県後期高齢者医療広域連合（一般会計）</t>
    <rPh sb="15" eb="17">
      <t>イッパン</t>
    </rPh>
    <rPh sb="17" eb="19">
      <t>カイケイ</t>
    </rPh>
    <phoneticPr fontId="2"/>
  </si>
  <si>
    <t>茨城県後期高齢者医療広域連合（後期高齢医療特別会計）</t>
  </si>
  <si>
    <t>ひたちなか・東海広域事務組合（一般会計）</t>
    <rPh sb="15" eb="17">
      <t>イッパン</t>
    </rPh>
    <rPh sb="17" eb="19">
      <t>カイケイ</t>
    </rPh>
    <phoneticPr fontId="2"/>
  </si>
  <si>
    <t>ひたちなか・東海広域事務組合（常陸那珂公共下水道事業特別会計）</t>
  </si>
  <si>
    <t>ひたちなか・東海広域事務組合（一般廃棄物処理事業特別会計）</t>
  </si>
  <si>
    <t>ひたちなか・東海広域事務組合（消防事業特別会計）</t>
  </si>
  <si>
    <t>茨城北農業共済事務組合（農業共済事業会計）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</si>
  <si>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</si>
  <si>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</si>
  <si>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</si>
  <si>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</si>
  <si>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</si>
  <si>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</si>
  <si>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</si>
  <si>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</si>
  <si>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</si>
  <si>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</si>
  <si>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</si>
  <si>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は，行財政改革大綱に定める財政運営の健全化方針に基づき，新規地方債の借入額が当該年度の元金償還額を上回らない範囲での抑制に努めたことなどにより，年々低下傾向となっていた。しかしながら，平成25年度から重点的に実施している学校施設耐震化事業に伴う地方債の発行により，平成28年度から再び上昇あるいは横ばいに転じている。なお，平成28年度は，将来負担比率が類似団体と同程度の水準である一方で，実質公債費比率は類似団体を上回っている。今後は公共施設の老朽化対策や新たな大型事業の実施により上昇していくことが予測されるため，これまで以上に公債費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</si>
</sst>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52496</c:v>
                </c:pt>
                <c:pt idx="4">
                  <c:v>52619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34429</c:v>
                </c:pt>
                <c:pt idx="1">
                  <c:v>30913</c:v>
                </c:pt>
                <c:pt idx="2">
                  <c:v>53485</c:v>
                </c:pt>
                <c:pt idx="3">
                  <c:v>48556</c:v>
                </c:pt>
                <c:pt idx="4">
                  <c:v>48122</c:v>
                </c:pt>
              </c:numCache>
            </c:numRef>
          </c:val>
          <c:smooth val="0"/>
        </c:ser>
        <c:dLbls>
          <c:showLegendKey val="0"/>
          <c:showVal val="0"/>
          <c:showCatName val="0"/>
          <c:showSerName val="0"/>
          <c:showPercent val="0"/>
          <c:showBubbleSize val="0"/>
        </c:dLbls>
        <c:marker val="1"/>
        <c:smooth val="0"/>
        <c:axId val="108535808"/>
        <c:axId val="108537728"/>
      </c:lineChart>
      <c:catAx>
        <c:axId val="10853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37728"/>
        <c:crosses val="autoZero"/>
        <c:auto val="1"/>
        <c:lblAlgn val="ctr"/>
        <c:lblOffset val="100"/>
        <c:tickLblSkip val="1"/>
        <c:tickMarkSkip val="1"/>
        <c:noMultiLvlLbl val="0"/>
      </c:catAx>
      <c:valAx>
        <c:axId val="1085377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3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9.5399999999999991</c:v>
                </c:pt>
                <c:pt idx="1">
                  <c:v>6.27</c:v>
                </c:pt>
                <c:pt idx="2">
                  <c:v>8.23</c:v>
                </c:pt>
                <c:pt idx="3">
                  <c:v>10.130000000000001</c:v>
                </c:pt>
                <c:pt idx="4">
                  <c:v>6.08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16.62</c:v>
                </c:pt>
                <c:pt idx="1">
                  <c:v>16.13</c:v>
                </c:pt>
                <c:pt idx="2">
                  <c:v>18.21</c:v>
                </c:pt>
                <c:pt idx="3">
                  <c:v>18.09</c:v>
                </c:pt>
                <c:pt idx="4">
                  <c:v>18.23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7017216"/>
        <c:axId val="97019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10.06</c:v>
                </c:pt>
                <c:pt idx="1">
                  <c:v>-2.9</c:v>
                </c:pt>
                <c:pt idx="2">
                  <c:v>3.89</c:v>
                </c:pt>
                <c:pt idx="3">
                  <c:v>2.29</c:v>
                </c:pt>
                <c:pt idx="4">
                  <c:v>-4.13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7017216"/>
        <c:axId val="97019392"/>
      </c:lineChart>
      <c:catAx>
        <c:axId val="9701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019392"/>
        <c:crosses val="autoZero"/>
        <c:auto val="1"/>
        <c:lblAlgn val="ctr"/>
        <c:lblOffset val="100"/>
        <c:tickLblSkip val="1"/>
        <c:tickMarkSkip val="1"/>
        <c:noMultiLvlLbl val="0"/>
      </c:catAx>
      <c:valAx>
        <c:axId val="9701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1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0.41</c:v>
                </c:pt>
                <c:pt idx="2">
                  <c:v>#N/A</c:v>
                </c:pt>
                <c:pt idx="3">
                  <c:v>0.2</c:v>
                </c:pt>
                <c:pt idx="4">
                  <c:v>#N/A</c:v>
                </c:pt>
                <c:pt idx="5">
                  <c:v>0.09</c:v>
                </c:pt>
                <c:pt idx="6">
                  <c:v>#N/A</c:v>
                </c:pt>
                <c:pt idx="7">
                  <c:v>0.27</c:v>
                </c:pt>
                <c:pt idx="8">
                  <c:v>#N/A</c:v>
                </c:pt>
                <c:pt idx="9">
                  <c:v>0.06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0.05</c:v>
                </c:pt>
                <c:pt idx="4">
                  <c:v>#N/A</c:v>
                </c:pt>
                <c:pt idx="5">
                  <c:v>0</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東部第１土地区画整理事業特別会計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0.1</c:v>
                </c:pt>
                <c:pt idx="4">
                  <c:v>#N/A</c:v>
                </c:pt>
                <c:pt idx="5">
                  <c:v>0.04</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0.77</c:v>
                </c:pt>
                <c:pt idx="2">
                  <c:v>#N/A</c:v>
                </c:pt>
                <c:pt idx="3">
                  <c:v>0.28000000000000003</c:v>
                </c:pt>
                <c:pt idx="4">
                  <c:v>#N/A</c:v>
                </c:pt>
                <c:pt idx="5">
                  <c:v>0.19</c:v>
                </c:pt>
                <c:pt idx="6">
                  <c:v>#N/A</c:v>
                </c:pt>
                <c:pt idx="7">
                  <c:v>0.24</c:v>
                </c:pt>
                <c:pt idx="8">
                  <c:v>#N/A</c:v>
                </c:pt>
                <c:pt idx="9">
                  <c:v>0.22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墓地公園事業特別会計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0.09</c:v>
                </c:pt>
                <c:pt idx="4">
                  <c:v>#N/A</c:v>
                </c:pt>
                <c:pt idx="5">
                  <c:v>0.3</c:v>
                </c:pt>
                <c:pt idx="6">
                  <c:v>#N/A</c:v>
                </c:pt>
                <c:pt idx="7">
                  <c:v>0.28999999999999998</c:v>
                </c:pt>
                <c:pt idx="8">
                  <c:v>#N/A</c:v>
                </c:pt>
                <c:pt idx="9">
                  <c:v>0.36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0.55000000000000004</c:v>
                </c:pt>
                <c:pt idx="4">
                  <c:v>#N/A</c:v>
                </c:pt>
                <c:pt idx="5">
                  <c:v>0.48</c:v>
                </c:pt>
                <c:pt idx="6">
                  <c:v>#N/A</c:v>
                </c:pt>
                <c:pt idx="7">
                  <c:v>0.49</c:v>
                </c:pt>
                <c:pt idx="8">
                  <c:v>#N/A</c:v>
                </c:pt>
                <c:pt idx="9">
                  <c:v>0.86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2.64</c:v>
                </c:pt>
                <c:pt idx="2">
                  <c:v>#N/A</c:v>
                </c:pt>
                <c:pt idx="3">
                  <c:v>1.75</c:v>
                </c:pt>
                <c:pt idx="4">
                  <c:v>#N/A</c:v>
                </c:pt>
                <c:pt idx="5">
                  <c:v>1.45</c:v>
                </c:pt>
                <c:pt idx="6">
                  <c:v>#N/A</c:v>
                </c:pt>
                <c:pt idx="7">
                  <c:v>0.04</c:v>
                </c:pt>
                <c:pt idx="8">
                  <c:v>#N/A</c:v>
                </c:pt>
                <c:pt idx="9">
                  <c:v>1.22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9.4</c:v>
                </c:pt>
                <c:pt idx="2">
                  <c:v>#N/A</c:v>
                </c:pt>
                <c:pt idx="3">
                  <c:v>6.11</c:v>
                </c:pt>
                <c:pt idx="4">
                  <c:v>#N/A</c:v>
                </c:pt>
                <c:pt idx="5">
                  <c:v>7.91</c:v>
                </c:pt>
                <c:pt idx="6">
                  <c:v>#N/A</c:v>
                </c:pt>
                <c:pt idx="7">
                  <c:v>9.81</c:v>
                </c:pt>
                <c:pt idx="8">
                  <c:v>#N/A</c:v>
                </c:pt>
                <c:pt idx="9">
                  <c:v>5.67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5.42</c:v>
                </c:pt>
                <c:pt idx="2">
                  <c:v>#N/A</c:v>
                </c:pt>
                <c:pt idx="3">
                  <c:v>4.79</c:v>
                </c:pt>
                <c:pt idx="4">
                  <c:v>#N/A</c:v>
                </c:pt>
                <c:pt idx="5">
                  <c:v>5.66</c:v>
                </c:pt>
                <c:pt idx="6">
                  <c:v>#N/A</c:v>
                </c:pt>
                <c:pt idx="7">
                  <c:v>6.47</c:v>
                </c:pt>
                <c:pt idx="8">
                  <c:v>#N/A</c:v>
                </c:pt>
                <c:pt idx="9">
                  <c:v>8.65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4841088"/>
        <c:axId val="114842624"/>
      </c:barChart>
      <c:catAx>
        <c:axId val="11484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42624"/>
        <c:crosses val="autoZero"/>
        <c:auto val="1"/>
        <c:lblAlgn val="ctr"/>
        <c:lblOffset val="100"/>
        <c:tickLblSkip val="1"/>
        <c:tickMarkSkip val="1"/>
        <c:noMultiLvlLbl val="0"/>
      </c:catAx>
      <c:valAx>
        <c:axId val="11484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4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4772</c:v>
                </c:pt>
                <c:pt idx="5">
                  <c:v>5071</c:v>
                </c:pt>
                <c:pt idx="8">
                  <c:v>5442</c:v>
                </c:pt>
                <c:pt idx="11">
                  <c:v>5339</c:v>
                </c:pt>
                <c:pt idx="14">
                  <c:v>5277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120</c:v>
                </c:pt>
                <c:pt idx="3">
                  <c:v>118</c:v>
                </c:pt>
                <c:pt idx="6">
                  <c:v>118</c:v>
                </c:pt>
                <c:pt idx="9">
                  <c:v>172</c:v>
                </c:pt>
                <c:pt idx="12">
                  <c:v>164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1</c:v>
                </c:pt>
                <c:pt idx="6">
                  <c:v>17</c:v>
                </c:pt>
                <c:pt idx="9">
                  <c:v>18</c:v>
                </c:pt>
                <c:pt idx="12">
                  <c:v>76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2195</c:v>
                </c:pt>
                <c:pt idx="3">
                  <c:v>2086</c:v>
                </c:pt>
                <c:pt idx="6">
                  <c:v>2120</c:v>
                </c:pt>
                <c:pt idx="9">
                  <c:v>2130</c:v>
                </c:pt>
                <c:pt idx="12">
                  <c:v>2113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45</c:v>
                </c:pt>
                <c:pt idx="3">
                  <c:v>48</c:v>
                </c:pt>
                <c:pt idx="6">
                  <c:v>50</c:v>
                </c:pt>
                <c:pt idx="9">
                  <c:v>50</c:v>
                </c:pt>
                <c:pt idx="12">
                  <c:v>50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4961</c:v>
                </c:pt>
                <c:pt idx="3">
                  <c:v>5131</c:v>
                </c:pt>
                <c:pt idx="6">
                  <c:v>5190</c:v>
                </c:pt>
                <c:pt idx="9">
                  <c:v>5346</c:v>
                </c:pt>
                <c:pt idx="12">
                  <c:v>5189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151616"/>
        <c:axId val="115153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2549</c:v>
                </c:pt>
                <c:pt idx="2">
                  <c:v>#N/A</c:v>
                </c:pt>
                <c:pt idx="3">
                  <c:v>#N/A</c:v>
                </c:pt>
                <c:pt idx="4">
                  <c:v>2313</c:v>
                </c:pt>
                <c:pt idx="5">
                  <c:v>#N/A</c:v>
                </c:pt>
                <c:pt idx="6">
                  <c:v>#N/A</c:v>
                </c:pt>
                <c:pt idx="7">
                  <c:v>2053</c:v>
                </c:pt>
                <c:pt idx="8">
                  <c:v>#N/A</c:v>
                </c:pt>
                <c:pt idx="9">
                  <c:v>#N/A</c:v>
                </c:pt>
                <c:pt idx="10">
                  <c:v>2377</c:v>
                </c:pt>
                <c:pt idx="11">
                  <c:v>#N/A</c:v>
                </c:pt>
                <c:pt idx="12">
                  <c:v>#N/A</c:v>
                </c:pt>
                <c:pt idx="13">
                  <c:v>2315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151616"/>
        <c:axId val="115153536"/>
      </c:lineChart>
      <c:catAx>
        <c:axId val="11515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153536"/>
        <c:crosses val="autoZero"/>
        <c:auto val="1"/>
        <c:lblAlgn val="ctr"/>
        <c:lblOffset val="100"/>
        <c:tickLblSkip val="1"/>
        <c:tickMarkSkip val="1"/>
        <c:noMultiLvlLbl val="0"/>
      </c:catAx>
      <c:valAx>
        <c:axId val="11515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5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48869</c:v>
                </c:pt>
                <c:pt idx="5">
                  <c:v>49674</c:v>
                </c:pt>
                <c:pt idx="8">
                  <c:v>49951</c:v>
                </c:pt>
                <c:pt idx="11">
                  <c:v>49605</c:v>
                </c:pt>
                <c:pt idx="14">
                  <c:v>49242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15152</c:v>
                </c:pt>
                <c:pt idx="5">
                  <c:v>13653</c:v>
                </c:pt>
                <c:pt idx="8">
                  <c:v>13496</c:v>
                </c:pt>
                <c:pt idx="11">
                  <c:v>13460</c:v>
                </c:pt>
                <c:pt idx="14">
                  <c:v>12981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14413</c:v>
                </c:pt>
                <c:pt idx="5">
                  <c:v>16512</c:v>
                </c:pt>
                <c:pt idx="8">
                  <c:v>17927</c:v>
                </c:pt>
                <c:pt idx="11">
                  <c:v>18063</c:v>
                </c:pt>
                <c:pt idx="14">
                  <c:v>18558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172</c:v>
                </c:pt>
                <c:pt idx="3">
                  <c:v>166</c:v>
                </c:pt>
                <c:pt idx="6">
                  <c:v>166</c:v>
                </c:pt>
                <c:pt idx="9">
                  <c:v>166</c:v>
                </c:pt>
                <c:pt idx="12">
                  <c:v>178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8709</c:v>
                </c:pt>
                <c:pt idx="3">
                  <c:v>8447</c:v>
                </c:pt>
                <c:pt idx="6">
                  <c:v>7990</c:v>
                </c:pt>
                <c:pt idx="9">
                  <c:v>7696</c:v>
                </c:pt>
                <c:pt idx="12">
                  <c:v>7633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108</c:v>
                </c:pt>
                <c:pt idx="3">
                  <c:v>569</c:v>
                </c:pt>
                <c:pt idx="6">
                  <c:v>536</c:v>
                </c:pt>
                <c:pt idx="9">
                  <c:v>631</c:v>
                </c:pt>
                <c:pt idx="12">
                  <c:v>751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24605</c:v>
                </c:pt>
                <c:pt idx="3">
                  <c:v>22493</c:v>
                </c:pt>
                <c:pt idx="6">
                  <c:v>21267</c:v>
                </c:pt>
                <c:pt idx="9">
                  <c:v>20911</c:v>
                </c:pt>
                <c:pt idx="12">
                  <c:v>20690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507</c:v>
                </c:pt>
                <c:pt idx="3">
                  <c:v>429</c:v>
                </c:pt>
                <c:pt idx="6">
                  <c:v>351</c:v>
                </c:pt>
                <c:pt idx="9">
                  <c:v>273</c:v>
                </c:pt>
                <c:pt idx="12">
                  <c:v>195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55747</c:v>
                </c:pt>
                <c:pt idx="3">
                  <c:v>55668</c:v>
                </c:pt>
                <c:pt idx="6">
                  <c:v>56754</c:v>
                </c:pt>
                <c:pt idx="9">
                  <c:v>56575</c:v>
                </c:pt>
                <c:pt idx="12">
                  <c:v>57395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818432"/>
        <c:axId val="115291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11415</c:v>
                </c:pt>
                <c:pt idx="2">
                  <c:v>#N/A</c:v>
                </c:pt>
                <c:pt idx="3">
                  <c:v>#N/A</c:v>
                </c:pt>
                <c:pt idx="4">
                  <c:v>7933</c:v>
                </c:pt>
                <c:pt idx="5">
                  <c:v>#N/A</c:v>
                </c:pt>
                <c:pt idx="6">
                  <c:v>#N/A</c:v>
                </c:pt>
                <c:pt idx="7">
                  <c:v>5689</c:v>
                </c:pt>
                <c:pt idx="8">
                  <c:v>#N/A</c:v>
                </c:pt>
                <c:pt idx="9">
                  <c:v>#N/A</c:v>
                </c:pt>
                <c:pt idx="10">
                  <c:v>5122</c:v>
                </c:pt>
                <c:pt idx="11">
                  <c:v>#N/A</c:v>
                </c:pt>
                <c:pt idx="12">
                  <c:v>#N/A</c:v>
                </c:pt>
                <c:pt idx="13">
                  <c:v>6060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818432"/>
        <c:axId val="115291648"/>
      </c:lineChart>
      <c:catAx>
        <c:axId val="11481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291648"/>
        <c:crosses val="autoZero"/>
        <c:auto val="1"/>
        <c:lblAlgn val="ctr"/>
        <c:lblOffset val="100"/>
        <c:tickLblSkip val="1"/>
        <c:tickMarkSkip val="1"/>
        <c:noMultiLvlLbl val="0"/>
      </c:catAx>
      <c:valAx>
        <c:axId val="11529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1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{D153A9F9-BE7D-48F2-B6E2-B547378BFFE8}</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{BBD15AA0-9A47-420E-9578-7DDE1AFB7C2F}</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{EFE858AD-2015-4C53-9C1B-F4F3571A4CA8}</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{8B3C28D6-7489-4328-877D-CD98411E555D}</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{9D8D8583-40B8-4876-A34B-4DF3AAE2A7CD}</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{73FE2326-AB02-481E-885C-DE00D3FD7993}</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{6321CA27-B016-4E54-AF0F-D934D7BCB72E}</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{57A35B37-2AF4-425C-9888-622DD06E3696}</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{4E6BD9FB-5743-4F73-98CC-61FEA8499906}</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{D6835F3E-491B-4217-BD5B-1BD9BEDC2856}</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453952"/>
        <c:axId val="115455872"/>
      </c:scatterChart>
      <c:valAx>
        <c:axId val="115453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455872"/>
        <c:crosses val="autoZero"/>
        <c:crossBetween val="midCat"/>
      </c:valAx>
      <c:valAx>
        <c:axId val="1154558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453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{5AD3CE49-BBDC-4FE5-BE9F-7AA64002A7A2}</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{7D0C1FBD-F861-472D-BA2A-F8D3925F65A1}</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{7DC74FF1-987D-4416-876C-A09E748AFECF}</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{8F1A0705-56AC-4402-B6C5-3420EFC6ACE6}</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{871E1B6A-676F-49BA-881D-25AF5A807227}</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11</c:v>
                </c:pt>
                <c:pt idx="1">
                  <c:v>10.3</c:v>
                </c:pt>
                <c:pt idx="2">
                  <c:v>9.1999999999999993</c:v>
                </c:pt>
                <c:pt idx="3">
                  <c:v>8.9</c:v>
                </c:pt>
                <c:pt idx="4">
                  <c:v>8.9</c:v>
                </c:pt>
              </c:numCache>
            </c:numRef>
          </c:xVal>
          <c:yVal>
            <c:numRef>
              <c:f>'公会計指標分析・財政指標組合せ分析表 '!$K$73:$O$73</c:f>
              <c:numCache>
                <c:formatCode>#,##0.0;"▲ "#,##0.0</c:formatCode>
                <c:ptCount val="5"/>
                <c:pt idx="0">
                  <c:v>46.4</c:v>
                </c:pt>
                <c:pt idx="1">
                  <c:v>31.3</c:v>
                </c:pt>
                <c:pt idx="2">
                  <c:v>22.9</c:v>
                </c:pt>
                <c:pt idx="3">
                  <c:v>20.100000000000001</c:v>
                </c:pt>
                <c:pt idx="4">
                  <c:v>24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{CDFD118E-3EB3-4974-B1B4-5704DED96629}</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{0B4DF2AB-54AE-4FB8-9E85-C2FFA7B25FB0}</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{FF013F29-D2CA-46D9-8B92-88375860AF31}</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{8573E3E3-C6F9-4DB8-8916-D59AD3F8E441}</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{910938D1-E492-46F9-878F-04738A1F41FA}</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6.8</c:v>
                </c:pt>
                <c:pt idx="1">
                  <c:v>5.9</c:v>
                </c:pt>
                <c:pt idx="2">
                  <c:v>5.2</c:v>
                </c:pt>
                <c:pt idx="3">
                  <c:v>5.8</c:v>
                </c:pt>
                <c:pt idx="4">
                  <c:v>6</c:v>
                </c:pt>
              </c:numCache>
            </c:numRef>
          </c:xVal>
          <c:yVal>
            <c:numRef>
              <c:f>'公会計指標分析・財政指標組合せ分析表 '!$K$77:$O$77</c:f>
              <c:numCache>
                <c:formatCode>#,##0.0;"▲ "#,##0.0</c:formatCode>
                <c:ptCount val="5"/>
                <c:pt idx="0">
                  <c:v>42</c:v>
                </c:pt>
                <c:pt idx="1">
                  <c:v>32.6</c:v>
                </c:pt>
                <c:pt idx="2">
                  <c:v>30.5</c:v>
                </c:pt>
                <c:pt idx="3">
                  <c:v>13.7</c:v>
                </c:pt>
                <c:pt idx="4">
                  <c:v>24.1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5052544"/>
        <c:axId val="115054464"/>
      </c:scatterChart>
      <c:valAx>
        <c:axId val="115052544"/>
        <c:scaling>
          <c:orientation val="minMax"/>
          <c:max val="11.5"/>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054464"/>
        <c:crosses val="autoZero"/>
        <c:crossBetween val="midCat"/>
      </c:valAx>
      <c:valAx>
        <c:axId val="115054464"/>
        <c:scaling>
          <c:orientation val="minMax"/>
          <c:max val="5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0525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年度は臨時財政対策債の利率見直し等に伴う借入利率の減による利子の減等により，元利償還金が</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百万円減少している。また，</a:t>
          </a:r>
          <a:r>
            <a:rPr kumimoji="1" lang="ja-JP" altLang="en-US" sz="1100">
              <a:solidFill>
                <a:schemeClr val="dk1"/>
              </a:solidFill>
              <a:effectLst/>
              <a:latin typeface="+mn-lt"/>
              <a:ea typeface="+mn-ea"/>
              <a:cs typeface="+mn-cs"/>
            </a:rPr>
            <a:t>事業費補正（中学校費）や都市計画税充当可能額</a:t>
          </a:r>
          <a:r>
            <a:rPr kumimoji="1" lang="ja-JP" altLang="ja-JP" sz="1100">
              <a:solidFill>
                <a:schemeClr val="dk1"/>
              </a:solidFill>
              <a:effectLst/>
              <a:latin typeface="+mn-lt"/>
              <a:ea typeface="+mn-ea"/>
              <a:cs typeface="+mn-cs"/>
            </a:rPr>
            <a:t>の減</a:t>
          </a:r>
          <a:r>
            <a:rPr kumimoji="1" lang="ja-JP" altLang="en-US" sz="1100">
              <a:solidFill>
                <a:schemeClr val="dk1"/>
              </a:solidFill>
              <a:effectLst/>
              <a:latin typeface="+mn-lt"/>
              <a:ea typeface="+mn-ea"/>
              <a:cs typeface="+mn-cs"/>
            </a:rPr>
            <a:t>少</a:t>
          </a:r>
          <a:r>
            <a:rPr kumimoji="1" lang="ja-JP" altLang="ja-JP" sz="1100">
              <a:solidFill>
                <a:schemeClr val="dk1"/>
              </a:solidFill>
              <a:effectLst/>
              <a:latin typeface="+mn-lt"/>
              <a:ea typeface="+mn-ea"/>
              <a:cs typeface="+mn-cs"/>
            </a:rPr>
            <a:t>により，算入公債費等が</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百万円減少した。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市債の借入れについては，借入金額を当該年度の元金償還額を上限とする方針としている</a:t>
          </a:r>
          <a:r>
            <a:rPr kumimoji="1" lang="ja-JP" altLang="en-US" sz="1100">
              <a:solidFill>
                <a:schemeClr val="dk1"/>
              </a:solidFill>
              <a:effectLst/>
              <a:latin typeface="+mn-lt"/>
              <a:ea typeface="+mn-ea"/>
              <a:cs typeface="+mn-cs"/>
            </a:rPr>
            <a:t>が，緊急性かつ</a:t>
          </a:r>
          <a:r>
            <a:rPr kumimoji="1" lang="ja-JP" altLang="ja-JP" sz="1100">
              <a:solidFill>
                <a:schemeClr val="dk1"/>
              </a:solidFill>
              <a:effectLst/>
              <a:latin typeface="+mn-lt"/>
              <a:ea typeface="+mn-ea"/>
              <a:cs typeface="+mn-cs"/>
            </a:rPr>
            <a:t>重点的に実施している学校耐震化事業により，市債残高は一時的に増加</a:t>
          </a:r>
          <a:r>
            <a:rPr kumimoji="1" lang="ja-JP" altLang="en-US"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a:t>
          </a:r>
          <a:r>
            <a:rPr kumimoji="1" lang="ja-JP" altLang="en-US" sz="1100">
              <a:solidFill>
                <a:schemeClr val="dk1"/>
              </a:solidFill>
              <a:effectLst/>
              <a:latin typeface="+mn-lt"/>
              <a:ea typeface="+mn-ea"/>
              <a:cs typeface="+mn-cs"/>
            </a:rPr>
            <a:t>一般会計等に係る地方債の現在高が，小中学校耐震化事業による教育債等の増により</a:t>
          </a:r>
          <a:r>
            <a:rPr kumimoji="1" lang="en-US" altLang="ja-JP" sz="1100">
              <a:solidFill>
                <a:schemeClr val="dk1"/>
              </a:solidFill>
              <a:effectLst/>
              <a:latin typeface="+mn-lt"/>
              <a:ea typeface="+mn-ea"/>
              <a:cs typeface="+mn-cs"/>
            </a:rPr>
            <a:t>820</a:t>
          </a:r>
          <a:r>
            <a:rPr kumimoji="1" lang="ja-JP" altLang="en-US" sz="1100">
              <a:solidFill>
                <a:schemeClr val="dk1"/>
              </a:solidFill>
              <a:effectLst/>
              <a:latin typeface="+mn-lt"/>
              <a:ea typeface="+mn-ea"/>
              <a:cs typeface="+mn-cs"/>
            </a:rPr>
            <a:t>百万円の増額となった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充当可能財源等については，</a:t>
          </a:r>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用地取得基金，</a:t>
          </a:r>
          <a:r>
            <a:rPr kumimoji="1" lang="ja-JP" altLang="en-US" sz="1100">
              <a:solidFill>
                <a:schemeClr val="dk1"/>
              </a:solidFill>
              <a:effectLst/>
              <a:latin typeface="+mn-lt"/>
              <a:ea typeface="+mn-ea"/>
              <a:cs typeface="+mn-cs"/>
            </a:rPr>
            <a:t>介護給付費準備基金，奨学資金基金等</a:t>
          </a:r>
          <a:r>
            <a:rPr kumimoji="1" lang="ja-JP" altLang="ja-JP" sz="1100">
              <a:solidFill>
                <a:schemeClr val="dk1"/>
              </a:solidFill>
              <a:effectLst/>
              <a:latin typeface="+mn-lt"/>
              <a:ea typeface="+mn-ea"/>
              <a:cs typeface="+mn-cs"/>
            </a:rPr>
            <a:t>に積立てたことにより，充当可能基金が</a:t>
          </a:r>
          <a:r>
            <a:rPr kumimoji="1" lang="en-US" altLang="ja-JP" sz="1100">
              <a:solidFill>
                <a:schemeClr val="dk1"/>
              </a:solidFill>
              <a:effectLst/>
              <a:latin typeface="+mn-lt"/>
              <a:ea typeface="+mn-ea"/>
              <a:cs typeface="+mn-cs"/>
            </a:rPr>
            <a:t>495</a:t>
          </a:r>
          <a:r>
            <a:rPr kumimoji="1" lang="ja-JP" altLang="ja-JP" sz="1100">
              <a:solidFill>
                <a:schemeClr val="dk1"/>
              </a:solidFill>
              <a:effectLst/>
              <a:latin typeface="+mn-lt"/>
              <a:ea typeface="+mn-ea"/>
              <a:cs typeface="+mn-cs"/>
            </a:rPr>
            <a:t>百万円増加したものの，</a:t>
          </a:r>
          <a:r>
            <a:rPr kumimoji="1" lang="ja-JP" altLang="en-US" sz="1100">
              <a:solidFill>
                <a:schemeClr val="dk1"/>
              </a:solidFill>
              <a:effectLst/>
              <a:latin typeface="+mn-lt"/>
              <a:ea typeface="+mn-ea"/>
              <a:cs typeface="+mn-cs"/>
            </a:rPr>
            <a:t>市営住宅使用料等の特定歳入の減により充当可能特定歳入が</a:t>
          </a:r>
          <a:r>
            <a:rPr kumimoji="1" lang="en-US" altLang="ja-JP" sz="1100">
              <a:solidFill>
                <a:schemeClr val="dk1"/>
              </a:solidFill>
              <a:effectLst/>
              <a:latin typeface="+mn-lt"/>
              <a:ea typeface="+mn-ea"/>
              <a:cs typeface="+mn-cs"/>
            </a:rPr>
            <a:t>479</a:t>
          </a:r>
          <a:r>
            <a:rPr kumimoji="1" lang="ja-JP" altLang="en-US" sz="1100">
              <a:solidFill>
                <a:schemeClr val="dk1"/>
              </a:solidFill>
              <a:effectLst/>
              <a:latin typeface="+mn-lt"/>
              <a:ea typeface="+mn-ea"/>
              <a:cs typeface="+mn-cs"/>
            </a:rPr>
            <a:t>百万円減および</a:t>
          </a:r>
          <a:r>
            <a:rPr kumimoji="1" lang="ja-JP" altLang="ja-JP" sz="1100">
              <a:solidFill>
                <a:schemeClr val="dk1"/>
              </a:solidFill>
              <a:effectLst/>
              <a:latin typeface="+mn-lt"/>
              <a:ea typeface="+mn-ea"/>
              <a:cs typeface="+mn-cs"/>
            </a:rPr>
            <a:t>基準財政需要額算入見込額においては，過年度債の償還による算入額の減により</a:t>
          </a:r>
          <a:r>
            <a:rPr kumimoji="1" lang="en-US" altLang="ja-JP" sz="1100">
              <a:solidFill>
                <a:schemeClr val="dk1"/>
              </a:solidFill>
              <a:effectLst/>
              <a:latin typeface="+mn-lt"/>
              <a:ea typeface="+mn-ea"/>
              <a:cs typeface="+mn-cs"/>
            </a:rPr>
            <a:t>363</a:t>
          </a:r>
          <a:r>
            <a:rPr kumimoji="1" lang="ja-JP" altLang="ja-JP" sz="1100">
              <a:solidFill>
                <a:schemeClr val="dk1"/>
              </a:solidFill>
              <a:effectLst/>
              <a:latin typeface="+mn-lt"/>
              <a:ea typeface="+mn-ea"/>
              <a:cs typeface="+mn-cs"/>
            </a:rPr>
            <a:t>百万円減少となった。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将来負担額が増加し，充当可能財源等が減少したことにより将来負担比率の分子が増額した。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今後も市債を適正に活用するとともに，充当可能財源等の更なる確保に努め，実質的な将来負担額の抑制を図っていく。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茨城県ひたちなか市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159,590
158,219
99.93
52,898,877
50,751,704
1,763,863
29,021,697
57,314,963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茨城県ひたちなか市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159,590
158,219
99.93
52,898,877
50,751,704
1,763,863
29,021,697
57,314,963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茨城県ひたちなか市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159,590
158,219
99.93
52,898,877
50,751,704
1,763,863
29,021,697
57,314,963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茨城県ひたちなか市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159,590
158,219
99.93
52,898,877
50,751,704
1,763,863
29,021,697
57,314,963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前年度と同様の数値であり，</a:t>
          </a:r>
          <a:r>
            <a:rPr kumimoji="1" lang="ja-JP" altLang="ja-JP" sz="1100">
              <a:solidFill>
                <a:schemeClr val="dk1"/>
              </a:solidFill>
              <a:effectLst/>
              <a:latin typeface="+mn-lt"/>
              <a:ea typeface="+mn-ea"/>
              <a:cs typeface="+mn-cs"/>
            </a:rPr>
            <a:t>常に類似団体平均を</a:t>
          </a:r>
          <a:r>
            <a:rPr kumimoji="1" lang="ja-JP" altLang="en-US" sz="1100">
              <a:solidFill>
                <a:schemeClr val="dk1"/>
              </a:solidFill>
              <a:effectLst/>
              <a:latin typeface="+mn-lt"/>
              <a:ea typeface="+mn-ea"/>
              <a:cs typeface="+mn-cs"/>
            </a:rPr>
            <a:t>上回っている状況である。</a:t>
          </a:r>
          <a:r>
            <a:rPr kumimoji="1" lang="ja-JP" altLang="ja-JP" sz="1100">
              <a:solidFill>
                <a:schemeClr val="dk1"/>
              </a:solidFill>
              <a:effectLst/>
              <a:latin typeface="+mn-lt"/>
              <a:ea typeface="+mn-ea"/>
              <a:cs typeface="+mn-cs"/>
            </a:rPr>
            <a:t>基準財政収入額において，</a:t>
          </a:r>
          <a:r>
            <a:rPr kumimoji="1" lang="ja-JP" altLang="en-US" sz="1100">
              <a:solidFill>
                <a:schemeClr val="dk1"/>
              </a:solidFill>
              <a:effectLst/>
              <a:latin typeface="+mn-lt"/>
              <a:ea typeface="+mn-ea"/>
              <a:cs typeface="+mn-cs"/>
            </a:rPr>
            <a:t>雇用環境改善等による個人市民税納税義務者の増や家屋の新築棟数の伸び等の理由で個人市民税，</a:t>
          </a:r>
          <a:r>
            <a:rPr kumimoji="1" lang="ja-JP" altLang="ja-JP" sz="1100">
              <a:solidFill>
                <a:schemeClr val="dk1"/>
              </a:solidFill>
              <a:effectLst/>
              <a:latin typeface="+mn-lt"/>
              <a:ea typeface="+mn-ea"/>
              <a:cs typeface="+mn-cs"/>
            </a:rPr>
            <a:t>固定資産税</a:t>
          </a:r>
          <a:r>
            <a:rPr kumimoji="1" lang="ja-JP" altLang="en-US" sz="1100">
              <a:solidFill>
                <a:schemeClr val="dk1"/>
              </a:solidFill>
              <a:effectLst/>
              <a:latin typeface="+mn-lt"/>
              <a:ea typeface="+mn-ea"/>
              <a:cs typeface="+mn-cs"/>
            </a:rPr>
            <a:t>が増収となったが，法人税割が減収となり市税全体としては</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の減となった。</a:t>
          </a:r>
          <a:r>
            <a:rPr kumimoji="1" lang="ja-JP" altLang="ja-JP" sz="1100">
              <a:solidFill>
                <a:schemeClr val="dk1"/>
              </a:solidFill>
              <a:effectLst/>
              <a:latin typeface="+mn-lt"/>
              <a:ea typeface="+mn-ea"/>
              <a:cs typeface="+mn-cs"/>
            </a:rPr>
            <a:t>基準財政需要額については地域経済・雇用対策費，包括算定経費が減となったため，財政力指数は単年度で</a:t>
          </a:r>
          <a:r>
            <a:rPr kumimoji="1" lang="en-US" altLang="ja-JP" sz="1100">
              <a:solidFill>
                <a:schemeClr val="dk1"/>
              </a:solidFill>
              <a:effectLst/>
              <a:latin typeface="+mn-lt"/>
              <a:ea typeface="+mn-ea"/>
              <a:cs typeface="+mn-cs"/>
            </a:rPr>
            <a:t>0.949</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ヵ年でも</a:t>
          </a:r>
          <a:r>
            <a:rPr kumimoji="1" lang="en-US" altLang="ja-JP" sz="1100">
              <a:solidFill>
                <a:schemeClr val="dk1"/>
              </a:solidFill>
              <a:effectLst/>
              <a:latin typeface="+mn-lt"/>
              <a:ea typeface="+mn-ea"/>
              <a:cs typeface="+mn-cs"/>
            </a:rPr>
            <a:t>0.943</a:t>
          </a:r>
          <a:r>
            <a:rPr kumimoji="1" lang="ja-JP" altLang="ja-JP" sz="1100">
              <a:solidFill>
                <a:schemeClr val="dk1"/>
              </a:solidFill>
              <a:effectLst/>
              <a:latin typeface="+mn-lt"/>
              <a:ea typeface="+mn-ea"/>
              <a:cs typeface="+mn-cs"/>
            </a:rPr>
            <a:t>となった。今後も，地方税に影響を及ぼす税制改正の動向などを注視しながら，安定した財源の確保に努めていく。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58057</xdr:rowOff>
    </xdr:from>
    <xdr:to>
      <xdr:col>7</xdr:col>
      <xdr:colOff>152400</xdr:colOff>
      <xdr:row>40</xdr:row>
      <xdr:rowOff>58057</xdr:rowOff>
    </xdr:to>
    <xdr:cxnSp macro="">
      <xdr:nvCxnSpPr>
        <xdr:cNvPr id="70" name="直線コネクタ 69"/>
        <xdr:cNvCxnSpPr/>
      </xdr:nvCxnSpPr>
      <xdr:spPr>
        <a:xfrm>
          <a:off x="4114800" y="691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92528</xdr:rowOff>
    </xdr:to>
    <xdr:cxnSp macro="">
      <xdr:nvCxnSpPr>
        <xdr:cNvPr id="73" name="直線コネクタ 72"/>
        <xdr:cNvCxnSpPr/>
      </xdr:nvCxnSpPr>
      <xdr:spPr>
        <a:xfrm flipV="1">
          <a:off x="3225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92528</xdr:rowOff>
    </xdr:from>
    <xdr:to>
      <xdr:col>4</xdr:col>
      <xdr:colOff>482600</xdr:colOff>
      <xdr:row>40</xdr:row>
      <xdr:rowOff>92528</xdr:rowOff>
    </xdr:to>
    <xdr:cxnSp macro="">
      <xdr:nvCxnSpPr>
        <xdr:cNvPr id="76" name="直線コネクタ 75"/>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109765</xdr:rowOff>
    </xdr:to>
    <xdr:cxnSp macro="">
      <xdr:nvCxnSpPr>
        <xdr:cNvPr id="79" name="直線コネクタ 78"/>
        <xdr:cNvCxnSpPr/>
      </xdr:nvCxnSpPr>
      <xdr:spPr>
        <a:xfrm flipV="1">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7257</xdr:rowOff>
    </xdr:from>
    <xdr:to>
      <xdr:col>7</xdr:col>
      <xdr:colOff>203200</xdr:colOff>
      <xdr:row>40</xdr:row>
      <xdr:rowOff>108857</xdr:rowOff>
    </xdr:to>
    <xdr:sp macro="" textlink="">
      <xdr:nvSpPr>
        <xdr:cNvPr id="89" name="円/楕円 88"/>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23784</xdr:rowOff>
    </xdr:from>
    <xdr:ext cx="762000" cy="259045"/>
    <xdr:sp macro="" textlink="">
      <xdr:nvSpPr>
        <xdr:cNvPr id="90"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7257</xdr:rowOff>
    </xdr:from>
    <xdr:to>
      <xdr:col>6</xdr:col>
      <xdr:colOff>50800</xdr:colOff>
      <xdr:row>40</xdr:row>
      <xdr:rowOff>108857</xdr:rowOff>
    </xdr:to>
    <xdr:sp macro="" textlink="">
      <xdr:nvSpPr>
        <xdr:cNvPr id="91" name="円/楕円 90"/>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119034</xdr:rowOff>
    </xdr:from>
    <xdr:ext cx="736600" cy="259045"/>
    <xdr:sp macro="" textlink="">
      <xdr:nvSpPr>
        <xdr:cNvPr id="92" name="テキスト ボックス 91"/>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3" name="円/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5" name="円/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97" name="円/楕円 96"/>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98" name="テキスト ボックス 97"/>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歳入において</a:t>
          </a:r>
          <a:r>
            <a:rPr kumimoji="1" lang="ja-JP" altLang="en-US" sz="1100">
              <a:solidFill>
                <a:schemeClr val="dk1"/>
              </a:solidFill>
              <a:effectLst/>
              <a:latin typeface="+mn-lt"/>
              <a:ea typeface="+mn-ea"/>
              <a:cs typeface="+mn-cs"/>
            </a:rPr>
            <a:t>市税</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地方消費税交付金および地方交付税等の減により前年度と比較して</a:t>
          </a:r>
          <a:r>
            <a:rPr kumimoji="1" lang="en-US" altLang="ja-JP" sz="1100">
              <a:solidFill>
                <a:schemeClr val="dk1"/>
              </a:solidFill>
              <a:effectLst/>
              <a:latin typeface="+mn-lt"/>
              <a:ea typeface="+mn-ea"/>
              <a:cs typeface="+mn-cs"/>
            </a:rPr>
            <a:t>10.1</a:t>
          </a:r>
          <a:r>
            <a:rPr kumimoji="1" lang="ja-JP" altLang="en-US" sz="1100">
              <a:solidFill>
                <a:schemeClr val="dk1"/>
              </a:solidFill>
              <a:effectLst/>
              <a:latin typeface="+mn-lt"/>
              <a:ea typeface="+mn-ea"/>
              <a:cs typeface="+mn-cs"/>
            </a:rPr>
            <a:t>億円の減額となり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歳出において</a:t>
          </a:r>
          <a:r>
            <a:rPr kumimoji="1" lang="ja-JP" altLang="en-US" sz="1100">
              <a:solidFill>
                <a:schemeClr val="dk1"/>
              </a:solidFill>
              <a:effectLst/>
              <a:latin typeface="+mn-lt"/>
              <a:ea typeface="+mn-ea"/>
              <a:cs typeface="+mn-cs"/>
            </a:rPr>
            <a:t>も扶助費及び他会計への繰出金の増加により経常経費充当一般財源分について前年度と比較すると</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億円の増額となったことで，</a:t>
          </a:r>
          <a:r>
            <a:rPr kumimoji="1" lang="ja-JP" altLang="ja-JP" sz="1100">
              <a:solidFill>
                <a:schemeClr val="dk1"/>
              </a:solidFill>
              <a:effectLst/>
              <a:latin typeface="+mn-lt"/>
              <a:ea typeface="+mn-ea"/>
              <a:cs typeface="+mn-cs"/>
            </a:rPr>
            <a:t>経常収支比率は</a:t>
          </a:r>
          <a:r>
            <a:rPr kumimoji="1" lang="ja-JP" altLang="en-US"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ポイント悪化し</a:t>
          </a:r>
          <a:r>
            <a:rPr kumimoji="1" lang="en-US" altLang="ja-JP" sz="1100">
              <a:solidFill>
                <a:schemeClr val="dk1"/>
              </a:solidFill>
              <a:effectLst/>
              <a:latin typeface="+mn-lt"/>
              <a:ea typeface="+mn-ea"/>
              <a:cs typeface="+mn-cs"/>
            </a:rPr>
            <a:t>93.7</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事務事業の内容を厳しく見直し，優先順位の低い事務事業は廃止，見直しを積極的に進めて経常経費の削減を図るとともに，引き続き市税，使用料等の徴収を強化していくことで自主財源の確保に努める。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44873</xdr:rowOff>
    </xdr:from>
    <xdr:to>
      <xdr:col>7</xdr:col>
      <xdr:colOff>152400</xdr:colOff>
      <xdr:row>67</xdr:row>
      <xdr:rowOff>7620</xdr:rowOff>
    </xdr:to>
    <xdr:cxnSp macro="">
      <xdr:nvCxnSpPr>
        <xdr:cNvPr id="133" name="直線コネクタ 132"/>
        <xdr:cNvCxnSpPr/>
      </xdr:nvCxnSpPr>
      <xdr:spPr>
        <a:xfrm>
          <a:off x="4114800" y="11189123"/>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157921</xdr:rowOff>
    </xdr:from>
    <xdr:ext cx="762000" cy="259045"/>
    <xdr:sp macro="" textlink="">
      <xdr:nvSpPr>
        <xdr:cNvPr id="134" name="財政構造の弾力性平均値テキスト"/>
        <xdr:cNvSpPr txBox="1"/>
      </xdr:nvSpPr>
      <xdr:spPr>
        <a:xfrm>
          <a:off x="5041900" y="1095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44873</xdr:rowOff>
    </xdr:from>
    <xdr:to>
      <xdr:col>6</xdr:col>
      <xdr:colOff>0</xdr:colOff>
      <xdr:row>65</xdr:row>
      <xdr:rowOff>44873</xdr:rowOff>
    </xdr:to>
    <xdr:cxnSp macro="">
      <xdr:nvCxnSpPr>
        <xdr:cNvPr id="136" name="直線コネクタ 135"/>
        <xdr:cNvCxnSpPr/>
      </xdr:nvCxnSpPr>
      <xdr:spPr>
        <a:xfrm>
          <a:off x="3225800" y="1118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7" name="フローチャート : 判断 136"/>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8" name="テキスト ボックス 137"/>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103717</xdr:rowOff>
    </xdr:from>
    <xdr:to>
      <xdr:col>4</xdr:col>
      <xdr:colOff>482600</xdr:colOff>
      <xdr:row>65</xdr:row>
      <xdr:rowOff>44873</xdr:rowOff>
    </xdr:to>
    <xdr:cxnSp macro="">
      <xdr:nvCxnSpPr>
        <xdr:cNvPr id="139" name="直線コネクタ 138"/>
        <xdr:cNvCxnSpPr/>
      </xdr:nvCxnSpPr>
      <xdr:spPr>
        <a:xfrm>
          <a:off x="2336800" y="1107651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90594</xdr:rowOff>
    </xdr:from>
    <xdr:to>
      <xdr:col>4</xdr:col>
      <xdr:colOff>533400</xdr:colOff>
      <xdr:row>66</xdr:row>
      <xdr:rowOff>20744</xdr:rowOff>
    </xdr:to>
    <xdr:sp macro="" textlink="">
      <xdr:nvSpPr>
        <xdr:cNvPr id="140" name="フローチャート : 判断 139"/>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41" name="テキスト ボックス 140"/>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64</xdr:row>
      <xdr:rowOff>103717</xdr:rowOff>
    </xdr:to>
    <xdr:cxnSp macro="">
      <xdr:nvCxnSpPr>
        <xdr:cNvPr id="142" name="直線コネクタ 141"/>
        <xdr:cNvCxnSpPr/>
      </xdr:nvCxnSpPr>
      <xdr:spPr>
        <a:xfrm>
          <a:off x="1447800" y="10770870"/>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4" name="テキスト ボックス 143"/>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45" name="フローチャート : 判断 144"/>
        <xdr:cNvSpPr/>
      </xdr:nvSpPr>
      <xdr:spPr>
        <a:xfrm>
          <a:off x="1397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152840</xdr:rowOff>
    </xdr:from>
    <xdr:ext cx="762000" cy="259045"/>
    <xdr:sp macro="" textlink="">
      <xdr:nvSpPr>
        <xdr:cNvPr id="146" name="テキスト ボックス 145"/>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128270</xdr:rowOff>
    </xdr:from>
    <xdr:to>
      <xdr:col>7</xdr:col>
      <xdr:colOff>203200</xdr:colOff>
      <xdr:row>67</xdr:row>
      <xdr:rowOff>58420</xdr:rowOff>
    </xdr:to>
    <xdr:sp macro="" textlink="">
      <xdr:nvSpPr>
        <xdr:cNvPr id="152" name="円/楕円 151"/>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100347</xdr:rowOff>
    </xdr:from>
    <xdr:ext cx="762000" cy="259045"/>
    <xdr:sp macro="" textlink="">
      <xdr:nvSpPr>
        <xdr:cNvPr id="153" name="財政構造の弾力性該当値テキスト"/>
        <xdr:cNvSpPr txBox="1"/>
      </xdr:nvSpPr>
      <xdr:spPr>
        <a:xfrm>
          <a:off x="5041900" y="114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165523</xdr:rowOff>
    </xdr:from>
    <xdr:to>
      <xdr:col>6</xdr:col>
      <xdr:colOff>50800</xdr:colOff>
      <xdr:row>65</xdr:row>
      <xdr:rowOff>95673</xdr:rowOff>
    </xdr:to>
    <xdr:sp macro="" textlink="">
      <xdr:nvSpPr>
        <xdr:cNvPr id="154" name="円/楕円 153"/>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80450</xdr:rowOff>
    </xdr:from>
    <xdr:ext cx="736600" cy="259045"/>
    <xdr:sp macro="" textlink="">
      <xdr:nvSpPr>
        <xdr:cNvPr id="155" name="テキスト ボックス 154"/>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165523</xdr:rowOff>
    </xdr:from>
    <xdr:to>
      <xdr:col>4</xdr:col>
      <xdr:colOff>533400</xdr:colOff>
      <xdr:row>65</xdr:row>
      <xdr:rowOff>95673</xdr:rowOff>
    </xdr:to>
    <xdr:sp macro="" textlink="">
      <xdr:nvSpPr>
        <xdr:cNvPr id="156" name="円/楕円 155"/>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105850</xdr:rowOff>
    </xdr:from>
    <xdr:ext cx="762000" cy="259045"/>
    <xdr:sp macro="" textlink="">
      <xdr:nvSpPr>
        <xdr:cNvPr id="157" name="テキスト ボックス 156"/>
        <xdr:cNvSpPr txBox="1"/>
      </xdr:nvSpPr>
      <xdr:spPr>
        <a:xfrm>
          <a:off x="2844800" y="1090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52917</xdr:rowOff>
    </xdr:from>
    <xdr:to>
      <xdr:col>3</xdr:col>
      <xdr:colOff>330200</xdr:colOff>
      <xdr:row>64</xdr:row>
      <xdr:rowOff>154517</xdr:rowOff>
    </xdr:to>
    <xdr:sp macro="" textlink="">
      <xdr:nvSpPr>
        <xdr:cNvPr id="158" name="円/楕円 157"/>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164694</xdr:rowOff>
    </xdr:from>
    <xdr:ext cx="762000" cy="259045"/>
    <xdr:sp macro="" textlink="">
      <xdr:nvSpPr>
        <xdr:cNvPr id="159" name="テキスト ボックス 158"/>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60" name="円/楕円 159"/>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61" name="テキスト ボックス 160"/>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茨城県平均を共に下回る低水準となっている。要因としては，体育施設，社会福祉施設，文化会館等への指定管理者制度の導入や，市立保育所の民営化，消防・救急・廃棄物処理業務の広域化等が挙げられる。また，定員適正化計画等に基づき，簡素で効率的な組織の構築と定員管理を継続して実施し，コスト削減に努めてきたことが挙げられる。</a:t>
          </a:r>
          <a:r>
            <a:rPr kumimoji="1" lang="ja-JP" altLang="en-US" sz="1100">
              <a:solidFill>
                <a:schemeClr val="dk1"/>
              </a:solidFill>
              <a:effectLst/>
              <a:latin typeface="+mn-lt"/>
              <a:ea typeface="+mn-ea"/>
              <a:cs typeface="+mn-cs"/>
            </a:rPr>
            <a:t>今後も引き続き簡素で効率的な組織構築と定員管理を行っていく。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93965</xdr:rowOff>
    </xdr:from>
    <xdr:to>
      <xdr:col>7</xdr:col>
      <xdr:colOff>152400</xdr:colOff>
      <xdr:row>88</xdr:row>
      <xdr:rowOff>136857</xdr:rowOff>
    </xdr:to>
    <xdr:cxnSp macro="">
      <xdr:nvCxnSpPr>
        <xdr:cNvPr id="191" name="直線コネクタ 190"/>
        <xdr:cNvCxnSpPr/>
      </xdr:nvCxnSpPr>
      <xdr:spPr>
        <a:xfrm flipV="1">
          <a:off x="4953000" y="14152865"/>
          <a:ext cx="0" cy="10715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108934</xdr:rowOff>
    </xdr:from>
    <xdr:ext cx="762000" cy="259045"/>
    <xdr:sp macro="" textlink="">
      <xdr:nvSpPr>
        <xdr:cNvPr id="192" name="人件費・物件費等の状況最小値テキスト"/>
        <xdr:cNvSpPr txBox="1"/>
      </xdr:nvSpPr>
      <xdr:spPr>
        <a:xfrm>
          <a:off x="5041900" y="151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136857</xdr:rowOff>
    </xdr:from>
    <xdr:to>
      <xdr:col>7</xdr:col>
      <xdr:colOff>241300</xdr:colOff>
      <xdr:row>88</xdr:row>
      <xdr:rowOff>136857</xdr:rowOff>
    </xdr:to>
    <xdr:cxnSp macro="">
      <xdr:nvCxnSpPr>
        <xdr:cNvPr id="193" name="直線コネクタ 192"/>
        <xdr:cNvCxnSpPr/>
      </xdr:nvCxnSpPr>
      <xdr:spPr>
        <a:xfrm>
          <a:off x="4864100" y="152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8892</xdr:rowOff>
    </xdr:from>
    <xdr:ext cx="762000" cy="259045"/>
    <xdr:sp macro="" textlink="">
      <xdr:nvSpPr>
        <xdr:cNvPr id="194" name="人件費・物件費等の状況最大値テキスト"/>
        <xdr:cNvSpPr txBox="1"/>
      </xdr:nvSpPr>
      <xdr:spPr>
        <a:xfrm>
          <a:off x="5041900" y="1389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82</xdr:row>
      <xdr:rowOff>93965</xdr:rowOff>
    </xdr:from>
    <xdr:to>
      <xdr:col>7</xdr:col>
      <xdr:colOff>241300</xdr:colOff>
      <xdr:row>82</xdr:row>
      <xdr:rowOff>93965</xdr:rowOff>
    </xdr:to>
    <xdr:cxnSp macro="">
      <xdr:nvCxnSpPr>
        <xdr:cNvPr id="195" name="直線コネクタ 194"/>
        <xdr:cNvCxnSpPr/>
      </xdr:nvCxnSpPr>
      <xdr:spPr>
        <a:xfrm>
          <a:off x="4864100" y="14152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93965</xdr:rowOff>
    </xdr:from>
    <xdr:to>
      <xdr:col>7</xdr:col>
      <xdr:colOff>152400</xdr:colOff>
      <xdr:row>82</xdr:row>
      <xdr:rowOff>97503</xdr:rowOff>
    </xdr:to>
    <xdr:cxnSp macro="">
      <xdr:nvCxnSpPr>
        <xdr:cNvPr id="196" name="直線コネクタ 195"/>
        <xdr:cNvCxnSpPr/>
      </xdr:nvCxnSpPr>
      <xdr:spPr>
        <a:xfrm flipV="1">
          <a:off x="4114800" y="14152865"/>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168930</xdr:rowOff>
    </xdr:from>
    <xdr:ext cx="762000" cy="259045"/>
    <xdr:sp macro="" textlink="">
      <xdr:nvSpPr>
        <xdr:cNvPr id="197" name="人件費・物件費等の状況平均値テキスト"/>
        <xdr:cNvSpPr txBox="1"/>
      </xdr:nvSpPr>
      <xdr:spPr>
        <a:xfrm>
          <a:off x="5041900" y="1474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86</xdr:row>
      <xdr:rowOff>25403</xdr:rowOff>
    </xdr:from>
    <xdr:to>
      <xdr:col>7</xdr:col>
      <xdr:colOff>203200</xdr:colOff>
      <xdr:row>86</xdr:row>
      <xdr:rowOff>127003</xdr:rowOff>
    </xdr:to>
    <xdr:sp macro="" textlink="">
      <xdr:nvSpPr>
        <xdr:cNvPr id="198" name="フローチャート : 判断 197"/>
        <xdr:cNvSpPr/>
      </xdr:nvSpPr>
      <xdr:spPr>
        <a:xfrm>
          <a:off x="4902200" y="1477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72388</xdr:rowOff>
    </xdr:from>
    <xdr:to>
      <xdr:col>6</xdr:col>
      <xdr:colOff>0</xdr:colOff>
      <xdr:row>82</xdr:row>
      <xdr:rowOff>97503</xdr:rowOff>
    </xdr:to>
    <xdr:cxnSp macro="">
      <xdr:nvCxnSpPr>
        <xdr:cNvPr id="199" name="直線コネクタ 198"/>
        <xdr:cNvCxnSpPr/>
      </xdr:nvCxnSpPr>
      <xdr:spPr>
        <a:xfrm>
          <a:off x="3225800" y="14131288"/>
          <a:ext cx="889000" cy="2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156173</xdr:rowOff>
    </xdr:from>
    <xdr:to>
      <xdr:col>6</xdr:col>
      <xdr:colOff>50800</xdr:colOff>
      <xdr:row>86</xdr:row>
      <xdr:rowOff>86323</xdr:rowOff>
    </xdr:to>
    <xdr:sp macro="" textlink="">
      <xdr:nvSpPr>
        <xdr:cNvPr id="200" name="フローチャート : 判断 199"/>
        <xdr:cNvSpPr/>
      </xdr:nvSpPr>
      <xdr:spPr>
        <a:xfrm>
          <a:off x="4064000" y="1472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71100</xdr:rowOff>
    </xdr:from>
    <xdr:ext cx="736600" cy="259045"/>
    <xdr:sp macro="" textlink="">
      <xdr:nvSpPr>
        <xdr:cNvPr id="201" name="テキスト ボックス 200"/>
        <xdr:cNvSpPr txBox="1"/>
      </xdr:nvSpPr>
      <xdr:spPr>
        <a:xfrm>
          <a:off x="3733800" y="14815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27727</xdr:rowOff>
    </xdr:from>
    <xdr:to>
      <xdr:col>4</xdr:col>
      <xdr:colOff>482600</xdr:colOff>
      <xdr:row>82</xdr:row>
      <xdr:rowOff>72388</xdr:rowOff>
    </xdr:to>
    <xdr:cxnSp macro="">
      <xdr:nvCxnSpPr>
        <xdr:cNvPr id="202" name="直線コネクタ 201"/>
        <xdr:cNvCxnSpPr/>
      </xdr:nvCxnSpPr>
      <xdr:spPr>
        <a:xfrm>
          <a:off x="2336800" y="14086627"/>
          <a:ext cx="889000" cy="4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38796</xdr:rowOff>
    </xdr:from>
    <xdr:to>
      <xdr:col>4</xdr:col>
      <xdr:colOff>533400</xdr:colOff>
      <xdr:row>86</xdr:row>
      <xdr:rowOff>140396</xdr:rowOff>
    </xdr:to>
    <xdr:sp macro="" textlink="">
      <xdr:nvSpPr>
        <xdr:cNvPr id="203" name="フローチャート : 判断 202"/>
        <xdr:cNvSpPr/>
      </xdr:nvSpPr>
      <xdr:spPr>
        <a:xfrm>
          <a:off x="3175000" y="1478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125173</xdr:rowOff>
    </xdr:from>
    <xdr:ext cx="762000" cy="259045"/>
    <xdr:sp macro="" textlink="">
      <xdr:nvSpPr>
        <xdr:cNvPr id="204" name="テキスト ボックス 203"/>
        <xdr:cNvSpPr txBox="1"/>
      </xdr:nvSpPr>
      <xdr:spPr>
        <a:xfrm>
          <a:off x="2844800" y="148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166219</xdr:rowOff>
    </xdr:from>
    <xdr:to>
      <xdr:col>3</xdr:col>
      <xdr:colOff>279400</xdr:colOff>
      <xdr:row>82</xdr:row>
      <xdr:rowOff>27727</xdr:rowOff>
    </xdr:to>
    <xdr:cxnSp macro="">
      <xdr:nvCxnSpPr>
        <xdr:cNvPr id="205" name="直線コネクタ 204"/>
        <xdr:cNvCxnSpPr/>
      </xdr:nvCxnSpPr>
      <xdr:spPr>
        <a:xfrm>
          <a:off x="1447800" y="14053669"/>
          <a:ext cx="8890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133612</xdr:rowOff>
    </xdr:from>
    <xdr:to>
      <xdr:col>3</xdr:col>
      <xdr:colOff>330200</xdr:colOff>
      <xdr:row>86</xdr:row>
      <xdr:rowOff>63762</xdr:rowOff>
    </xdr:to>
    <xdr:sp macro="" textlink="">
      <xdr:nvSpPr>
        <xdr:cNvPr id="206" name="フローチャート : 判断 205"/>
        <xdr:cNvSpPr/>
      </xdr:nvSpPr>
      <xdr:spPr>
        <a:xfrm>
          <a:off x="2286000" y="1470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48539</xdr:rowOff>
    </xdr:from>
    <xdr:ext cx="762000" cy="259045"/>
    <xdr:sp macro="" textlink="">
      <xdr:nvSpPr>
        <xdr:cNvPr id="207" name="テキスト ボックス 206"/>
        <xdr:cNvSpPr txBox="1"/>
      </xdr:nvSpPr>
      <xdr:spPr>
        <a:xfrm>
          <a:off x="1955800" y="1479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103290</xdr:rowOff>
    </xdr:from>
    <xdr:to>
      <xdr:col>2</xdr:col>
      <xdr:colOff>127000</xdr:colOff>
      <xdr:row>86</xdr:row>
      <xdr:rowOff>33440</xdr:rowOff>
    </xdr:to>
    <xdr:sp macro="" textlink="">
      <xdr:nvSpPr>
        <xdr:cNvPr id="208" name="フローチャート : 判断 207"/>
        <xdr:cNvSpPr/>
      </xdr:nvSpPr>
      <xdr:spPr>
        <a:xfrm>
          <a:off x="1397000" y="146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18217</xdr:rowOff>
    </xdr:from>
    <xdr:ext cx="762000" cy="259045"/>
    <xdr:sp macro="" textlink="">
      <xdr:nvSpPr>
        <xdr:cNvPr id="209" name="テキスト ボックス 208"/>
        <xdr:cNvSpPr txBox="1"/>
      </xdr:nvSpPr>
      <xdr:spPr>
        <a:xfrm>
          <a:off x="1066800" y="1476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43165</xdr:rowOff>
    </xdr:from>
    <xdr:to>
      <xdr:col>7</xdr:col>
      <xdr:colOff>203200</xdr:colOff>
      <xdr:row>82</xdr:row>
      <xdr:rowOff>144765</xdr:rowOff>
    </xdr:to>
    <xdr:sp macro="" textlink="">
      <xdr:nvSpPr>
        <xdr:cNvPr id="215" name="円/楕円 214"/>
        <xdr:cNvSpPr/>
      </xdr:nvSpPr>
      <xdr:spPr>
        <a:xfrm>
          <a:off x="4902200" y="1410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135892</xdr:rowOff>
    </xdr:from>
    <xdr:ext cx="762000" cy="259045"/>
    <xdr:sp macro="" textlink="">
      <xdr:nvSpPr>
        <xdr:cNvPr id="216" name="人件費・物件費等の状況該当値テキスト"/>
        <xdr:cNvSpPr txBox="1"/>
      </xdr:nvSpPr>
      <xdr:spPr>
        <a:xfrm>
          <a:off x="5041900" y="140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77,515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46703</xdr:rowOff>
    </xdr:from>
    <xdr:to>
      <xdr:col>6</xdr:col>
      <xdr:colOff>50800</xdr:colOff>
      <xdr:row>82</xdr:row>
      <xdr:rowOff>148303</xdr:rowOff>
    </xdr:to>
    <xdr:sp macro="" textlink="">
      <xdr:nvSpPr>
        <xdr:cNvPr id="217" name="円/楕円 216"/>
        <xdr:cNvSpPr/>
      </xdr:nvSpPr>
      <xdr:spPr>
        <a:xfrm>
          <a:off x="4064000" y="141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158480</xdr:rowOff>
    </xdr:from>
    <xdr:ext cx="736600" cy="259045"/>
    <xdr:sp macro="" textlink="">
      <xdr:nvSpPr>
        <xdr:cNvPr id="218" name="テキスト ボックス 217"/>
        <xdr:cNvSpPr txBox="1"/>
      </xdr:nvSpPr>
      <xdr:spPr>
        <a:xfrm>
          <a:off x="3733800" y="1387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77,691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21588</xdr:rowOff>
    </xdr:from>
    <xdr:to>
      <xdr:col>4</xdr:col>
      <xdr:colOff>533400</xdr:colOff>
      <xdr:row>82</xdr:row>
      <xdr:rowOff>123188</xdr:rowOff>
    </xdr:to>
    <xdr:sp macro="" textlink="">
      <xdr:nvSpPr>
        <xdr:cNvPr id="219" name="円/楕円 218"/>
        <xdr:cNvSpPr/>
      </xdr:nvSpPr>
      <xdr:spPr>
        <a:xfrm>
          <a:off x="3175000" y="140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133365</xdr:rowOff>
    </xdr:from>
    <xdr:ext cx="762000" cy="259045"/>
    <xdr:sp macro="" textlink="">
      <xdr:nvSpPr>
        <xdr:cNvPr id="220" name="テキスト ボックス 219"/>
        <xdr:cNvSpPr txBox="1"/>
      </xdr:nvSpPr>
      <xdr:spPr>
        <a:xfrm>
          <a:off x="2844800" y="1384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148377</xdr:rowOff>
    </xdr:from>
    <xdr:to>
      <xdr:col>3</xdr:col>
      <xdr:colOff>330200</xdr:colOff>
      <xdr:row>82</xdr:row>
      <xdr:rowOff>78527</xdr:rowOff>
    </xdr:to>
    <xdr:sp macro="" textlink="">
      <xdr:nvSpPr>
        <xdr:cNvPr id="221" name="円/楕円 220"/>
        <xdr:cNvSpPr/>
      </xdr:nvSpPr>
      <xdr:spPr>
        <a:xfrm>
          <a:off x="2286000" y="140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88704</xdr:rowOff>
    </xdr:from>
    <xdr:ext cx="762000" cy="259045"/>
    <xdr:sp macro="" textlink="">
      <xdr:nvSpPr>
        <xdr:cNvPr id="222" name="テキスト ボックス 221"/>
        <xdr:cNvSpPr txBox="1"/>
      </xdr:nvSpPr>
      <xdr:spPr>
        <a:xfrm>
          <a:off x="1955800" y="1380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115419</xdr:rowOff>
    </xdr:from>
    <xdr:to>
      <xdr:col>2</xdr:col>
      <xdr:colOff>127000</xdr:colOff>
      <xdr:row>82</xdr:row>
      <xdr:rowOff>45569</xdr:rowOff>
    </xdr:to>
    <xdr:sp macro="" textlink="">
      <xdr:nvSpPr>
        <xdr:cNvPr id="223" name="円/楕円 222"/>
        <xdr:cNvSpPr/>
      </xdr:nvSpPr>
      <xdr:spPr>
        <a:xfrm>
          <a:off x="1397000" y="140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55746</xdr:rowOff>
    </xdr:from>
    <xdr:ext cx="762000" cy="259045"/>
    <xdr:sp macro="" textlink="">
      <xdr:nvSpPr>
        <xdr:cNvPr id="224" name="テキスト ボックス 223"/>
        <xdr:cNvSpPr txBox="1"/>
      </xdr:nvSpPr>
      <xdr:spPr>
        <a:xfrm>
          <a:off x="1066800" y="1377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年度については，国の給与カットが実施されたため，指数が高くなっている。特別職期末手当・管理職手当の削減や，地域手当の抑制等の努力により，類似団体内平均値を下回り，低水準にある。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年度は職員構成の変動により，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ポイント下降した。</a:t>
          </a:r>
          <a:r>
            <a:rPr kumimoji="1" lang="ja-JP" altLang="ja-JP" sz="1100">
              <a:solidFill>
                <a:schemeClr val="dk1"/>
              </a:solidFill>
              <a:effectLst/>
              <a:latin typeface="+mn-lt"/>
              <a:ea typeface="+mn-ea"/>
              <a:cs typeface="+mn-cs"/>
            </a:rPr>
            <a:t>今後も給与体系の適正化に努める。</a:t>
          </a:r>
          <a:endParaRPr lang="ja-JP" altLang="ja-JP" sz="1400">
            <a:effectLst/>
          </a:endParaRPr>
        </a:p>
        <a:p>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86</xdr:row>
      <xdr:rowOff>32657</xdr:rowOff>
    </xdr:to>
    <xdr:cxnSp macro="">
      <xdr:nvCxnSpPr>
        <xdr:cNvPr id="255" name="直線コネクタ 254"/>
        <xdr:cNvCxnSpPr/>
      </xdr:nvCxnSpPr>
      <xdr:spPr>
        <a:xfrm flipV="1">
          <a:off x="17018000" y="13950043"/>
          <a:ext cx="0" cy="827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4734</xdr:rowOff>
    </xdr:from>
    <xdr:ext cx="762000" cy="259045"/>
    <xdr:sp macro="" textlink="">
      <xdr:nvSpPr>
        <xdr:cNvPr id="256" name="給与水準   （国との比較）最小値テキスト"/>
        <xdr:cNvSpPr txBox="1"/>
      </xdr:nvSpPr>
      <xdr:spPr>
        <a:xfrm>
          <a:off x="17106900" y="147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32657</xdr:rowOff>
    </xdr:from>
    <xdr:to>
      <xdr:col>24</xdr:col>
      <xdr:colOff>647700</xdr:colOff>
      <xdr:row>86</xdr:row>
      <xdr:rowOff>32657</xdr:rowOff>
    </xdr:to>
    <xdr:cxnSp macro="">
      <xdr:nvCxnSpPr>
        <xdr:cNvPr id="257" name="直線コネクタ 256"/>
        <xdr:cNvCxnSpPr/>
      </xdr:nvCxnSpPr>
      <xdr:spPr>
        <a:xfrm>
          <a:off x="16929100" y="1477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19352</xdr:rowOff>
    </xdr:to>
    <xdr:cxnSp macro="">
      <xdr:nvCxnSpPr>
        <xdr:cNvPr id="260" name="直線コネクタ 259"/>
        <xdr:cNvCxnSpPr/>
      </xdr:nvCxnSpPr>
      <xdr:spPr>
        <a:xfrm flipV="1">
          <a:off x="16179800" y="14386682"/>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61"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2" name="フローチャート : 判断 261"/>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84</xdr:row>
      <xdr:rowOff>19352</xdr:rowOff>
    </xdr:to>
    <xdr:cxnSp macro="">
      <xdr:nvCxnSpPr>
        <xdr:cNvPr id="263" name="直線コネクタ 262"/>
        <xdr:cNvCxnSpPr/>
      </xdr:nvCxnSpPr>
      <xdr:spPr>
        <a:xfrm>
          <a:off x="15290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4" name="フローチャート : 判断 263"/>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5" name="テキスト ボックス 264"/>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83</xdr:row>
      <xdr:rowOff>121859</xdr:rowOff>
    </xdr:to>
    <xdr:cxnSp macro="">
      <xdr:nvCxnSpPr>
        <xdr:cNvPr id="266" name="直線コネクタ 265"/>
        <xdr:cNvCxnSpPr/>
      </xdr:nvCxnSpPr>
      <xdr:spPr>
        <a:xfrm>
          <a:off x="14401800" y="14352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7" name="フローチャート : 判断 266"/>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8" name="テキスト ボックス 267"/>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89</xdr:row>
      <xdr:rowOff>35379</xdr:rowOff>
    </xdr:to>
    <xdr:cxnSp macro="">
      <xdr:nvCxnSpPr>
        <xdr:cNvPr id="269" name="直線コネクタ 268"/>
        <xdr:cNvCxnSpPr/>
      </xdr:nvCxnSpPr>
      <xdr:spPr>
        <a:xfrm flipV="1">
          <a:off x="13512800" y="14352209"/>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94948</xdr:rowOff>
    </xdr:from>
    <xdr:to>
      <xdr:col>21</xdr:col>
      <xdr:colOff>50800</xdr:colOff>
      <xdr:row>85</xdr:row>
      <xdr:rowOff>25098</xdr:rowOff>
    </xdr:to>
    <xdr:sp macro="" textlink="">
      <xdr:nvSpPr>
        <xdr:cNvPr id="270" name="フローチャート : 判断 269"/>
        <xdr:cNvSpPr/>
      </xdr:nvSpPr>
      <xdr:spPr>
        <a:xfrm>
          <a:off x="14351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71" name="テキスト ボックス 270"/>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2" name="フローチャート : 判断 271"/>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3" name="テキスト ボックス 272"/>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9" name="円/楕円 278"/>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80"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81" name="円/楕円 280"/>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82" name="テキスト ボックス 281"/>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3" name="円/楕円 282"/>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84" name="テキスト ボックス 283"/>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85" name="円/楕円 284"/>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11386</xdr:rowOff>
    </xdr:from>
    <xdr:ext cx="762000" cy="259045"/>
    <xdr:sp macro="" textlink="">
      <xdr:nvSpPr>
        <xdr:cNvPr id="286" name="テキスト ボックス 285"/>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7" name="円/楕円 286"/>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8" name="テキスト ボックス 287"/>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類似団体内で最低水準にある。前年度より</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人増加したのは，質の高い行政サービスを維持するため，職員数を</a:t>
          </a:r>
          <a:r>
            <a:rPr kumimoji="1" lang="en-US" altLang="ja-JP" sz="1100">
              <a:solidFill>
                <a:schemeClr val="dk1"/>
              </a:solidFill>
              <a:effectLst/>
              <a:latin typeface="+mn-lt"/>
              <a:ea typeface="+mn-ea"/>
              <a:cs typeface="+mn-cs"/>
            </a:rPr>
            <a:t>710</a:t>
          </a:r>
          <a:r>
            <a:rPr kumimoji="1" lang="ja-JP" altLang="ja-JP" sz="1100">
              <a:solidFill>
                <a:schemeClr val="dk1"/>
              </a:solidFill>
              <a:effectLst/>
              <a:latin typeface="+mn-lt"/>
              <a:ea typeface="+mn-ea"/>
              <a:cs typeface="+mn-cs"/>
            </a:rPr>
            <a:t>人から</a:t>
          </a:r>
          <a:r>
            <a:rPr kumimoji="1" lang="en-US" altLang="ja-JP" sz="1100">
              <a:solidFill>
                <a:schemeClr val="dk1"/>
              </a:solidFill>
              <a:effectLst/>
              <a:latin typeface="+mn-lt"/>
              <a:ea typeface="+mn-ea"/>
              <a:cs typeface="+mn-cs"/>
            </a:rPr>
            <a:t>732</a:t>
          </a:r>
          <a:r>
            <a:rPr kumimoji="1" lang="ja-JP" altLang="ja-JP" sz="1100">
              <a:solidFill>
                <a:schemeClr val="dk1"/>
              </a:solidFill>
              <a:effectLst/>
              <a:latin typeface="+mn-lt"/>
              <a:ea typeface="+mn-ea"/>
              <a:cs typeface="+mn-cs"/>
            </a:rPr>
            <a:t>人に</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人増員したことである。今後も更なる定員の適正化に努め，効率的かつ効果的な行政運営を行っていく。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8" name="直線コネクタ 317"/>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9"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20" name="直線コネクタ 319"/>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21"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2" name="直線コネクタ 321"/>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56092</xdr:rowOff>
    </xdr:from>
    <xdr:to>
      <xdr:col>24</xdr:col>
      <xdr:colOff>558800</xdr:colOff>
      <xdr:row>59</xdr:row>
      <xdr:rowOff>112395</xdr:rowOff>
    </xdr:to>
    <xdr:cxnSp macro="">
      <xdr:nvCxnSpPr>
        <xdr:cNvPr id="323" name="直線コネクタ 322"/>
        <xdr:cNvCxnSpPr/>
      </xdr:nvCxnSpPr>
      <xdr:spPr>
        <a:xfrm>
          <a:off x="16179800" y="10171642"/>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148183</xdr:rowOff>
    </xdr:from>
    <xdr:ext cx="762000" cy="259045"/>
    <xdr:sp macro="" textlink="">
      <xdr:nvSpPr>
        <xdr:cNvPr id="324" name="定員管理の状況平均値テキスト"/>
        <xdr:cNvSpPr txBox="1"/>
      </xdr:nvSpPr>
      <xdr:spPr>
        <a:xfrm>
          <a:off x="17106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5" name="フローチャート : 判断 324"/>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40005</xdr:rowOff>
    </xdr:from>
    <xdr:to>
      <xdr:col>23</xdr:col>
      <xdr:colOff>406400</xdr:colOff>
      <xdr:row>59</xdr:row>
      <xdr:rowOff>56092</xdr:rowOff>
    </xdr:to>
    <xdr:cxnSp macro="">
      <xdr:nvCxnSpPr>
        <xdr:cNvPr id="326" name="直線コネクタ 325"/>
        <xdr:cNvCxnSpPr/>
      </xdr:nvCxnSpPr>
      <xdr:spPr>
        <a:xfrm>
          <a:off x="15290800" y="101555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327" name="フローチャート : 判断 326"/>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50817</xdr:rowOff>
    </xdr:from>
    <xdr:ext cx="736600" cy="259045"/>
    <xdr:sp macro="" textlink="">
      <xdr:nvSpPr>
        <xdr:cNvPr id="328" name="テキスト ボックス 327"/>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40005</xdr:rowOff>
    </xdr:from>
    <xdr:to>
      <xdr:col>22</xdr:col>
      <xdr:colOff>203200</xdr:colOff>
      <xdr:row>59</xdr:row>
      <xdr:rowOff>48048</xdr:rowOff>
    </xdr:to>
    <xdr:cxnSp macro="">
      <xdr:nvCxnSpPr>
        <xdr:cNvPr id="329" name="直線コネクタ 328"/>
        <xdr:cNvCxnSpPr/>
      </xdr:nvCxnSpPr>
      <xdr:spPr>
        <a:xfrm flipV="1">
          <a:off x="14401800" y="101555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142452</xdr:rowOff>
    </xdr:from>
    <xdr:to>
      <xdr:col>22</xdr:col>
      <xdr:colOff>254000</xdr:colOff>
      <xdr:row>63</xdr:row>
      <xdr:rowOff>72602</xdr:rowOff>
    </xdr:to>
    <xdr:sp macro="" textlink="">
      <xdr:nvSpPr>
        <xdr:cNvPr id="330" name="フローチャート : 判断 329"/>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57379</xdr:rowOff>
    </xdr:from>
    <xdr:ext cx="762000" cy="259045"/>
    <xdr:sp macro="" textlink="">
      <xdr:nvSpPr>
        <xdr:cNvPr id="331" name="テキスト ボックス 330"/>
        <xdr:cNvSpPr txBox="1"/>
      </xdr:nvSpPr>
      <xdr:spPr>
        <a:xfrm>
          <a:off x="14909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48048</xdr:rowOff>
    </xdr:from>
    <xdr:to>
      <xdr:col>21</xdr:col>
      <xdr:colOff>0</xdr:colOff>
      <xdr:row>59</xdr:row>
      <xdr:rowOff>48048</xdr:rowOff>
    </xdr:to>
    <xdr:cxnSp macro="">
      <xdr:nvCxnSpPr>
        <xdr:cNvPr id="332" name="直線コネクタ 331"/>
        <xdr:cNvCxnSpPr/>
      </xdr:nvCxnSpPr>
      <xdr:spPr>
        <a:xfrm>
          <a:off x="13512800" y="10163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158538</xdr:rowOff>
    </xdr:from>
    <xdr:to>
      <xdr:col>21</xdr:col>
      <xdr:colOff>50800</xdr:colOff>
      <xdr:row>63</xdr:row>
      <xdr:rowOff>88688</xdr:rowOff>
    </xdr:to>
    <xdr:sp macro="" textlink="">
      <xdr:nvSpPr>
        <xdr:cNvPr id="333" name="フローチャート : 判断 332"/>
        <xdr:cNvSpPr/>
      </xdr:nvSpPr>
      <xdr:spPr>
        <a:xfrm>
          <a:off x="14351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73465</xdr:rowOff>
    </xdr:from>
    <xdr:ext cx="762000" cy="259045"/>
    <xdr:sp macro="" textlink="">
      <xdr:nvSpPr>
        <xdr:cNvPr id="334" name="テキスト ボックス 333"/>
        <xdr:cNvSpPr txBox="1"/>
      </xdr:nvSpPr>
      <xdr:spPr>
        <a:xfrm>
          <a:off x="14020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35" name="フローチャート : 判断 334"/>
        <xdr:cNvSpPr/>
      </xdr:nvSpPr>
      <xdr:spPr>
        <a:xfrm>
          <a:off x="13462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89552</xdr:rowOff>
    </xdr:from>
    <xdr:ext cx="762000" cy="259045"/>
    <xdr:sp macro="" textlink="">
      <xdr:nvSpPr>
        <xdr:cNvPr id="336" name="テキスト ボックス 335"/>
        <xdr:cNvSpPr txBox="1"/>
      </xdr:nvSpPr>
      <xdr:spPr>
        <a:xfrm>
          <a:off x="13131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61595</xdr:rowOff>
    </xdr:from>
    <xdr:to>
      <xdr:col>24</xdr:col>
      <xdr:colOff>609600</xdr:colOff>
      <xdr:row>59</xdr:row>
      <xdr:rowOff>163195</xdr:rowOff>
    </xdr:to>
    <xdr:sp macro="" textlink="">
      <xdr:nvSpPr>
        <xdr:cNvPr id="342" name="円/楕円 341"/>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154322</xdr:rowOff>
    </xdr:from>
    <xdr:ext cx="762000" cy="259045"/>
    <xdr:sp macro="" textlink="">
      <xdr:nvSpPr>
        <xdr:cNvPr id="343" name="定員管理の状況該当値テキスト"/>
        <xdr:cNvSpPr txBox="1"/>
      </xdr:nvSpPr>
      <xdr:spPr>
        <a:xfrm>
          <a:off x="17106900" y="100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5292</xdr:rowOff>
    </xdr:from>
    <xdr:to>
      <xdr:col>23</xdr:col>
      <xdr:colOff>457200</xdr:colOff>
      <xdr:row>59</xdr:row>
      <xdr:rowOff>106892</xdr:rowOff>
    </xdr:to>
    <xdr:sp macro="" textlink="">
      <xdr:nvSpPr>
        <xdr:cNvPr id="344" name="円/楕円 343"/>
        <xdr:cNvSpPr/>
      </xdr:nvSpPr>
      <xdr:spPr>
        <a:xfrm>
          <a:off x="16129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117069</xdr:rowOff>
    </xdr:from>
    <xdr:ext cx="736600" cy="259045"/>
    <xdr:sp macro="" textlink="">
      <xdr:nvSpPr>
        <xdr:cNvPr id="345" name="テキスト ボックス 344"/>
        <xdr:cNvSpPr txBox="1"/>
      </xdr:nvSpPr>
      <xdr:spPr>
        <a:xfrm>
          <a:off x="15798800" y="988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160655</xdr:rowOff>
    </xdr:from>
    <xdr:to>
      <xdr:col>22</xdr:col>
      <xdr:colOff>254000</xdr:colOff>
      <xdr:row>59</xdr:row>
      <xdr:rowOff>90805</xdr:rowOff>
    </xdr:to>
    <xdr:sp macro="" textlink="">
      <xdr:nvSpPr>
        <xdr:cNvPr id="346" name="円/楕円 345"/>
        <xdr:cNvSpPr/>
      </xdr:nvSpPr>
      <xdr:spPr>
        <a:xfrm>
          <a:off x="15240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100982</xdr:rowOff>
    </xdr:from>
    <xdr:ext cx="762000" cy="259045"/>
    <xdr:sp macro="" textlink="">
      <xdr:nvSpPr>
        <xdr:cNvPr id="347" name="テキスト ボックス 346"/>
        <xdr:cNvSpPr txBox="1"/>
      </xdr:nvSpPr>
      <xdr:spPr>
        <a:xfrm>
          <a:off x="14909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168698</xdr:rowOff>
    </xdr:from>
    <xdr:to>
      <xdr:col>21</xdr:col>
      <xdr:colOff>50800</xdr:colOff>
      <xdr:row>59</xdr:row>
      <xdr:rowOff>98848</xdr:rowOff>
    </xdr:to>
    <xdr:sp macro="" textlink="">
      <xdr:nvSpPr>
        <xdr:cNvPr id="348" name="円/楕円 347"/>
        <xdr:cNvSpPr/>
      </xdr:nvSpPr>
      <xdr:spPr>
        <a:xfrm>
          <a:off x="14351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109025</xdr:rowOff>
    </xdr:from>
    <xdr:ext cx="762000" cy="259045"/>
    <xdr:sp macro="" textlink="">
      <xdr:nvSpPr>
        <xdr:cNvPr id="349" name="テキスト ボックス 348"/>
        <xdr:cNvSpPr txBox="1"/>
      </xdr:nvSpPr>
      <xdr:spPr>
        <a:xfrm>
          <a:off x="14020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168698</xdr:rowOff>
    </xdr:from>
    <xdr:to>
      <xdr:col>19</xdr:col>
      <xdr:colOff>533400</xdr:colOff>
      <xdr:row>59</xdr:row>
      <xdr:rowOff>98848</xdr:rowOff>
    </xdr:to>
    <xdr:sp macro="" textlink="">
      <xdr:nvSpPr>
        <xdr:cNvPr id="350" name="円/楕円 349"/>
        <xdr:cNvSpPr/>
      </xdr:nvSpPr>
      <xdr:spPr>
        <a:xfrm>
          <a:off x="13462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109025</xdr:rowOff>
    </xdr:from>
    <xdr:ext cx="762000" cy="259045"/>
    <xdr:sp macro="" textlink="">
      <xdr:nvSpPr>
        <xdr:cNvPr id="351" name="テキスト ボックス 350"/>
        <xdr:cNvSpPr txBox="1"/>
      </xdr:nvSpPr>
      <xdr:spPr>
        <a:xfrm>
          <a:off x="13131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指数としては</a:t>
          </a:r>
          <a:r>
            <a:rPr kumimoji="1" lang="ja-JP" altLang="en-US" sz="1100">
              <a:solidFill>
                <a:schemeClr val="dk1"/>
              </a:solidFill>
              <a:effectLst/>
              <a:latin typeface="+mn-lt"/>
              <a:ea typeface="+mn-ea"/>
              <a:cs typeface="+mn-cs"/>
            </a:rPr>
            <a:t>前年度と比較して横ばいであり，</a:t>
          </a:r>
          <a:r>
            <a:rPr kumimoji="1" lang="ja-JP" altLang="ja-JP" sz="1100">
              <a:solidFill>
                <a:schemeClr val="dk1"/>
              </a:solidFill>
              <a:effectLst/>
              <a:latin typeface="+mn-lt"/>
              <a:ea typeface="+mn-ea"/>
              <a:cs typeface="+mn-cs"/>
            </a:rPr>
            <a:t>類似団体平均値を上回っている。市債発行について重点的に実施している学校耐震化事業により，市債残高は一時的に増加</a:t>
          </a:r>
          <a:r>
            <a:rPr kumimoji="1" lang="ja-JP" altLang="en-US" sz="1100">
              <a:solidFill>
                <a:schemeClr val="dk1"/>
              </a:solidFill>
              <a:effectLst/>
              <a:latin typeface="+mn-lt"/>
              <a:ea typeface="+mn-ea"/>
              <a:cs typeface="+mn-cs"/>
            </a:rPr>
            <a:t>したが，事業内容を厳しくチェックし，事業の優先順位を決め，事務事業の廃止・先送りも含めて検討し，比率の改善に努める。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80" name="直線コネクタ 379"/>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81"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82" name="直線コネクタ 381"/>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83"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4" name="直線コネクタ 383"/>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40</xdr:row>
      <xdr:rowOff>38523</xdr:rowOff>
    </xdr:to>
    <xdr:cxnSp macro="">
      <xdr:nvCxnSpPr>
        <xdr:cNvPr id="385" name="直線コネクタ 384"/>
        <xdr:cNvCxnSpPr/>
      </xdr:nvCxnSpPr>
      <xdr:spPr>
        <a:xfrm>
          <a:off x="16179800" y="6896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113894</xdr:rowOff>
    </xdr:from>
    <xdr:ext cx="762000" cy="259045"/>
    <xdr:sp macro="" textlink="">
      <xdr:nvSpPr>
        <xdr:cNvPr id="386" name="公債費負担の状況平均値テキスト"/>
        <xdr:cNvSpPr txBox="1"/>
      </xdr:nvSpPr>
      <xdr:spPr>
        <a:xfrm>
          <a:off x="17106900" y="645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7" name="フローチャート : 判断 386"/>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38523</xdr:rowOff>
    </xdr:from>
    <xdr:to>
      <xdr:col>23</xdr:col>
      <xdr:colOff>406400</xdr:colOff>
      <xdr:row>40</xdr:row>
      <xdr:rowOff>62654</xdr:rowOff>
    </xdr:to>
    <xdr:cxnSp macro="">
      <xdr:nvCxnSpPr>
        <xdr:cNvPr id="388" name="直線コネクタ 387"/>
        <xdr:cNvCxnSpPr/>
      </xdr:nvCxnSpPr>
      <xdr:spPr>
        <a:xfrm flipV="1">
          <a:off x="15290800" y="689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89" name="フローチャート : 判断 388"/>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90" name="テキスト ボックス 389"/>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62654</xdr:rowOff>
    </xdr:from>
    <xdr:to>
      <xdr:col>22</xdr:col>
      <xdr:colOff>203200</xdr:colOff>
      <xdr:row>40</xdr:row>
      <xdr:rowOff>151130</xdr:rowOff>
    </xdr:to>
    <xdr:cxnSp macro="">
      <xdr:nvCxnSpPr>
        <xdr:cNvPr id="391" name="直線コネクタ 390"/>
        <xdr:cNvCxnSpPr/>
      </xdr:nvCxnSpPr>
      <xdr:spPr>
        <a:xfrm flipV="1">
          <a:off x="14401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2" name="フローチャート : 判断 391"/>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3" name="テキスト ボックス 392"/>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35983</xdr:rowOff>
    </xdr:to>
    <xdr:cxnSp macro="">
      <xdr:nvCxnSpPr>
        <xdr:cNvPr id="394" name="直線コネクタ 393"/>
        <xdr:cNvCxnSpPr/>
      </xdr:nvCxnSpPr>
      <xdr:spPr>
        <a:xfrm flipV="1">
          <a:off x="13512800" y="70091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89323</xdr:rowOff>
    </xdr:from>
    <xdr:to>
      <xdr:col>21</xdr:col>
      <xdr:colOff>50800</xdr:colOff>
      <xdr:row>39</xdr:row>
      <xdr:rowOff>19473</xdr:rowOff>
    </xdr:to>
    <xdr:sp macro="" textlink="">
      <xdr:nvSpPr>
        <xdr:cNvPr id="395" name="フローチャート : 判断 394"/>
        <xdr:cNvSpPr/>
      </xdr:nvSpPr>
      <xdr:spPr>
        <a:xfrm>
          <a:off x="14351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29650</xdr:rowOff>
    </xdr:from>
    <xdr:ext cx="762000" cy="259045"/>
    <xdr:sp macro="" textlink="">
      <xdr:nvSpPr>
        <xdr:cNvPr id="396" name="テキスト ボックス 395"/>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161713</xdr:rowOff>
    </xdr:from>
    <xdr:to>
      <xdr:col>19</xdr:col>
      <xdr:colOff>533400</xdr:colOff>
      <xdr:row>39</xdr:row>
      <xdr:rowOff>91863</xdr:rowOff>
    </xdr:to>
    <xdr:sp macro="" textlink="">
      <xdr:nvSpPr>
        <xdr:cNvPr id="397" name="フローチャート : 判断 396"/>
        <xdr:cNvSpPr/>
      </xdr:nvSpPr>
      <xdr:spPr>
        <a:xfrm>
          <a:off x="13462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102040</xdr:rowOff>
    </xdr:from>
    <xdr:ext cx="762000" cy="259045"/>
    <xdr:sp macro="" textlink="">
      <xdr:nvSpPr>
        <xdr:cNvPr id="398" name="テキスト ボックス 397"/>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404" name="円/楕円 403"/>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131250</xdr:rowOff>
    </xdr:from>
    <xdr:ext cx="762000" cy="259045"/>
    <xdr:sp macro="" textlink="">
      <xdr:nvSpPr>
        <xdr:cNvPr id="405" name="公債費負担の状況該当値テキスト"/>
        <xdr:cNvSpPr txBox="1"/>
      </xdr:nvSpPr>
      <xdr:spPr>
        <a:xfrm>
          <a:off x="17106900" y="68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159173</xdr:rowOff>
    </xdr:from>
    <xdr:to>
      <xdr:col>23</xdr:col>
      <xdr:colOff>457200</xdr:colOff>
      <xdr:row>40</xdr:row>
      <xdr:rowOff>89323</xdr:rowOff>
    </xdr:to>
    <xdr:sp macro="" textlink="">
      <xdr:nvSpPr>
        <xdr:cNvPr id="406" name="円/楕円 405"/>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74100</xdr:rowOff>
    </xdr:from>
    <xdr:ext cx="736600" cy="259045"/>
    <xdr:sp macro="" textlink="">
      <xdr:nvSpPr>
        <xdr:cNvPr id="407" name="テキスト ボックス 406"/>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11854</xdr:rowOff>
    </xdr:from>
    <xdr:to>
      <xdr:col>22</xdr:col>
      <xdr:colOff>254000</xdr:colOff>
      <xdr:row>40</xdr:row>
      <xdr:rowOff>113454</xdr:rowOff>
    </xdr:to>
    <xdr:sp macro="" textlink="">
      <xdr:nvSpPr>
        <xdr:cNvPr id="408" name="円/楕円 407"/>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98231</xdr:rowOff>
    </xdr:from>
    <xdr:ext cx="762000" cy="259045"/>
    <xdr:sp macro="" textlink="">
      <xdr:nvSpPr>
        <xdr:cNvPr id="409" name="テキスト ボックス 408"/>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410" name="円/楕円 409"/>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15257</xdr:rowOff>
    </xdr:from>
    <xdr:ext cx="762000" cy="259045"/>
    <xdr:sp macro="" textlink="">
      <xdr:nvSpPr>
        <xdr:cNvPr id="411" name="テキスト ボックス 410"/>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412" name="円/楕円 411"/>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71560</xdr:rowOff>
    </xdr:from>
    <xdr:ext cx="762000" cy="259045"/>
    <xdr:sp macro="" textlink="">
      <xdr:nvSpPr>
        <xdr:cNvPr id="413" name="テキスト ボックス 41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例年減少傾向に</a:t>
          </a:r>
          <a:r>
            <a:rPr kumimoji="1" lang="ja-JP" altLang="en-US" sz="1100">
              <a:solidFill>
                <a:schemeClr val="dk1"/>
              </a:solidFill>
              <a:effectLst/>
              <a:latin typeface="+mn-lt"/>
              <a:ea typeface="+mn-ea"/>
              <a:cs typeface="+mn-cs"/>
            </a:rPr>
            <a:t>あったが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年度は前年度に比べ</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している。要因として，</a:t>
          </a:r>
          <a:r>
            <a:rPr kumimoji="1" lang="ja-JP" altLang="en-US" sz="1100">
              <a:solidFill>
                <a:schemeClr val="dk1"/>
              </a:solidFill>
              <a:effectLst/>
              <a:latin typeface="+mn-lt"/>
              <a:ea typeface="+mn-ea"/>
              <a:cs typeface="+mn-cs"/>
            </a:rPr>
            <a:t>小中学校耐震化工事に伴う教育債の増加</a:t>
          </a:r>
          <a:r>
            <a:rPr kumimoji="1" lang="ja-JP" altLang="ja-JP" sz="1100">
              <a:solidFill>
                <a:schemeClr val="dk1"/>
              </a:solidFill>
              <a:effectLst/>
              <a:latin typeface="+mn-lt"/>
              <a:ea typeface="+mn-ea"/>
              <a:cs typeface="+mn-cs"/>
            </a:rPr>
            <a:t>により将来負担額が</a:t>
          </a:r>
          <a:r>
            <a:rPr kumimoji="1" lang="ja-JP" altLang="en-US" sz="1100">
              <a:solidFill>
                <a:schemeClr val="dk1"/>
              </a:solidFill>
              <a:effectLst/>
              <a:latin typeface="+mn-lt"/>
              <a:ea typeface="+mn-ea"/>
              <a:cs typeface="+mn-cs"/>
            </a:rPr>
            <a:t>増加したとともに</a:t>
          </a:r>
          <a:r>
            <a:rPr kumimoji="1" lang="ja-JP" altLang="ja-JP" sz="1100">
              <a:solidFill>
                <a:schemeClr val="dk1"/>
              </a:solidFill>
              <a:effectLst/>
              <a:latin typeface="+mn-lt"/>
              <a:ea typeface="+mn-ea"/>
              <a:cs typeface="+mn-cs"/>
            </a:rPr>
            <a:t>，法人税割額の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により標準財政規模が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したことが挙げられる。</a:t>
          </a:r>
          <a:r>
            <a:rPr kumimoji="1" lang="ja-JP" altLang="en-US" sz="1100">
              <a:solidFill>
                <a:schemeClr val="dk1"/>
              </a:solidFill>
              <a:effectLst/>
              <a:latin typeface="+mn-lt"/>
              <a:ea typeface="+mn-ea"/>
              <a:cs typeface="+mn-cs"/>
            </a:rPr>
            <a:t>その一方で，</a:t>
          </a:r>
          <a:r>
            <a:rPr kumimoji="1" lang="ja-JP" altLang="ja-JP" sz="1100">
              <a:solidFill>
                <a:schemeClr val="dk1"/>
              </a:solidFill>
              <a:effectLst/>
              <a:latin typeface="+mn-lt"/>
              <a:ea typeface="+mn-ea"/>
              <a:cs typeface="+mn-cs"/>
            </a:rPr>
            <a:t>見直し後の区画整理事業の本格化や老朽化した公共施設の整備，新たな大型事業の開始など</a:t>
          </a:r>
          <a:r>
            <a:rPr kumimoji="1" lang="ja-JP" altLang="en-US" sz="1100">
              <a:solidFill>
                <a:schemeClr val="dk1"/>
              </a:solidFill>
              <a:effectLst/>
              <a:latin typeface="+mn-lt"/>
              <a:ea typeface="+mn-ea"/>
              <a:cs typeface="+mn-cs"/>
            </a:rPr>
            <a:t>多く控えており</a:t>
          </a:r>
          <a:r>
            <a:rPr kumimoji="1" lang="ja-JP" altLang="ja-JP" sz="1100">
              <a:solidFill>
                <a:schemeClr val="dk1"/>
              </a:solidFill>
              <a:effectLst/>
              <a:latin typeface="+mn-lt"/>
              <a:ea typeface="+mn-ea"/>
              <a:cs typeface="+mn-cs"/>
            </a:rPr>
            <a:t>，財政調整基金の取り崩しが</a:t>
          </a:r>
          <a:r>
            <a:rPr kumimoji="1" lang="ja-JP" altLang="en-US" sz="1100">
              <a:solidFill>
                <a:schemeClr val="dk1"/>
              </a:solidFill>
              <a:effectLst/>
              <a:latin typeface="+mn-lt"/>
              <a:ea typeface="+mn-ea"/>
              <a:cs typeface="+mn-cs"/>
            </a:rPr>
            <a:t>不可避の状況であるため，</a:t>
          </a:r>
          <a:r>
            <a:rPr kumimoji="1" lang="ja-JP" altLang="ja-JP" sz="1100">
              <a:solidFill>
                <a:schemeClr val="dk1"/>
              </a:solidFill>
              <a:effectLst/>
              <a:latin typeface="+mn-lt"/>
              <a:ea typeface="+mn-ea"/>
              <a:cs typeface="+mn-cs"/>
            </a:rPr>
            <a:t>実施事業の選択や既存事業の見直しを</a:t>
          </a:r>
          <a:r>
            <a:rPr kumimoji="1" lang="ja-JP" altLang="en-US" sz="1100">
              <a:solidFill>
                <a:schemeClr val="dk1"/>
              </a:solidFill>
              <a:effectLst/>
              <a:latin typeface="+mn-lt"/>
              <a:ea typeface="+mn-ea"/>
              <a:cs typeface="+mn-cs"/>
            </a:rPr>
            <a:t>厳しく行っていく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2" name="直線コネクタ 441"/>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3"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4" name="直線コネクタ 443"/>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132038</xdr:rowOff>
    </xdr:from>
    <xdr:to>
      <xdr:col>24</xdr:col>
      <xdr:colOff>558800</xdr:colOff>
      <xdr:row>14</xdr:row>
      <xdr:rowOff>163407</xdr:rowOff>
    </xdr:to>
    <xdr:cxnSp macro="">
      <xdr:nvCxnSpPr>
        <xdr:cNvPr id="447" name="直線コネクタ 446"/>
        <xdr:cNvCxnSpPr/>
      </xdr:nvCxnSpPr>
      <xdr:spPr>
        <a:xfrm>
          <a:off x="16179800" y="2532338"/>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85488</xdr:rowOff>
    </xdr:from>
    <xdr:ext cx="762000" cy="259045"/>
    <xdr:sp macro="" textlink="">
      <xdr:nvSpPr>
        <xdr:cNvPr id="448" name="将来負担の状況平均値テキスト"/>
        <xdr:cNvSpPr txBox="1"/>
      </xdr:nvSpPr>
      <xdr:spPr>
        <a:xfrm>
          <a:off x="17106900" y="248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9" name="フローチャート : 判断 448"/>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132038</xdr:rowOff>
    </xdr:from>
    <xdr:to>
      <xdr:col>23</xdr:col>
      <xdr:colOff>406400</xdr:colOff>
      <xdr:row>14</xdr:row>
      <xdr:rowOff>154559</xdr:rowOff>
    </xdr:to>
    <xdr:cxnSp macro="">
      <xdr:nvCxnSpPr>
        <xdr:cNvPr id="450" name="直線コネクタ 449"/>
        <xdr:cNvCxnSpPr/>
      </xdr:nvCxnSpPr>
      <xdr:spPr>
        <a:xfrm flipV="1">
          <a:off x="15290800" y="2532338"/>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451" name="フローチャート : 判断 450"/>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52" name="テキスト ボックス 451"/>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154559</xdr:rowOff>
    </xdr:from>
    <xdr:to>
      <xdr:col>22</xdr:col>
      <xdr:colOff>203200</xdr:colOff>
      <xdr:row>15</xdr:row>
      <xdr:rowOff>50673</xdr:rowOff>
    </xdr:to>
    <xdr:cxnSp macro="">
      <xdr:nvCxnSpPr>
        <xdr:cNvPr id="453" name="直線コネクタ 452"/>
        <xdr:cNvCxnSpPr/>
      </xdr:nvCxnSpPr>
      <xdr:spPr>
        <a:xfrm flipV="1">
          <a:off x="14401800" y="255485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164888</xdr:rowOff>
    </xdr:from>
    <xdr:to>
      <xdr:col>22</xdr:col>
      <xdr:colOff>254000</xdr:colOff>
      <xdr:row>15</xdr:row>
      <xdr:rowOff>95038</xdr:rowOff>
    </xdr:to>
    <xdr:sp macro="" textlink="">
      <xdr:nvSpPr>
        <xdr:cNvPr id="454" name="フローチャート : 判断 453"/>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79815</xdr:rowOff>
    </xdr:from>
    <xdr:ext cx="762000" cy="259045"/>
    <xdr:sp macro="" textlink="">
      <xdr:nvSpPr>
        <xdr:cNvPr id="455" name="テキスト ボックス 454"/>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50673</xdr:rowOff>
    </xdr:from>
    <xdr:to>
      <xdr:col>21</xdr:col>
      <xdr:colOff>0</xdr:colOff>
      <xdr:row>16</xdr:row>
      <xdr:rowOff>677</xdr:rowOff>
    </xdr:to>
    <xdr:cxnSp macro="">
      <xdr:nvCxnSpPr>
        <xdr:cNvPr id="456" name="直線コネクタ 455"/>
        <xdr:cNvCxnSpPr/>
      </xdr:nvCxnSpPr>
      <xdr:spPr>
        <a:xfrm flipV="1">
          <a:off x="13512800" y="2622423"/>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10329</xdr:rowOff>
    </xdr:from>
    <xdr:to>
      <xdr:col>21</xdr:col>
      <xdr:colOff>50800</xdr:colOff>
      <xdr:row>15</xdr:row>
      <xdr:rowOff>111929</xdr:rowOff>
    </xdr:to>
    <xdr:sp macro="" textlink="">
      <xdr:nvSpPr>
        <xdr:cNvPr id="457" name="フローチャート : 判断 456"/>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96706</xdr:rowOff>
    </xdr:from>
    <xdr:ext cx="762000" cy="259045"/>
    <xdr:sp macro="" textlink="">
      <xdr:nvSpPr>
        <xdr:cNvPr id="458" name="テキスト ボックス 457"/>
        <xdr:cNvSpPr txBox="1"/>
      </xdr:nvSpPr>
      <xdr:spPr>
        <a:xfrm>
          <a:off x="14020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9" name="フローチャート : 判断 458"/>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26264</xdr:rowOff>
    </xdr:from>
    <xdr:ext cx="762000" cy="259045"/>
    <xdr:sp macro="" textlink="">
      <xdr:nvSpPr>
        <xdr:cNvPr id="460" name="テキスト ボックス 459"/>
        <xdr:cNvSpPr txBox="1"/>
      </xdr:nvSpPr>
      <xdr:spPr>
        <a:xfrm>
          <a:off x="13131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112607</xdr:rowOff>
    </xdr:from>
    <xdr:to>
      <xdr:col>24</xdr:col>
      <xdr:colOff>609600</xdr:colOff>
      <xdr:row>15</xdr:row>
      <xdr:rowOff>42757</xdr:rowOff>
    </xdr:to>
    <xdr:sp macro="" textlink="">
      <xdr:nvSpPr>
        <xdr:cNvPr id="466" name="円/楕円 465"/>
        <xdr:cNvSpPr/>
      </xdr:nvSpPr>
      <xdr:spPr>
        <a:xfrm>
          <a:off x="169672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129134</xdr:rowOff>
    </xdr:from>
    <xdr:ext cx="762000" cy="259045"/>
    <xdr:sp macro="" textlink="">
      <xdr:nvSpPr>
        <xdr:cNvPr id="467" name="将来負担の状況該当値テキスト"/>
        <xdr:cNvSpPr txBox="1"/>
      </xdr:nvSpPr>
      <xdr:spPr>
        <a:xfrm>
          <a:off x="17106900" y="235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81238</xdr:rowOff>
    </xdr:from>
    <xdr:to>
      <xdr:col>23</xdr:col>
      <xdr:colOff>457200</xdr:colOff>
      <xdr:row>15</xdr:row>
      <xdr:rowOff>11388</xdr:rowOff>
    </xdr:to>
    <xdr:sp macro="" textlink="">
      <xdr:nvSpPr>
        <xdr:cNvPr id="468" name="円/楕円 467"/>
        <xdr:cNvSpPr/>
      </xdr:nvSpPr>
      <xdr:spPr>
        <a:xfrm>
          <a:off x="16129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167615</xdr:rowOff>
    </xdr:from>
    <xdr:ext cx="736600" cy="259045"/>
    <xdr:sp macro="" textlink="">
      <xdr:nvSpPr>
        <xdr:cNvPr id="469" name="テキスト ボックス 468"/>
        <xdr:cNvSpPr txBox="1"/>
      </xdr:nvSpPr>
      <xdr:spPr>
        <a:xfrm>
          <a:off x="15798800" y="256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103759</xdr:rowOff>
    </xdr:from>
    <xdr:to>
      <xdr:col>22</xdr:col>
      <xdr:colOff>254000</xdr:colOff>
      <xdr:row>15</xdr:row>
      <xdr:rowOff>33909</xdr:rowOff>
    </xdr:to>
    <xdr:sp macro="" textlink="">
      <xdr:nvSpPr>
        <xdr:cNvPr id="470" name="円/楕円 469"/>
        <xdr:cNvSpPr/>
      </xdr:nvSpPr>
      <xdr:spPr>
        <a:xfrm>
          <a:off x="15240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44086</xdr:rowOff>
    </xdr:from>
    <xdr:ext cx="762000" cy="259045"/>
    <xdr:sp macro="" textlink="">
      <xdr:nvSpPr>
        <xdr:cNvPr id="471" name="テキスト ボックス 470"/>
        <xdr:cNvSpPr txBox="1"/>
      </xdr:nvSpPr>
      <xdr:spPr>
        <a:xfrm>
          <a:off x="14909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171323</xdr:rowOff>
    </xdr:from>
    <xdr:to>
      <xdr:col>21</xdr:col>
      <xdr:colOff>50800</xdr:colOff>
      <xdr:row>15</xdr:row>
      <xdr:rowOff>101473</xdr:rowOff>
    </xdr:to>
    <xdr:sp macro="" textlink="">
      <xdr:nvSpPr>
        <xdr:cNvPr id="472" name="円/楕円 471"/>
        <xdr:cNvSpPr/>
      </xdr:nvSpPr>
      <xdr:spPr>
        <a:xfrm>
          <a:off x="14351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111650</xdr:rowOff>
    </xdr:from>
    <xdr:ext cx="762000" cy="259045"/>
    <xdr:sp macro="" textlink="">
      <xdr:nvSpPr>
        <xdr:cNvPr id="473" name="テキスト ボックス 472"/>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121327</xdr:rowOff>
    </xdr:from>
    <xdr:to>
      <xdr:col>19</xdr:col>
      <xdr:colOff>533400</xdr:colOff>
      <xdr:row>16</xdr:row>
      <xdr:rowOff>51477</xdr:rowOff>
    </xdr:to>
    <xdr:sp macro="" textlink="">
      <xdr:nvSpPr>
        <xdr:cNvPr id="474" name="円/楕円 473"/>
        <xdr:cNvSpPr/>
      </xdr:nvSpPr>
      <xdr:spPr>
        <a:xfrm>
          <a:off x="13462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36254</xdr:rowOff>
    </xdr:from>
    <xdr:ext cx="762000" cy="259045"/>
    <xdr:sp macro="" textlink="">
      <xdr:nvSpPr>
        <xdr:cNvPr id="475" name="テキスト ボックス 474"/>
        <xdr:cNvSpPr txBox="1"/>
      </xdr:nvSpPr>
      <xdr:spPr>
        <a:xfrm>
          <a:off x="13131800" y="27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茨城県ひたちなか市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159,590
158,219
99.93
52,898,877
50,751,704
1,763,863
29,021,697
57,314,963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類似団体に比べて低い水準となっており，平成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年度に開始した消防・救急業務の広域化による，人件費から補助費等への性質の振替えが要因である。</a:t>
          </a:r>
          <a:r>
            <a:rPr kumimoji="1" lang="ja-JP" altLang="en-US" sz="1100">
              <a:solidFill>
                <a:schemeClr val="dk1"/>
              </a:solidFill>
              <a:effectLst/>
              <a:latin typeface="+mn-lt"/>
              <a:ea typeface="+mn-ea"/>
              <a:cs typeface="+mn-cs"/>
            </a:rPr>
            <a:t>コストの縮減に努めているが，質の高い行政サービスを維持するため職員数を</a:t>
          </a:r>
          <a:r>
            <a:rPr kumimoji="1" lang="en-US" altLang="ja-JP" sz="1100">
              <a:solidFill>
                <a:schemeClr val="dk1"/>
              </a:solidFill>
              <a:effectLst/>
              <a:latin typeface="+mn-lt"/>
              <a:ea typeface="+mn-ea"/>
              <a:cs typeface="+mn-cs"/>
            </a:rPr>
            <a:t>710</a:t>
          </a:r>
          <a:r>
            <a:rPr kumimoji="1" lang="ja-JP" altLang="en-US" sz="1100">
              <a:solidFill>
                <a:schemeClr val="dk1"/>
              </a:solidFill>
              <a:effectLst/>
              <a:latin typeface="+mn-lt"/>
              <a:ea typeface="+mn-ea"/>
              <a:cs typeface="+mn-cs"/>
            </a:rPr>
            <a:t>人から</a:t>
          </a:r>
          <a:r>
            <a:rPr kumimoji="1" lang="en-US" altLang="ja-JP" sz="1100">
              <a:solidFill>
                <a:schemeClr val="dk1"/>
              </a:solidFill>
              <a:effectLst/>
              <a:latin typeface="+mn-lt"/>
              <a:ea typeface="+mn-ea"/>
              <a:cs typeface="+mn-cs"/>
            </a:rPr>
            <a:t>732</a:t>
          </a:r>
          <a:r>
            <a:rPr kumimoji="1" lang="ja-JP" altLang="en-US" sz="1100">
              <a:solidFill>
                <a:schemeClr val="dk1"/>
              </a:solidFill>
              <a:effectLst/>
              <a:latin typeface="+mn-lt"/>
              <a:ea typeface="+mn-ea"/>
              <a:cs typeface="+mn-cs"/>
            </a:rPr>
            <a:t>人に増加したことにより，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引き続き高い行政サービスの質を維持しつつ，</a:t>
          </a:r>
          <a:r>
            <a:rPr kumimoji="1" lang="ja-JP" altLang="ja-JP" sz="1100">
              <a:solidFill>
                <a:schemeClr val="dk1"/>
              </a:solidFill>
              <a:effectLst/>
              <a:latin typeface="+mn-lt"/>
              <a:ea typeface="+mn-ea"/>
              <a:cs typeface="+mn-cs"/>
            </a:rPr>
            <a:t>内部事務の見直しや簡素で効率的な組織構築を推進することで，コストの縮減に努めていく。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34</xdr:row>
      <xdr:rowOff>127000</xdr:rowOff>
    </xdr:to>
    <xdr:cxnSp macro="">
      <xdr:nvCxnSpPr>
        <xdr:cNvPr id="66" name="直線コネクタ 65"/>
        <xdr:cNvCxnSpPr/>
      </xdr:nvCxnSpPr>
      <xdr:spPr>
        <a:xfrm>
          <a:off x="3987800" y="588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50800</xdr:rowOff>
    </xdr:from>
    <xdr:to>
      <xdr:col>5</xdr:col>
      <xdr:colOff>549275</xdr:colOff>
      <xdr:row>34</xdr:row>
      <xdr:rowOff>127000</xdr:rowOff>
    </xdr:to>
    <xdr:cxnSp macro="">
      <xdr:nvCxnSpPr>
        <xdr:cNvPr id="69" name="直線コネクタ 68"/>
        <xdr:cNvCxnSpPr/>
      </xdr:nvCxnSpPr>
      <xdr:spPr>
        <a:xfrm flipV="1">
          <a:off x="3098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70" name="フローチャート :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35</xdr:row>
      <xdr:rowOff>69850</xdr:rowOff>
    </xdr:to>
    <xdr:cxnSp macro="">
      <xdr:nvCxnSpPr>
        <xdr:cNvPr id="72" name="直線コネクタ 71"/>
        <xdr:cNvCxnSpPr/>
      </xdr:nvCxnSpPr>
      <xdr:spPr>
        <a:xfrm flipV="1">
          <a:off x="2209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3" name="フローチャート :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111777</xdr:rowOff>
    </xdr:from>
    <xdr:ext cx="762000" cy="259045"/>
    <xdr:sp macro="" textlink="">
      <xdr:nvSpPr>
        <xdr:cNvPr id="74" name="テキスト ボックス 73"/>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82550</xdr:rowOff>
    </xdr:to>
    <xdr:cxnSp macro="">
      <xdr:nvCxnSpPr>
        <xdr:cNvPr id="75" name="直線コネクタ 74"/>
        <xdr:cNvCxnSpPr/>
      </xdr:nvCxnSpPr>
      <xdr:spPr>
        <a:xfrm flipV="1">
          <a:off x="1320800" y="607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99077</xdr:rowOff>
    </xdr:from>
    <xdr:ext cx="762000" cy="259045"/>
    <xdr:sp macro="" textlink="">
      <xdr:nvSpPr>
        <xdr:cNvPr id="77" name="テキスト ボックス 76"/>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8" name="フローチャート : 判断 77"/>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9" name="テキスト ボックス 78"/>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5" name="円/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7" name="円/楕円 86"/>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8" name="テキスト ボックス 87"/>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9" name="円/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91" name="円/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31750</xdr:rowOff>
    </xdr:from>
    <xdr:to>
      <xdr:col>1</xdr:col>
      <xdr:colOff>676275</xdr:colOff>
      <xdr:row>35</xdr:row>
      <xdr:rowOff>133350</xdr:rowOff>
    </xdr:to>
    <xdr:sp macro="" textlink="">
      <xdr:nvSpPr>
        <xdr:cNvPr id="93" name="円/楕円 92"/>
        <xdr:cNvSpPr/>
      </xdr:nvSpPr>
      <xdr:spPr>
        <a:xfrm>
          <a:off x="1270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143527</xdr:rowOff>
    </xdr:from>
    <xdr:ext cx="762000" cy="259045"/>
    <xdr:sp macro="" textlink="">
      <xdr:nvSpPr>
        <xdr:cNvPr id="94" name="テキスト ボックス 93"/>
        <xdr:cNvSpPr txBox="1"/>
      </xdr:nvSpPr>
      <xdr:spPr>
        <a:xfrm>
          <a:off x="939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年度に低コストで稼動する廃棄物処理施設の新設に伴い，一部事務組合に管理運営させることで，物件費に係る経常収支比率が類似団体を下回った。その後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体育施設，社会福祉施設，文化会館等への指定管理者制度の導入や，市立保育所の民営化</a:t>
          </a:r>
          <a:r>
            <a:rPr kumimoji="1" lang="ja-JP" altLang="en-US" sz="1100">
              <a:solidFill>
                <a:schemeClr val="dk1"/>
              </a:solidFill>
              <a:effectLst/>
              <a:latin typeface="+mn-lt"/>
              <a:ea typeface="+mn-ea"/>
              <a:cs typeface="+mn-cs"/>
            </a:rPr>
            <a:t>などによるコスト削減効果により類似団体と比較して低い水準を維持している。平成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年度は最低賃金の上昇などに伴う委託料の増加等により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ポイントの増となったが，今後も引き続きコスト削減を図っていく。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78014</xdr:rowOff>
    </xdr:to>
    <xdr:cxnSp macro="">
      <xdr:nvCxnSpPr>
        <xdr:cNvPr id="129" name="直線コネクタ 128"/>
        <xdr:cNvCxnSpPr/>
      </xdr:nvCxnSpPr>
      <xdr:spPr>
        <a:xfrm>
          <a:off x="15671800" y="2723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127000</xdr:rowOff>
    </xdr:to>
    <xdr:cxnSp macro="">
      <xdr:nvCxnSpPr>
        <xdr:cNvPr id="132" name="直線コネクタ 131"/>
        <xdr:cNvCxnSpPr/>
      </xdr:nvCxnSpPr>
      <xdr:spPr>
        <a:xfrm flipV="1">
          <a:off x="14782800" y="27232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3" name="フローチャート : 判断 13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121756</xdr:rowOff>
    </xdr:from>
    <xdr:ext cx="736600" cy="259045"/>
    <xdr:sp macro="" textlink="">
      <xdr:nvSpPr>
        <xdr:cNvPr id="134" name="テキスト ボックス 133"/>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127000</xdr:rowOff>
    </xdr:to>
    <xdr:cxnSp macro="">
      <xdr:nvCxnSpPr>
        <xdr:cNvPr id="135" name="直線コネクタ 134"/>
        <xdr:cNvCxnSpPr/>
      </xdr:nvCxnSpPr>
      <xdr:spPr>
        <a:xfrm>
          <a:off x="13893800" y="2788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16</xdr:row>
      <xdr:rowOff>45357</xdr:rowOff>
    </xdr:to>
    <xdr:cxnSp macro="">
      <xdr:nvCxnSpPr>
        <xdr:cNvPr id="138" name="直線コネクタ 137"/>
        <xdr:cNvCxnSpPr/>
      </xdr:nvCxnSpPr>
      <xdr:spPr>
        <a:xfrm>
          <a:off x="13004800" y="26579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9" name="フローチャート :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40" name="テキスト ボックス 139"/>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48" name="円/楕円 147"/>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43741</xdr:rowOff>
    </xdr:from>
    <xdr:ext cx="762000" cy="259045"/>
    <xdr:sp macro="" textlink="">
      <xdr:nvSpPr>
        <xdr:cNvPr id="149"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0" name="円/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2" name="円/楕円 151"/>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53" name="テキスト ボックス 15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4" name="円/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6" name="円/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障害福祉サービス費</a:t>
          </a:r>
          <a:r>
            <a:rPr kumimoji="1" lang="ja-JP" altLang="en-US" sz="1100">
              <a:solidFill>
                <a:schemeClr val="dk1"/>
              </a:solidFill>
              <a:effectLst/>
              <a:latin typeface="+mn-lt"/>
              <a:ea typeface="+mn-ea"/>
              <a:cs typeface="+mn-cs"/>
            </a:rPr>
            <a:t>や障害児通所支援費助成など，障害福祉費の大幅な</a:t>
          </a:r>
          <a:r>
            <a:rPr kumimoji="1" lang="ja-JP" altLang="ja-JP" sz="1100">
              <a:solidFill>
                <a:schemeClr val="dk1"/>
              </a:solidFill>
              <a:effectLst/>
              <a:latin typeface="+mn-lt"/>
              <a:ea typeface="+mn-ea"/>
              <a:cs typeface="+mn-cs"/>
            </a:rPr>
            <a:t>伸びが</a:t>
          </a:r>
          <a:r>
            <a:rPr kumimoji="1" lang="ja-JP" altLang="en-US" sz="1100">
              <a:solidFill>
                <a:schemeClr val="dk1"/>
              </a:solidFill>
              <a:effectLst/>
              <a:latin typeface="+mn-lt"/>
              <a:ea typeface="+mn-ea"/>
              <a:cs typeface="+mn-cs"/>
            </a:rPr>
            <a:t>ポイント増の主な</a:t>
          </a:r>
          <a:r>
            <a:rPr kumimoji="1" lang="ja-JP" altLang="ja-JP" sz="1100">
              <a:solidFill>
                <a:schemeClr val="dk1"/>
              </a:solidFill>
              <a:effectLst/>
              <a:latin typeface="+mn-lt"/>
              <a:ea typeface="+mn-ea"/>
              <a:cs typeface="+mn-cs"/>
            </a:rPr>
            <a:t>要因と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民間保育所への施設型給付費が増となっているなど</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社会構造の変化や新しい制度への転換が扶助費全体の増加の要因となっている。</a:t>
          </a:r>
          <a:r>
            <a:rPr kumimoji="1" lang="ja-JP" altLang="ja-JP" sz="1100">
              <a:solidFill>
                <a:schemeClr val="dk1"/>
              </a:solidFill>
              <a:effectLst/>
              <a:latin typeface="+mn-lt"/>
              <a:ea typeface="+mn-ea"/>
              <a:cs typeface="+mn-cs"/>
            </a:rPr>
            <a:t>今後も扶助費の増加が</a:t>
          </a:r>
          <a:r>
            <a:rPr kumimoji="1" lang="ja-JP" altLang="en-US" sz="1100">
              <a:solidFill>
                <a:schemeClr val="dk1"/>
              </a:solidFill>
              <a:effectLst/>
              <a:latin typeface="+mn-lt"/>
              <a:ea typeface="+mn-ea"/>
              <a:cs typeface="+mn-cs"/>
            </a:rPr>
            <a:t>見込まれるため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社会構造の変化に注視しつつ，適正な執行に引き続き努めていく。</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127000</xdr:rowOff>
    </xdr:to>
    <xdr:cxnSp macro="">
      <xdr:nvCxnSpPr>
        <xdr:cNvPr id="190" name="直線コネクタ 189"/>
        <xdr:cNvCxnSpPr/>
      </xdr:nvCxnSpPr>
      <xdr:spPr>
        <a:xfrm>
          <a:off x="3987800" y="9537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107950</xdr:rowOff>
    </xdr:to>
    <xdr:cxnSp macro="">
      <xdr:nvCxnSpPr>
        <xdr:cNvPr id="193" name="直線コネクタ 192"/>
        <xdr:cNvCxnSpPr/>
      </xdr:nvCxnSpPr>
      <xdr:spPr>
        <a:xfrm>
          <a:off x="3098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4" name="フローチャート :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50800</xdr:rowOff>
    </xdr:to>
    <xdr:cxnSp macro="">
      <xdr:nvCxnSpPr>
        <xdr:cNvPr id="196" name="直線コネクタ 195"/>
        <xdr:cNvCxnSpPr/>
      </xdr:nvCxnSpPr>
      <xdr:spPr>
        <a:xfrm>
          <a:off x="2209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165100</xdr:rowOff>
    </xdr:to>
    <xdr:cxnSp macro="">
      <xdr:nvCxnSpPr>
        <xdr:cNvPr id="199" name="直線コネクタ 198"/>
        <xdr:cNvCxnSpPr/>
      </xdr:nvCxnSpPr>
      <xdr:spPr>
        <a:xfrm>
          <a:off x="1320800" y="9251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3" name="円/楕円 212"/>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4" name="テキスト ボックス 21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5" name="円/楕円 214"/>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6" name="テキスト ボックス 21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7" name="円/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その他に係る経常収支比率は</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％で，類似団体平均値を大きく上回っており，前年度と比較して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ポイントの増となっている。主な要因としては，国民健康保険事業会計，介護保険事業会計への繰出金</a:t>
          </a:r>
          <a:r>
            <a:rPr kumimoji="1" lang="ja-JP" altLang="en-US" sz="1100">
              <a:solidFill>
                <a:schemeClr val="dk1"/>
              </a:solidFill>
              <a:effectLst/>
              <a:latin typeface="+mn-lt"/>
              <a:ea typeface="+mn-ea"/>
              <a:cs typeface="+mn-cs"/>
            </a:rPr>
            <a:t>の増加が挙げられる</a:t>
          </a:r>
          <a:r>
            <a:rPr kumimoji="1" lang="ja-JP" altLang="ja-JP" sz="1100">
              <a:solidFill>
                <a:schemeClr val="dk1"/>
              </a:solidFill>
              <a:effectLst/>
              <a:latin typeface="+mn-lt"/>
              <a:ea typeface="+mn-ea"/>
              <a:cs typeface="+mn-cs"/>
            </a:rPr>
            <a:t>。今後も，高齢化による介護サービス費・医療費の増大や，国民健康保険事業の構造的な財源不足は避けられず，繰出金の抑制のため，予防・保健事業への取組み強化</a:t>
          </a:r>
          <a:r>
            <a:rPr kumimoji="1" lang="ja-JP" altLang="en-US" sz="1100">
              <a:solidFill>
                <a:schemeClr val="dk1"/>
              </a:solidFill>
              <a:effectLst/>
              <a:latin typeface="+mn-lt"/>
              <a:ea typeface="+mn-ea"/>
              <a:cs typeface="+mn-cs"/>
            </a:rPr>
            <a:t>や保険税率見直しに着手していかなければならない。</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127000</xdr:rowOff>
    </xdr:from>
    <xdr:to>
      <xdr:col>24</xdr:col>
      <xdr:colOff>31750</xdr:colOff>
      <xdr:row>60</xdr:row>
      <xdr:rowOff>69850</xdr:rowOff>
    </xdr:to>
    <xdr:cxnSp macro="">
      <xdr:nvCxnSpPr>
        <xdr:cNvPr id="255" name="直線コネクタ 254"/>
        <xdr:cNvCxnSpPr/>
      </xdr:nvCxnSpPr>
      <xdr:spPr>
        <a:xfrm>
          <a:off x="15671800" y="10242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21290</xdr:rowOff>
    </xdr:from>
    <xdr:ext cx="762000" cy="259045"/>
    <xdr:sp macro="" textlink="">
      <xdr:nvSpPr>
        <xdr:cNvPr id="256" name="その他平均値テキスト"/>
        <xdr:cNvSpPr txBox="1"/>
      </xdr:nvSpPr>
      <xdr:spPr>
        <a:xfrm>
          <a:off x="16598900" y="9622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141288</xdr:rowOff>
    </xdr:from>
    <xdr:to>
      <xdr:col>22</xdr:col>
      <xdr:colOff>565150</xdr:colOff>
      <xdr:row>59</xdr:row>
      <xdr:rowOff>127000</xdr:rowOff>
    </xdr:to>
    <xdr:cxnSp macro="">
      <xdr:nvCxnSpPr>
        <xdr:cNvPr id="258" name="直線コネクタ 257"/>
        <xdr:cNvCxnSpPr/>
      </xdr:nvCxnSpPr>
      <xdr:spPr>
        <a:xfrm>
          <a:off x="14782800" y="10085388"/>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59" name="フローチャート : 判断 258"/>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60" name="テキスト ボックス 259"/>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155575</xdr:rowOff>
    </xdr:from>
    <xdr:to>
      <xdr:col>21</xdr:col>
      <xdr:colOff>361950</xdr:colOff>
      <xdr:row>58</xdr:row>
      <xdr:rowOff>141288</xdr:rowOff>
    </xdr:to>
    <xdr:cxnSp macro="">
      <xdr:nvCxnSpPr>
        <xdr:cNvPr id="261" name="直線コネクタ 260"/>
        <xdr:cNvCxnSpPr/>
      </xdr:nvCxnSpPr>
      <xdr:spPr>
        <a:xfrm>
          <a:off x="13893800" y="9928225"/>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104775</xdr:rowOff>
    </xdr:from>
    <xdr:to>
      <xdr:col>21</xdr:col>
      <xdr:colOff>412750</xdr:colOff>
      <xdr:row>57</xdr:row>
      <xdr:rowOff>34925</xdr:rowOff>
    </xdr:to>
    <xdr:sp macro="" textlink="">
      <xdr:nvSpPr>
        <xdr:cNvPr id="262" name="フローチャート : 判断 261"/>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45102</xdr:rowOff>
    </xdr:from>
    <xdr:ext cx="762000" cy="259045"/>
    <xdr:sp macro="" textlink="">
      <xdr:nvSpPr>
        <xdr:cNvPr id="263" name="テキスト ボックス 262"/>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155575</xdr:rowOff>
    </xdr:from>
    <xdr:to>
      <xdr:col>20</xdr:col>
      <xdr:colOff>158750</xdr:colOff>
      <xdr:row>57</xdr:row>
      <xdr:rowOff>155575</xdr:rowOff>
    </xdr:to>
    <xdr:cxnSp macro="">
      <xdr:nvCxnSpPr>
        <xdr:cNvPr id="264" name="直線コネクタ 263"/>
        <xdr:cNvCxnSpPr/>
      </xdr:nvCxnSpPr>
      <xdr:spPr>
        <a:xfrm>
          <a:off x="13004800" y="97567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33338</xdr:rowOff>
    </xdr:from>
    <xdr:to>
      <xdr:col>20</xdr:col>
      <xdr:colOff>209550</xdr:colOff>
      <xdr:row>56</xdr:row>
      <xdr:rowOff>134938</xdr:rowOff>
    </xdr:to>
    <xdr:sp macro="" textlink="">
      <xdr:nvSpPr>
        <xdr:cNvPr id="265" name="フローチャート : 判断 264"/>
        <xdr:cNvSpPr/>
      </xdr:nvSpPr>
      <xdr:spPr>
        <a:xfrm>
          <a:off x="13843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145115</xdr:rowOff>
    </xdr:from>
    <xdr:ext cx="762000" cy="259045"/>
    <xdr:sp macro="" textlink="">
      <xdr:nvSpPr>
        <xdr:cNvPr id="266" name="テキスト ボックス 265"/>
        <xdr:cNvSpPr txBox="1"/>
      </xdr:nvSpPr>
      <xdr:spPr>
        <a:xfrm>
          <a:off x="13512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4763</xdr:rowOff>
    </xdr:from>
    <xdr:to>
      <xdr:col>19</xdr:col>
      <xdr:colOff>6350</xdr:colOff>
      <xdr:row>56</xdr:row>
      <xdr:rowOff>106363</xdr:rowOff>
    </xdr:to>
    <xdr:sp macro="" textlink="">
      <xdr:nvSpPr>
        <xdr:cNvPr id="267" name="フローチャート : 判断 266"/>
        <xdr:cNvSpPr/>
      </xdr:nvSpPr>
      <xdr:spPr>
        <a:xfrm>
          <a:off x="129540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116540</xdr:rowOff>
    </xdr:from>
    <xdr:ext cx="762000" cy="259045"/>
    <xdr:sp macro="" textlink="">
      <xdr:nvSpPr>
        <xdr:cNvPr id="268" name="テキスト ボックス 267"/>
        <xdr:cNvSpPr txBox="1"/>
      </xdr:nvSpPr>
      <xdr:spPr>
        <a:xfrm>
          <a:off x="12623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19050</xdr:rowOff>
    </xdr:from>
    <xdr:to>
      <xdr:col>24</xdr:col>
      <xdr:colOff>82550</xdr:colOff>
      <xdr:row>60</xdr:row>
      <xdr:rowOff>120650</xdr:rowOff>
    </xdr:to>
    <xdr:sp macro="" textlink="">
      <xdr:nvSpPr>
        <xdr:cNvPr id="274" name="円/楕円 273"/>
        <xdr:cNvSpPr/>
      </xdr:nvSpPr>
      <xdr:spPr>
        <a:xfrm>
          <a:off x="16459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162577</xdr:rowOff>
    </xdr:from>
    <xdr:ext cx="762000" cy="259045"/>
    <xdr:sp macro="" textlink="">
      <xdr:nvSpPr>
        <xdr:cNvPr id="275" name="その他該当値テキスト"/>
        <xdr:cNvSpPr txBox="1"/>
      </xdr:nvSpPr>
      <xdr:spPr>
        <a:xfrm>
          <a:off x="16598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76200</xdr:rowOff>
    </xdr:from>
    <xdr:to>
      <xdr:col>22</xdr:col>
      <xdr:colOff>615950</xdr:colOff>
      <xdr:row>60</xdr:row>
      <xdr:rowOff>6350</xdr:rowOff>
    </xdr:to>
    <xdr:sp macro="" textlink="">
      <xdr:nvSpPr>
        <xdr:cNvPr id="276" name="円/楕円 275"/>
        <xdr:cNvSpPr/>
      </xdr:nvSpPr>
      <xdr:spPr>
        <a:xfrm>
          <a:off x="15621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162577</xdr:rowOff>
    </xdr:from>
    <xdr:ext cx="736600" cy="259045"/>
    <xdr:sp macro="" textlink="">
      <xdr:nvSpPr>
        <xdr:cNvPr id="277" name="テキスト ボックス 276"/>
        <xdr:cNvSpPr txBox="1"/>
      </xdr:nvSpPr>
      <xdr:spPr>
        <a:xfrm>
          <a:off x="15290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90488</xdr:rowOff>
    </xdr:from>
    <xdr:to>
      <xdr:col>21</xdr:col>
      <xdr:colOff>412750</xdr:colOff>
      <xdr:row>59</xdr:row>
      <xdr:rowOff>20638</xdr:rowOff>
    </xdr:to>
    <xdr:sp macro="" textlink="">
      <xdr:nvSpPr>
        <xdr:cNvPr id="278" name="円/楕円 277"/>
        <xdr:cNvSpPr/>
      </xdr:nvSpPr>
      <xdr:spPr>
        <a:xfrm>
          <a:off x="14732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5415</xdr:rowOff>
    </xdr:from>
    <xdr:ext cx="762000" cy="259045"/>
    <xdr:sp macro="" textlink="">
      <xdr:nvSpPr>
        <xdr:cNvPr id="279" name="テキスト ボックス 278"/>
        <xdr:cNvSpPr txBox="1"/>
      </xdr:nvSpPr>
      <xdr:spPr>
        <a:xfrm>
          <a:off x="14401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104775</xdr:rowOff>
    </xdr:from>
    <xdr:to>
      <xdr:col>20</xdr:col>
      <xdr:colOff>209550</xdr:colOff>
      <xdr:row>58</xdr:row>
      <xdr:rowOff>34925</xdr:rowOff>
    </xdr:to>
    <xdr:sp macro="" textlink="">
      <xdr:nvSpPr>
        <xdr:cNvPr id="280" name="円/楕円 279"/>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81" name="テキスト ボックス 280"/>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104775</xdr:rowOff>
    </xdr:from>
    <xdr:to>
      <xdr:col>19</xdr:col>
      <xdr:colOff>6350</xdr:colOff>
      <xdr:row>57</xdr:row>
      <xdr:rowOff>34925</xdr:rowOff>
    </xdr:to>
    <xdr:sp macro="" textlink="">
      <xdr:nvSpPr>
        <xdr:cNvPr id="282" name="円/楕円 281"/>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19702</xdr:rowOff>
    </xdr:from>
    <xdr:ext cx="762000" cy="259045"/>
    <xdr:sp macro="" textlink="">
      <xdr:nvSpPr>
        <xdr:cNvPr id="283" name="テキスト ボックス 282"/>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消防・救急・廃棄物処理業務の広域化，コミュニティーセンターの地域移管拡大</a:t>
          </a:r>
          <a:r>
            <a:rPr kumimoji="1" lang="ja-JP" altLang="en-US" sz="1100">
              <a:solidFill>
                <a:schemeClr val="dk1"/>
              </a:solidFill>
              <a:effectLst/>
              <a:latin typeface="+mn-lt"/>
              <a:ea typeface="+mn-ea"/>
              <a:cs typeface="+mn-cs"/>
            </a:rPr>
            <a:t>等により人件費・物件費から補助費等への振替えの増大により類似団体のなかで高い水準にある。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最低賃金の増等による委託料の増など</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となっている。引き続き運営効率化を推進し，補助費等の更なる縮減に努める。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83457</xdr:rowOff>
    </xdr:from>
    <xdr:to>
      <xdr:col>24</xdr:col>
      <xdr:colOff>31750</xdr:colOff>
      <xdr:row>38</xdr:row>
      <xdr:rowOff>137885</xdr:rowOff>
    </xdr:to>
    <xdr:cxnSp macro="">
      <xdr:nvCxnSpPr>
        <xdr:cNvPr id="318" name="直線コネクタ 317"/>
        <xdr:cNvCxnSpPr/>
      </xdr:nvCxnSpPr>
      <xdr:spPr>
        <a:xfrm>
          <a:off x="15671800" y="65985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128105</xdr:rowOff>
    </xdr:from>
    <xdr:ext cx="762000" cy="259045"/>
    <xdr:sp macro="" textlink="">
      <xdr:nvSpPr>
        <xdr:cNvPr id="319" name="補助費等平均値テキスト"/>
        <xdr:cNvSpPr txBox="1"/>
      </xdr:nvSpPr>
      <xdr:spPr>
        <a:xfrm>
          <a:off x="16598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83457</xdr:rowOff>
    </xdr:from>
    <xdr:to>
      <xdr:col>22</xdr:col>
      <xdr:colOff>565150</xdr:colOff>
      <xdr:row>38</xdr:row>
      <xdr:rowOff>116115</xdr:rowOff>
    </xdr:to>
    <xdr:cxnSp macro="">
      <xdr:nvCxnSpPr>
        <xdr:cNvPr id="321" name="直線コネクタ 320"/>
        <xdr:cNvCxnSpPr/>
      </xdr:nvCxnSpPr>
      <xdr:spPr>
        <a:xfrm flipV="1">
          <a:off x="14782800" y="659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22" name="フローチャート : 判断 32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3" name="テキスト ボックス 322"/>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83457</xdr:rowOff>
    </xdr:from>
    <xdr:to>
      <xdr:col>21</xdr:col>
      <xdr:colOff>361950</xdr:colOff>
      <xdr:row>38</xdr:row>
      <xdr:rowOff>116115</xdr:rowOff>
    </xdr:to>
    <xdr:cxnSp macro="">
      <xdr:nvCxnSpPr>
        <xdr:cNvPr id="324" name="直線コネクタ 323"/>
        <xdr:cNvCxnSpPr/>
      </xdr:nvCxnSpPr>
      <xdr:spPr>
        <a:xfrm>
          <a:off x="13893800" y="659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39915</xdr:rowOff>
    </xdr:from>
    <xdr:to>
      <xdr:col>20</xdr:col>
      <xdr:colOff>158750</xdr:colOff>
      <xdr:row>38</xdr:row>
      <xdr:rowOff>83457</xdr:rowOff>
    </xdr:to>
    <xdr:cxnSp macro="">
      <xdr:nvCxnSpPr>
        <xdr:cNvPr id="327" name="直線コネクタ 326"/>
        <xdr:cNvCxnSpPr/>
      </xdr:nvCxnSpPr>
      <xdr:spPr>
        <a:xfrm>
          <a:off x="13004800" y="6555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8" name="フローチャート : 判断 327"/>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95449</xdr:rowOff>
    </xdr:from>
    <xdr:ext cx="762000" cy="259045"/>
    <xdr:sp macro="" textlink="">
      <xdr:nvSpPr>
        <xdr:cNvPr id="329" name="テキスト ボックス 328"/>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0" name="フローチャート :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31" name="テキスト ボックス 330"/>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87085</xdr:rowOff>
    </xdr:from>
    <xdr:to>
      <xdr:col>24</xdr:col>
      <xdr:colOff>82550</xdr:colOff>
      <xdr:row>39</xdr:row>
      <xdr:rowOff>17235</xdr:rowOff>
    </xdr:to>
    <xdr:sp macro="" textlink="">
      <xdr:nvSpPr>
        <xdr:cNvPr id="337" name="円/楕円 336"/>
        <xdr:cNvSpPr/>
      </xdr:nvSpPr>
      <xdr:spPr>
        <a:xfrm>
          <a:off x="16459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59162</xdr:rowOff>
    </xdr:from>
    <xdr:ext cx="762000" cy="259045"/>
    <xdr:sp macro="" textlink="">
      <xdr:nvSpPr>
        <xdr:cNvPr id="338" name="補助費等該当値テキスト"/>
        <xdr:cNvSpPr txBox="1"/>
      </xdr:nvSpPr>
      <xdr:spPr>
        <a:xfrm>
          <a:off x="16598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32657</xdr:rowOff>
    </xdr:from>
    <xdr:to>
      <xdr:col>22</xdr:col>
      <xdr:colOff>615950</xdr:colOff>
      <xdr:row>38</xdr:row>
      <xdr:rowOff>134257</xdr:rowOff>
    </xdr:to>
    <xdr:sp macro="" textlink="">
      <xdr:nvSpPr>
        <xdr:cNvPr id="339" name="円/楕円 338"/>
        <xdr:cNvSpPr/>
      </xdr:nvSpPr>
      <xdr:spPr>
        <a:xfrm>
          <a:off x="15621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119034</xdr:rowOff>
    </xdr:from>
    <xdr:ext cx="736600" cy="259045"/>
    <xdr:sp macro="" textlink="">
      <xdr:nvSpPr>
        <xdr:cNvPr id="340" name="テキスト ボックス 339"/>
        <xdr:cNvSpPr txBox="1"/>
      </xdr:nvSpPr>
      <xdr:spPr>
        <a:xfrm>
          <a:off x="15290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65315</xdr:rowOff>
    </xdr:from>
    <xdr:to>
      <xdr:col>21</xdr:col>
      <xdr:colOff>412750</xdr:colOff>
      <xdr:row>38</xdr:row>
      <xdr:rowOff>166915</xdr:rowOff>
    </xdr:to>
    <xdr:sp macro="" textlink="">
      <xdr:nvSpPr>
        <xdr:cNvPr id="341" name="円/楕円 340"/>
        <xdr:cNvSpPr/>
      </xdr:nvSpPr>
      <xdr:spPr>
        <a:xfrm>
          <a:off x="14732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151692</xdr:rowOff>
    </xdr:from>
    <xdr:ext cx="762000" cy="259045"/>
    <xdr:sp macro="" textlink="">
      <xdr:nvSpPr>
        <xdr:cNvPr id="342" name="テキスト ボックス 341"/>
        <xdr:cNvSpPr txBox="1"/>
      </xdr:nvSpPr>
      <xdr:spPr>
        <a:xfrm>
          <a:off x="14401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32657</xdr:rowOff>
    </xdr:from>
    <xdr:to>
      <xdr:col>20</xdr:col>
      <xdr:colOff>209550</xdr:colOff>
      <xdr:row>38</xdr:row>
      <xdr:rowOff>134257</xdr:rowOff>
    </xdr:to>
    <xdr:sp macro="" textlink="">
      <xdr:nvSpPr>
        <xdr:cNvPr id="343" name="円/楕円 342"/>
        <xdr:cNvSpPr/>
      </xdr:nvSpPr>
      <xdr:spPr>
        <a:xfrm>
          <a:off x="13843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119034</xdr:rowOff>
    </xdr:from>
    <xdr:ext cx="762000" cy="259045"/>
    <xdr:sp macro="" textlink="">
      <xdr:nvSpPr>
        <xdr:cNvPr id="344" name="テキスト ボックス 343"/>
        <xdr:cNvSpPr txBox="1"/>
      </xdr:nvSpPr>
      <xdr:spPr>
        <a:xfrm>
          <a:off x="13512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160565</xdr:rowOff>
    </xdr:from>
    <xdr:to>
      <xdr:col>19</xdr:col>
      <xdr:colOff>6350</xdr:colOff>
      <xdr:row>38</xdr:row>
      <xdr:rowOff>90715</xdr:rowOff>
    </xdr:to>
    <xdr:sp macro="" textlink="">
      <xdr:nvSpPr>
        <xdr:cNvPr id="345" name="円/楕円 344"/>
        <xdr:cNvSpPr/>
      </xdr:nvSpPr>
      <xdr:spPr>
        <a:xfrm>
          <a:off x="12954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75492</xdr:rowOff>
    </xdr:from>
    <xdr:ext cx="762000" cy="259045"/>
    <xdr:sp macro="" textlink="">
      <xdr:nvSpPr>
        <xdr:cNvPr id="346" name="テキスト ボックス 345"/>
        <xdr:cNvSpPr txBox="1"/>
      </xdr:nvSpPr>
      <xdr:spPr>
        <a:xfrm>
          <a:off x="12623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公債費充当一般財源は前年度と比べ減少したものの，経常一般財源の減少率が公債費の減少率を上回ったため，相対的に経常収支比率が上昇している。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改築</a:t>
          </a:r>
          <a:r>
            <a:rPr kumimoji="1" lang="ja-JP" altLang="ja-JP" sz="1100">
              <a:solidFill>
                <a:schemeClr val="dk1"/>
              </a:solidFill>
              <a:effectLst/>
              <a:latin typeface="+mn-lt"/>
              <a:ea typeface="+mn-ea"/>
              <a:cs typeface="+mn-cs"/>
            </a:rPr>
            <a:t>事業や新たな大型事業を重点的に実施していくため，公債費の増加が見込まれる。引き続き，プライマリー・バランスの黒字を堅持しながら，市債の適正な活用に努める。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17272</xdr:rowOff>
    </xdr:to>
    <xdr:cxnSp macro="">
      <xdr:nvCxnSpPr>
        <xdr:cNvPr id="376" name="直線コネクタ 375"/>
        <xdr:cNvCxnSpPr/>
      </xdr:nvCxnSpPr>
      <xdr:spPr>
        <a:xfrm>
          <a:off x="3987800" y="133766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77"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3556</xdr:rowOff>
    </xdr:to>
    <xdr:cxnSp macro="">
      <xdr:nvCxnSpPr>
        <xdr:cNvPr id="379" name="直線コネクタ 378"/>
        <xdr:cNvCxnSpPr/>
      </xdr:nvCxnSpPr>
      <xdr:spPr>
        <a:xfrm>
          <a:off x="3098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80" name="フローチャート : 判断 379"/>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1" name="テキスト ボックス 380"/>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77</xdr:row>
      <xdr:rowOff>156718</xdr:rowOff>
    </xdr:to>
    <xdr:cxnSp macro="">
      <xdr:nvCxnSpPr>
        <xdr:cNvPr id="382" name="直線コネクタ 381"/>
        <xdr:cNvCxnSpPr/>
      </xdr:nvCxnSpPr>
      <xdr:spPr>
        <a:xfrm>
          <a:off x="2209800" y="13353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83" name="フローチャート : 判断 38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4" name="テキスト ボックス 38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152146</xdr:rowOff>
    </xdr:to>
    <xdr:cxnSp macro="">
      <xdr:nvCxnSpPr>
        <xdr:cNvPr id="385" name="直線コネクタ 384"/>
        <xdr:cNvCxnSpPr/>
      </xdr:nvCxnSpPr>
      <xdr:spPr>
        <a:xfrm>
          <a:off x="1320800" y="133263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86" name="フローチャート : 判断 38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87" name="テキスト ボックス 38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8" name="フローチャート : 判断 38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89" name="テキスト ボックス 38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95" name="円/楕円 394"/>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109999</xdr:rowOff>
    </xdr:from>
    <xdr:ext cx="762000" cy="259045"/>
    <xdr:sp macro="" textlink="">
      <xdr:nvSpPr>
        <xdr:cNvPr id="396"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97" name="円/楕円 396"/>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98" name="テキスト ボックス 397"/>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99" name="円/楕円 398"/>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400" name="テキスト ボックス 399"/>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401" name="円/楕円 400"/>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402" name="テキスト ボックス 401"/>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403" name="円/楕円 402"/>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404" name="テキスト ボックス 403"/>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例年増加傾向</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扶助費，補助費等，繰出金などの増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ポイントの増加となった</a:t>
          </a:r>
          <a:r>
            <a:rPr kumimoji="1" lang="ja-JP" altLang="ja-JP" sz="1100">
              <a:solidFill>
                <a:schemeClr val="dk1"/>
              </a:solidFill>
              <a:effectLst/>
              <a:latin typeface="+mn-lt"/>
              <a:ea typeface="+mn-ea"/>
              <a:cs typeface="+mn-cs"/>
            </a:rPr>
            <a:t>。事務経費の削減や効率的な事業運営を引き続き推進していく</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特別会計への繰出金</a:t>
          </a:r>
          <a:r>
            <a:rPr kumimoji="1" lang="ja-JP" altLang="en-US" sz="1100">
              <a:solidFill>
                <a:schemeClr val="dk1"/>
              </a:solidFill>
              <a:effectLst/>
              <a:latin typeface="+mn-lt"/>
              <a:ea typeface="+mn-ea"/>
              <a:cs typeface="+mn-cs"/>
            </a:rPr>
            <a:t>の増加の割合が大きいため，</a:t>
          </a:r>
          <a:r>
            <a:rPr kumimoji="1" lang="ja-JP" altLang="ja-JP" sz="1100">
              <a:solidFill>
                <a:schemeClr val="dk1"/>
              </a:solidFill>
              <a:effectLst/>
              <a:latin typeface="+mn-lt"/>
              <a:ea typeface="+mn-ea"/>
              <a:cs typeface="+mn-cs"/>
            </a:rPr>
            <a:t>各会計が健全な財政運営となるよう，事業や財源の見直しを図り，繰出金の抑制に努めていく。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30" name="直線コネクタ 429"/>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1"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2" name="直線コネクタ 431"/>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33"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4" name="直線コネクタ 433"/>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79</xdr:row>
      <xdr:rowOff>56135</xdr:rowOff>
    </xdr:to>
    <xdr:cxnSp macro="">
      <xdr:nvCxnSpPr>
        <xdr:cNvPr id="435" name="直線コネクタ 434"/>
        <xdr:cNvCxnSpPr/>
      </xdr:nvCxnSpPr>
      <xdr:spPr>
        <a:xfrm>
          <a:off x="15671800" y="13280644"/>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6"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7" name="フローチャート : 判断 436"/>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78994</xdr:rowOff>
    </xdr:from>
    <xdr:to>
      <xdr:col>22</xdr:col>
      <xdr:colOff>565150</xdr:colOff>
      <xdr:row>77</xdr:row>
      <xdr:rowOff>115570</xdr:rowOff>
    </xdr:to>
    <xdr:cxnSp macro="">
      <xdr:nvCxnSpPr>
        <xdr:cNvPr id="438" name="直線コネクタ 437"/>
        <xdr:cNvCxnSpPr/>
      </xdr:nvCxnSpPr>
      <xdr:spPr>
        <a:xfrm flipV="1">
          <a:off x="14782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9" name="フローチャート : 判断 438"/>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155973</xdr:rowOff>
    </xdr:from>
    <xdr:ext cx="736600" cy="259045"/>
    <xdr:sp macro="" textlink="">
      <xdr:nvSpPr>
        <xdr:cNvPr id="440" name="テキスト ボックス 439"/>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168148</xdr:rowOff>
    </xdr:from>
    <xdr:to>
      <xdr:col>21</xdr:col>
      <xdr:colOff>361950</xdr:colOff>
      <xdr:row>77</xdr:row>
      <xdr:rowOff>115570</xdr:rowOff>
    </xdr:to>
    <xdr:cxnSp macro="">
      <xdr:nvCxnSpPr>
        <xdr:cNvPr id="441" name="直線コネクタ 440"/>
        <xdr:cNvCxnSpPr/>
      </xdr:nvCxnSpPr>
      <xdr:spPr>
        <a:xfrm>
          <a:off x="13893800" y="13198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42" name="フローチャート : 判断 441"/>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82566</xdr:rowOff>
    </xdr:from>
    <xdr:ext cx="762000" cy="259045"/>
    <xdr:sp macro="" textlink="">
      <xdr:nvSpPr>
        <xdr:cNvPr id="443" name="テキスト ボックス 442"/>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76</xdr:row>
      <xdr:rowOff>168148</xdr:rowOff>
    </xdr:to>
    <xdr:cxnSp macro="">
      <xdr:nvCxnSpPr>
        <xdr:cNvPr id="444" name="直線コネクタ 443"/>
        <xdr:cNvCxnSpPr/>
      </xdr:nvCxnSpPr>
      <xdr:spPr>
        <a:xfrm>
          <a:off x="13004800" y="1290574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39624</xdr:rowOff>
    </xdr:from>
    <xdr:to>
      <xdr:col>20</xdr:col>
      <xdr:colOff>209550</xdr:colOff>
      <xdr:row>78</xdr:row>
      <xdr:rowOff>141224</xdr:rowOff>
    </xdr:to>
    <xdr:sp macro="" textlink="">
      <xdr:nvSpPr>
        <xdr:cNvPr id="445" name="フローチャート : 判断 444"/>
        <xdr:cNvSpPr/>
      </xdr:nvSpPr>
      <xdr:spPr>
        <a:xfrm>
          <a:off x="13843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46" name="テキスト ボックス 445"/>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47" name="フローチャート : 判断 446"/>
        <xdr:cNvSpPr/>
      </xdr:nvSpPr>
      <xdr:spPr>
        <a:xfrm>
          <a:off x="12954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153433</xdr:rowOff>
    </xdr:from>
    <xdr:ext cx="762000" cy="259045"/>
    <xdr:sp macro="" textlink="">
      <xdr:nvSpPr>
        <xdr:cNvPr id="448" name="テキスト ボックス 447"/>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5335</xdr:rowOff>
    </xdr:from>
    <xdr:to>
      <xdr:col>24</xdr:col>
      <xdr:colOff>82550</xdr:colOff>
      <xdr:row>79</xdr:row>
      <xdr:rowOff>106935</xdr:rowOff>
    </xdr:to>
    <xdr:sp macro="" textlink="">
      <xdr:nvSpPr>
        <xdr:cNvPr id="454" name="円/楕円 453"/>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148862</xdr:rowOff>
    </xdr:from>
    <xdr:ext cx="762000" cy="259045"/>
    <xdr:sp macro="" textlink="">
      <xdr:nvSpPr>
        <xdr:cNvPr id="455"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56" name="円/楕円 455"/>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57" name="テキスト ボックス 45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8" name="円/楕円 457"/>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59" name="テキスト ボックス 458"/>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117348</xdr:rowOff>
    </xdr:from>
    <xdr:to>
      <xdr:col>20</xdr:col>
      <xdr:colOff>209550</xdr:colOff>
      <xdr:row>77</xdr:row>
      <xdr:rowOff>47498</xdr:rowOff>
    </xdr:to>
    <xdr:sp macro="" textlink="">
      <xdr:nvSpPr>
        <xdr:cNvPr id="460" name="円/楕円 459"/>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61" name="テキスト ボックス 460"/>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62" name="円/楕円 461"/>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63" name="テキスト ボックス 462"/>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茨城県ひたちなか市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44399</xdr:rowOff>
    </xdr:from>
    <xdr:to>
      <xdr:col>4</xdr:col>
      <xdr:colOff>1117600</xdr:colOff>
      <xdr:row>18</xdr:row>
      <xdr:rowOff>81509</xdr:rowOff>
    </xdr:to>
    <xdr:cxnSp macro="">
      <xdr:nvCxnSpPr>
        <xdr:cNvPr id="45" name="直線コネクタ 44"/>
        <xdr:cNvCxnSpPr/>
      </xdr:nvCxnSpPr>
      <xdr:spPr bwMode="auto">
        <a:xfrm flipV="1">
          <a:off x="5651500" y="2149424"/>
          <a:ext cx="0" cy="10658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91686</xdr:rowOff>
    </xdr:from>
    <xdr:ext cx="762000" cy="259045"/>
    <xdr:sp macro="" textlink="">
      <xdr:nvSpPr>
        <xdr:cNvPr id="46" name="人口1人当たり決算額の推移最小値テキスト130"/>
        <xdr:cNvSpPr txBox="1"/>
      </xdr:nvSpPr>
      <xdr:spPr>
        <a:xfrm>
          <a:off x="5740400" y="322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18</xdr:row>
      <xdr:rowOff>81509</xdr:rowOff>
    </xdr:from>
    <xdr:to>
      <xdr:col>5</xdr:col>
      <xdr:colOff>73025</xdr:colOff>
      <xdr:row>18</xdr:row>
      <xdr:rowOff>81509</xdr:rowOff>
    </xdr:to>
    <xdr:cxnSp macro="">
      <xdr:nvCxnSpPr>
        <xdr:cNvPr id="47" name="直線コネクタ 46"/>
        <xdr:cNvCxnSpPr/>
      </xdr:nvCxnSpPr>
      <xdr:spPr bwMode="auto">
        <a:xfrm>
          <a:off x="5562600" y="3215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130776</xdr:rowOff>
    </xdr:from>
    <xdr:ext cx="762000" cy="259045"/>
    <xdr:sp macro="" textlink="">
      <xdr:nvSpPr>
        <xdr:cNvPr id="48" name="人口1人当たり決算額の推移最大値テキスト130"/>
        <xdr:cNvSpPr txBox="1"/>
      </xdr:nvSpPr>
      <xdr:spPr>
        <a:xfrm>
          <a:off x="5740400" y="18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44399</xdr:rowOff>
    </xdr:from>
    <xdr:to>
      <xdr:col>5</xdr:col>
      <xdr:colOff>73025</xdr:colOff>
      <xdr:row>12</xdr:row>
      <xdr:rowOff>44399</xdr:rowOff>
    </xdr:to>
    <xdr:cxnSp macro="">
      <xdr:nvCxnSpPr>
        <xdr:cNvPr id="49" name="直線コネクタ 48"/>
        <xdr:cNvCxnSpPr/>
      </xdr:nvCxnSpPr>
      <xdr:spPr bwMode="auto">
        <a:xfrm>
          <a:off x="5562600" y="21494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70574</xdr:rowOff>
    </xdr:from>
    <xdr:to>
      <xdr:col>4</xdr:col>
      <xdr:colOff>1117600</xdr:colOff>
      <xdr:row>18</xdr:row>
      <xdr:rowOff>81509</xdr:rowOff>
    </xdr:to>
    <xdr:cxnSp macro="">
      <xdr:nvCxnSpPr>
        <xdr:cNvPr id="50" name="直線コネクタ 49"/>
        <xdr:cNvCxnSpPr/>
      </xdr:nvCxnSpPr>
      <xdr:spPr bwMode="auto">
        <a:xfrm>
          <a:off x="5003800" y="3204299"/>
          <a:ext cx="647700" cy="1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169956</xdr:rowOff>
    </xdr:from>
    <xdr:ext cx="762000" cy="259045"/>
    <xdr:sp macro="" textlink="">
      <xdr:nvSpPr>
        <xdr:cNvPr id="51" name="人口1人当たり決算額の推移平均値テキスト130"/>
        <xdr:cNvSpPr txBox="1"/>
      </xdr:nvSpPr>
      <xdr:spPr>
        <a:xfrm>
          <a:off x="5740400" y="24464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153429</xdr:rowOff>
    </xdr:from>
    <xdr:to>
      <xdr:col>5</xdr:col>
      <xdr:colOff>34925</xdr:colOff>
      <xdr:row>15</xdr:row>
      <xdr:rowOff>83579</xdr:rowOff>
    </xdr:to>
    <xdr:sp macro="" textlink="">
      <xdr:nvSpPr>
        <xdr:cNvPr id="52" name="フローチャート : 判断 51"/>
        <xdr:cNvSpPr/>
      </xdr:nvSpPr>
      <xdr:spPr bwMode="auto">
        <a:xfrm>
          <a:off x="5600700" y="2601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70574</xdr:rowOff>
    </xdr:from>
    <xdr:to>
      <xdr:col>4</xdr:col>
      <xdr:colOff>469900</xdr:colOff>
      <xdr:row>18</xdr:row>
      <xdr:rowOff>108407</xdr:rowOff>
    </xdr:to>
    <xdr:cxnSp macro="">
      <xdr:nvCxnSpPr>
        <xdr:cNvPr id="53" name="直線コネクタ 52"/>
        <xdr:cNvCxnSpPr/>
      </xdr:nvCxnSpPr>
      <xdr:spPr bwMode="auto">
        <a:xfrm flipV="1">
          <a:off x="4305300" y="3204299"/>
          <a:ext cx="6985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138570</xdr:rowOff>
    </xdr:from>
    <xdr:to>
      <xdr:col>4</xdr:col>
      <xdr:colOff>520700</xdr:colOff>
      <xdr:row>15</xdr:row>
      <xdr:rowOff>68720</xdr:rowOff>
    </xdr:to>
    <xdr:sp macro="" textlink="">
      <xdr:nvSpPr>
        <xdr:cNvPr id="54" name="フローチャート : 判断 53"/>
        <xdr:cNvSpPr/>
      </xdr:nvSpPr>
      <xdr:spPr bwMode="auto">
        <a:xfrm>
          <a:off x="4953000" y="2586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78897</xdr:rowOff>
    </xdr:from>
    <xdr:ext cx="736600" cy="259045"/>
    <xdr:sp macro="" textlink="">
      <xdr:nvSpPr>
        <xdr:cNvPr id="55" name="テキスト ボックス 54"/>
        <xdr:cNvSpPr txBox="1"/>
      </xdr:nvSpPr>
      <xdr:spPr>
        <a:xfrm>
          <a:off x="4622800" y="235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108407</xdr:rowOff>
    </xdr:from>
    <xdr:to>
      <xdr:col>3</xdr:col>
      <xdr:colOff>904875</xdr:colOff>
      <xdr:row>18</xdr:row>
      <xdr:rowOff>137058</xdr:rowOff>
    </xdr:to>
    <xdr:cxnSp macro="">
      <xdr:nvCxnSpPr>
        <xdr:cNvPr id="56" name="直線コネクタ 55"/>
        <xdr:cNvCxnSpPr/>
      </xdr:nvCxnSpPr>
      <xdr:spPr bwMode="auto">
        <a:xfrm flipV="1">
          <a:off x="3606800" y="3242132"/>
          <a:ext cx="698500" cy="2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67412</xdr:rowOff>
    </xdr:from>
    <xdr:to>
      <xdr:col>3</xdr:col>
      <xdr:colOff>206375</xdr:colOff>
      <xdr:row>18</xdr:row>
      <xdr:rowOff>137058</xdr:rowOff>
    </xdr:to>
    <xdr:cxnSp macro="">
      <xdr:nvCxnSpPr>
        <xdr:cNvPr id="59" name="直線コネクタ 58"/>
        <xdr:cNvCxnSpPr/>
      </xdr:nvCxnSpPr>
      <xdr:spPr bwMode="auto">
        <a:xfrm>
          <a:off x="2908300" y="3201137"/>
          <a:ext cx="698500" cy="69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30709</xdr:rowOff>
    </xdr:from>
    <xdr:to>
      <xdr:col>5</xdr:col>
      <xdr:colOff>34925</xdr:colOff>
      <xdr:row>18</xdr:row>
      <xdr:rowOff>132309</xdr:rowOff>
    </xdr:to>
    <xdr:sp macro="" textlink="">
      <xdr:nvSpPr>
        <xdr:cNvPr id="69" name="円/楕円 68"/>
        <xdr:cNvSpPr/>
      </xdr:nvSpPr>
      <xdr:spPr bwMode="auto">
        <a:xfrm>
          <a:off x="5600700" y="31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110736</xdr:rowOff>
    </xdr:from>
    <xdr:ext cx="762000" cy="259045"/>
    <xdr:sp macro="" textlink="">
      <xdr:nvSpPr>
        <xdr:cNvPr id="70" name="人口1人当たり決算額の推移該当値テキスト130"/>
        <xdr:cNvSpPr txBox="1"/>
      </xdr:nvSpPr>
      <xdr:spPr>
        <a:xfrm>
          <a:off x="5740400" y="307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48,944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19774</xdr:rowOff>
    </xdr:from>
    <xdr:to>
      <xdr:col>4</xdr:col>
      <xdr:colOff>520700</xdr:colOff>
      <xdr:row>18</xdr:row>
      <xdr:rowOff>121374</xdr:rowOff>
    </xdr:to>
    <xdr:sp macro="" textlink="">
      <xdr:nvSpPr>
        <xdr:cNvPr id="71" name="円/楕円 70"/>
        <xdr:cNvSpPr/>
      </xdr:nvSpPr>
      <xdr:spPr bwMode="auto">
        <a:xfrm>
          <a:off x="4953000" y="315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106151</xdr:rowOff>
    </xdr:from>
    <xdr:ext cx="736600" cy="259045"/>
    <xdr:sp macro="" textlink="">
      <xdr:nvSpPr>
        <xdr:cNvPr id="72" name="テキスト ボックス 71"/>
        <xdr:cNvSpPr txBox="1"/>
      </xdr:nvSpPr>
      <xdr:spPr>
        <a:xfrm>
          <a:off x="4622800" y="3239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49,231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57607</xdr:rowOff>
    </xdr:from>
    <xdr:to>
      <xdr:col>3</xdr:col>
      <xdr:colOff>955675</xdr:colOff>
      <xdr:row>18</xdr:row>
      <xdr:rowOff>159207</xdr:rowOff>
    </xdr:to>
    <xdr:sp macro="" textlink="">
      <xdr:nvSpPr>
        <xdr:cNvPr id="73" name="円/楕円 72"/>
        <xdr:cNvSpPr/>
      </xdr:nvSpPr>
      <xdr:spPr bwMode="auto">
        <a:xfrm>
          <a:off x="4254500" y="3191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143984</xdr:rowOff>
    </xdr:from>
    <xdr:ext cx="762000" cy="259045"/>
    <xdr:sp macro="" textlink="">
      <xdr:nvSpPr>
        <xdr:cNvPr id="74" name="テキスト ボックス 73"/>
        <xdr:cNvSpPr txBox="1"/>
      </xdr:nvSpPr>
      <xdr:spPr>
        <a:xfrm>
          <a:off x="3924300" y="32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48,238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86258</xdr:rowOff>
    </xdr:from>
    <xdr:to>
      <xdr:col>3</xdr:col>
      <xdr:colOff>257175</xdr:colOff>
      <xdr:row>19</xdr:row>
      <xdr:rowOff>16408</xdr:rowOff>
    </xdr:to>
    <xdr:sp macro="" textlink="">
      <xdr:nvSpPr>
        <xdr:cNvPr id="75" name="円/楕円 74"/>
        <xdr:cNvSpPr/>
      </xdr:nvSpPr>
      <xdr:spPr bwMode="auto">
        <a:xfrm>
          <a:off x="3556000" y="321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1185</xdr:rowOff>
    </xdr:from>
    <xdr:ext cx="762000" cy="259045"/>
    <xdr:sp macro="" textlink="">
      <xdr:nvSpPr>
        <xdr:cNvPr id="76" name="テキスト ボックス 75"/>
        <xdr:cNvSpPr txBox="1"/>
      </xdr:nvSpPr>
      <xdr:spPr>
        <a:xfrm>
          <a:off x="3225800" y="330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47,486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16612</xdr:rowOff>
    </xdr:from>
    <xdr:to>
      <xdr:col>2</xdr:col>
      <xdr:colOff>692150</xdr:colOff>
      <xdr:row>18</xdr:row>
      <xdr:rowOff>118211</xdr:rowOff>
    </xdr:to>
    <xdr:sp macro="" textlink="">
      <xdr:nvSpPr>
        <xdr:cNvPr id="77" name="円/楕円 76"/>
        <xdr:cNvSpPr/>
      </xdr:nvSpPr>
      <xdr:spPr bwMode="auto">
        <a:xfrm>
          <a:off x="2857500" y="31503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102989</xdr:rowOff>
    </xdr:from>
    <xdr:ext cx="762000" cy="259045"/>
    <xdr:sp macro="" textlink="">
      <xdr:nvSpPr>
        <xdr:cNvPr id="78" name="テキスト ボックス 77"/>
        <xdr:cNvSpPr txBox="1"/>
      </xdr:nvSpPr>
      <xdr:spPr>
        <a:xfrm>
          <a:off x="2527300" y="323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8" name="直線コネクタ 107"/>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9"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10" name="直線コネクタ 109"/>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11"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2" name="直線コネクタ 111"/>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186828</xdr:rowOff>
    </xdr:from>
    <xdr:to>
      <xdr:col>4</xdr:col>
      <xdr:colOff>1117600</xdr:colOff>
      <xdr:row>35</xdr:row>
      <xdr:rowOff>199989</xdr:rowOff>
    </xdr:to>
    <xdr:cxnSp macro="">
      <xdr:nvCxnSpPr>
        <xdr:cNvPr id="113" name="直線コネクタ 112"/>
        <xdr:cNvCxnSpPr/>
      </xdr:nvCxnSpPr>
      <xdr:spPr bwMode="auto">
        <a:xfrm>
          <a:off x="5003800" y="6797178"/>
          <a:ext cx="647700" cy="1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249053</xdr:rowOff>
    </xdr:from>
    <xdr:ext cx="762000" cy="259045"/>
    <xdr:sp macro="" textlink="">
      <xdr:nvSpPr>
        <xdr:cNvPr id="114" name="人口1人当たり決算額の推移平均値テキスト445"/>
        <xdr:cNvSpPr txBox="1"/>
      </xdr:nvSpPr>
      <xdr:spPr>
        <a:xfrm>
          <a:off x="5740400" y="6859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5" name="フローチャート : 判断 114"/>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186828</xdr:rowOff>
    </xdr:from>
    <xdr:to>
      <xdr:col>4</xdr:col>
      <xdr:colOff>469900</xdr:colOff>
      <xdr:row>35</xdr:row>
      <xdr:rowOff>253612</xdr:rowOff>
    </xdr:to>
    <xdr:cxnSp macro="">
      <xdr:nvCxnSpPr>
        <xdr:cNvPr id="116" name="直線コネクタ 115"/>
        <xdr:cNvCxnSpPr/>
      </xdr:nvCxnSpPr>
      <xdr:spPr bwMode="auto">
        <a:xfrm flipV="1">
          <a:off x="4305300" y="6797178"/>
          <a:ext cx="698500" cy="6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17" name="フローチャート : 判断 116"/>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8141</xdr:rowOff>
    </xdr:from>
    <xdr:ext cx="736600" cy="259045"/>
    <xdr:sp macro="" textlink="">
      <xdr:nvSpPr>
        <xdr:cNvPr id="118" name="テキスト ボックス 117"/>
        <xdr:cNvSpPr txBox="1"/>
      </xdr:nvSpPr>
      <xdr:spPr>
        <a:xfrm>
          <a:off x="4622800" y="696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200021</xdr:rowOff>
    </xdr:from>
    <xdr:to>
      <xdr:col>3</xdr:col>
      <xdr:colOff>904875</xdr:colOff>
      <xdr:row>35</xdr:row>
      <xdr:rowOff>253612</xdr:rowOff>
    </xdr:to>
    <xdr:cxnSp macro="">
      <xdr:nvCxnSpPr>
        <xdr:cNvPr id="119" name="直線コネクタ 118"/>
        <xdr:cNvCxnSpPr/>
      </xdr:nvCxnSpPr>
      <xdr:spPr bwMode="auto">
        <a:xfrm>
          <a:off x="3606800" y="6810371"/>
          <a:ext cx="698500" cy="5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20" name="フローチャート : 判断 119"/>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110065</xdr:rowOff>
    </xdr:from>
    <xdr:ext cx="762000" cy="259045"/>
    <xdr:sp macro="" textlink="">
      <xdr:nvSpPr>
        <xdr:cNvPr id="121" name="テキスト ボックス 120"/>
        <xdr:cNvSpPr txBox="1"/>
      </xdr:nvSpPr>
      <xdr:spPr>
        <a:xfrm>
          <a:off x="39243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152277</xdr:rowOff>
    </xdr:from>
    <xdr:to>
      <xdr:col>3</xdr:col>
      <xdr:colOff>206375</xdr:colOff>
      <xdr:row>35</xdr:row>
      <xdr:rowOff>200021</xdr:rowOff>
    </xdr:to>
    <xdr:cxnSp macro="">
      <xdr:nvCxnSpPr>
        <xdr:cNvPr id="122" name="直線コネクタ 121"/>
        <xdr:cNvCxnSpPr/>
      </xdr:nvCxnSpPr>
      <xdr:spPr bwMode="auto">
        <a:xfrm>
          <a:off x="2908300" y="6762627"/>
          <a:ext cx="698500" cy="47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3" name="フローチャート : 判断 122"/>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63136</xdr:rowOff>
    </xdr:from>
    <xdr:ext cx="762000" cy="259045"/>
    <xdr:sp macro="" textlink="">
      <xdr:nvSpPr>
        <xdr:cNvPr id="124" name="テキスト ボックス 123"/>
        <xdr:cNvSpPr txBox="1"/>
      </xdr:nvSpPr>
      <xdr:spPr>
        <a:xfrm>
          <a:off x="32258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5" name="フローチャート : 判断 124"/>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5398</xdr:rowOff>
    </xdr:from>
    <xdr:ext cx="762000" cy="259045"/>
    <xdr:sp macro="" textlink="">
      <xdr:nvSpPr>
        <xdr:cNvPr id="126" name="テキスト ボックス 125"/>
        <xdr:cNvSpPr txBox="1"/>
      </xdr:nvSpPr>
      <xdr:spPr>
        <a:xfrm>
          <a:off x="2527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149189</xdr:rowOff>
    </xdr:from>
    <xdr:to>
      <xdr:col>5</xdr:col>
      <xdr:colOff>34925</xdr:colOff>
      <xdr:row>35</xdr:row>
      <xdr:rowOff>250789</xdr:rowOff>
    </xdr:to>
    <xdr:sp macro="" textlink="">
      <xdr:nvSpPr>
        <xdr:cNvPr id="132" name="円/楕円 131"/>
        <xdr:cNvSpPr/>
      </xdr:nvSpPr>
      <xdr:spPr bwMode="auto">
        <a:xfrm>
          <a:off x="5600700" y="675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337166</xdr:rowOff>
    </xdr:from>
    <xdr:ext cx="762000" cy="259045"/>
    <xdr:sp macro="" textlink="">
      <xdr:nvSpPr>
        <xdr:cNvPr id="133" name="人口1人当たり決算額の推移該当値テキスト445"/>
        <xdr:cNvSpPr txBox="1"/>
      </xdr:nvSpPr>
      <xdr:spPr>
        <a:xfrm>
          <a:off x="5740400" y="660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136028</xdr:rowOff>
    </xdr:from>
    <xdr:to>
      <xdr:col>4</xdr:col>
      <xdr:colOff>520700</xdr:colOff>
      <xdr:row>35</xdr:row>
      <xdr:rowOff>237628</xdr:rowOff>
    </xdr:to>
    <xdr:sp macro="" textlink="">
      <xdr:nvSpPr>
        <xdr:cNvPr id="134" name="円/楕円 133"/>
        <xdr:cNvSpPr/>
      </xdr:nvSpPr>
      <xdr:spPr bwMode="auto">
        <a:xfrm>
          <a:off x="4953000" y="6746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247805</xdr:rowOff>
    </xdr:from>
    <xdr:ext cx="736600" cy="259045"/>
    <xdr:sp macro="" textlink="">
      <xdr:nvSpPr>
        <xdr:cNvPr id="135" name="テキスト ボックス 134"/>
        <xdr:cNvSpPr txBox="1"/>
      </xdr:nvSpPr>
      <xdr:spPr>
        <a:xfrm>
          <a:off x="4622800" y="651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202812</xdr:rowOff>
    </xdr:from>
    <xdr:to>
      <xdr:col>3</xdr:col>
      <xdr:colOff>955675</xdr:colOff>
      <xdr:row>35</xdr:row>
      <xdr:rowOff>304412</xdr:rowOff>
    </xdr:to>
    <xdr:sp macro="" textlink="">
      <xdr:nvSpPr>
        <xdr:cNvPr id="136" name="円/楕円 135"/>
        <xdr:cNvSpPr/>
      </xdr:nvSpPr>
      <xdr:spPr bwMode="auto">
        <a:xfrm>
          <a:off x="4254500" y="681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314589</xdr:rowOff>
    </xdr:from>
    <xdr:ext cx="762000" cy="259045"/>
    <xdr:sp macro="" textlink="">
      <xdr:nvSpPr>
        <xdr:cNvPr id="137" name="テキスト ボックス 136"/>
        <xdr:cNvSpPr txBox="1"/>
      </xdr:nvSpPr>
      <xdr:spPr>
        <a:xfrm>
          <a:off x="3924300" y="658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149221</xdr:rowOff>
    </xdr:from>
    <xdr:to>
      <xdr:col>3</xdr:col>
      <xdr:colOff>257175</xdr:colOff>
      <xdr:row>35</xdr:row>
      <xdr:rowOff>250821</xdr:rowOff>
    </xdr:to>
    <xdr:sp macro="" textlink="">
      <xdr:nvSpPr>
        <xdr:cNvPr id="138" name="円/楕円 137"/>
        <xdr:cNvSpPr/>
      </xdr:nvSpPr>
      <xdr:spPr bwMode="auto">
        <a:xfrm>
          <a:off x="3556000" y="675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260998</xdr:rowOff>
    </xdr:from>
    <xdr:ext cx="762000" cy="259045"/>
    <xdr:sp macro="" textlink="">
      <xdr:nvSpPr>
        <xdr:cNvPr id="139" name="テキスト ボックス 138"/>
        <xdr:cNvSpPr txBox="1"/>
      </xdr:nvSpPr>
      <xdr:spPr>
        <a:xfrm>
          <a:off x="3225800" y="652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101477</xdr:rowOff>
    </xdr:from>
    <xdr:to>
      <xdr:col>2</xdr:col>
      <xdr:colOff>692150</xdr:colOff>
      <xdr:row>35</xdr:row>
      <xdr:rowOff>203077</xdr:rowOff>
    </xdr:to>
    <xdr:sp macro="" textlink="">
      <xdr:nvSpPr>
        <xdr:cNvPr id="140" name="円/楕円 139"/>
        <xdr:cNvSpPr/>
      </xdr:nvSpPr>
      <xdr:spPr bwMode="auto">
        <a:xfrm>
          <a:off x="2857500" y="671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213254</xdr:rowOff>
    </xdr:from>
    <xdr:ext cx="762000" cy="259045"/>
    <xdr:sp macro="" textlink="">
      <xdr:nvSpPr>
        <xdr:cNvPr id="141" name="テキスト ボックス 140"/>
        <xdr:cNvSpPr txBox="1"/>
      </xdr:nvSpPr>
      <xdr:spPr>
        <a:xfrm>
          <a:off x="2527300" y="648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茨城県ひたちなか市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159,590
158,219
99.93
52,898,877
50,751,704
1,763,863
29,021,697
57,314,963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43497</xdr:rowOff>
    </xdr:from>
    <xdr:to>
      <xdr:col>6</xdr:col>
      <xdr:colOff>511175</xdr:colOff>
      <xdr:row>39</xdr:row>
      <xdr:rowOff>55080</xdr:rowOff>
    </xdr:to>
    <xdr:cxnSp macro="">
      <xdr:nvCxnSpPr>
        <xdr:cNvPr id="61" name="直線コネクタ 60"/>
        <xdr:cNvCxnSpPr/>
      </xdr:nvCxnSpPr>
      <xdr:spPr>
        <a:xfrm>
          <a:off x="3797300" y="6730047"/>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145191</xdr:rowOff>
    </xdr:from>
    <xdr:ext cx="534377" cy="259045"/>
    <xdr:sp macro="" textlink="">
      <xdr:nvSpPr>
        <xdr:cNvPr id="62" name="人件費平均値テキスト"/>
        <xdr:cNvSpPr txBox="1"/>
      </xdr:nvSpPr>
      <xdr:spPr>
        <a:xfrm>
          <a:off x="4686300" y="580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7645</xdr:rowOff>
    </xdr:from>
    <xdr:to>
      <xdr:col>5</xdr:col>
      <xdr:colOff>358775</xdr:colOff>
      <xdr:row>39</xdr:row>
      <xdr:rowOff>43497</xdr:rowOff>
    </xdr:to>
    <xdr:cxnSp macro="">
      <xdr:nvCxnSpPr>
        <xdr:cNvPr id="64" name="直線コネクタ 63"/>
        <xdr:cNvCxnSpPr/>
      </xdr:nvCxnSpPr>
      <xdr:spPr>
        <a:xfrm>
          <a:off x="2908300" y="6694195"/>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93184</xdr:rowOff>
    </xdr:from>
    <xdr:ext cx="534377" cy="259045"/>
    <xdr:sp macro="" textlink="">
      <xdr:nvSpPr>
        <xdr:cNvPr id="66" name="テキスト ボックス 65"/>
        <xdr:cNvSpPr txBox="1"/>
      </xdr:nvSpPr>
      <xdr:spPr>
        <a:xfrm>
          <a:off x="3530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133490</xdr:rowOff>
    </xdr:from>
    <xdr:to>
      <xdr:col>4</xdr:col>
      <xdr:colOff>155575</xdr:colOff>
      <xdr:row>39</xdr:row>
      <xdr:rowOff>7645</xdr:rowOff>
    </xdr:to>
    <xdr:cxnSp macro="">
      <xdr:nvCxnSpPr>
        <xdr:cNvPr id="67" name="直線コネクタ 66"/>
        <xdr:cNvCxnSpPr/>
      </xdr:nvCxnSpPr>
      <xdr:spPr>
        <a:xfrm>
          <a:off x="2019300" y="6648590"/>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149534</xdr:rowOff>
    </xdr:from>
    <xdr:ext cx="534377" cy="259045"/>
    <xdr:sp macro="" textlink="">
      <xdr:nvSpPr>
        <xdr:cNvPr id="69" name="テキスト ボックス 68"/>
        <xdr:cNvSpPr txBox="1"/>
      </xdr:nvSpPr>
      <xdr:spPr>
        <a:xfrm>
          <a:off x="2641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84912</xdr:rowOff>
    </xdr:from>
    <xdr:to>
      <xdr:col>2</xdr:col>
      <xdr:colOff>638175</xdr:colOff>
      <xdr:row>38</xdr:row>
      <xdr:rowOff>133490</xdr:rowOff>
    </xdr:to>
    <xdr:cxnSp macro="">
      <xdr:nvCxnSpPr>
        <xdr:cNvPr id="70" name="直線コネクタ 69"/>
        <xdr:cNvCxnSpPr/>
      </xdr:nvCxnSpPr>
      <xdr:spPr>
        <a:xfrm>
          <a:off x="1130300" y="6600012"/>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138676</xdr:rowOff>
    </xdr:from>
    <xdr:ext cx="534377" cy="259045"/>
    <xdr:sp macro="" textlink="">
      <xdr:nvSpPr>
        <xdr:cNvPr id="72" name="テキスト ボックス 71"/>
        <xdr:cNvSpPr txBox="1"/>
      </xdr:nvSpPr>
      <xdr:spPr>
        <a:xfrm>
          <a:off x="1752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82630</xdr:rowOff>
    </xdr:from>
    <xdr:ext cx="534377" cy="259045"/>
    <xdr:sp macro="" textlink="">
      <xdr:nvSpPr>
        <xdr:cNvPr id="74" name="テキスト ボックス 73"/>
        <xdr:cNvSpPr txBox="1"/>
      </xdr:nvSpPr>
      <xdr:spPr>
        <a:xfrm>
          <a:off x="863111" y="57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4280</xdr:rowOff>
    </xdr:from>
    <xdr:to>
      <xdr:col>6</xdr:col>
      <xdr:colOff>561975</xdr:colOff>
      <xdr:row>39</xdr:row>
      <xdr:rowOff>105880</xdr:rowOff>
    </xdr:to>
    <xdr:sp macro="" textlink="">
      <xdr:nvSpPr>
        <xdr:cNvPr id="80" name="円/楕円 79"/>
        <xdr:cNvSpPr/>
      </xdr:nvSpPr>
      <xdr:spPr>
        <a:xfrm>
          <a:off x="4584700" y="66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90657</xdr:rowOff>
    </xdr:from>
    <xdr:ext cx="534377" cy="259045"/>
    <xdr:sp macro="" textlink="">
      <xdr:nvSpPr>
        <xdr:cNvPr id="81" name="人件費該当値テキスト"/>
        <xdr:cNvSpPr txBox="1"/>
      </xdr:nvSpPr>
      <xdr:spPr>
        <a:xfrm>
          <a:off x="4686300" y="660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39,721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164147</xdr:rowOff>
    </xdr:from>
    <xdr:to>
      <xdr:col>5</xdr:col>
      <xdr:colOff>409575</xdr:colOff>
      <xdr:row>39</xdr:row>
      <xdr:rowOff>94297</xdr:rowOff>
    </xdr:to>
    <xdr:sp macro="" textlink="">
      <xdr:nvSpPr>
        <xdr:cNvPr id="82" name="円/楕円 81"/>
        <xdr:cNvSpPr/>
      </xdr:nvSpPr>
      <xdr:spPr>
        <a:xfrm>
          <a:off x="3746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85424</xdr:rowOff>
    </xdr:from>
    <xdr:ext cx="534377" cy="259045"/>
    <xdr:sp macro="" textlink="">
      <xdr:nvSpPr>
        <xdr:cNvPr id="83" name="テキスト ボックス 82"/>
        <xdr:cNvSpPr txBox="1"/>
      </xdr:nvSpPr>
      <xdr:spPr>
        <a:xfrm>
          <a:off x="3530111" y="67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128295</xdr:rowOff>
    </xdr:from>
    <xdr:to>
      <xdr:col>4</xdr:col>
      <xdr:colOff>206375</xdr:colOff>
      <xdr:row>39</xdr:row>
      <xdr:rowOff>58445</xdr:rowOff>
    </xdr:to>
    <xdr:sp macro="" textlink="">
      <xdr:nvSpPr>
        <xdr:cNvPr id="84" name="円/楕円 83"/>
        <xdr:cNvSpPr/>
      </xdr:nvSpPr>
      <xdr:spPr>
        <a:xfrm>
          <a:off x="2857500" y="66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49572</xdr:rowOff>
    </xdr:from>
    <xdr:ext cx="534377" cy="259045"/>
    <xdr:sp macro="" textlink="">
      <xdr:nvSpPr>
        <xdr:cNvPr id="85" name="テキスト ボックス 84"/>
        <xdr:cNvSpPr txBox="1"/>
      </xdr:nvSpPr>
      <xdr:spPr>
        <a:xfrm>
          <a:off x="2641111" y="673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82690</xdr:rowOff>
    </xdr:from>
    <xdr:to>
      <xdr:col>3</xdr:col>
      <xdr:colOff>3175</xdr:colOff>
      <xdr:row>39</xdr:row>
      <xdr:rowOff>12840</xdr:rowOff>
    </xdr:to>
    <xdr:sp macro="" textlink="">
      <xdr:nvSpPr>
        <xdr:cNvPr id="86" name="円/楕円 85"/>
        <xdr:cNvSpPr/>
      </xdr:nvSpPr>
      <xdr:spPr>
        <a:xfrm>
          <a:off x="1968500" y="65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3967</xdr:rowOff>
    </xdr:from>
    <xdr:ext cx="534377" cy="259045"/>
    <xdr:sp macro="" textlink="">
      <xdr:nvSpPr>
        <xdr:cNvPr id="87" name="テキスト ボックス 86"/>
        <xdr:cNvSpPr txBox="1"/>
      </xdr:nvSpPr>
      <xdr:spPr>
        <a:xfrm>
          <a:off x="1752111" y="669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34112</xdr:rowOff>
    </xdr:from>
    <xdr:to>
      <xdr:col>1</xdr:col>
      <xdr:colOff>485775</xdr:colOff>
      <xdr:row>38</xdr:row>
      <xdr:rowOff>135712</xdr:rowOff>
    </xdr:to>
    <xdr:sp macro="" textlink="">
      <xdr:nvSpPr>
        <xdr:cNvPr id="88" name="円/楕円 87"/>
        <xdr:cNvSpPr/>
      </xdr:nvSpPr>
      <xdr:spPr>
        <a:xfrm>
          <a:off x="1079500" y="65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126839</xdr:rowOff>
    </xdr:from>
    <xdr:ext cx="534377" cy="259045"/>
    <xdr:sp macro="" textlink="">
      <xdr:nvSpPr>
        <xdr:cNvPr id="89" name="テキスト ボックス 88"/>
        <xdr:cNvSpPr txBox="1"/>
      </xdr:nvSpPr>
      <xdr:spPr>
        <a:xfrm>
          <a:off x="863111" y="664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58433</xdr:rowOff>
    </xdr:from>
    <xdr:to>
      <xdr:col>6</xdr:col>
      <xdr:colOff>511175</xdr:colOff>
      <xdr:row>58</xdr:row>
      <xdr:rowOff>59347</xdr:rowOff>
    </xdr:to>
    <xdr:cxnSp macro="">
      <xdr:nvCxnSpPr>
        <xdr:cNvPr id="119" name="直線コネクタ 118"/>
        <xdr:cNvCxnSpPr/>
      </xdr:nvCxnSpPr>
      <xdr:spPr>
        <a:xfrm>
          <a:off x="3797300" y="1000253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56608</xdr:rowOff>
    </xdr:from>
    <xdr:ext cx="534377" cy="259045"/>
    <xdr:sp macro="" textlink="">
      <xdr:nvSpPr>
        <xdr:cNvPr id="120" name="物件費平均値テキスト"/>
        <xdr:cNvSpPr txBox="1"/>
      </xdr:nvSpPr>
      <xdr:spPr>
        <a:xfrm>
          <a:off x="4686300" y="9143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55346</xdr:rowOff>
    </xdr:from>
    <xdr:to>
      <xdr:col>5</xdr:col>
      <xdr:colOff>358775</xdr:colOff>
      <xdr:row>58</xdr:row>
      <xdr:rowOff>58433</xdr:rowOff>
    </xdr:to>
    <xdr:cxnSp macro="">
      <xdr:nvCxnSpPr>
        <xdr:cNvPr id="122" name="直線コネクタ 121"/>
        <xdr:cNvCxnSpPr/>
      </xdr:nvCxnSpPr>
      <xdr:spPr>
        <a:xfrm>
          <a:off x="2908300" y="9999446"/>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23" name="フローチャート : 判断 12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3115</xdr:rowOff>
    </xdr:from>
    <xdr:ext cx="534377" cy="259045"/>
    <xdr:sp macro="" textlink="">
      <xdr:nvSpPr>
        <xdr:cNvPr id="124" name="テキスト ボックス 123"/>
        <xdr:cNvSpPr txBox="1"/>
      </xdr:nvSpPr>
      <xdr:spPr>
        <a:xfrm>
          <a:off x="3530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55346</xdr:rowOff>
    </xdr:from>
    <xdr:to>
      <xdr:col>4</xdr:col>
      <xdr:colOff>155575</xdr:colOff>
      <xdr:row>58</xdr:row>
      <xdr:rowOff>78359</xdr:rowOff>
    </xdr:to>
    <xdr:cxnSp macro="">
      <xdr:nvCxnSpPr>
        <xdr:cNvPr id="125" name="直線コネクタ 124"/>
        <xdr:cNvCxnSpPr/>
      </xdr:nvCxnSpPr>
      <xdr:spPr>
        <a:xfrm flipV="1">
          <a:off x="2019300" y="9999446"/>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63602</xdr:rowOff>
    </xdr:from>
    <xdr:to>
      <xdr:col>4</xdr:col>
      <xdr:colOff>206375</xdr:colOff>
      <xdr:row>53</xdr:row>
      <xdr:rowOff>165202</xdr:rowOff>
    </xdr:to>
    <xdr:sp macro="" textlink="">
      <xdr:nvSpPr>
        <xdr:cNvPr id="126" name="フローチャート : 判断 125"/>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10279</xdr:rowOff>
    </xdr:from>
    <xdr:ext cx="534377" cy="259045"/>
    <xdr:sp macro="" textlink="">
      <xdr:nvSpPr>
        <xdr:cNvPr id="127" name="テキスト ボックス 126"/>
        <xdr:cNvSpPr txBox="1"/>
      </xdr:nvSpPr>
      <xdr:spPr>
        <a:xfrm>
          <a:off x="2641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78359</xdr:rowOff>
    </xdr:from>
    <xdr:to>
      <xdr:col>2</xdr:col>
      <xdr:colOff>638175</xdr:colOff>
      <xdr:row>58</xdr:row>
      <xdr:rowOff>142863</xdr:rowOff>
    </xdr:to>
    <xdr:cxnSp macro="">
      <xdr:nvCxnSpPr>
        <xdr:cNvPr id="128" name="直線コネクタ 127"/>
        <xdr:cNvCxnSpPr/>
      </xdr:nvCxnSpPr>
      <xdr:spPr>
        <a:xfrm flipV="1">
          <a:off x="1130300" y="10022459"/>
          <a:ext cx="889000" cy="6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18529</xdr:rowOff>
    </xdr:from>
    <xdr:to>
      <xdr:col>3</xdr:col>
      <xdr:colOff>3175</xdr:colOff>
      <xdr:row>54</xdr:row>
      <xdr:rowOff>120129</xdr:rowOff>
    </xdr:to>
    <xdr:sp macro="" textlink="">
      <xdr:nvSpPr>
        <xdr:cNvPr id="129" name="フローチャート : 判断 128"/>
        <xdr:cNvSpPr/>
      </xdr:nvSpPr>
      <xdr:spPr>
        <a:xfrm>
          <a:off x="1968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136656</xdr:rowOff>
    </xdr:from>
    <xdr:ext cx="534377" cy="259045"/>
    <xdr:sp macro="" textlink="">
      <xdr:nvSpPr>
        <xdr:cNvPr id="130" name="テキスト ボックス 129"/>
        <xdr:cNvSpPr txBox="1"/>
      </xdr:nvSpPr>
      <xdr:spPr>
        <a:xfrm>
          <a:off x="1752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117437</xdr:rowOff>
    </xdr:from>
    <xdr:to>
      <xdr:col>1</xdr:col>
      <xdr:colOff>485775</xdr:colOff>
      <xdr:row>55</xdr:row>
      <xdr:rowOff>47587</xdr:rowOff>
    </xdr:to>
    <xdr:sp macro="" textlink="">
      <xdr:nvSpPr>
        <xdr:cNvPr id="131" name="フローチャート : 判断 130"/>
        <xdr:cNvSpPr/>
      </xdr:nvSpPr>
      <xdr:spPr>
        <a:xfrm>
          <a:off x="1079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64114</xdr:rowOff>
    </xdr:from>
    <xdr:ext cx="534377" cy="259045"/>
    <xdr:sp macro="" textlink="">
      <xdr:nvSpPr>
        <xdr:cNvPr id="132" name="テキスト ボックス 131"/>
        <xdr:cNvSpPr txBox="1"/>
      </xdr:nvSpPr>
      <xdr:spPr>
        <a:xfrm>
          <a:off x="863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8547</xdr:rowOff>
    </xdr:from>
    <xdr:to>
      <xdr:col>6</xdr:col>
      <xdr:colOff>561975</xdr:colOff>
      <xdr:row>58</xdr:row>
      <xdr:rowOff>110147</xdr:rowOff>
    </xdr:to>
    <xdr:sp macro="" textlink="">
      <xdr:nvSpPr>
        <xdr:cNvPr id="138" name="円/楕円 137"/>
        <xdr:cNvSpPr/>
      </xdr:nvSpPr>
      <xdr:spPr>
        <a:xfrm>
          <a:off x="4584700" y="99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94924</xdr:rowOff>
    </xdr:from>
    <xdr:ext cx="534377" cy="259045"/>
    <xdr:sp macro="" textlink="">
      <xdr:nvSpPr>
        <xdr:cNvPr id="139" name="物件費該当値テキスト"/>
        <xdr:cNvSpPr txBox="1"/>
      </xdr:nvSpPr>
      <xdr:spPr>
        <a:xfrm>
          <a:off x="4686300" y="986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34,109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7633</xdr:rowOff>
    </xdr:from>
    <xdr:to>
      <xdr:col>5</xdr:col>
      <xdr:colOff>409575</xdr:colOff>
      <xdr:row>58</xdr:row>
      <xdr:rowOff>109233</xdr:rowOff>
    </xdr:to>
    <xdr:sp macro="" textlink="">
      <xdr:nvSpPr>
        <xdr:cNvPr id="140" name="円/楕円 139"/>
        <xdr:cNvSpPr/>
      </xdr:nvSpPr>
      <xdr:spPr>
        <a:xfrm>
          <a:off x="3746500" y="99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100360</xdr:rowOff>
    </xdr:from>
    <xdr:ext cx="534377" cy="259045"/>
    <xdr:sp macro="" textlink="">
      <xdr:nvSpPr>
        <xdr:cNvPr id="141" name="テキスト ボックス 140"/>
        <xdr:cNvSpPr txBox="1"/>
      </xdr:nvSpPr>
      <xdr:spPr>
        <a:xfrm>
          <a:off x="3530111" y="100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4546</xdr:rowOff>
    </xdr:from>
    <xdr:to>
      <xdr:col>4</xdr:col>
      <xdr:colOff>206375</xdr:colOff>
      <xdr:row>58</xdr:row>
      <xdr:rowOff>106146</xdr:rowOff>
    </xdr:to>
    <xdr:sp macro="" textlink="">
      <xdr:nvSpPr>
        <xdr:cNvPr id="142" name="円/楕円 141"/>
        <xdr:cNvSpPr/>
      </xdr:nvSpPr>
      <xdr:spPr>
        <a:xfrm>
          <a:off x="2857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97273</xdr:rowOff>
    </xdr:from>
    <xdr:ext cx="534377" cy="259045"/>
    <xdr:sp macro="" textlink="">
      <xdr:nvSpPr>
        <xdr:cNvPr id="143" name="テキスト ボックス 142"/>
        <xdr:cNvSpPr txBox="1"/>
      </xdr:nvSpPr>
      <xdr:spPr>
        <a:xfrm>
          <a:off x="2641111" y="100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27559</xdr:rowOff>
    </xdr:from>
    <xdr:to>
      <xdr:col>3</xdr:col>
      <xdr:colOff>3175</xdr:colOff>
      <xdr:row>58</xdr:row>
      <xdr:rowOff>129159</xdr:rowOff>
    </xdr:to>
    <xdr:sp macro="" textlink="">
      <xdr:nvSpPr>
        <xdr:cNvPr id="144" name="円/楕円 143"/>
        <xdr:cNvSpPr/>
      </xdr:nvSpPr>
      <xdr:spPr>
        <a:xfrm>
          <a:off x="1968500" y="99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120286</xdr:rowOff>
    </xdr:from>
    <xdr:ext cx="534377" cy="259045"/>
    <xdr:sp macro="" textlink="">
      <xdr:nvSpPr>
        <xdr:cNvPr id="145" name="テキスト ボックス 144"/>
        <xdr:cNvSpPr txBox="1"/>
      </xdr:nvSpPr>
      <xdr:spPr>
        <a:xfrm>
          <a:off x="1752111" y="100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92063</xdr:rowOff>
    </xdr:from>
    <xdr:to>
      <xdr:col>1</xdr:col>
      <xdr:colOff>485775</xdr:colOff>
      <xdr:row>59</xdr:row>
      <xdr:rowOff>22213</xdr:rowOff>
    </xdr:to>
    <xdr:sp macro="" textlink="">
      <xdr:nvSpPr>
        <xdr:cNvPr id="146" name="円/楕円 145"/>
        <xdr:cNvSpPr/>
      </xdr:nvSpPr>
      <xdr:spPr>
        <a:xfrm>
          <a:off x="1079500" y="100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13340</xdr:rowOff>
    </xdr:from>
    <xdr:ext cx="534377" cy="259045"/>
    <xdr:sp macro="" textlink="">
      <xdr:nvSpPr>
        <xdr:cNvPr id="147" name="テキスト ボックス 146"/>
        <xdr:cNvSpPr txBox="1"/>
      </xdr:nvSpPr>
      <xdr:spPr>
        <a:xfrm>
          <a:off x="863111" y="1012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86360</xdr:rowOff>
    </xdr:from>
    <xdr:to>
      <xdr:col>6</xdr:col>
      <xdr:colOff>511175</xdr:colOff>
      <xdr:row>74</xdr:row>
      <xdr:rowOff>38164</xdr:rowOff>
    </xdr:to>
    <xdr:cxnSp macro="">
      <xdr:nvCxnSpPr>
        <xdr:cNvPr id="176" name="直線コネクタ 175"/>
        <xdr:cNvCxnSpPr/>
      </xdr:nvCxnSpPr>
      <xdr:spPr>
        <a:xfrm>
          <a:off x="3797300" y="12602210"/>
          <a:ext cx="838200" cy="1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23512</xdr:rowOff>
    </xdr:from>
    <xdr:ext cx="469744" cy="259045"/>
    <xdr:sp macro="" textlink="">
      <xdr:nvSpPr>
        <xdr:cNvPr id="177" name="維持補修費平均値テキスト"/>
        <xdr:cNvSpPr txBox="1"/>
      </xdr:nvSpPr>
      <xdr:spPr>
        <a:xfrm>
          <a:off x="4686300" y="1271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86360</xdr:rowOff>
    </xdr:from>
    <xdr:to>
      <xdr:col>5</xdr:col>
      <xdr:colOff>358775</xdr:colOff>
      <xdr:row>74</xdr:row>
      <xdr:rowOff>40640</xdr:rowOff>
    </xdr:to>
    <xdr:cxnSp macro="">
      <xdr:nvCxnSpPr>
        <xdr:cNvPr id="179" name="直線コネクタ 178"/>
        <xdr:cNvCxnSpPr/>
      </xdr:nvCxnSpPr>
      <xdr:spPr>
        <a:xfrm flipV="1">
          <a:off x="2908300" y="126022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80" name="フローチャート : 判断 17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49420</xdr:rowOff>
    </xdr:from>
    <xdr:ext cx="469744" cy="259045"/>
    <xdr:sp macro="" textlink="">
      <xdr:nvSpPr>
        <xdr:cNvPr id="181" name="テキスト ボックス 180"/>
        <xdr:cNvSpPr txBox="1"/>
      </xdr:nvSpPr>
      <xdr:spPr>
        <a:xfrm>
          <a:off x="3562427"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40640</xdr:rowOff>
    </xdr:from>
    <xdr:to>
      <xdr:col>4</xdr:col>
      <xdr:colOff>155575</xdr:colOff>
      <xdr:row>75</xdr:row>
      <xdr:rowOff>77597</xdr:rowOff>
    </xdr:to>
    <xdr:cxnSp macro="">
      <xdr:nvCxnSpPr>
        <xdr:cNvPr id="182" name="直線コネクタ 181"/>
        <xdr:cNvCxnSpPr/>
      </xdr:nvCxnSpPr>
      <xdr:spPr>
        <a:xfrm flipV="1">
          <a:off x="2019300" y="12727940"/>
          <a:ext cx="889000" cy="20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19368</xdr:rowOff>
    </xdr:from>
    <xdr:to>
      <xdr:col>4</xdr:col>
      <xdr:colOff>206375</xdr:colOff>
      <xdr:row>75</xdr:row>
      <xdr:rowOff>120968</xdr:rowOff>
    </xdr:to>
    <xdr:sp macro="" textlink="">
      <xdr:nvSpPr>
        <xdr:cNvPr id="183" name="フローチャート : 判断 182"/>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112095</xdr:rowOff>
    </xdr:from>
    <xdr:ext cx="469744" cy="259045"/>
    <xdr:sp macro="" textlink="">
      <xdr:nvSpPr>
        <xdr:cNvPr id="184" name="テキスト ボックス 183"/>
        <xdr:cNvSpPr txBox="1"/>
      </xdr:nvSpPr>
      <xdr:spPr>
        <a:xfrm>
          <a:off x="2673427" y="129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77597</xdr:rowOff>
    </xdr:from>
    <xdr:to>
      <xdr:col>2</xdr:col>
      <xdr:colOff>638175</xdr:colOff>
      <xdr:row>76</xdr:row>
      <xdr:rowOff>40450</xdr:rowOff>
    </xdr:to>
    <xdr:cxnSp macro="">
      <xdr:nvCxnSpPr>
        <xdr:cNvPr id="185" name="直線コネクタ 184"/>
        <xdr:cNvCxnSpPr/>
      </xdr:nvCxnSpPr>
      <xdr:spPr>
        <a:xfrm flipV="1">
          <a:off x="1130300" y="12936347"/>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29464</xdr:rowOff>
    </xdr:from>
    <xdr:to>
      <xdr:col>3</xdr:col>
      <xdr:colOff>3175</xdr:colOff>
      <xdr:row>75</xdr:row>
      <xdr:rowOff>131064</xdr:rowOff>
    </xdr:to>
    <xdr:sp macro="" textlink="">
      <xdr:nvSpPr>
        <xdr:cNvPr id="186" name="フローチャート : 判断 185"/>
        <xdr:cNvSpPr/>
      </xdr:nvSpPr>
      <xdr:spPr>
        <a:xfrm>
          <a:off x="1968500" y="128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122190</xdr:rowOff>
    </xdr:from>
    <xdr:ext cx="469744" cy="259045"/>
    <xdr:sp macro="" textlink="">
      <xdr:nvSpPr>
        <xdr:cNvPr id="187" name="テキスト ボックス 186"/>
        <xdr:cNvSpPr txBox="1"/>
      </xdr:nvSpPr>
      <xdr:spPr>
        <a:xfrm>
          <a:off x="1784427" y="1298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38036</xdr:rowOff>
    </xdr:from>
    <xdr:to>
      <xdr:col>1</xdr:col>
      <xdr:colOff>485775</xdr:colOff>
      <xdr:row>75</xdr:row>
      <xdr:rowOff>139636</xdr:rowOff>
    </xdr:to>
    <xdr:sp macro="" textlink="">
      <xdr:nvSpPr>
        <xdr:cNvPr id="188" name="フローチャート : 判断 187"/>
        <xdr:cNvSpPr/>
      </xdr:nvSpPr>
      <xdr:spPr>
        <a:xfrm>
          <a:off x="1079500" y="128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156163</xdr:rowOff>
    </xdr:from>
    <xdr:ext cx="469744" cy="259045"/>
    <xdr:sp macro="" textlink="">
      <xdr:nvSpPr>
        <xdr:cNvPr id="189" name="テキスト ボックス 188"/>
        <xdr:cNvSpPr txBox="1"/>
      </xdr:nvSpPr>
      <xdr:spPr>
        <a:xfrm>
          <a:off x="895427" y="1267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158814</xdr:rowOff>
    </xdr:from>
    <xdr:to>
      <xdr:col>6</xdr:col>
      <xdr:colOff>561975</xdr:colOff>
      <xdr:row>74</xdr:row>
      <xdr:rowOff>88964</xdr:rowOff>
    </xdr:to>
    <xdr:sp macro="" textlink="">
      <xdr:nvSpPr>
        <xdr:cNvPr id="195" name="円/楕円 194"/>
        <xdr:cNvSpPr/>
      </xdr:nvSpPr>
      <xdr:spPr>
        <a:xfrm>
          <a:off x="4584700" y="126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10241</xdr:rowOff>
    </xdr:from>
    <xdr:ext cx="469744" cy="259045"/>
    <xdr:sp macro="" textlink="">
      <xdr:nvSpPr>
        <xdr:cNvPr id="196" name="維持補修費該当値テキスト"/>
        <xdr:cNvSpPr txBox="1"/>
      </xdr:nvSpPr>
      <xdr:spPr>
        <a:xfrm>
          <a:off x="4686300" y="125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35560</xdr:rowOff>
    </xdr:from>
    <xdr:to>
      <xdr:col>5</xdr:col>
      <xdr:colOff>409575</xdr:colOff>
      <xdr:row>73</xdr:row>
      <xdr:rowOff>137160</xdr:rowOff>
    </xdr:to>
    <xdr:sp macro="" textlink="">
      <xdr:nvSpPr>
        <xdr:cNvPr id="197" name="円/楕円 196"/>
        <xdr:cNvSpPr/>
      </xdr:nvSpPr>
      <xdr:spPr>
        <a:xfrm>
          <a:off x="3746500" y="125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153687</xdr:rowOff>
    </xdr:from>
    <xdr:ext cx="469744" cy="259045"/>
    <xdr:sp macro="" textlink="">
      <xdr:nvSpPr>
        <xdr:cNvPr id="198" name="テキスト ボックス 197"/>
        <xdr:cNvSpPr txBox="1"/>
      </xdr:nvSpPr>
      <xdr:spPr>
        <a:xfrm>
          <a:off x="3562427" y="123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161290</xdr:rowOff>
    </xdr:from>
    <xdr:to>
      <xdr:col>4</xdr:col>
      <xdr:colOff>206375</xdr:colOff>
      <xdr:row>74</xdr:row>
      <xdr:rowOff>91440</xdr:rowOff>
    </xdr:to>
    <xdr:sp macro="" textlink="">
      <xdr:nvSpPr>
        <xdr:cNvPr id="199" name="円/楕円 198"/>
        <xdr:cNvSpPr/>
      </xdr:nvSpPr>
      <xdr:spPr>
        <a:xfrm>
          <a:off x="2857500" y="126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107967</xdr:rowOff>
    </xdr:from>
    <xdr:ext cx="469744" cy="259045"/>
    <xdr:sp macro="" textlink="">
      <xdr:nvSpPr>
        <xdr:cNvPr id="200" name="テキスト ボックス 199"/>
        <xdr:cNvSpPr txBox="1"/>
      </xdr:nvSpPr>
      <xdr:spPr>
        <a:xfrm>
          <a:off x="2673427" y="1245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26797</xdr:rowOff>
    </xdr:from>
    <xdr:to>
      <xdr:col>3</xdr:col>
      <xdr:colOff>3175</xdr:colOff>
      <xdr:row>75</xdr:row>
      <xdr:rowOff>128397</xdr:rowOff>
    </xdr:to>
    <xdr:sp macro="" textlink="">
      <xdr:nvSpPr>
        <xdr:cNvPr id="201" name="円/楕円 200"/>
        <xdr:cNvSpPr/>
      </xdr:nvSpPr>
      <xdr:spPr>
        <a:xfrm>
          <a:off x="1968500" y="128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144924</xdr:rowOff>
    </xdr:from>
    <xdr:ext cx="469744" cy="259045"/>
    <xdr:sp macro="" textlink="">
      <xdr:nvSpPr>
        <xdr:cNvPr id="202" name="テキスト ボックス 201"/>
        <xdr:cNvSpPr txBox="1"/>
      </xdr:nvSpPr>
      <xdr:spPr>
        <a:xfrm>
          <a:off x="1784427" y="1266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161100</xdr:rowOff>
    </xdr:from>
    <xdr:to>
      <xdr:col>1</xdr:col>
      <xdr:colOff>485775</xdr:colOff>
      <xdr:row>76</xdr:row>
      <xdr:rowOff>91250</xdr:rowOff>
    </xdr:to>
    <xdr:sp macro="" textlink="">
      <xdr:nvSpPr>
        <xdr:cNvPr id="203" name="円/楕円 202"/>
        <xdr:cNvSpPr/>
      </xdr:nvSpPr>
      <xdr:spPr>
        <a:xfrm>
          <a:off x="1079500" y="130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82377</xdr:rowOff>
    </xdr:from>
    <xdr:ext cx="469744" cy="259045"/>
    <xdr:sp macro="" textlink="">
      <xdr:nvSpPr>
        <xdr:cNvPr id="204" name="テキスト ボックス 203"/>
        <xdr:cNvSpPr txBox="1"/>
      </xdr:nvSpPr>
      <xdr:spPr>
        <a:xfrm>
          <a:off x="895427" y="131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103581</xdr:rowOff>
    </xdr:from>
    <xdr:to>
      <xdr:col>6</xdr:col>
      <xdr:colOff>511175</xdr:colOff>
      <xdr:row>97</xdr:row>
      <xdr:rowOff>68986</xdr:rowOff>
    </xdr:to>
    <xdr:cxnSp macro="">
      <xdr:nvCxnSpPr>
        <xdr:cNvPr id="234" name="直線コネクタ 233"/>
        <xdr:cNvCxnSpPr/>
      </xdr:nvCxnSpPr>
      <xdr:spPr>
        <a:xfrm flipV="1">
          <a:off x="3797300" y="16562781"/>
          <a:ext cx="838200" cy="1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156735</xdr:rowOff>
    </xdr:from>
    <xdr:ext cx="534377" cy="259045"/>
    <xdr:sp macro="" textlink="">
      <xdr:nvSpPr>
        <xdr:cNvPr id="235" name="扶助費平均値テキスト"/>
        <xdr:cNvSpPr txBox="1"/>
      </xdr:nvSpPr>
      <xdr:spPr>
        <a:xfrm>
          <a:off x="4686300" y="1610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68986</xdr:rowOff>
    </xdr:from>
    <xdr:to>
      <xdr:col>5</xdr:col>
      <xdr:colOff>358775</xdr:colOff>
      <xdr:row>97</xdr:row>
      <xdr:rowOff>112421</xdr:rowOff>
    </xdr:to>
    <xdr:cxnSp macro="">
      <xdr:nvCxnSpPr>
        <xdr:cNvPr id="237" name="直線コネクタ 236"/>
        <xdr:cNvCxnSpPr/>
      </xdr:nvCxnSpPr>
      <xdr:spPr>
        <a:xfrm flipV="1">
          <a:off x="2908300" y="1669963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43484</xdr:rowOff>
    </xdr:from>
    <xdr:to>
      <xdr:col>5</xdr:col>
      <xdr:colOff>409575</xdr:colOff>
      <xdr:row>96</xdr:row>
      <xdr:rowOff>145084</xdr:rowOff>
    </xdr:to>
    <xdr:sp macro="" textlink="">
      <xdr:nvSpPr>
        <xdr:cNvPr id="238" name="フローチャート : 判断 237"/>
        <xdr:cNvSpPr/>
      </xdr:nvSpPr>
      <xdr:spPr>
        <a:xfrm>
          <a:off x="3746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161611</xdr:rowOff>
    </xdr:from>
    <xdr:ext cx="534377" cy="259045"/>
    <xdr:sp macro="" textlink="">
      <xdr:nvSpPr>
        <xdr:cNvPr id="239" name="テキスト ボックス 238"/>
        <xdr:cNvSpPr txBox="1"/>
      </xdr:nvSpPr>
      <xdr:spPr>
        <a:xfrm>
          <a:off x="3530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112421</xdr:rowOff>
    </xdr:from>
    <xdr:to>
      <xdr:col>4</xdr:col>
      <xdr:colOff>155575</xdr:colOff>
      <xdr:row>98</xdr:row>
      <xdr:rowOff>88760</xdr:rowOff>
    </xdr:to>
    <xdr:cxnSp macro="">
      <xdr:nvCxnSpPr>
        <xdr:cNvPr id="240" name="直線コネクタ 239"/>
        <xdr:cNvCxnSpPr/>
      </xdr:nvCxnSpPr>
      <xdr:spPr>
        <a:xfrm flipV="1">
          <a:off x="2019300" y="16743071"/>
          <a:ext cx="889000" cy="14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1" name="フローチャート : 判断 240"/>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79049</xdr:rowOff>
    </xdr:from>
    <xdr:ext cx="534377" cy="259045"/>
    <xdr:sp macro="" textlink="">
      <xdr:nvSpPr>
        <xdr:cNvPr id="242" name="テキスト ボックス 241"/>
        <xdr:cNvSpPr txBox="1"/>
      </xdr:nvSpPr>
      <xdr:spPr>
        <a:xfrm>
          <a:off x="2641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88760</xdr:rowOff>
    </xdr:from>
    <xdr:to>
      <xdr:col>2</xdr:col>
      <xdr:colOff>638175</xdr:colOff>
      <xdr:row>98</xdr:row>
      <xdr:rowOff>110706</xdr:rowOff>
    </xdr:to>
    <xdr:cxnSp macro="">
      <xdr:nvCxnSpPr>
        <xdr:cNvPr id="243" name="直線コネクタ 242"/>
        <xdr:cNvCxnSpPr/>
      </xdr:nvCxnSpPr>
      <xdr:spPr>
        <a:xfrm flipV="1">
          <a:off x="1130300" y="1689086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4" name="フローチャート : 判断 243"/>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108196</xdr:rowOff>
    </xdr:from>
    <xdr:ext cx="534377" cy="259045"/>
    <xdr:sp macro="" textlink="">
      <xdr:nvSpPr>
        <xdr:cNvPr id="245" name="テキスト ボックス 244"/>
        <xdr:cNvSpPr txBox="1"/>
      </xdr:nvSpPr>
      <xdr:spPr>
        <a:xfrm>
          <a:off x="1752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6" name="フローチャート : 判断 245"/>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112958</xdr:rowOff>
    </xdr:from>
    <xdr:ext cx="534377" cy="259045"/>
    <xdr:sp macro="" textlink="">
      <xdr:nvSpPr>
        <xdr:cNvPr id="247" name="テキスト ボックス 246"/>
        <xdr:cNvSpPr txBox="1"/>
      </xdr:nvSpPr>
      <xdr:spPr>
        <a:xfrm>
          <a:off x="863111" y="15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52781</xdr:rowOff>
    </xdr:from>
    <xdr:to>
      <xdr:col>6</xdr:col>
      <xdr:colOff>561975</xdr:colOff>
      <xdr:row>96</xdr:row>
      <xdr:rowOff>154381</xdr:rowOff>
    </xdr:to>
    <xdr:sp macro="" textlink="">
      <xdr:nvSpPr>
        <xdr:cNvPr id="253" name="円/楕円 252"/>
        <xdr:cNvSpPr/>
      </xdr:nvSpPr>
      <xdr:spPr>
        <a:xfrm>
          <a:off x="4584700" y="165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31208</xdr:rowOff>
    </xdr:from>
    <xdr:ext cx="534377" cy="259045"/>
    <xdr:sp macro="" textlink="">
      <xdr:nvSpPr>
        <xdr:cNvPr id="254" name="扶助費該当値テキスト"/>
        <xdr:cNvSpPr txBox="1"/>
      </xdr:nvSpPr>
      <xdr:spPr>
        <a:xfrm>
          <a:off x="4686300" y="164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18186</xdr:rowOff>
    </xdr:from>
    <xdr:to>
      <xdr:col>5</xdr:col>
      <xdr:colOff>409575</xdr:colOff>
      <xdr:row>97</xdr:row>
      <xdr:rowOff>119786</xdr:rowOff>
    </xdr:to>
    <xdr:sp macro="" textlink="">
      <xdr:nvSpPr>
        <xdr:cNvPr id="255" name="円/楕円 254"/>
        <xdr:cNvSpPr/>
      </xdr:nvSpPr>
      <xdr:spPr>
        <a:xfrm>
          <a:off x="3746500" y="166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110913</xdr:rowOff>
    </xdr:from>
    <xdr:ext cx="534377" cy="259045"/>
    <xdr:sp macro="" textlink="">
      <xdr:nvSpPr>
        <xdr:cNvPr id="256" name="テキスト ボックス 255"/>
        <xdr:cNvSpPr txBox="1"/>
      </xdr:nvSpPr>
      <xdr:spPr>
        <a:xfrm>
          <a:off x="3530111" y="167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61621</xdr:rowOff>
    </xdr:from>
    <xdr:to>
      <xdr:col>4</xdr:col>
      <xdr:colOff>206375</xdr:colOff>
      <xdr:row>97</xdr:row>
      <xdr:rowOff>163221</xdr:rowOff>
    </xdr:to>
    <xdr:sp macro="" textlink="">
      <xdr:nvSpPr>
        <xdr:cNvPr id="257" name="円/楕円 256"/>
        <xdr:cNvSpPr/>
      </xdr:nvSpPr>
      <xdr:spPr>
        <a:xfrm>
          <a:off x="2857500" y="166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154348</xdr:rowOff>
    </xdr:from>
    <xdr:ext cx="534377" cy="259045"/>
    <xdr:sp macro="" textlink="">
      <xdr:nvSpPr>
        <xdr:cNvPr id="258" name="テキスト ボックス 257"/>
        <xdr:cNvSpPr txBox="1"/>
      </xdr:nvSpPr>
      <xdr:spPr>
        <a:xfrm>
          <a:off x="2641111" y="16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37960</xdr:rowOff>
    </xdr:from>
    <xdr:to>
      <xdr:col>3</xdr:col>
      <xdr:colOff>3175</xdr:colOff>
      <xdr:row>98</xdr:row>
      <xdr:rowOff>139560</xdr:rowOff>
    </xdr:to>
    <xdr:sp macro="" textlink="">
      <xdr:nvSpPr>
        <xdr:cNvPr id="259" name="円/楕円 258"/>
        <xdr:cNvSpPr/>
      </xdr:nvSpPr>
      <xdr:spPr>
        <a:xfrm>
          <a:off x="1968500" y="168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130687</xdr:rowOff>
    </xdr:from>
    <xdr:ext cx="534377" cy="259045"/>
    <xdr:sp macro="" textlink="">
      <xdr:nvSpPr>
        <xdr:cNvPr id="260" name="テキスト ボックス 259"/>
        <xdr:cNvSpPr txBox="1"/>
      </xdr:nvSpPr>
      <xdr:spPr>
        <a:xfrm>
          <a:off x="1752111" y="169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59906</xdr:rowOff>
    </xdr:from>
    <xdr:to>
      <xdr:col>1</xdr:col>
      <xdr:colOff>485775</xdr:colOff>
      <xdr:row>98</xdr:row>
      <xdr:rowOff>161506</xdr:rowOff>
    </xdr:to>
    <xdr:sp macro="" textlink="">
      <xdr:nvSpPr>
        <xdr:cNvPr id="261" name="円/楕円 260"/>
        <xdr:cNvSpPr/>
      </xdr:nvSpPr>
      <xdr:spPr>
        <a:xfrm>
          <a:off x="1079500" y="168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152633</xdr:rowOff>
    </xdr:from>
    <xdr:ext cx="534377" cy="259045"/>
    <xdr:sp macro="" textlink="">
      <xdr:nvSpPr>
        <xdr:cNvPr id="262" name="テキスト ボックス 261"/>
        <xdr:cNvSpPr txBox="1"/>
      </xdr:nvSpPr>
      <xdr:spPr>
        <a:xfrm>
          <a:off x="863111" y="169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80226</xdr:rowOff>
    </xdr:from>
    <xdr:to>
      <xdr:col>15</xdr:col>
      <xdr:colOff>180975</xdr:colOff>
      <xdr:row>35</xdr:row>
      <xdr:rowOff>103029</xdr:rowOff>
    </xdr:to>
    <xdr:cxnSp macro="">
      <xdr:nvCxnSpPr>
        <xdr:cNvPr id="291" name="直線コネクタ 290"/>
        <xdr:cNvCxnSpPr/>
      </xdr:nvCxnSpPr>
      <xdr:spPr>
        <a:xfrm flipV="1">
          <a:off x="9639300" y="6080976"/>
          <a:ext cx="8382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57002</xdr:rowOff>
    </xdr:from>
    <xdr:ext cx="534377" cy="259045"/>
    <xdr:sp macro="" textlink="">
      <xdr:nvSpPr>
        <xdr:cNvPr id="292" name="補助費等平均値テキスト"/>
        <xdr:cNvSpPr txBox="1"/>
      </xdr:nvSpPr>
      <xdr:spPr>
        <a:xfrm>
          <a:off x="10528300" y="6057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103029</xdr:rowOff>
    </xdr:from>
    <xdr:to>
      <xdr:col>14</xdr:col>
      <xdr:colOff>28575</xdr:colOff>
      <xdr:row>35</xdr:row>
      <xdr:rowOff>109849</xdr:rowOff>
    </xdr:to>
    <xdr:cxnSp macro="">
      <xdr:nvCxnSpPr>
        <xdr:cNvPr id="294" name="直線コネクタ 293"/>
        <xdr:cNvCxnSpPr/>
      </xdr:nvCxnSpPr>
      <xdr:spPr>
        <a:xfrm flipV="1">
          <a:off x="8750300" y="6103779"/>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95" name="フローチャート : 判断 294"/>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165365</xdr:rowOff>
    </xdr:from>
    <xdr:ext cx="534377" cy="259045"/>
    <xdr:sp macro="" textlink="">
      <xdr:nvSpPr>
        <xdr:cNvPr id="296" name="テキスト ボックス 295"/>
        <xdr:cNvSpPr txBox="1"/>
      </xdr:nvSpPr>
      <xdr:spPr>
        <a:xfrm>
          <a:off x="9372111" y="582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108782</xdr:rowOff>
    </xdr:from>
    <xdr:to>
      <xdr:col>12</xdr:col>
      <xdr:colOff>511175</xdr:colOff>
      <xdr:row>35</xdr:row>
      <xdr:rowOff>109849</xdr:rowOff>
    </xdr:to>
    <xdr:cxnSp macro="">
      <xdr:nvCxnSpPr>
        <xdr:cNvPr id="297" name="直線コネクタ 296"/>
        <xdr:cNvCxnSpPr/>
      </xdr:nvCxnSpPr>
      <xdr:spPr>
        <a:xfrm>
          <a:off x="7861300" y="610953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162719</xdr:rowOff>
    </xdr:from>
    <xdr:to>
      <xdr:col>12</xdr:col>
      <xdr:colOff>561975</xdr:colOff>
      <xdr:row>36</xdr:row>
      <xdr:rowOff>92869</xdr:rowOff>
    </xdr:to>
    <xdr:sp macro="" textlink="">
      <xdr:nvSpPr>
        <xdr:cNvPr id="298" name="フローチャート : 判断 297"/>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83996</xdr:rowOff>
    </xdr:from>
    <xdr:ext cx="534377" cy="259045"/>
    <xdr:sp macro="" textlink="">
      <xdr:nvSpPr>
        <xdr:cNvPr id="299" name="テキスト ボックス 298"/>
        <xdr:cNvSpPr txBox="1"/>
      </xdr:nvSpPr>
      <xdr:spPr>
        <a:xfrm>
          <a:off x="8483111" y="6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5093</xdr:rowOff>
    </xdr:from>
    <xdr:to>
      <xdr:col>11</xdr:col>
      <xdr:colOff>307975</xdr:colOff>
      <xdr:row>35</xdr:row>
      <xdr:rowOff>108782</xdr:rowOff>
    </xdr:to>
    <xdr:cxnSp macro="">
      <xdr:nvCxnSpPr>
        <xdr:cNvPr id="300" name="直線コネクタ 299"/>
        <xdr:cNvCxnSpPr/>
      </xdr:nvCxnSpPr>
      <xdr:spPr>
        <a:xfrm>
          <a:off x="6972300" y="6005843"/>
          <a:ext cx="889000" cy="10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37122</xdr:rowOff>
    </xdr:from>
    <xdr:to>
      <xdr:col>11</xdr:col>
      <xdr:colOff>358775</xdr:colOff>
      <xdr:row>35</xdr:row>
      <xdr:rowOff>138722</xdr:rowOff>
    </xdr:to>
    <xdr:sp macro="" textlink="">
      <xdr:nvSpPr>
        <xdr:cNvPr id="301" name="フローチャート : 判断 300"/>
        <xdr:cNvSpPr/>
      </xdr:nvSpPr>
      <xdr:spPr>
        <a:xfrm>
          <a:off x="7810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155249</xdr:rowOff>
    </xdr:from>
    <xdr:ext cx="534377" cy="259045"/>
    <xdr:sp macro="" textlink="">
      <xdr:nvSpPr>
        <xdr:cNvPr id="302" name="テキスト ボックス 301"/>
        <xdr:cNvSpPr txBox="1"/>
      </xdr:nvSpPr>
      <xdr:spPr>
        <a:xfrm>
          <a:off x="7594111" y="58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65678</xdr:rowOff>
    </xdr:from>
    <xdr:to>
      <xdr:col>10</xdr:col>
      <xdr:colOff>155575</xdr:colOff>
      <xdr:row>35</xdr:row>
      <xdr:rowOff>167278</xdr:rowOff>
    </xdr:to>
    <xdr:sp macro="" textlink="">
      <xdr:nvSpPr>
        <xdr:cNvPr id="303" name="フローチャート : 判断 302"/>
        <xdr:cNvSpPr/>
      </xdr:nvSpPr>
      <xdr:spPr>
        <a:xfrm>
          <a:off x="6921500" y="606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158405</xdr:rowOff>
    </xdr:from>
    <xdr:ext cx="534377" cy="259045"/>
    <xdr:sp macro="" textlink="">
      <xdr:nvSpPr>
        <xdr:cNvPr id="304" name="テキスト ボックス 303"/>
        <xdr:cNvSpPr txBox="1"/>
      </xdr:nvSpPr>
      <xdr:spPr>
        <a:xfrm>
          <a:off x="6705111" y="61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29426</xdr:rowOff>
    </xdr:from>
    <xdr:to>
      <xdr:col>15</xdr:col>
      <xdr:colOff>231775</xdr:colOff>
      <xdr:row>35</xdr:row>
      <xdr:rowOff>131026</xdr:rowOff>
    </xdr:to>
    <xdr:sp macro="" textlink="">
      <xdr:nvSpPr>
        <xdr:cNvPr id="310" name="円/楕円 309"/>
        <xdr:cNvSpPr/>
      </xdr:nvSpPr>
      <xdr:spPr>
        <a:xfrm>
          <a:off x="10426700" y="60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52303</xdr:rowOff>
    </xdr:from>
    <xdr:ext cx="534377" cy="259045"/>
    <xdr:sp macro="" textlink="">
      <xdr:nvSpPr>
        <xdr:cNvPr id="311" name="補助費等該当値テキスト"/>
        <xdr:cNvSpPr txBox="1"/>
      </xdr:nvSpPr>
      <xdr:spPr>
        <a:xfrm>
          <a:off x="10528300" y="58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34,122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52229</xdr:rowOff>
    </xdr:from>
    <xdr:to>
      <xdr:col>14</xdr:col>
      <xdr:colOff>79375</xdr:colOff>
      <xdr:row>35</xdr:row>
      <xdr:rowOff>153829</xdr:rowOff>
    </xdr:to>
    <xdr:sp macro="" textlink="">
      <xdr:nvSpPr>
        <xdr:cNvPr id="312" name="円/楕円 311"/>
        <xdr:cNvSpPr/>
      </xdr:nvSpPr>
      <xdr:spPr>
        <a:xfrm>
          <a:off x="9588500" y="60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144956</xdr:rowOff>
    </xdr:from>
    <xdr:ext cx="534377" cy="259045"/>
    <xdr:sp macro="" textlink="">
      <xdr:nvSpPr>
        <xdr:cNvPr id="313" name="テキスト ボックス 312"/>
        <xdr:cNvSpPr txBox="1"/>
      </xdr:nvSpPr>
      <xdr:spPr>
        <a:xfrm>
          <a:off x="9372111" y="614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59049</xdr:rowOff>
    </xdr:from>
    <xdr:to>
      <xdr:col>12</xdr:col>
      <xdr:colOff>561975</xdr:colOff>
      <xdr:row>35</xdr:row>
      <xdr:rowOff>160649</xdr:rowOff>
    </xdr:to>
    <xdr:sp macro="" textlink="">
      <xdr:nvSpPr>
        <xdr:cNvPr id="314" name="円/楕円 313"/>
        <xdr:cNvSpPr/>
      </xdr:nvSpPr>
      <xdr:spPr>
        <a:xfrm>
          <a:off x="8699500" y="60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5726</xdr:rowOff>
    </xdr:from>
    <xdr:ext cx="534377" cy="259045"/>
    <xdr:sp macro="" textlink="">
      <xdr:nvSpPr>
        <xdr:cNvPr id="315" name="テキスト ボックス 314"/>
        <xdr:cNvSpPr txBox="1"/>
      </xdr:nvSpPr>
      <xdr:spPr>
        <a:xfrm>
          <a:off x="8483111" y="58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57982</xdr:rowOff>
    </xdr:from>
    <xdr:to>
      <xdr:col>11</xdr:col>
      <xdr:colOff>358775</xdr:colOff>
      <xdr:row>35</xdr:row>
      <xdr:rowOff>159582</xdr:rowOff>
    </xdr:to>
    <xdr:sp macro="" textlink="">
      <xdr:nvSpPr>
        <xdr:cNvPr id="316" name="円/楕円 315"/>
        <xdr:cNvSpPr/>
      </xdr:nvSpPr>
      <xdr:spPr>
        <a:xfrm>
          <a:off x="7810500" y="605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150709</xdr:rowOff>
    </xdr:from>
    <xdr:ext cx="534377" cy="259045"/>
    <xdr:sp macro="" textlink="">
      <xdr:nvSpPr>
        <xdr:cNvPr id="317" name="テキスト ボックス 316"/>
        <xdr:cNvSpPr txBox="1"/>
      </xdr:nvSpPr>
      <xdr:spPr>
        <a:xfrm>
          <a:off x="7594111" y="61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125743</xdr:rowOff>
    </xdr:from>
    <xdr:to>
      <xdr:col>10</xdr:col>
      <xdr:colOff>155575</xdr:colOff>
      <xdr:row>35</xdr:row>
      <xdr:rowOff>55893</xdr:rowOff>
    </xdr:to>
    <xdr:sp macro="" textlink="">
      <xdr:nvSpPr>
        <xdr:cNvPr id="318" name="円/楕円 317"/>
        <xdr:cNvSpPr/>
      </xdr:nvSpPr>
      <xdr:spPr>
        <a:xfrm>
          <a:off x="6921500" y="59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72420</xdr:rowOff>
    </xdr:from>
    <xdr:ext cx="534377" cy="259045"/>
    <xdr:sp macro="" textlink="">
      <xdr:nvSpPr>
        <xdr:cNvPr id="319" name="テキスト ボックス 318"/>
        <xdr:cNvSpPr txBox="1"/>
      </xdr:nvSpPr>
      <xdr:spPr>
        <a:xfrm>
          <a:off x="6705111" y="57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146950</xdr:rowOff>
    </xdr:from>
    <xdr:to>
      <xdr:col>15</xdr:col>
      <xdr:colOff>180975</xdr:colOff>
      <xdr:row>56</xdr:row>
      <xdr:rowOff>154036</xdr:rowOff>
    </xdr:to>
    <xdr:cxnSp macro="">
      <xdr:nvCxnSpPr>
        <xdr:cNvPr id="351" name="直線コネクタ 350"/>
        <xdr:cNvCxnSpPr/>
      </xdr:nvCxnSpPr>
      <xdr:spPr>
        <a:xfrm>
          <a:off x="9639300" y="9748150"/>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52684</xdr:rowOff>
    </xdr:from>
    <xdr:ext cx="534377" cy="259045"/>
    <xdr:sp macro="" textlink="">
      <xdr:nvSpPr>
        <xdr:cNvPr id="352" name="普通建設事業費平均値テキスト"/>
        <xdr:cNvSpPr txBox="1"/>
      </xdr:nvSpPr>
      <xdr:spPr>
        <a:xfrm>
          <a:off x="10528300" y="9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66466</xdr:rowOff>
    </xdr:from>
    <xdr:to>
      <xdr:col>14</xdr:col>
      <xdr:colOff>28575</xdr:colOff>
      <xdr:row>56</xdr:row>
      <xdr:rowOff>146950</xdr:rowOff>
    </xdr:to>
    <xdr:cxnSp macro="">
      <xdr:nvCxnSpPr>
        <xdr:cNvPr id="354" name="直線コネクタ 353"/>
        <xdr:cNvCxnSpPr/>
      </xdr:nvCxnSpPr>
      <xdr:spPr>
        <a:xfrm>
          <a:off x="8750300" y="9667666"/>
          <a:ext cx="889000" cy="8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31815</xdr:rowOff>
    </xdr:from>
    <xdr:to>
      <xdr:col>14</xdr:col>
      <xdr:colOff>79375</xdr:colOff>
      <xdr:row>56</xdr:row>
      <xdr:rowOff>133415</xdr:rowOff>
    </xdr:to>
    <xdr:sp macro="" textlink="">
      <xdr:nvSpPr>
        <xdr:cNvPr id="355" name="フローチャート : 判断 354"/>
        <xdr:cNvSpPr/>
      </xdr:nvSpPr>
      <xdr:spPr>
        <a:xfrm>
          <a:off x="9588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149942</xdr:rowOff>
    </xdr:from>
    <xdr:ext cx="534377" cy="259045"/>
    <xdr:sp macro="" textlink="">
      <xdr:nvSpPr>
        <xdr:cNvPr id="356" name="テキスト ボックス 355"/>
        <xdr:cNvSpPr txBox="1"/>
      </xdr:nvSpPr>
      <xdr:spPr>
        <a:xfrm>
          <a:off x="9372111" y="94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66466</xdr:rowOff>
    </xdr:from>
    <xdr:to>
      <xdr:col>12</xdr:col>
      <xdr:colOff>511175</xdr:colOff>
      <xdr:row>58</xdr:row>
      <xdr:rowOff>92135</xdr:rowOff>
    </xdr:to>
    <xdr:cxnSp macro="">
      <xdr:nvCxnSpPr>
        <xdr:cNvPr id="357" name="直線コネクタ 356"/>
        <xdr:cNvCxnSpPr/>
      </xdr:nvCxnSpPr>
      <xdr:spPr>
        <a:xfrm flipV="1">
          <a:off x="7861300" y="9667666"/>
          <a:ext cx="889000" cy="36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152304</xdr:rowOff>
    </xdr:from>
    <xdr:to>
      <xdr:col>12</xdr:col>
      <xdr:colOff>561975</xdr:colOff>
      <xdr:row>57</xdr:row>
      <xdr:rowOff>82454</xdr:rowOff>
    </xdr:to>
    <xdr:sp macro="" textlink="">
      <xdr:nvSpPr>
        <xdr:cNvPr id="358" name="フローチャート : 判断 357"/>
        <xdr:cNvSpPr/>
      </xdr:nvSpPr>
      <xdr:spPr>
        <a:xfrm>
          <a:off x="8699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73581</xdr:rowOff>
    </xdr:from>
    <xdr:ext cx="534377" cy="259045"/>
    <xdr:sp macro="" textlink="">
      <xdr:nvSpPr>
        <xdr:cNvPr id="359" name="テキスト ボックス 358"/>
        <xdr:cNvSpPr txBox="1"/>
      </xdr:nvSpPr>
      <xdr:spPr>
        <a:xfrm>
          <a:off x="8483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34723</xdr:rowOff>
    </xdr:from>
    <xdr:to>
      <xdr:col>11</xdr:col>
      <xdr:colOff>307975</xdr:colOff>
      <xdr:row>58</xdr:row>
      <xdr:rowOff>92135</xdr:rowOff>
    </xdr:to>
    <xdr:cxnSp macro="">
      <xdr:nvCxnSpPr>
        <xdr:cNvPr id="360" name="直線コネクタ 359"/>
        <xdr:cNvCxnSpPr/>
      </xdr:nvCxnSpPr>
      <xdr:spPr>
        <a:xfrm>
          <a:off x="6972300" y="9978823"/>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13119</xdr:rowOff>
    </xdr:from>
    <xdr:to>
      <xdr:col>11</xdr:col>
      <xdr:colOff>358775</xdr:colOff>
      <xdr:row>57</xdr:row>
      <xdr:rowOff>114719</xdr:rowOff>
    </xdr:to>
    <xdr:sp macro="" textlink="">
      <xdr:nvSpPr>
        <xdr:cNvPr id="361" name="フローチャート : 判断 360"/>
        <xdr:cNvSpPr/>
      </xdr:nvSpPr>
      <xdr:spPr>
        <a:xfrm>
          <a:off x="7810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131246</xdr:rowOff>
    </xdr:from>
    <xdr:ext cx="534377" cy="259045"/>
    <xdr:sp macro="" textlink="">
      <xdr:nvSpPr>
        <xdr:cNvPr id="362" name="テキスト ボックス 361"/>
        <xdr:cNvSpPr txBox="1"/>
      </xdr:nvSpPr>
      <xdr:spPr>
        <a:xfrm>
          <a:off x="7594111" y="95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73796</xdr:rowOff>
    </xdr:from>
    <xdr:to>
      <xdr:col>10</xdr:col>
      <xdr:colOff>155575</xdr:colOff>
      <xdr:row>58</xdr:row>
      <xdr:rowOff>3946</xdr:rowOff>
    </xdr:to>
    <xdr:sp macro="" textlink="">
      <xdr:nvSpPr>
        <xdr:cNvPr id="363" name="フローチャート : 判断 362"/>
        <xdr:cNvSpPr/>
      </xdr:nvSpPr>
      <xdr:spPr>
        <a:xfrm>
          <a:off x="6921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20473</xdr:rowOff>
    </xdr:from>
    <xdr:ext cx="534377" cy="259045"/>
    <xdr:sp macro="" textlink="">
      <xdr:nvSpPr>
        <xdr:cNvPr id="364" name="テキスト ボックス 363"/>
        <xdr:cNvSpPr txBox="1"/>
      </xdr:nvSpPr>
      <xdr:spPr>
        <a:xfrm>
          <a:off x="6705111" y="96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103236</xdr:rowOff>
    </xdr:from>
    <xdr:to>
      <xdr:col>15</xdr:col>
      <xdr:colOff>231775</xdr:colOff>
      <xdr:row>57</xdr:row>
      <xdr:rowOff>33386</xdr:rowOff>
    </xdr:to>
    <xdr:sp macro="" textlink="">
      <xdr:nvSpPr>
        <xdr:cNvPr id="370" name="円/楕円 369"/>
        <xdr:cNvSpPr/>
      </xdr:nvSpPr>
      <xdr:spPr>
        <a:xfrm>
          <a:off x="10426700" y="97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81663</xdr:rowOff>
    </xdr:from>
    <xdr:ext cx="534377" cy="259045"/>
    <xdr:sp macro="" textlink="">
      <xdr:nvSpPr>
        <xdr:cNvPr id="371" name="普通建設事業費該当値テキスト"/>
        <xdr:cNvSpPr txBox="1"/>
      </xdr:nvSpPr>
      <xdr:spPr>
        <a:xfrm>
          <a:off x="10528300" y="96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48,122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96150</xdr:rowOff>
    </xdr:from>
    <xdr:to>
      <xdr:col>14</xdr:col>
      <xdr:colOff>79375</xdr:colOff>
      <xdr:row>57</xdr:row>
      <xdr:rowOff>26300</xdr:rowOff>
    </xdr:to>
    <xdr:sp macro="" textlink="">
      <xdr:nvSpPr>
        <xdr:cNvPr id="372" name="円/楕円 371"/>
        <xdr:cNvSpPr/>
      </xdr:nvSpPr>
      <xdr:spPr>
        <a:xfrm>
          <a:off x="9588500" y="96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17427</xdr:rowOff>
    </xdr:from>
    <xdr:ext cx="534377" cy="259045"/>
    <xdr:sp macro="" textlink="">
      <xdr:nvSpPr>
        <xdr:cNvPr id="373" name="テキスト ボックス 372"/>
        <xdr:cNvSpPr txBox="1"/>
      </xdr:nvSpPr>
      <xdr:spPr>
        <a:xfrm>
          <a:off x="9372111" y="979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15666</xdr:rowOff>
    </xdr:from>
    <xdr:to>
      <xdr:col>12</xdr:col>
      <xdr:colOff>561975</xdr:colOff>
      <xdr:row>56</xdr:row>
      <xdr:rowOff>117266</xdr:rowOff>
    </xdr:to>
    <xdr:sp macro="" textlink="">
      <xdr:nvSpPr>
        <xdr:cNvPr id="374" name="円/楕円 373"/>
        <xdr:cNvSpPr/>
      </xdr:nvSpPr>
      <xdr:spPr>
        <a:xfrm>
          <a:off x="8699500" y="96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133793</xdr:rowOff>
    </xdr:from>
    <xdr:ext cx="534377" cy="259045"/>
    <xdr:sp macro="" textlink="">
      <xdr:nvSpPr>
        <xdr:cNvPr id="375" name="テキスト ボックス 374"/>
        <xdr:cNvSpPr txBox="1"/>
      </xdr:nvSpPr>
      <xdr:spPr>
        <a:xfrm>
          <a:off x="8483111" y="93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41335</xdr:rowOff>
    </xdr:from>
    <xdr:to>
      <xdr:col>11</xdr:col>
      <xdr:colOff>358775</xdr:colOff>
      <xdr:row>58</xdr:row>
      <xdr:rowOff>142935</xdr:rowOff>
    </xdr:to>
    <xdr:sp macro="" textlink="">
      <xdr:nvSpPr>
        <xdr:cNvPr id="376" name="円/楕円 375"/>
        <xdr:cNvSpPr/>
      </xdr:nvSpPr>
      <xdr:spPr>
        <a:xfrm>
          <a:off x="7810500" y="99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134062</xdr:rowOff>
    </xdr:from>
    <xdr:ext cx="534377" cy="259045"/>
    <xdr:sp macro="" textlink="">
      <xdr:nvSpPr>
        <xdr:cNvPr id="377" name="テキスト ボックス 376"/>
        <xdr:cNvSpPr txBox="1"/>
      </xdr:nvSpPr>
      <xdr:spPr>
        <a:xfrm>
          <a:off x="7594111" y="100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155373</xdr:rowOff>
    </xdr:from>
    <xdr:to>
      <xdr:col>10</xdr:col>
      <xdr:colOff>155575</xdr:colOff>
      <xdr:row>58</xdr:row>
      <xdr:rowOff>85523</xdr:rowOff>
    </xdr:to>
    <xdr:sp macro="" textlink="">
      <xdr:nvSpPr>
        <xdr:cNvPr id="378" name="円/楕円 377"/>
        <xdr:cNvSpPr/>
      </xdr:nvSpPr>
      <xdr:spPr>
        <a:xfrm>
          <a:off x="6921500" y="99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76650</xdr:rowOff>
    </xdr:from>
    <xdr:ext cx="534377" cy="259045"/>
    <xdr:sp macro="" textlink="">
      <xdr:nvSpPr>
        <xdr:cNvPr id="379" name="テキスト ボックス 378"/>
        <xdr:cNvSpPr txBox="1"/>
      </xdr:nvSpPr>
      <xdr:spPr>
        <a:xfrm>
          <a:off x="6705111" y="100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154856</xdr:rowOff>
    </xdr:from>
    <xdr:to>
      <xdr:col>15</xdr:col>
      <xdr:colOff>180975</xdr:colOff>
      <xdr:row>77</xdr:row>
      <xdr:rowOff>168343</xdr:rowOff>
    </xdr:to>
    <xdr:cxnSp macro="">
      <xdr:nvCxnSpPr>
        <xdr:cNvPr id="406" name="直線コネクタ 405"/>
        <xdr:cNvCxnSpPr/>
      </xdr:nvCxnSpPr>
      <xdr:spPr>
        <a:xfrm>
          <a:off x="9639300" y="13185056"/>
          <a:ext cx="838200" cy="1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73303</xdr:rowOff>
    </xdr:from>
    <xdr:ext cx="534377" cy="259045"/>
    <xdr:sp macro="" textlink="">
      <xdr:nvSpPr>
        <xdr:cNvPr id="407" name="普通建設事業費 （ うち新規整備　）平均値テキスト"/>
        <xdr:cNvSpPr txBox="1"/>
      </xdr:nvSpPr>
      <xdr:spPr>
        <a:xfrm>
          <a:off x="10528300" y="1293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135311</xdr:rowOff>
    </xdr:from>
    <xdr:to>
      <xdr:col>14</xdr:col>
      <xdr:colOff>28575</xdr:colOff>
      <xdr:row>76</xdr:row>
      <xdr:rowOff>154856</xdr:rowOff>
    </xdr:to>
    <xdr:cxnSp macro="">
      <xdr:nvCxnSpPr>
        <xdr:cNvPr id="409" name="直線コネクタ 408"/>
        <xdr:cNvCxnSpPr/>
      </xdr:nvCxnSpPr>
      <xdr:spPr>
        <a:xfrm>
          <a:off x="8750300" y="13165511"/>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140724</xdr:rowOff>
    </xdr:from>
    <xdr:to>
      <xdr:col>14</xdr:col>
      <xdr:colOff>79375</xdr:colOff>
      <xdr:row>76</xdr:row>
      <xdr:rowOff>70873</xdr:rowOff>
    </xdr:to>
    <xdr:sp macro="" textlink="">
      <xdr:nvSpPr>
        <xdr:cNvPr id="410" name="フローチャート : 判断 409"/>
        <xdr:cNvSpPr/>
      </xdr:nvSpPr>
      <xdr:spPr>
        <a:xfrm>
          <a:off x="9588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87401</xdr:rowOff>
    </xdr:from>
    <xdr:ext cx="534377" cy="259045"/>
    <xdr:sp macro="" textlink="">
      <xdr:nvSpPr>
        <xdr:cNvPr id="411" name="テキスト ボックス 410"/>
        <xdr:cNvSpPr txBox="1"/>
      </xdr:nvSpPr>
      <xdr:spPr>
        <a:xfrm>
          <a:off x="9372111" y="127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16283</xdr:rowOff>
    </xdr:from>
    <xdr:ext cx="534377" cy="259045"/>
    <xdr:sp macro="" textlink="">
      <xdr:nvSpPr>
        <xdr:cNvPr id="413" name="テキスト ボックス 412"/>
        <xdr:cNvSpPr txBox="1"/>
      </xdr:nvSpPr>
      <xdr:spPr>
        <a:xfrm>
          <a:off x="8483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117543</xdr:rowOff>
    </xdr:from>
    <xdr:to>
      <xdr:col>15</xdr:col>
      <xdr:colOff>231775</xdr:colOff>
      <xdr:row>78</xdr:row>
      <xdr:rowOff>47693</xdr:rowOff>
    </xdr:to>
    <xdr:sp macro="" textlink="">
      <xdr:nvSpPr>
        <xdr:cNvPr id="419" name="円/楕円 418"/>
        <xdr:cNvSpPr/>
      </xdr:nvSpPr>
      <xdr:spPr>
        <a:xfrm>
          <a:off x="10426700" y="133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32470</xdr:rowOff>
    </xdr:from>
    <xdr:ext cx="469744" cy="259045"/>
    <xdr:sp macro="" textlink="">
      <xdr:nvSpPr>
        <xdr:cNvPr id="420" name="普通建設事業費 （ うち新規整備　）該当値テキスト"/>
        <xdr:cNvSpPr txBox="1"/>
      </xdr:nvSpPr>
      <xdr:spPr>
        <a:xfrm>
          <a:off x="10528300" y="1323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104056</xdr:rowOff>
    </xdr:from>
    <xdr:to>
      <xdr:col>14</xdr:col>
      <xdr:colOff>79375</xdr:colOff>
      <xdr:row>77</xdr:row>
      <xdr:rowOff>34206</xdr:rowOff>
    </xdr:to>
    <xdr:sp macro="" textlink="">
      <xdr:nvSpPr>
        <xdr:cNvPr id="421" name="円/楕円 420"/>
        <xdr:cNvSpPr/>
      </xdr:nvSpPr>
      <xdr:spPr>
        <a:xfrm>
          <a:off x="9588500" y="131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25333</xdr:rowOff>
    </xdr:from>
    <xdr:ext cx="534377" cy="259045"/>
    <xdr:sp macro="" textlink="">
      <xdr:nvSpPr>
        <xdr:cNvPr id="422" name="テキスト ボックス 421"/>
        <xdr:cNvSpPr txBox="1"/>
      </xdr:nvSpPr>
      <xdr:spPr>
        <a:xfrm>
          <a:off x="9372111" y="132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84511</xdr:rowOff>
    </xdr:from>
    <xdr:to>
      <xdr:col>12</xdr:col>
      <xdr:colOff>561975</xdr:colOff>
      <xdr:row>77</xdr:row>
      <xdr:rowOff>14661</xdr:rowOff>
    </xdr:to>
    <xdr:sp macro="" textlink="">
      <xdr:nvSpPr>
        <xdr:cNvPr id="423" name="円/楕円 422"/>
        <xdr:cNvSpPr/>
      </xdr:nvSpPr>
      <xdr:spPr>
        <a:xfrm>
          <a:off x="8699500" y="131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5788</xdr:rowOff>
    </xdr:from>
    <xdr:ext cx="534377" cy="259045"/>
    <xdr:sp macro="" textlink="">
      <xdr:nvSpPr>
        <xdr:cNvPr id="424" name="テキスト ボックス 423"/>
        <xdr:cNvSpPr txBox="1"/>
      </xdr:nvSpPr>
      <xdr:spPr>
        <a:xfrm>
          <a:off x="8483111" y="132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74566</xdr:rowOff>
    </xdr:from>
    <xdr:to>
      <xdr:col>15</xdr:col>
      <xdr:colOff>180975</xdr:colOff>
      <xdr:row>97</xdr:row>
      <xdr:rowOff>34626</xdr:rowOff>
    </xdr:to>
    <xdr:cxnSp macro="">
      <xdr:nvCxnSpPr>
        <xdr:cNvPr id="455" name="直線コネクタ 454"/>
        <xdr:cNvCxnSpPr/>
      </xdr:nvCxnSpPr>
      <xdr:spPr>
        <a:xfrm flipV="1">
          <a:off x="9639300" y="16533766"/>
          <a:ext cx="838200" cy="13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114354</xdr:rowOff>
    </xdr:from>
    <xdr:ext cx="534377" cy="259045"/>
    <xdr:sp macro="" textlink="">
      <xdr:nvSpPr>
        <xdr:cNvPr id="456" name="普通建設事業費 （ うち更新整備　）平均値テキスト"/>
        <xdr:cNvSpPr txBox="1"/>
      </xdr:nvSpPr>
      <xdr:spPr>
        <a:xfrm>
          <a:off x="10528300" y="16573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111958</xdr:rowOff>
    </xdr:from>
    <xdr:to>
      <xdr:col>14</xdr:col>
      <xdr:colOff>28575</xdr:colOff>
      <xdr:row>97</xdr:row>
      <xdr:rowOff>34626</xdr:rowOff>
    </xdr:to>
    <xdr:cxnSp macro="">
      <xdr:nvCxnSpPr>
        <xdr:cNvPr id="458" name="直線コネクタ 457"/>
        <xdr:cNvCxnSpPr/>
      </xdr:nvCxnSpPr>
      <xdr:spPr>
        <a:xfrm>
          <a:off x="8750300" y="16571158"/>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459" name="フローチャート : 判断 458"/>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116803</xdr:rowOff>
    </xdr:from>
    <xdr:ext cx="534377" cy="259045"/>
    <xdr:sp macro="" textlink="">
      <xdr:nvSpPr>
        <xdr:cNvPr id="460" name="テキスト ボックス 459"/>
        <xdr:cNvSpPr txBox="1"/>
      </xdr:nvSpPr>
      <xdr:spPr>
        <a:xfrm>
          <a:off x="9372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61" name="フローチャート : 判断 460"/>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168025</xdr:rowOff>
    </xdr:from>
    <xdr:ext cx="534377" cy="259045"/>
    <xdr:sp macro="" textlink="">
      <xdr:nvSpPr>
        <xdr:cNvPr id="462" name="テキスト ボックス 461"/>
        <xdr:cNvSpPr txBox="1"/>
      </xdr:nvSpPr>
      <xdr:spPr>
        <a:xfrm>
          <a:off x="8483111" y="167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23766</xdr:rowOff>
    </xdr:from>
    <xdr:to>
      <xdr:col>15</xdr:col>
      <xdr:colOff>231775</xdr:colOff>
      <xdr:row>96</xdr:row>
      <xdr:rowOff>125366</xdr:rowOff>
    </xdr:to>
    <xdr:sp macro="" textlink="">
      <xdr:nvSpPr>
        <xdr:cNvPr id="468" name="円/楕円 467"/>
        <xdr:cNvSpPr/>
      </xdr:nvSpPr>
      <xdr:spPr>
        <a:xfrm>
          <a:off x="10426700" y="164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46643</xdr:rowOff>
    </xdr:from>
    <xdr:ext cx="534377" cy="259045"/>
    <xdr:sp macro="" textlink="">
      <xdr:nvSpPr>
        <xdr:cNvPr id="469" name="普通建設事業費 （ うち更新整備　）該当値テキスト"/>
        <xdr:cNvSpPr txBox="1"/>
      </xdr:nvSpPr>
      <xdr:spPr>
        <a:xfrm>
          <a:off x="10528300" y="1633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32,989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155276</xdr:rowOff>
    </xdr:from>
    <xdr:to>
      <xdr:col>14</xdr:col>
      <xdr:colOff>79375</xdr:colOff>
      <xdr:row>97</xdr:row>
      <xdr:rowOff>85426</xdr:rowOff>
    </xdr:to>
    <xdr:sp macro="" textlink="">
      <xdr:nvSpPr>
        <xdr:cNvPr id="470" name="円/楕円 469"/>
        <xdr:cNvSpPr/>
      </xdr:nvSpPr>
      <xdr:spPr>
        <a:xfrm>
          <a:off x="9588500" y="166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101953</xdr:rowOff>
    </xdr:from>
    <xdr:ext cx="534377" cy="259045"/>
    <xdr:sp macro="" textlink="">
      <xdr:nvSpPr>
        <xdr:cNvPr id="471" name="テキスト ボックス 470"/>
        <xdr:cNvSpPr txBox="1"/>
      </xdr:nvSpPr>
      <xdr:spPr>
        <a:xfrm>
          <a:off x="9372111" y="163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61158</xdr:rowOff>
    </xdr:from>
    <xdr:to>
      <xdr:col>12</xdr:col>
      <xdr:colOff>561975</xdr:colOff>
      <xdr:row>96</xdr:row>
      <xdr:rowOff>162758</xdr:rowOff>
    </xdr:to>
    <xdr:sp macro="" textlink="">
      <xdr:nvSpPr>
        <xdr:cNvPr id="472" name="円/楕円 471"/>
        <xdr:cNvSpPr/>
      </xdr:nvSpPr>
      <xdr:spPr>
        <a:xfrm>
          <a:off x="8699500" y="165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7835</xdr:rowOff>
    </xdr:from>
    <xdr:ext cx="534377" cy="259045"/>
    <xdr:sp macro="" textlink="">
      <xdr:nvSpPr>
        <xdr:cNvPr id="473" name="テキスト ボックス 472"/>
        <xdr:cNvSpPr txBox="1"/>
      </xdr:nvSpPr>
      <xdr:spPr>
        <a:xfrm>
          <a:off x="8483111" y="162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7" name="テキスト ボックス 48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3" name="テキスト ボックス 49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25324</xdr:rowOff>
    </xdr:from>
    <xdr:to>
      <xdr:col>23</xdr:col>
      <xdr:colOff>516889</xdr:colOff>
      <xdr:row>39</xdr:row>
      <xdr:rowOff>44450</xdr:rowOff>
    </xdr:to>
    <xdr:cxnSp macro="">
      <xdr:nvCxnSpPr>
        <xdr:cNvPr id="497" name="直線コネクタ 496"/>
        <xdr:cNvCxnSpPr/>
      </xdr:nvCxnSpPr>
      <xdr:spPr>
        <a:xfrm flipV="1">
          <a:off x="16317595" y="6368974"/>
          <a:ext cx="1269" cy="36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143451</xdr:rowOff>
    </xdr:from>
    <xdr:ext cx="469744" cy="259045"/>
    <xdr:sp macro="" textlink="">
      <xdr:nvSpPr>
        <xdr:cNvPr id="500" name="災害復旧事業費最大値テキスト"/>
        <xdr:cNvSpPr txBox="1"/>
      </xdr:nvSpPr>
      <xdr:spPr>
        <a:xfrm>
          <a:off x="16370300" y="61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37</xdr:row>
      <xdr:rowOff>25324</xdr:rowOff>
    </xdr:from>
    <xdr:to>
      <xdr:col>23</xdr:col>
      <xdr:colOff>606425</xdr:colOff>
      <xdr:row>37</xdr:row>
      <xdr:rowOff>25324</xdr:rowOff>
    </xdr:to>
    <xdr:cxnSp macro="">
      <xdr:nvCxnSpPr>
        <xdr:cNvPr id="501" name="直線コネクタ 500"/>
        <xdr:cNvCxnSpPr/>
      </xdr:nvCxnSpPr>
      <xdr:spPr>
        <a:xfrm>
          <a:off x="16230600" y="636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42621</xdr:rowOff>
    </xdr:from>
    <xdr:to>
      <xdr:col>23</xdr:col>
      <xdr:colOff>517525</xdr:colOff>
      <xdr:row>39</xdr:row>
      <xdr:rowOff>44450</xdr:rowOff>
    </xdr:to>
    <xdr:cxnSp macro="">
      <xdr:nvCxnSpPr>
        <xdr:cNvPr id="502" name="直線コネクタ 501"/>
        <xdr:cNvCxnSpPr/>
      </xdr:nvCxnSpPr>
      <xdr:spPr>
        <a:xfrm flipV="1">
          <a:off x="15481300" y="672917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124198</xdr:rowOff>
    </xdr:from>
    <xdr:ext cx="378565" cy="259045"/>
    <xdr:sp macro="" textlink="">
      <xdr:nvSpPr>
        <xdr:cNvPr id="503" name="災害復旧事業費平均値テキスト"/>
        <xdr:cNvSpPr txBox="1"/>
      </xdr:nvSpPr>
      <xdr:spPr>
        <a:xfrm>
          <a:off x="16370300" y="64678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101321</xdr:rowOff>
    </xdr:from>
    <xdr:to>
      <xdr:col>23</xdr:col>
      <xdr:colOff>568325</xdr:colOff>
      <xdr:row>39</xdr:row>
      <xdr:rowOff>31471</xdr:rowOff>
    </xdr:to>
    <xdr:sp macro="" textlink="">
      <xdr:nvSpPr>
        <xdr:cNvPr id="504" name="フローチャート : 判断 503"/>
        <xdr:cNvSpPr/>
      </xdr:nvSpPr>
      <xdr:spPr>
        <a:xfrm>
          <a:off x="16268700" y="661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169646</xdr:rowOff>
    </xdr:from>
    <xdr:to>
      <xdr:col>22</xdr:col>
      <xdr:colOff>365125</xdr:colOff>
      <xdr:row>39</xdr:row>
      <xdr:rowOff>44450</xdr:rowOff>
    </xdr:to>
    <xdr:cxnSp macro="">
      <xdr:nvCxnSpPr>
        <xdr:cNvPr id="505" name="直線コネクタ 504"/>
        <xdr:cNvCxnSpPr/>
      </xdr:nvCxnSpPr>
      <xdr:spPr>
        <a:xfrm>
          <a:off x="14592300" y="6684746"/>
          <a:ext cx="8890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105816</xdr:rowOff>
    </xdr:from>
    <xdr:to>
      <xdr:col>22</xdr:col>
      <xdr:colOff>415925</xdr:colOff>
      <xdr:row>39</xdr:row>
      <xdr:rowOff>35966</xdr:rowOff>
    </xdr:to>
    <xdr:sp macro="" textlink="">
      <xdr:nvSpPr>
        <xdr:cNvPr id="506" name="フローチャート : 判断 505"/>
        <xdr:cNvSpPr/>
      </xdr:nvSpPr>
      <xdr:spPr>
        <a:xfrm>
          <a:off x="15430500" y="66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52493</xdr:rowOff>
    </xdr:from>
    <xdr:ext cx="378565" cy="259045"/>
    <xdr:sp macro="" textlink="">
      <xdr:nvSpPr>
        <xdr:cNvPr id="507" name="テキスト ボックス 506"/>
        <xdr:cNvSpPr txBox="1"/>
      </xdr:nvSpPr>
      <xdr:spPr>
        <a:xfrm>
          <a:off x="15292017" y="63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84150</xdr:rowOff>
    </xdr:from>
    <xdr:to>
      <xdr:col>21</xdr:col>
      <xdr:colOff>161925</xdr:colOff>
      <xdr:row>38</xdr:row>
      <xdr:rowOff>169646</xdr:rowOff>
    </xdr:to>
    <xdr:cxnSp macro="">
      <xdr:nvCxnSpPr>
        <xdr:cNvPr id="508" name="直線コネクタ 507"/>
        <xdr:cNvCxnSpPr/>
      </xdr:nvCxnSpPr>
      <xdr:spPr>
        <a:xfrm>
          <a:off x="13703300" y="6427800"/>
          <a:ext cx="889000" cy="25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22758</xdr:rowOff>
    </xdr:from>
    <xdr:to>
      <xdr:col>21</xdr:col>
      <xdr:colOff>212725</xdr:colOff>
      <xdr:row>38</xdr:row>
      <xdr:rowOff>124358</xdr:rowOff>
    </xdr:to>
    <xdr:sp macro="" textlink="">
      <xdr:nvSpPr>
        <xdr:cNvPr id="509" name="フローチャート : 判断 508"/>
        <xdr:cNvSpPr/>
      </xdr:nvSpPr>
      <xdr:spPr>
        <a:xfrm>
          <a:off x="14541500" y="65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140885</xdr:rowOff>
    </xdr:from>
    <xdr:ext cx="469744" cy="259045"/>
    <xdr:sp macro="" textlink="">
      <xdr:nvSpPr>
        <xdr:cNvPr id="510" name="テキスト ボックス 509"/>
        <xdr:cNvSpPr txBox="1"/>
      </xdr:nvSpPr>
      <xdr:spPr>
        <a:xfrm>
          <a:off x="14357427" y="63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137033</xdr:rowOff>
    </xdr:from>
    <xdr:to>
      <xdr:col>19</xdr:col>
      <xdr:colOff>644525</xdr:colOff>
      <xdr:row>37</xdr:row>
      <xdr:rowOff>84150</xdr:rowOff>
    </xdr:to>
    <xdr:cxnSp macro="">
      <xdr:nvCxnSpPr>
        <xdr:cNvPr id="511" name="直線コネクタ 510"/>
        <xdr:cNvCxnSpPr/>
      </xdr:nvCxnSpPr>
      <xdr:spPr>
        <a:xfrm>
          <a:off x="12814300" y="5280533"/>
          <a:ext cx="889000" cy="114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93777</xdr:rowOff>
    </xdr:from>
    <xdr:to>
      <xdr:col>20</xdr:col>
      <xdr:colOff>9525</xdr:colOff>
      <xdr:row>38</xdr:row>
      <xdr:rowOff>23927</xdr:rowOff>
    </xdr:to>
    <xdr:sp macro="" textlink="">
      <xdr:nvSpPr>
        <xdr:cNvPr id="512" name="フローチャート : 判断 511"/>
        <xdr:cNvSpPr/>
      </xdr:nvSpPr>
      <xdr:spPr>
        <a:xfrm>
          <a:off x="13652500" y="643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15053</xdr:rowOff>
    </xdr:from>
    <xdr:ext cx="469744" cy="259045"/>
    <xdr:sp macro="" textlink="">
      <xdr:nvSpPr>
        <xdr:cNvPr id="513" name="テキスト ボックス 512"/>
        <xdr:cNvSpPr txBox="1"/>
      </xdr:nvSpPr>
      <xdr:spPr>
        <a:xfrm>
          <a:off x="13468427" y="653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95529</xdr:rowOff>
    </xdr:from>
    <xdr:to>
      <xdr:col>18</xdr:col>
      <xdr:colOff>492125</xdr:colOff>
      <xdr:row>38</xdr:row>
      <xdr:rowOff>25679</xdr:rowOff>
    </xdr:to>
    <xdr:sp macro="" textlink="">
      <xdr:nvSpPr>
        <xdr:cNvPr id="514" name="フローチャート : 判断 513"/>
        <xdr:cNvSpPr/>
      </xdr:nvSpPr>
      <xdr:spPr>
        <a:xfrm>
          <a:off x="12763500" y="643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16806</xdr:rowOff>
    </xdr:from>
    <xdr:ext cx="469744" cy="259045"/>
    <xdr:sp macro="" textlink="">
      <xdr:nvSpPr>
        <xdr:cNvPr id="515" name="テキスト ボックス 514"/>
        <xdr:cNvSpPr txBox="1"/>
      </xdr:nvSpPr>
      <xdr:spPr>
        <a:xfrm>
          <a:off x="12579427" y="653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163271</xdr:rowOff>
    </xdr:from>
    <xdr:to>
      <xdr:col>23</xdr:col>
      <xdr:colOff>568325</xdr:colOff>
      <xdr:row>39</xdr:row>
      <xdr:rowOff>93421</xdr:rowOff>
    </xdr:to>
    <xdr:sp macro="" textlink="">
      <xdr:nvSpPr>
        <xdr:cNvPr id="521" name="円/楕円 520"/>
        <xdr:cNvSpPr/>
      </xdr:nvSpPr>
      <xdr:spPr>
        <a:xfrm>
          <a:off x="162687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79747</xdr:rowOff>
    </xdr:from>
    <xdr:ext cx="313932" cy="259045"/>
    <xdr:sp macro="" textlink="">
      <xdr:nvSpPr>
        <xdr:cNvPr id="522" name="災害復旧事業費該当値テキスト"/>
        <xdr:cNvSpPr txBox="1"/>
      </xdr:nvSpPr>
      <xdr:spPr>
        <a:xfrm>
          <a:off x="16370300" y="6594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118846</xdr:rowOff>
    </xdr:from>
    <xdr:to>
      <xdr:col>21</xdr:col>
      <xdr:colOff>212725</xdr:colOff>
      <xdr:row>39</xdr:row>
      <xdr:rowOff>48996</xdr:rowOff>
    </xdr:to>
    <xdr:sp macro="" textlink="">
      <xdr:nvSpPr>
        <xdr:cNvPr id="525" name="円/楕円 524"/>
        <xdr:cNvSpPr/>
      </xdr:nvSpPr>
      <xdr:spPr>
        <a:xfrm>
          <a:off x="14541500" y="66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40123</xdr:rowOff>
    </xdr:from>
    <xdr:ext cx="378565" cy="259045"/>
    <xdr:sp macro="" textlink="">
      <xdr:nvSpPr>
        <xdr:cNvPr id="526" name="テキスト ボックス 525"/>
        <xdr:cNvSpPr txBox="1"/>
      </xdr:nvSpPr>
      <xdr:spPr>
        <a:xfrm>
          <a:off x="14403017" y="6726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33350</xdr:rowOff>
    </xdr:from>
    <xdr:to>
      <xdr:col>20</xdr:col>
      <xdr:colOff>9525</xdr:colOff>
      <xdr:row>37</xdr:row>
      <xdr:rowOff>134950</xdr:rowOff>
    </xdr:to>
    <xdr:sp macro="" textlink="">
      <xdr:nvSpPr>
        <xdr:cNvPr id="527" name="円/楕円 526"/>
        <xdr:cNvSpPr/>
      </xdr:nvSpPr>
      <xdr:spPr>
        <a:xfrm>
          <a:off x="13652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151477</xdr:rowOff>
    </xdr:from>
    <xdr:ext cx="469744" cy="259045"/>
    <xdr:sp macro="" textlink="">
      <xdr:nvSpPr>
        <xdr:cNvPr id="528" name="テキスト ボックス 527"/>
        <xdr:cNvSpPr txBox="1"/>
      </xdr:nvSpPr>
      <xdr:spPr>
        <a:xfrm>
          <a:off x="13468427" y="61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86233</xdr:rowOff>
    </xdr:from>
    <xdr:to>
      <xdr:col>18</xdr:col>
      <xdr:colOff>492125</xdr:colOff>
      <xdr:row>31</xdr:row>
      <xdr:rowOff>16383</xdr:rowOff>
    </xdr:to>
    <xdr:sp macro="" textlink="">
      <xdr:nvSpPr>
        <xdr:cNvPr id="529" name="円/楕円 528"/>
        <xdr:cNvSpPr/>
      </xdr:nvSpPr>
      <xdr:spPr>
        <a:xfrm>
          <a:off x="12763500" y="522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32910</xdr:rowOff>
    </xdr:from>
    <xdr:ext cx="534377" cy="259045"/>
    <xdr:sp macro="" textlink="">
      <xdr:nvSpPr>
        <xdr:cNvPr id="530" name="テキスト ボックス 529"/>
        <xdr:cNvSpPr txBox="1"/>
      </xdr:nvSpPr>
      <xdr:spPr>
        <a:xfrm>
          <a:off x="12547111" y="500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3" name="直線コネクタ 602"/>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4"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5" name="直線コネクタ 604"/>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6"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7" name="直線コネクタ 606"/>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99333</xdr:rowOff>
    </xdr:from>
    <xdr:to>
      <xdr:col>23</xdr:col>
      <xdr:colOff>517525</xdr:colOff>
      <xdr:row>75</xdr:row>
      <xdr:rowOff>112135</xdr:rowOff>
    </xdr:to>
    <xdr:cxnSp macro="">
      <xdr:nvCxnSpPr>
        <xdr:cNvPr id="608" name="直線コネクタ 607"/>
        <xdr:cNvCxnSpPr/>
      </xdr:nvCxnSpPr>
      <xdr:spPr>
        <a:xfrm>
          <a:off x="15481300" y="12958083"/>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165936</xdr:rowOff>
    </xdr:from>
    <xdr:ext cx="534377" cy="259045"/>
    <xdr:sp macro="" textlink="">
      <xdr:nvSpPr>
        <xdr:cNvPr id="609" name="公債費平均値テキスト"/>
        <xdr:cNvSpPr txBox="1"/>
      </xdr:nvSpPr>
      <xdr:spPr>
        <a:xfrm>
          <a:off x="16370300" y="1268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0" name="フローチャート : 判断 609"/>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99333</xdr:rowOff>
    </xdr:from>
    <xdr:to>
      <xdr:col>22</xdr:col>
      <xdr:colOff>365125</xdr:colOff>
      <xdr:row>75</xdr:row>
      <xdr:rowOff>111754</xdr:rowOff>
    </xdr:to>
    <xdr:cxnSp macro="">
      <xdr:nvCxnSpPr>
        <xdr:cNvPr id="611" name="直線コネクタ 610"/>
        <xdr:cNvCxnSpPr/>
      </xdr:nvCxnSpPr>
      <xdr:spPr>
        <a:xfrm flipV="1">
          <a:off x="14592300" y="12958083"/>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612" name="フローチャート : 判断 611"/>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110482</xdr:rowOff>
    </xdr:from>
    <xdr:ext cx="534377" cy="259045"/>
    <xdr:sp macro="" textlink="">
      <xdr:nvSpPr>
        <xdr:cNvPr id="613" name="テキスト ボックス 612"/>
        <xdr:cNvSpPr txBox="1"/>
      </xdr:nvSpPr>
      <xdr:spPr>
        <a:xfrm>
          <a:off x="15214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111754</xdr:rowOff>
    </xdr:from>
    <xdr:to>
      <xdr:col>21</xdr:col>
      <xdr:colOff>161925</xdr:colOff>
      <xdr:row>75</xdr:row>
      <xdr:rowOff>118497</xdr:rowOff>
    </xdr:to>
    <xdr:cxnSp macro="">
      <xdr:nvCxnSpPr>
        <xdr:cNvPr id="614" name="直線コネクタ 613"/>
        <xdr:cNvCxnSpPr/>
      </xdr:nvCxnSpPr>
      <xdr:spPr>
        <a:xfrm flipV="1">
          <a:off x="13703300" y="12970504"/>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5" name="フローチャート : 判断 614"/>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6" name="テキスト ボックス 615"/>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118497</xdr:rowOff>
    </xdr:from>
    <xdr:to>
      <xdr:col>19</xdr:col>
      <xdr:colOff>644525</xdr:colOff>
      <xdr:row>75</xdr:row>
      <xdr:rowOff>138233</xdr:rowOff>
    </xdr:to>
    <xdr:cxnSp macro="">
      <xdr:nvCxnSpPr>
        <xdr:cNvPr id="617" name="直線コネクタ 616"/>
        <xdr:cNvCxnSpPr/>
      </xdr:nvCxnSpPr>
      <xdr:spPr>
        <a:xfrm flipV="1">
          <a:off x="12814300" y="12977247"/>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18" name="フローチャート : 判断 617"/>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19" name="テキスト ボックス 618"/>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0" name="フローチャート : 判断 619"/>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1" name="テキスト ボックス 620"/>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61335</xdr:rowOff>
    </xdr:from>
    <xdr:to>
      <xdr:col>23</xdr:col>
      <xdr:colOff>568325</xdr:colOff>
      <xdr:row>75</xdr:row>
      <xdr:rowOff>162936</xdr:rowOff>
    </xdr:to>
    <xdr:sp macro="" textlink="">
      <xdr:nvSpPr>
        <xdr:cNvPr id="627" name="円/楕円 626"/>
        <xdr:cNvSpPr/>
      </xdr:nvSpPr>
      <xdr:spPr>
        <a:xfrm>
          <a:off x="16268700" y="12920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39762</xdr:rowOff>
    </xdr:from>
    <xdr:ext cx="534377" cy="259045"/>
    <xdr:sp macro="" textlink="">
      <xdr:nvSpPr>
        <xdr:cNvPr id="628" name="公債費該当値テキスト"/>
        <xdr:cNvSpPr txBox="1"/>
      </xdr:nvSpPr>
      <xdr:spPr>
        <a:xfrm>
          <a:off x="16370300" y="128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32,447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48533</xdr:rowOff>
    </xdr:from>
    <xdr:to>
      <xdr:col>22</xdr:col>
      <xdr:colOff>415925</xdr:colOff>
      <xdr:row>75</xdr:row>
      <xdr:rowOff>150133</xdr:rowOff>
    </xdr:to>
    <xdr:sp macro="" textlink="">
      <xdr:nvSpPr>
        <xdr:cNvPr id="629" name="円/楕円 628"/>
        <xdr:cNvSpPr/>
      </xdr:nvSpPr>
      <xdr:spPr>
        <a:xfrm>
          <a:off x="15430500" y="129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141260</xdr:rowOff>
    </xdr:from>
    <xdr:ext cx="534377" cy="259045"/>
    <xdr:sp macro="" textlink="">
      <xdr:nvSpPr>
        <xdr:cNvPr id="630" name="テキスト ボックス 629"/>
        <xdr:cNvSpPr txBox="1"/>
      </xdr:nvSpPr>
      <xdr:spPr>
        <a:xfrm>
          <a:off x="15214111" y="130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60954</xdr:rowOff>
    </xdr:from>
    <xdr:to>
      <xdr:col>21</xdr:col>
      <xdr:colOff>212725</xdr:colOff>
      <xdr:row>75</xdr:row>
      <xdr:rowOff>162554</xdr:rowOff>
    </xdr:to>
    <xdr:sp macro="" textlink="">
      <xdr:nvSpPr>
        <xdr:cNvPr id="631" name="円/楕円 630"/>
        <xdr:cNvSpPr/>
      </xdr:nvSpPr>
      <xdr:spPr>
        <a:xfrm>
          <a:off x="14541500" y="1291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7631</xdr:rowOff>
    </xdr:from>
    <xdr:ext cx="534377" cy="259045"/>
    <xdr:sp macro="" textlink="">
      <xdr:nvSpPr>
        <xdr:cNvPr id="632" name="テキスト ボックス 631"/>
        <xdr:cNvSpPr txBox="1"/>
      </xdr:nvSpPr>
      <xdr:spPr>
        <a:xfrm>
          <a:off x="14325111" y="1269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67697</xdr:rowOff>
    </xdr:from>
    <xdr:to>
      <xdr:col>20</xdr:col>
      <xdr:colOff>9525</xdr:colOff>
      <xdr:row>75</xdr:row>
      <xdr:rowOff>169298</xdr:rowOff>
    </xdr:to>
    <xdr:sp macro="" textlink="">
      <xdr:nvSpPr>
        <xdr:cNvPr id="633" name="円/楕円 632"/>
        <xdr:cNvSpPr/>
      </xdr:nvSpPr>
      <xdr:spPr>
        <a:xfrm>
          <a:off x="13652500" y="129264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160424</xdr:rowOff>
    </xdr:from>
    <xdr:ext cx="534377" cy="259045"/>
    <xdr:sp macro="" textlink="">
      <xdr:nvSpPr>
        <xdr:cNvPr id="634" name="テキスト ボックス 633"/>
        <xdr:cNvSpPr txBox="1"/>
      </xdr:nvSpPr>
      <xdr:spPr>
        <a:xfrm>
          <a:off x="13436111" y="130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87433</xdr:rowOff>
    </xdr:from>
    <xdr:to>
      <xdr:col>18</xdr:col>
      <xdr:colOff>492125</xdr:colOff>
      <xdr:row>76</xdr:row>
      <xdr:rowOff>17583</xdr:rowOff>
    </xdr:to>
    <xdr:sp macro="" textlink="">
      <xdr:nvSpPr>
        <xdr:cNvPr id="635" name="円/楕円 634"/>
        <xdr:cNvSpPr/>
      </xdr:nvSpPr>
      <xdr:spPr>
        <a:xfrm>
          <a:off x="12763500" y="129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8710</xdr:rowOff>
    </xdr:from>
    <xdr:ext cx="534377" cy="259045"/>
    <xdr:sp macro="" textlink="">
      <xdr:nvSpPr>
        <xdr:cNvPr id="636" name="テキスト ボックス 635"/>
        <xdr:cNvSpPr txBox="1"/>
      </xdr:nvSpPr>
      <xdr:spPr>
        <a:xfrm>
          <a:off x="12547111" y="130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7" name="直線コネクタ 64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8" name="テキスト ボックス 64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9" name="直線コネクタ 64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0" name="テキスト ボックス 64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1" name="直線コネクタ 65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2" name="テキスト ボックス 65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3" name="直線コネクタ 65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4" name="テキスト ボックス 65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10998</xdr:rowOff>
    </xdr:from>
    <xdr:to>
      <xdr:col>23</xdr:col>
      <xdr:colOff>516889</xdr:colOff>
      <xdr:row>98</xdr:row>
      <xdr:rowOff>126715</xdr:rowOff>
    </xdr:to>
    <xdr:cxnSp macro="">
      <xdr:nvCxnSpPr>
        <xdr:cNvPr id="658" name="直線コネクタ 657"/>
        <xdr:cNvCxnSpPr/>
      </xdr:nvCxnSpPr>
      <xdr:spPr>
        <a:xfrm flipV="1">
          <a:off x="16317595" y="15955848"/>
          <a:ext cx="1269" cy="97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130542</xdr:rowOff>
    </xdr:from>
    <xdr:ext cx="378565" cy="259045"/>
    <xdr:sp macro="" textlink="">
      <xdr:nvSpPr>
        <xdr:cNvPr id="659" name="積立金最小値テキスト"/>
        <xdr:cNvSpPr txBox="1"/>
      </xdr:nvSpPr>
      <xdr:spPr>
        <a:xfrm>
          <a:off x="16370300" y="16932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126715</xdr:rowOff>
    </xdr:from>
    <xdr:to>
      <xdr:col>23</xdr:col>
      <xdr:colOff>606425</xdr:colOff>
      <xdr:row>98</xdr:row>
      <xdr:rowOff>126715</xdr:rowOff>
    </xdr:to>
    <xdr:cxnSp macro="">
      <xdr:nvCxnSpPr>
        <xdr:cNvPr id="660" name="直線コネクタ 659"/>
        <xdr:cNvCxnSpPr/>
      </xdr:nvCxnSpPr>
      <xdr:spPr>
        <a:xfrm>
          <a:off x="16230600" y="1692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129125</xdr:rowOff>
    </xdr:from>
    <xdr:ext cx="534377" cy="259045"/>
    <xdr:sp macro="" textlink="">
      <xdr:nvSpPr>
        <xdr:cNvPr id="661" name="積立金最大値テキスト"/>
        <xdr:cNvSpPr txBox="1"/>
      </xdr:nvSpPr>
      <xdr:spPr>
        <a:xfrm>
          <a:off x="16370300" y="157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93</xdr:row>
      <xdr:rowOff>10998</xdr:rowOff>
    </xdr:from>
    <xdr:to>
      <xdr:col>23</xdr:col>
      <xdr:colOff>606425</xdr:colOff>
      <xdr:row>93</xdr:row>
      <xdr:rowOff>10998</xdr:rowOff>
    </xdr:to>
    <xdr:cxnSp macro="">
      <xdr:nvCxnSpPr>
        <xdr:cNvPr id="662" name="直線コネクタ 661"/>
        <xdr:cNvCxnSpPr/>
      </xdr:nvCxnSpPr>
      <xdr:spPr>
        <a:xfrm>
          <a:off x="16230600" y="1595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43093</xdr:rowOff>
    </xdr:from>
    <xdr:to>
      <xdr:col>23</xdr:col>
      <xdr:colOff>517525</xdr:colOff>
      <xdr:row>98</xdr:row>
      <xdr:rowOff>87945</xdr:rowOff>
    </xdr:to>
    <xdr:cxnSp macro="">
      <xdr:nvCxnSpPr>
        <xdr:cNvPr id="663" name="直線コネクタ 662"/>
        <xdr:cNvCxnSpPr/>
      </xdr:nvCxnSpPr>
      <xdr:spPr>
        <a:xfrm flipV="1">
          <a:off x="15481300" y="16845193"/>
          <a:ext cx="838200" cy="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7535</xdr:rowOff>
    </xdr:from>
    <xdr:ext cx="469744" cy="259045"/>
    <xdr:sp macro="" textlink="">
      <xdr:nvSpPr>
        <xdr:cNvPr id="664" name="積立金平均値テキスト"/>
        <xdr:cNvSpPr txBox="1"/>
      </xdr:nvSpPr>
      <xdr:spPr>
        <a:xfrm>
          <a:off x="16370300" y="164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156108</xdr:rowOff>
    </xdr:from>
    <xdr:to>
      <xdr:col>23</xdr:col>
      <xdr:colOff>568325</xdr:colOff>
      <xdr:row>97</xdr:row>
      <xdr:rowOff>86258</xdr:rowOff>
    </xdr:to>
    <xdr:sp macro="" textlink="">
      <xdr:nvSpPr>
        <xdr:cNvPr id="665" name="フローチャート : 判断 664"/>
        <xdr:cNvSpPr/>
      </xdr:nvSpPr>
      <xdr:spPr>
        <a:xfrm>
          <a:off x="16268700" y="166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34773</xdr:rowOff>
    </xdr:from>
    <xdr:to>
      <xdr:col>22</xdr:col>
      <xdr:colOff>365125</xdr:colOff>
      <xdr:row>98</xdr:row>
      <xdr:rowOff>87945</xdr:rowOff>
    </xdr:to>
    <xdr:cxnSp macro="">
      <xdr:nvCxnSpPr>
        <xdr:cNvPr id="666" name="直線コネクタ 665"/>
        <xdr:cNvCxnSpPr/>
      </xdr:nvCxnSpPr>
      <xdr:spPr>
        <a:xfrm>
          <a:off x="14592300" y="16493973"/>
          <a:ext cx="889000" cy="39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136083</xdr:rowOff>
    </xdr:from>
    <xdr:to>
      <xdr:col>22</xdr:col>
      <xdr:colOff>415925</xdr:colOff>
      <xdr:row>96</xdr:row>
      <xdr:rowOff>66233</xdr:rowOff>
    </xdr:to>
    <xdr:sp macro="" textlink="">
      <xdr:nvSpPr>
        <xdr:cNvPr id="667" name="フローチャート : 判断 666"/>
        <xdr:cNvSpPr/>
      </xdr:nvSpPr>
      <xdr:spPr>
        <a:xfrm>
          <a:off x="15430500" y="1642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82760</xdr:rowOff>
    </xdr:from>
    <xdr:ext cx="534377" cy="259045"/>
    <xdr:sp macro="" textlink="">
      <xdr:nvSpPr>
        <xdr:cNvPr id="668" name="テキスト ボックス 667"/>
        <xdr:cNvSpPr txBox="1"/>
      </xdr:nvSpPr>
      <xdr:spPr>
        <a:xfrm>
          <a:off x="15214111" y="161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16301</xdr:rowOff>
    </xdr:from>
    <xdr:to>
      <xdr:col>21</xdr:col>
      <xdr:colOff>161925</xdr:colOff>
      <xdr:row>96</xdr:row>
      <xdr:rowOff>34773</xdr:rowOff>
    </xdr:to>
    <xdr:cxnSp macro="">
      <xdr:nvCxnSpPr>
        <xdr:cNvPr id="669" name="直線コネクタ 668"/>
        <xdr:cNvCxnSpPr/>
      </xdr:nvCxnSpPr>
      <xdr:spPr>
        <a:xfrm>
          <a:off x="13703300" y="16304051"/>
          <a:ext cx="889000" cy="18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0" name="フローチャート : 判断 669"/>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1" name="テキスト ボックス 670"/>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111399</xdr:rowOff>
    </xdr:from>
    <xdr:to>
      <xdr:col>19</xdr:col>
      <xdr:colOff>644525</xdr:colOff>
      <xdr:row>95</xdr:row>
      <xdr:rowOff>16301</xdr:rowOff>
    </xdr:to>
    <xdr:cxnSp macro="">
      <xdr:nvCxnSpPr>
        <xdr:cNvPr id="672" name="直線コネクタ 671"/>
        <xdr:cNvCxnSpPr/>
      </xdr:nvCxnSpPr>
      <xdr:spPr>
        <a:xfrm>
          <a:off x="12814300" y="15884799"/>
          <a:ext cx="889000" cy="41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3" name="フローチャート : 判断 672"/>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4" name="テキスト ボックス 673"/>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5" name="フローチャート : 判断 674"/>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46845</xdr:rowOff>
    </xdr:from>
    <xdr:ext cx="534377" cy="259045"/>
    <xdr:sp macro="" textlink="">
      <xdr:nvSpPr>
        <xdr:cNvPr id="676" name="テキスト ボックス 675"/>
        <xdr:cNvSpPr txBox="1"/>
      </xdr:nvSpPr>
      <xdr:spPr>
        <a:xfrm>
          <a:off x="12547111" y="1599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163743</xdr:rowOff>
    </xdr:from>
    <xdr:to>
      <xdr:col>23</xdr:col>
      <xdr:colOff>568325</xdr:colOff>
      <xdr:row>98</xdr:row>
      <xdr:rowOff>93893</xdr:rowOff>
    </xdr:to>
    <xdr:sp macro="" textlink="">
      <xdr:nvSpPr>
        <xdr:cNvPr id="682" name="円/楕円 681"/>
        <xdr:cNvSpPr/>
      </xdr:nvSpPr>
      <xdr:spPr>
        <a:xfrm>
          <a:off x="16268700" y="167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78670</xdr:rowOff>
    </xdr:from>
    <xdr:ext cx="469744" cy="259045"/>
    <xdr:sp macro="" textlink="">
      <xdr:nvSpPr>
        <xdr:cNvPr id="683" name="積立金該当値テキスト"/>
        <xdr:cNvSpPr txBox="1"/>
      </xdr:nvSpPr>
      <xdr:spPr>
        <a:xfrm>
          <a:off x="16370300" y="1670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37145</xdr:rowOff>
    </xdr:from>
    <xdr:to>
      <xdr:col>22</xdr:col>
      <xdr:colOff>415925</xdr:colOff>
      <xdr:row>98</xdr:row>
      <xdr:rowOff>138745</xdr:rowOff>
    </xdr:to>
    <xdr:sp macro="" textlink="">
      <xdr:nvSpPr>
        <xdr:cNvPr id="684" name="円/楕円 683"/>
        <xdr:cNvSpPr/>
      </xdr:nvSpPr>
      <xdr:spPr>
        <a:xfrm>
          <a:off x="15430500" y="168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129872</xdr:rowOff>
    </xdr:from>
    <xdr:ext cx="469744" cy="259045"/>
    <xdr:sp macro="" textlink="">
      <xdr:nvSpPr>
        <xdr:cNvPr id="685" name="テキスト ボックス 684"/>
        <xdr:cNvSpPr txBox="1"/>
      </xdr:nvSpPr>
      <xdr:spPr>
        <a:xfrm>
          <a:off x="15246427" y="1693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155423</xdr:rowOff>
    </xdr:from>
    <xdr:to>
      <xdr:col>21</xdr:col>
      <xdr:colOff>212725</xdr:colOff>
      <xdr:row>96</xdr:row>
      <xdr:rowOff>85573</xdr:rowOff>
    </xdr:to>
    <xdr:sp macro="" textlink="">
      <xdr:nvSpPr>
        <xdr:cNvPr id="686" name="円/楕円 685"/>
        <xdr:cNvSpPr/>
      </xdr:nvSpPr>
      <xdr:spPr>
        <a:xfrm>
          <a:off x="14541500" y="164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102100</xdr:rowOff>
    </xdr:from>
    <xdr:ext cx="469744" cy="259045"/>
    <xdr:sp macro="" textlink="">
      <xdr:nvSpPr>
        <xdr:cNvPr id="687" name="テキスト ボックス 686"/>
        <xdr:cNvSpPr txBox="1"/>
      </xdr:nvSpPr>
      <xdr:spPr>
        <a:xfrm>
          <a:off x="14357427" y="1621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136951</xdr:rowOff>
    </xdr:from>
    <xdr:to>
      <xdr:col>20</xdr:col>
      <xdr:colOff>9525</xdr:colOff>
      <xdr:row>95</xdr:row>
      <xdr:rowOff>67101</xdr:rowOff>
    </xdr:to>
    <xdr:sp macro="" textlink="">
      <xdr:nvSpPr>
        <xdr:cNvPr id="688" name="円/楕円 687"/>
        <xdr:cNvSpPr/>
      </xdr:nvSpPr>
      <xdr:spPr>
        <a:xfrm>
          <a:off x="13652500" y="162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58228</xdr:rowOff>
    </xdr:from>
    <xdr:ext cx="534377" cy="259045"/>
    <xdr:sp macro="" textlink="">
      <xdr:nvSpPr>
        <xdr:cNvPr id="689" name="テキスト ボックス 688"/>
        <xdr:cNvSpPr txBox="1"/>
      </xdr:nvSpPr>
      <xdr:spPr>
        <a:xfrm>
          <a:off x="13436111" y="1634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60599</xdr:rowOff>
    </xdr:from>
    <xdr:to>
      <xdr:col>18</xdr:col>
      <xdr:colOff>492125</xdr:colOff>
      <xdr:row>92</xdr:row>
      <xdr:rowOff>162199</xdr:rowOff>
    </xdr:to>
    <xdr:sp macro="" textlink="">
      <xdr:nvSpPr>
        <xdr:cNvPr id="690" name="円/楕円 689"/>
        <xdr:cNvSpPr/>
      </xdr:nvSpPr>
      <xdr:spPr>
        <a:xfrm>
          <a:off x="12763500" y="158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7276</xdr:rowOff>
    </xdr:from>
    <xdr:ext cx="534377" cy="259045"/>
    <xdr:sp macro="" textlink="">
      <xdr:nvSpPr>
        <xdr:cNvPr id="691" name="テキスト ボックス 690"/>
        <xdr:cNvSpPr txBox="1"/>
      </xdr:nvSpPr>
      <xdr:spPr>
        <a:xfrm>
          <a:off x="12547111" y="1560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3" name="直線コネクタ 712"/>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6"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7" name="直線コネクタ 716"/>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136042</xdr:rowOff>
    </xdr:from>
    <xdr:to>
      <xdr:col>32</xdr:col>
      <xdr:colOff>187325</xdr:colOff>
      <xdr:row>38</xdr:row>
      <xdr:rowOff>137643</xdr:rowOff>
    </xdr:to>
    <xdr:cxnSp macro="">
      <xdr:nvCxnSpPr>
        <xdr:cNvPr id="718" name="直線コネクタ 717"/>
        <xdr:cNvCxnSpPr/>
      </xdr:nvCxnSpPr>
      <xdr:spPr>
        <a:xfrm>
          <a:off x="21323300" y="6651142"/>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128236</xdr:rowOff>
    </xdr:from>
    <xdr:ext cx="469744" cy="259045"/>
    <xdr:sp macro="" textlink="">
      <xdr:nvSpPr>
        <xdr:cNvPr id="719" name="投資及び出資金平均値テキスト"/>
        <xdr:cNvSpPr txBox="1"/>
      </xdr:nvSpPr>
      <xdr:spPr>
        <a:xfrm>
          <a:off x="22212300" y="612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0" name="フローチャート : 判断 719"/>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120269</xdr:rowOff>
    </xdr:from>
    <xdr:to>
      <xdr:col>31</xdr:col>
      <xdr:colOff>34925</xdr:colOff>
      <xdr:row>38</xdr:row>
      <xdr:rowOff>136042</xdr:rowOff>
    </xdr:to>
    <xdr:cxnSp macro="">
      <xdr:nvCxnSpPr>
        <xdr:cNvPr id="721" name="直線コネクタ 720"/>
        <xdr:cNvCxnSpPr/>
      </xdr:nvCxnSpPr>
      <xdr:spPr>
        <a:xfrm>
          <a:off x="20434300" y="6635369"/>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153822</xdr:rowOff>
    </xdr:from>
    <xdr:to>
      <xdr:col>31</xdr:col>
      <xdr:colOff>85725</xdr:colOff>
      <xdr:row>37</xdr:row>
      <xdr:rowOff>83972</xdr:rowOff>
    </xdr:to>
    <xdr:sp macro="" textlink="">
      <xdr:nvSpPr>
        <xdr:cNvPr id="722" name="フローチャート : 判断 721"/>
        <xdr:cNvSpPr/>
      </xdr:nvSpPr>
      <xdr:spPr>
        <a:xfrm>
          <a:off x="21272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100499</xdr:rowOff>
    </xdr:from>
    <xdr:ext cx="469744" cy="259045"/>
    <xdr:sp macro="" textlink="">
      <xdr:nvSpPr>
        <xdr:cNvPr id="723" name="テキスト ボックス 722"/>
        <xdr:cNvSpPr txBox="1"/>
      </xdr:nvSpPr>
      <xdr:spPr>
        <a:xfrm>
          <a:off x="21088427"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120269</xdr:rowOff>
    </xdr:from>
    <xdr:to>
      <xdr:col>29</xdr:col>
      <xdr:colOff>517525</xdr:colOff>
      <xdr:row>38</xdr:row>
      <xdr:rowOff>120269</xdr:rowOff>
    </xdr:to>
    <xdr:cxnSp macro="">
      <xdr:nvCxnSpPr>
        <xdr:cNvPr id="724" name="直線コネクタ 723"/>
        <xdr:cNvCxnSpPr/>
      </xdr:nvCxnSpPr>
      <xdr:spPr>
        <a:xfrm>
          <a:off x="19545300" y="6635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5" name="フローチャート : 判断 724"/>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80154</xdr:rowOff>
    </xdr:from>
    <xdr:ext cx="378565" cy="259045"/>
    <xdr:sp macro="" textlink="">
      <xdr:nvSpPr>
        <xdr:cNvPr id="726" name="テキスト ボックス 725"/>
        <xdr:cNvSpPr txBox="1"/>
      </xdr:nvSpPr>
      <xdr:spPr>
        <a:xfrm>
          <a:off x="20245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120269</xdr:rowOff>
    </xdr:from>
    <xdr:to>
      <xdr:col>28</xdr:col>
      <xdr:colOff>314325</xdr:colOff>
      <xdr:row>38</xdr:row>
      <xdr:rowOff>122555</xdr:rowOff>
    </xdr:to>
    <xdr:cxnSp macro="">
      <xdr:nvCxnSpPr>
        <xdr:cNvPr id="727" name="直線コネクタ 726"/>
        <xdr:cNvCxnSpPr/>
      </xdr:nvCxnSpPr>
      <xdr:spPr>
        <a:xfrm flipV="1">
          <a:off x="18656300" y="66353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28" name="フローチャート : 判断 727"/>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81754</xdr:rowOff>
    </xdr:from>
    <xdr:ext cx="378565" cy="259045"/>
    <xdr:sp macro="" textlink="">
      <xdr:nvSpPr>
        <xdr:cNvPr id="729" name="テキスト ボックス 728"/>
        <xdr:cNvSpPr txBox="1"/>
      </xdr:nvSpPr>
      <xdr:spPr>
        <a:xfrm>
          <a:off x="19356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0" name="フローチャート : 判断 729"/>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80383</xdr:rowOff>
    </xdr:from>
    <xdr:ext cx="378565" cy="259045"/>
    <xdr:sp macro="" textlink="">
      <xdr:nvSpPr>
        <xdr:cNvPr id="731" name="テキスト ボックス 730"/>
        <xdr:cNvSpPr txBox="1"/>
      </xdr:nvSpPr>
      <xdr:spPr>
        <a:xfrm>
          <a:off x="18467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86843</xdr:rowOff>
    </xdr:from>
    <xdr:to>
      <xdr:col>32</xdr:col>
      <xdr:colOff>238125</xdr:colOff>
      <xdr:row>39</xdr:row>
      <xdr:rowOff>16993</xdr:rowOff>
    </xdr:to>
    <xdr:sp macro="" textlink="">
      <xdr:nvSpPr>
        <xdr:cNvPr id="737" name="円/楕円 736"/>
        <xdr:cNvSpPr/>
      </xdr:nvSpPr>
      <xdr:spPr>
        <a:xfrm>
          <a:off x="221107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1770</xdr:rowOff>
    </xdr:from>
    <xdr:ext cx="249299" cy="259045"/>
    <xdr:sp macro="" textlink="">
      <xdr:nvSpPr>
        <xdr:cNvPr id="738" name="投資及び出資金該当値テキスト"/>
        <xdr:cNvSpPr txBox="1"/>
      </xdr:nvSpPr>
      <xdr:spPr>
        <a:xfrm>
          <a:off x="22212300" y="6516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85242</xdr:rowOff>
    </xdr:from>
    <xdr:to>
      <xdr:col>31</xdr:col>
      <xdr:colOff>85725</xdr:colOff>
      <xdr:row>39</xdr:row>
      <xdr:rowOff>15392</xdr:rowOff>
    </xdr:to>
    <xdr:sp macro="" textlink="">
      <xdr:nvSpPr>
        <xdr:cNvPr id="739" name="円/楕円 738"/>
        <xdr:cNvSpPr/>
      </xdr:nvSpPr>
      <xdr:spPr>
        <a:xfrm>
          <a:off x="21272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6519</xdr:rowOff>
    </xdr:from>
    <xdr:ext cx="313932" cy="259045"/>
    <xdr:sp macro="" textlink="">
      <xdr:nvSpPr>
        <xdr:cNvPr id="740" name="テキスト ボックス 739"/>
        <xdr:cNvSpPr txBox="1"/>
      </xdr:nvSpPr>
      <xdr:spPr>
        <a:xfrm>
          <a:off x="21166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69469</xdr:rowOff>
    </xdr:from>
    <xdr:to>
      <xdr:col>29</xdr:col>
      <xdr:colOff>568325</xdr:colOff>
      <xdr:row>38</xdr:row>
      <xdr:rowOff>171069</xdr:rowOff>
    </xdr:to>
    <xdr:sp macro="" textlink="">
      <xdr:nvSpPr>
        <xdr:cNvPr id="741" name="円/楕円 740"/>
        <xdr:cNvSpPr/>
      </xdr:nvSpPr>
      <xdr:spPr>
        <a:xfrm>
          <a:off x="20383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162196</xdr:rowOff>
    </xdr:from>
    <xdr:ext cx="313932" cy="259045"/>
    <xdr:sp macro="" textlink="">
      <xdr:nvSpPr>
        <xdr:cNvPr id="742" name="テキスト ボックス 741"/>
        <xdr:cNvSpPr txBox="1"/>
      </xdr:nvSpPr>
      <xdr:spPr>
        <a:xfrm>
          <a:off x="20277333" y="66772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69469</xdr:rowOff>
    </xdr:from>
    <xdr:to>
      <xdr:col>28</xdr:col>
      <xdr:colOff>365125</xdr:colOff>
      <xdr:row>38</xdr:row>
      <xdr:rowOff>171069</xdr:rowOff>
    </xdr:to>
    <xdr:sp macro="" textlink="">
      <xdr:nvSpPr>
        <xdr:cNvPr id="743" name="円/楕円 742"/>
        <xdr:cNvSpPr/>
      </xdr:nvSpPr>
      <xdr:spPr>
        <a:xfrm>
          <a:off x="19494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162196</xdr:rowOff>
    </xdr:from>
    <xdr:ext cx="313932" cy="259045"/>
    <xdr:sp macro="" textlink="">
      <xdr:nvSpPr>
        <xdr:cNvPr id="744" name="テキスト ボックス 743"/>
        <xdr:cNvSpPr txBox="1"/>
      </xdr:nvSpPr>
      <xdr:spPr>
        <a:xfrm>
          <a:off x="19388333" y="66772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71755</xdr:rowOff>
    </xdr:from>
    <xdr:to>
      <xdr:col>27</xdr:col>
      <xdr:colOff>161925</xdr:colOff>
      <xdr:row>39</xdr:row>
      <xdr:rowOff>1905</xdr:rowOff>
    </xdr:to>
    <xdr:sp macro="" textlink="">
      <xdr:nvSpPr>
        <xdr:cNvPr id="745" name="円/楕円 744"/>
        <xdr:cNvSpPr/>
      </xdr:nvSpPr>
      <xdr:spPr>
        <a:xfrm>
          <a:off x="18605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164482</xdr:rowOff>
    </xdr:from>
    <xdr:ext cx="313932" cy="259045"/>
    <xdr:sp macro="" textlink="">
      <xdr:nvSpPr>
        <xdr:cNvPr id="746" name="テキスト ボックス 745"/>
        <xdr:cNvSpPr txBox="1"/>
      </xdr:nvSpPr>
      <xdr:spPr>
        <a:xfrm>
          <a:off x="18499333" y="6679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0" name="直線コネクタ 769"/>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1"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2" name="直線コネクタ 771"/>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3"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4" name="直線コネクタ 773"/>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76416</xdr:rowOff>
    </xdr:from>
    <xdr:to>
      <xdr:col>32</xdr:col>
      <xdr:colOff>187325</xdr:colOff>
      <xdr:row>58</xdr:row>
      <xdr:rowOff>76683</xdr:rowOff>
    </xdr:to>
    <xdr:cxnSp macro="">
      <xdr:nvCxnSpPr>
        <xdr:cNvPr id="775" name="直線コネクタ 774"/>
        <xdr:cNvCxnSpPr/>
      </xdr:nvCxnSpPr>
      <xdr:spPr>
        <a:xfrm>
          <a:off x="21323300" y="10020516"/>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6"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7" name="フローチャート : 判断 776"/>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76416</xdr:rowOff>
    </xdr:from>
    <xdr:to>
      <xdr:col>31</xdr:col>
      <xdr:colOff>34925</xdr:colOff>
      <xdr:row>58</xdr:row>
      <xdr:rowOff>77064</xdr:rowOff>
    </xdr:to>
    <xdr:cxnSp macro="">
      <xdr:nvCxnSpPr>
        <xdr:cNvPr id="778" name="直線コネクタ 777"/>
        <xdr:cNvCxnSpPr/>
      </xdr:nvCxnSpPr>
      <xdr:spPr>
        <a:xfrm flipV="1">
          <a:off x="20434300" y="1002051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36588</xdr:rowOff>
    </xdr:from>
    <xdr:to>
      <xdr:col>31</xdr:col>
      <xdr:colOff>85725</xdr:colOff>
      <xdr:row>56</xdr:row>
      <xdr:rowOff>138188</xdr:rowOff>
    </xdr:to>
    <xdr:sp macro="" textlink="">
      <xdr:nvSpPr>
        <xdr:cNvPr id="779" name="フローチャート : 判断 778"/>
        <xdr:cNvSpPr/>
      </xdr:nvSpPr>
      <xdr:spPr>
        <a:xfrm>
          <a:off x="21272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154715</xdr:rowOff>
    </xdr:from>
    <xdr:ext cx="534377" cy="259045"/>
    <xdr:sp macro="" textlink="">
      <xdr:nvSpPr>
        <xdr:cNvPr id="780" name="テキスト ボックス 779"/>
        <xdr:cNvSpPr txBox="1"/>
      </xdr:nvSpPr>
      <xdr:spPr>
        <a:xfrm>
          <a:off x="21056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75730</xdr:rowOff>
    </xdr:from>
    <xdr:to>
      <xdr:col>29</xdr:col>
      <xdr:colOff>517525</xdr:colOff>
      <xdr:row>58</xdr:row>
      <xdr:rowOff>77064</xdr:rowOff>
    </xdr:to>
    <xdr:cxnSp macro="">
      <xdr:nvCxnSpPr>
        <xdr:cNvPr id="781" name="直線コネクタ 780"/>
        <xdr:cNvCxnSpPr/>
      </xdr:nvCxnSpPr>
      <xdr:spPr>
        <a:xfrm>
          <a:off x="19545300" y="1001983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90424</xdr:rowOff>
    </xdr:from>
    <xdr:to>
      <xdr:col>29</xdr:col>
      <xdr:colOff>568325</xdr:colOff>
      <xdr:row>58</xdr:row>
      <xdr:rowOff>20574</xdr:rowOff>
    </xdr:to>
    <xdr:sp macro="" textlink="">
      <xdr:nvSpPr>
        <xdr:cNvPr id="782" name="フローチャート : 判断 781"/>
        <xdr:cNvSpPr/>
      </xdr:nvSpPr>
      <xdr:spPr>
        <a:xfrm>
          <a:off x="20383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37101</xdr:rowOff>
    </xdr:from>
    <xdr:ext cx="469744" cy="259045"/>
    <xdr:sp macro="" textlink="">
      <xdr:nvSpPr>
        <xdr:cNvPr id="783" name="テキスト ボックス 782"/>
        <xdr:cNvSpPr txBox="1"/>
      </xdr:nvSpPr>
      <xdr:spPr>
        <a:xfrm>
          <a:off x="20199427"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75120</xdr:rowOff>
    </xdr:from>
    <xdr:to>
      <xdr:col>28</xdr:col>
      <xdr:colOff>314325</xdr:colOff>
      <xdr:row>58</xdr:row>
      <xdr:rowOff>75730</xdr:rowOff>
    </xdr:to>
    <xdr:cxnSp macro="">
      <xdr:nvCxnSpPr>
        <xdr:cNvPr id="784" name="直線コネクタ 783"/>
        <xdr:cNvCxnSpPr/>
      </xdr:nvCxnSpPr>
      <xdr:spPr>
        <a:xfrm>
          <a:off x="18656300" y="10019220"/>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110236</xdr:rowOff>
    </xdr:from>
    <xdr:to>
      <xdr:col>28</xdr:col>
      <xdr:colOff>365125</xdr:colOff>
      <xdr:row>58</xdr:row>
      <xdr:rowOff>40386</xdr:rowOff>
    </xdr:to>
    <xdr:sp macro="" textlink="">
      <xdr:nvSpPr>
        <xdr:cNvPr id="785" name="フローチャート : 判断 784"/>
        <xdr:cNvSpPr/>
      </xdr:nvSpPr>
      <xdr:spPr>
        <a:xfrm>
          <a:off x="19494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56913</xdr:rowOff>
    </xdr:from>
    <xdr:ext cx="469744" cy="259045"/>
    <xdr:sp macro="" textlink="">
      <xdr:nvSpPr>
        <xdr:cNvPr id="786" name="テキスト ボックス 785"/>
        <xdr:cNvSpPr txBox="1"/>
      </xdr:nvSpPr>
      <xdr:spPr>
        <a:xfrm>
          <a:off x="19310427"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98844</xdr:rowOff>
    </xdr:from>
    <xdr:to>
      <xdr:col>27</xdr:col>
      <xdr:colOff>161925</xdr:colOff>
      <xdr:row>58</xdr:row>
      <xdr:rowOff>28994</xdr:rowOff>
    </xdr:to>
    <xdr:sp macro="" textlink="">
      <xdr:nvSpPr>
        <xdr:cNvPr id="787" name="フローチャート : 判断 786"/>
        <xdr:cNvSpPr/>
      </xdr:nvSpPr>
      <xdr:spPr>
        <a:xfrm>
          <a:off x="18605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45521</xdr:rowOff>
    </xdr:from>
    <xdr:ext cx="469744" cy="259045"/>
    <xdr:sp macro="" textlink="">
      <xdr:nvSpPr>
        <xdr:cNvPr id="788" name="テキスト ボックス 787"/>
        <xdr:cNvSpPr txBox="1"/>
      </xdr:nvSpPr>
      <xdr:spPr>
        <a:xfrm>
          <a:off x="18421427" y="964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25883</xdr:rowOff>
    </xdr:from>
    <xdr:to>
      <xdr:col>32</xdr:col>
      <xdr:colOff>238125</xdr:colOff>
      <xdr:row>58</xdr:row>
      <xdr:rowOff>127483</xdr:rowOff>
    </xdr:to>
    <xdr:sp macro="" textlink="">
      <xdr:nvSpPr>
        <xdr:cNvPr id="794" name="円/楕円 793"/>
        <xdr:cNvSpPr/>
      </xdr:nvSpPr>
      <xdr:spPr>
        <a:xfrm>
          <a:off x="22110700" y="99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4310</xdr:rowOff>
    </xdr:from>
    <xdr:ext cx="469744" cy="259045"/>
    <xdr:sp macro="" textlink="">
      <xdr:nvSpPr>
        <xdr:cNvPr id="795" name="貸付金該当値テキスト"/>
        <xdr:cNvSpPr txBox="1"/>
      </xdr:nvSpPr>
      <xdr:spPr>
        <a:xfrm>
          <a:off x="22212300" y="994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25616</xdr:rowOff>
    </xdr:from>
    <xdr:to>
      <xdr:col>31</xdr:col>
      <xdr:colOff>85725</xdr:colOff>
      <xdr:row>58</xdr:row>
      <xdr:rowOff>127216</xdr:rowOff>
    </xdr:to>
    <xdr:sp macro="" textlink="">
      <xdr:nvSpPr>
        <xdr:cNvPr id="796" name="円/楕円 795"/>
        <xdr:cNvSpPr/>
      </xdr:nvSpPr>
      <xdr:spPr>
        <a:xfrm>
          <a:off x="21272500" y="9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118343</xdr:rowOff>
    </xdr:from>
    <xdr:ext cx="469744" cy="259045"/>
    <xdr:sp macro="" textlink="">
      <xdr:nvSpPr>
        <xdr:cNvPr id="797" name="テキスト ボックス 796"/>
        <xdr:cNvSpPr txBox="1"/>
      </xdr:nvSpPr>
      <xdr:spPr>
        <a:xfrm>
          <a:off x="21088427" y="1006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26264</xdr:rowOff>
    </xdr:from>
    <xdr:to>
      <xdr:col>29</xdr:col>
      <xdr:colOff>568325</xdr:colOff>
      <xdr:row>58</xdr:row>
      <xdr:rowOff>127864</xdr:rowOff>
    </xdr:to>
    <xdr:sp macro="" textlink="">
      <xdr:nvSpPr>
        <xdr:cNvPr id="798" name="円/楕円 797"/>
        <xdr:cNvSpPr/>
      </xdr:nvSpPr>
      <xdr:spPr>
        <a:xfrm>
          <a:off x="20383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118991</xdr:rowOff>
    </xdr:from>
    <xdr:ext cx="469744" cy="259045"/>
    <xdr:sp macro="" textlink="">
      <xdr:nvSpPr>
        <xdr:cNvPr id="799" name="テキスト ボックス 798"/>
        <xdr:cNvSpPr txBox="1"/>
      </xdr:nvSpPr>
      <xdr:spPr>
        <a:xfrm>
          <a:off x="20199427"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24930</xdr:rowOff>
    </xdr:from>
    <xdr:to>
      <xdr:col>28</xdr:col>
      <xdr:colOff>365125</xdr:colOff>
      <xdr:row>58</xdr:row>
      <xdr:rowOff>126530</xdr:rowOff>
    </xdr:to>
    <xdr:sp macro="" textlink="">
      <xdr:nvSpPr>
        <xdr:cNvPr id="800" name="円/楕円 799"/>
        <xdr:cNvSpPr/>
      </xdr:nvSpPr>
      <xdr:spPr>
        <a:xfrm>
          <a:off x="19494500" y="99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117657</xdr:rowOff>
    </xdr:from>
    <xdr:ext cx="469744" cy="259045"/>
    <xdr:sp macro="" textlink="">
      <xdr:nvSpPr>
        <xdr:cNvPr id="801" name="テキスト ボックス 800"/>
        <xdr:cNvSpPr txBox="1"/>
      </xdr:nvSpPr>
      <xdr:spPr>
        <a:xfrm>
          <a:off x="19310427" y="1006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24320</xdr:rowOff>
    </xdr:from>
    <xdr:to>
      <xdr:col>27</xdr:col>
      <xdr:colOff>161925</xdr:colOff>
      <xdr:row>58</xdr:row>
      <xdr:rowOff>125920</xdr:rowOff>
    </xdr:to>
    <xdr:sp macro="" textlink="">
      <xdr:nvSpPr>
        <xdr:cNvPr id="802" name="円/楕円 801"/>
        <xdr:cNvSpPr/>
      </xdr:nvSpPr>
      <xdr:spPr>
        <a:xfrm>
          <a:off x="18605500" y="99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117047</xdr:rowOff>
    </xdr:from>
    <xdr:ext cx="469744" cy="259045"/>
    <xdr:sp macro="" textlink="">
      <xdr:nvSpPr>
        <xdr:cNvPr id="803" name="テキスト ボックス 802"/>
        <xdr:cNvSpPr txBox="1"/>
      </xdr:nvSpPr>
      <xdr:spPr>
        <a:xfrm>
          <a:off x="18421427" y="100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28" name="直線コネクタ 827"/>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29"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0" name="直線コネクタ 829"/>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1"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2" name="直線コネクタ 831"/>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36449</xdr:rowOff>
    </xdr:from>
    <xdr:to>
      <xdr:col>32</xdr:col>
      <xdr:colOff>187325</xdr:colOff>
      <xdr:row>74</xdr:row>
      <xdr:rowOff>95809</xdr:rowOff>
    </xdr:to>
    <xdr:cxnSp macro="">
      <xdr:nvCxnSpPr>
        <xdr:cNvPr id="833" name="直線コネクタ 832"/>
        <xdr:cNvCxnSpPr/>
      </xdr:nvCxnSpPr>
      <xdr:spPr>
        <a:xfrm flipV="1">
          <a:off x="21323300" y="12552299"/>
          <a:ext cx="838200" cy="2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142841</xdr:rowOff>
    </xdr:from>
    <xdr:ext cx="534377" cy="259045"/>
    <xdr:sp macro="" textlink="">
      <xdr:nvSpPr>
        <xdr:cNvPr id="834" name="繰出金平均値テキスト"/>
        <xdr:cNvSpPr txBox="1"/>
      </xdr:nvSpPr>
      <xdr:spPr>
        <a:xfrm>
          <a:off x="22212300" y="12830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5" name="フローチャート : 判断 834"/>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95809</xdr:rowOff>
    </xdr:from>
    <xdr:to>
      <xdr:col>31</xdr:col>
      <xdr:colOff>34925</xdr:colOff>
      <xdr:row>74</xdr:row>
      <xdr:rowOff>156769</xdr:rowOff>
    </xdr:to>
    <xdr:cxnSp macro="">
      <xdr:nvCxnSpPr>
        <xdr:cNvPr id="836" name="直線コネクタ 835"/>
        <xdr:cNvCxnSpPr/>
      </xdr:nvCxnSpPr>
      <xdr:spPr>
        <a:xfrm flipV="1">
          <a:off x="20434300" y="12783109"/>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94234</xdr:rowOff>
    </xdr:from>
    <xdr:to>
      <xdr:col>31</xdr:col>
      <xdr:colOff>85725</xdr:colOff>
      <xdr:row>75</xdr:row>
      <xdr:rowOff>24384</xdr:rowOff>
    </xdr:to>
    <xdr:sp macro="" textlink="">
      <xdr:nvSpPr>
        <xdr:cNvPr id="837" name="フローチャート : 判断 836"/>
        <xdr:cNvSpPr/>
      </xdr:nvSpPr>
      <xdr:spPr>
        <a:xfrm>
          <a:off x="21272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15511</xdr:rowOff>
    </xdr:from>
    <xdr:ext cx="534377" cy="259045"/>
    <xdr:sp macro="" textlink="">
      <xdr:nvSpPr>
        <xdr:cNvPr id="838" name="テキスト ボックス 837"/>
        <xdr:cNvSpPr txBox="1"/>
      </xdr:nvSpPr>
      <xdr:spPr>
        <a:xfrm>
          <a:off x="21056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156769</xdr:rowOff>
    </xdr:from>
    <xdr:to>
      <xdr:col>29</xdr:col>
      <xdr:colOff>517525</xdr:colOff>
      <xdr:row>74</xdr:row>
      <xdr:rowOff>170066</xdr:rowOff>
    </xdr:to>
    <xdr:cxnSp macro="">
      <xdr:nvCxnSpPr>
        <xdr:cNvPr id="839" name="直線コネクタ 838"/>
        <xdr:cNvCxnSpPr/>
      </xdr:nvCxnSpPr>
      <xdr:spPr>
        <a:xfrm flipV="1">
          <a:off x="19545300" y="12844069"/>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80746</xdr:rowOff>
    </xdr:from>
    <xdr:to>
      <xdr:col>29</xdr:col>
      <xdr:colOff>568325</xdr:colOff>
      <xdr:row>76</xdr:row>
      <xdr:rowOff>10895</xdr:rowOff>
    </xdr:to>
    <xdr:sp macro="" textlink="">
      <xdr:nvSpPr>
        <xdr:cNvPr id="840" name="フローチャート : 判断 839"/>
        <xdr:cNvSpPr/>
      </xdr:nvSpPr>
      <xdr:spPr>
        <a:xfrm>
          <a:off x="20383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2024</xdr:rowOff>
    </xdr:from>
    <xdr:ext cx="534377" cy="259045"/>
    <xdr:sp macro="" textlink="">
      <xdr:nvSpPr>
        <xdr:cNvPr id="841" name="テキスト ボックス 840"/>
        <xdr:cNvSpPr txBox="1"/>
      </xdr:nvSpPr>
      <xdr:spPr>
        <a:xfrm>
          <a:off x="20167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122250</xdr:rowOff>
    </xdr:from>
    <xdr:to>
      <xdr:col>28</xdr:col>
      <xdr:colOff>314325</xdr:colOff>
      <xdr:row>74</xdr:row>
      <xdr:rowOff>170066</xdr:rowOff>
    </xdr:to>
    <xdr:cxnSp macro="">
      <xdr:nvCxnSpPr>
        <xdr:cNvPr id="842" name="直線コネクタ 841"/>
        <xdr:cNvCxnSpPr/>
      </xdr:nvCxnSpPr>
      <xdr:spPr>
        <a:xfrm>
          <a:off x="18656300" y="12809550"/>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116522</xdr:rowOff>
    </xdr:from>
    <xdr:to>
      <xdr:col>28</xdr:col>
      <xdr:colOff>365125</xdr:colOff>
      <xdr:row>76</xdr:row>
      <xdr:rowOff>46673</xdr:rowOff>
    </xdr:to>
    <xdr:sp macro="" textlink="">
      <xdr:nvSpPr>
        <xdr:cNvPr id="843" name="フローチャート : 判断 842"/>
        <xdr:cNvSpPr/>
      </xdr:nvSpPr>
      <xdr:spPr>
        <a:xfrm>
          <a:off x="19494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37800</xdr:rowOff>
    </xdr:from>
    <xdr:ext cx="534377" cy="259045"/>
    <xdr:sp macro="" textlink="">
      <xdr:nvSpPr>
        <xdr:cNvPr id="844" name="テキスト ボックス 843"/>
        <xdr:cNvSpPr txBox="1"/>
      </xdr:nvSpPr>
      <xdr:spPr>
        <a:xfrm>
          <a:off x="19278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137630</xdr:rowOff>
    </xdr:from>
    <xdr:to>
      <xdr:col>27</xdr:col>
      <xdr:colOff>161925</xdr:colOff>
      <xdr:row>76</xdr:row>
      <xdr:rowOff>67779</xdr:rowOff>
    </xdr:to>
    <xdr:sp macro="" textlink="">
      <xdr:nvSpPr>
        <xdr:cNvPr id="845" name="フローチャート : 判断 844"/>
        <xdr:cNvSpPr/>
      </xdr:nvSpPr>
      <xdr:spPr>
        <a:xfrm>
          <a:off x="18605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58907</xdr:rowOff>
    </xdr:from>
    <xdr:ext cx="534377" cy="259045"/>
    <xdr:sp macro="" textlink="">
      <xdr:nvSpPr>
        <xdr:cNvPr id="846" name="テキスト ボックス 845"/>
        <xdr:cNvSpPr txBox="1"/>
      </xdr:nvSpPr>
      <xdr:spPr>
        <a:xfrm>
          <a:off x="18389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157099</xdr:rowOff>
    </xdr:from>
    <xdr:to>
      <xdr:col>32</xdr:col>
      <xdr:colOff>238125</xdr:colOff>
      <xdr:row>73</xdr:row>
      <xdr:rowOff>87249</xdr:rowOff>
    </xdr:to>
    <xdr:sp macro="" textlink="">
      <xdr:nvSpPr>
        <xdr:cNvPr id="852" name="円/楕円 851"/>
        <xdr:cNvSpPr/>
      </xdr:nvSpPr>
      <xdr:spPr>
        <a:xfrm>
          <a:off x="22110700" y="125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8526</xdr:rowOff>
    </xdr:from>
    <xdr:ext cx="534377" cy="259045"/>
    <xdr:sp macro="" textlink="">
      <xdr:nvSpPr>
        <xdr:cNvPr id="853" name="繰出金該当値テキスト"/>
        <xdr:cNvSpPr txBox="1"/>
      </xdr:nvSpPr>
      <xdr:spPr>
        <a:xfrm>
          <a:off x="22212300" y="123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47,210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45009</xdr:rowOff>
    </xdr:from>
    <xdr:to>
      <xdr:col>31</xdr:col>
      <xdr:colOff>85725</xdr:colOff>
      <xdr:row>74</xdr:row>
      <xdr:rowOff>146609</xdr:rowOff>
    </xdr:to>
    <xdr:sp macro="" textlink="">
      <xdr:nvSpPr>
        <xdr:cNvPr id="854" name="円/楕円 853"/>
        <xdr:cNvSpPr/>
      </xdr:nvSpPr>
      <xdr:spPr>
        <a:xfrm>
          <a:off x="21272500" y="127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163136</xdr:rowOff>
    </xdr:from>
    <xdr:ext cx="534377" cy="259045"/>
    <xdr:sp macro="" textlink="">
      <xdr:nvSpPr>
        <xdr:cNvPr id="855" name="テキスト ボックス 854"/>
        <xdr:cNvSpPr txBox="1"/>
      </xdr:nvSpPr>
      <xdr:spPr>
        <a:xfrm>
          <a:off x="21056111" y="1250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105969</xdr:rowOff>
    </xdr:from>
    <xdr:to>
      <xdr:col>29</xdr:col>
      <xdr:colOff>568325</xdr:colOff>
      <xdr:row>75</xdr:row>
      <xdr:rowOff>36119</xdr:rowOff>
    </xdr:to>
    <xdr:sp macro="" textlink="">
      <xdr:nvSpPr>
        <xdr:cNvPr id="856" name="円/楕円 855"/>
        <xdr:cNvSpPr/>
      </xdr:nvSpPr>
      <xdr:spPr>
        <a:xfrm>
          <a:off x="20383500" y="127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52646</xdr:rowOff>
    </xdr:from>
    <xdr:ext cx="534377" cy="259045"/>
    <xdr:sp macro="" textlink="">
      <xdr:nvSpPr>
        <xdr:cNvPr id="857" name="テキスト ボックス 856"/>
        <xdr:cNvSpPr txBox="1"/>
      </xdr:nvSpPr>
      <xdr:spPr>
        <a:xfrm>
          <a:off x="20167111" y="125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119266</xdr:rowOff>
    </xdr:from>
    <xdr:to>
      <xdr:col>28</xdr:col>
      <xdr:colOff>365125</xdr:colOff>
      <xdr:row>75</xdr:row>
      <xdr:rowOff>49416</xdr:rowOff>
    </xdr:to>
    <xdr:sp macro="" textlink="">
      <xdr:nvSpPr>
        <xdr:cNvPr id="858" name="円/楕円 857"/>
        <xdr:cNvSpPr/>
      </xdr:nvSpPr>
      <xdr:spPr>
        <a:xfrm>
          <a:off x="19494500" y="128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65943</xdr:rowOff>
    </xdr:from>
    <xdr:ext cx="534377" cy="259045"/>
    <xdr:sp macro="" textlink="">
      <xdr:nvSpPr>
        <xdr:cNvPr id="859" name="テキスト ボックス 858"/>
        <xdr:cNvSpPr txBox="1"/>
      </xdr:nvSpPr>
      <xdr:spPr>
        <a:xfrm>
          <a:off x="19278111" y="125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71450</xdr:rowOff>
    </xdr:from>
    <xdr:to>
      <xdr:col>27</xdr:col>
      <xdr:colOff>161925</xdr:colOff>
      <xdr:row>75</xdr:row>
      <xdr:rowOff>1600</xdr:rowOff>
    </xdr:to>
    <xdr:sp macro="" textlink="">
      <xdr:nvSpPr>
        <xdr:cNvPr id="860" name="円/楕円 859"/>
        <xdr:cNvSpPr/>
      </xdr:nvSpPr>
      <xdr:spPr>
        <a:xfrm>
          <a:off x="18605500" y="127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18127</xdr:rowOff>
    </xdr:from>
    <xdr:ext cx="534377" cy="259045"/>
    <xdr:sp macro="" textlink="">
      <xdr:nvSpPr>
        <xdr:cNvPr id="861" name="テキスト ボックス 860"/>
        <xdr:cNvSpPr txBox="1"/>
      </xdr:nvSpPr>
      <xdr:spPr>
        <a:xfrm>
          <a:off x="18389111" y="1253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318,013</a:t>
          </a:r>
          <a:r>
            <a:rPr kumimoji="1" lang="ja-JP" altLang="ja-JP" sz="1100">
              <a:solidFill>
                <a:schemeClr val="dk1"/>
              </a:solidFill>
              <a:effectLst/>
              <a:latin typeface="+mn-lt"/>
              <a:ea typeface="+mn-ea"/>
              <a:cs typeface="+mn-cs"/>
            </a:rPr>
            <a:t>円となっている。うち構成割合の大きい扶助費について，住民一人当たり</a:t>
          </a:r>
          <a:r>
            <a:rPr kumimoji="1" lang="en-US" altLang="ja-JP" sz="1100">
              <a:solidFill>
                <a:schemeClr val="dk1"/>
              </a:solidFill>
              <a:effectLst/>
              <a:latin typeface="+mn-lt"/>
              <a:ea typeface="+mn-ea"/>
              <a:cs typeface="+mn-cs"/>
            </a:rPr>
            <a:t>71,948</a:t>
          </a:r>
          <a:r>
            <a:rPr kumimoji="1" lang="ja-JP" altLang="ja-JP" sz="1100">
              <a:solidFill>
                <a:schemeClr val="dk1"/>
              </a:solidFill>
              <a:effectLst/>
              <a:latin typeface="+mn-lt"/>
              <a:ea typeface="+mn-ea"/>
              <a:cs typeface="+mn-cs"/>
            </a:rPr>
            <a:t>円の主な内訳は児童手当，障害福祉サービス費助成，施設型給付費，医療福祉費支給費などで，児童福祉と障害者福祉に係るものである。普通建設事業費は住民一人当たり</a:t>
          </a:r>
          <a:r>
            <a:rPr kumimoji="1" lang="en-US" altLang="ja-JP" sz="1100">
              <a:solidFill>
                <a:schemeClr val="dk1"/>
              </a:solidFill>
              <a:effectLst/>
              <a:latin typeface="+mn-lt"/>
              <a:ea typeface="+mn-ea"/>
              <a:cs typeface="+mn-cs"/>
            </a:rPr>
            <a:t>48,122</a:t>
          </a:r>
          <a:r>
            <a:rPr kumimoji="1" lang="ja-JP" altLang="ja-JP" sz="1100">
              <a:solidFill>
                <a:schemeClr val="dk1"/>
              </a:solidFill>
              <a:effectLst/>
              <a:latin typeface="+mn-lt"/>
              <a:ea typeface="+mn-ea"/>
              <a:cs typeface="+mn-cs"/>
            </a:rPr>
            <a:t>円で，学校施設の耐震改修事業，子育て支援・多世代交流施設整備事業，土地区画整理再構築事業，市道整備事業などであり，年度によって規模や事業内容が大きく異なってくることから，起債することによって将来に渡る市民の負担の公平を図る必要がある。人件費は住民一人当たり</a:t>
          </a:r>
          <a:r>
            <a:rPr kumimoji="1" lang="en-US" altLang="ja-JP" sz="1100">
              <a:solidFill>
                <a:schemeClr val="dk1"/>
              </a:solidFill>
              <a:effectLst/>
              <a:latin typeface="+mn-lt"/>
              <a:ea typeface="+mn-ea"/>
              <a:cs typeface="+mn-cs"/>
            </a:rPr>
            <a:t>39,721</a:t>
          </a:r>
          <a:r>
            <a:rPr kumimoji="1" lang="ja-JP" altLang="ja-JP" sz="1100">
              <a:solidFill>
                <a:schemeClr val="dk1"/>
              </a:solidFill>
              <a:effectLst/>
              <a:latin typeface="+mn-lt"/>
              <a:ea typeface="+mn-ea"/>
              <a:cs typeface="+mn-cs"/>
            </a:rPr>
            <a:t>円で，職員の大量退職後の職員構成バランスを保つため採用人数が増加したものの，平均年齢が下がったことにより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人当たり平均給料が減少したため，前年度よりも更に減少して類似団体内順位も最下位となっている。物件費は住民一人当たり</a:t>
          </a:r>
          <a:r>
            <a:rPr kumimoji="1" lang="en-US" altLang="ja-JP" sz="1100">
              <a:solidFill>
                <a:schemeClr val="dk1"/>
              </a:solidFill>
              <a:effectLst/>
              <a:latin typeface="+mn-lt"/>
              <a:ea typeface="+mn-ea"/>
              <a:cs typeface="+mn-cs"/>
            </a:rPr>
            <a:t>34,109</a:t>
          </a:r>
          <a:r>
            <a:rPr kumimoji="1" lang="ja-JP" altLang="ja-JP" sz="1100">
              <a:solidFill>
                <a:schemeClr val="dk1"/>
              </a:solidFill>
              <a:effectLst/>
              <a:latin typeface="+mn-lt"/>
              <a:ea typeface="+mn-ea"/>
              <a:cs typeface="+mn-cs"/>
            </a:rPr>
            <a:t>円で，類似団体平均を大きく下回っており，類似団体内順位も最下位である。要因として，効率化を図るため廃棄物処理施設を一部事務組合に管理運営させることで，負担金が増加し委託料が減少していることのほか，類似団体に比べて賃金が小さく，より少ない臨時職員数で効率的な組織運営を行っていることが挙げられる。積立金は住民一人当たり</a:t>
          </a:r>
          <a:r>
            <a:rPr kumimoji="1" lang="en-US" altLang="ja-JP" sz="1100">
              <a:solidFill>
                <a:schemeClr val="dk1"/>
              </a:solidFill>
              <a:effectLst/>
              <a:latin typeface="+mn-lt"/>
              <a:ea typeface="+mn-ea"/>
              <a:cs typeface="+mn-cs"/>
            </a:rPr>
            <a:t>2,113</a:t>
          </a:r>
          <a:r>
            <a:rPr kumimoji="1" lang="ja-JP" altLang="ja-JP" sz="1100">
              <a:solidFill>
                <a:schemeClr val="dk1"/>
              </a:solidFill>
              <a:effectLst/>
              <a:latin typeface="+mn-lt"/>
              <a:ea typeface="+mn-ea"/>
              <a:cs typeface="+mn-cs"/>
            </a:rPr>
            <a:t>円で，類似団体平均を下回っており，前年度に比べて</a:t>
          </a:r>
          <a:r>
            <a:rPr kumimoji="1" lang="en-US" altLang="ja-JP" sz="1100">
              <a:solidFill>
                <a:schemeClr val="dk1"/>
              </a:solidFill>
              <a:effectLst/>
              <a:latin typeface="+mn-lt"/>
              <a:ea typeface="+mn-ea"/>
              <a:cs typeface="+mn-cs"/>
            </a:rPr>
            <a:t>981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となっているが，これは公共用地取得基金</a:t>
          </a:r>
          <a:r>
            <a:rPr kumimoji="1" lang="ja-JP" altLang="en-US" sz="1100">
              <a:solidFill>
                <a:schemeClr val="dk1"/>
              </a:solidFill>
              <a:effectLst/>
              <a:latin typeface="+mn-lt"/>
              <a:ea typeface="+mn-ea"/>
              <a:cs typeface="+mn-cs"/>
            </a:rPr>
            <a:t>，奨学資金基金</a:t>
          </a:r>
          <a:r>
            <a:rPr kumimoji="1" lang="ja-JP" altLang="ja-JP" sz="1100">
              <a:solidFill>
                <a:schemeClr val="dk1"/>
              </a:solidFill>
              <a:effectLst/>
              <a:latin typeface="+mn-lt"/>
              <a:ea typeface="+mn-ea"/>
              <a:cs typeface="+mn-cs"/>
            </a:rPr>
            <a:t>への元金積立金の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が要因である。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茨城県ひたちなか市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159,590
158,219
99.93
52,898,877
50,751,704
1,763,863
29,021,697
57,314,963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24.0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85816</xdr:rowOff>
    </xdr:from>
    <xdr:to>
      <xdr:col>6</xdr:col>
      <xdr:colOff>511175</xdr:colOff>
      <xdr:row>37</xdr:row>
      <xdr:rowOff>40096</xdr:rowOff>
    </xdr:to>
    <xdr:cxnSp macro="">
      <xdr:nvCxnSpPr>
        <xdr:cNvPr id="63" name="直線コネクタ 62"/>
        <xdr:cNvCxnSpPr/>
      </xdr:nvCxnSpPr>
      <xdr:spPr>
        <a:xfrm>
          <a:off x="3797300" y="6086566"/>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110144</xdr:rowOff>
    </xdr:from>
    <xdr:ext cx="469744" cy="259045"/>
    <xdr:sp macro="" textlink="">
      <xdr:nvSpPr>
        <xdr:cNvPr id="64" name="議会費平均値テキスト"/>
        <xdr:cNvSpPr txBox="1"/>
      </xdr:nvSpPr>
      <xdr:spPr>
        <a:xfrm>
          <a:off x="4686300" y="5767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49893</xdr:rowOff>
    </xdr:from>
    <xdr:to>
      <xdr:col>5</xdr:col>
      <xdr:colOff>358775</xdr:colOff>
      <xdr:row>35</xdr:row>
      <xdr:rowOff>85816</xdr:rowOff>
    </xdr:to>
    <xdr:cxnSp macro="">
      <xdr:nvCxnSpPr>
        <xdr:cNvPr id="66" name="直線コネクタ 65"/>
        <xdr:cNvCxnSpPr/>
      </xdr:nvCxnSpPr>
      <xdr:spPr>
        <a:xfrm>
          <a:off x="2908300" y="6050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39914</xdr:rowOff>
    </xdr:from>
    <xdr:to>
      <xdr:col>5</xdr:col>
      <xdr:colOff>409575</xdr:colOff>
      <xdr:row>32</xdr:row>
      <xdr:rowOff>141514</xdr:rowOff>
    </xdr:to>
    <xdr:sp macro="" textlink="">
      <xdr:nvSpPr>
        <xdr:cNvPr id="67" name="フローチャート : 判断 66"/>
        <xdr:cNvSpPr/>
      </xdr:nvSpPr>
      <xdr:spPr>
        <a:xfrm>
          <a:off x="3746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158041</xdr:rowOff>
    </xdr:from>
    <xdr:ext cx="469744" cy="259045"/>
    <xdr:sp macro="" textlink="">
      <xdr:nvSpPr>
        <xdr:cNvPr id="68" name="テキスト ボックス 67"/>
        <xdr:cNvSpPr txBox="1"/>
      </xdr:nvSpPr>
      <xdr:spPr>
        <a:xfrm>
          <a:off x="3562427"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49893</xdr:rowOff>
    </xdr:from>
    <xdr:to>
      <xdr:col>4</xdr:col>
      <xdr:colOff>155575</xdr:colOff>
      <xdr:row>35</xdr:row>
      <xdr:rowOff>105410</xdr:rowOff>
    </xdr:to>
    <xdr:cxnSp macro="">
      <xdr:nvCxnSpPr>
        <xdr:cNvPr id="69" name="直線コネクタ 68"/>
        <xdr:cNvCxnSpPr/>
      </xdr:nvCxnSpPr>
      <xdr:spPr>
        <a:xfrm flipV="1">
          <a:off x="2019300" y="605064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36649</xdr:rowOff>
    </xdr:from>
    <xdr:to>
      <xdr:col>4</xdr:col>
      <xdr:colOff>206375</xdr:colOff>
      <xdr:row>35</xdr:row>
      <xdr:rowOff>138249</xdr:rowOff>
    </xdr:to>
    <xdr:sp macro="" textlink="">
      <xdr:nvSpPr>
        <xdr:cNvPr id="70" name="フローチャート : 判断 69"/>
        <xdr:cNvSpPr/>
      </xdr:nvSpPr>
      <xdr:spPr>
        <a:xfrm>
          <a:off x="2857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129376</xdr:rowOff>
    </xdr:from>
    <xdr:ext cx="469744" cy="259045"/>
    <xdr:sp macro="" textlink="">
      <xdr:nvSpPr>
        <xdr:cNvPr id="71" name="テキスト ボックス 70"/>
        <xdr:cNvSpPr txBox="1"/>
      </xdr:nvSpPr>
      <xdr:spPr>
        <a:xfrm>
          <a:off x="2673427"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54792</xdr:rowOff>
    </xdr:from>
    <xdr:to>
      <xdr:col>2</xdr:col>
      <xdr:colOff>638175</xdr:colOff>
      <xdr:row>35</xdr:row>
      <xdr:rowOff>105410</xdr:rowOff>
    </xdr:to>
    <xdr:cxnSp macro="">
      <xdr:nvCxnSpPr>
        <xdr:cNvPr id="72" name="直線コネクタ 71"/>
        <xdr:cNvCxnSpPr/>
      </xdr:nvCxnSpPr>
      <xdr:spPr>
        <a:xfrm>
          <a:off x="1130300" y="605554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64407</xdr:rowOff>
    </xdr:from>
    <xdr:to>
      <xdr:col>3</xdr:col>
      <xdr:colOff>3175</xdr:colOff>
      <xdr:row>35</xdr:row>
      <xdr:rowOff>166007</xdr:rowOff>
    </xdr:to>
    <xdr:sp macro="" textlink="">
      <xdr:nvSpPr>
        <xdr:cNvPr id="73" name="フローチャート : 判断 72"/>
        <xdr:cNvSpPr/>
      </xdr:nvSpPr>
      <xdr:spPr>
        <a:xfrm>
          <a:off x="1968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157134</xdr:rowOff>
    </xdr:from>
    <xdr:ext cx="469744" cy="259045"/>
    <xdr:sp macro="" textlink="">
      <xdr:nvSpPr>
        <xdr:cNvPr id="74" name="テキスト ボックス 73"/>
        <xdr:cNvSpPr txBox="1"/>
      </xdr:nvSpPr>
      <xdr:spPr>
        <a:xfrm>
          <a:off x="1784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33383</xdr:rowOff>
    </xdr:from>
    <xdr:to>
      <xdr:col>1</xdr:col>
      <xdr:colOff>485775</xdr:colOff>
      <xdr:row>34</xdr:row>
      <xdr:rowOff>134983</xdr:rowOff>
    </xdr:to>
    <xdr:sp macro="" textlink="">
      <xdr:nvSpPr>
        <xdr:cNvPr id="75" name="フローチャート : 判断 74"/>
        <xdr:cNvSpPr/>
      </xdr:nvSpPr>
      <xdr:spPr>
        <a:xfrm>
          <a:off x="1079500" y="58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151510</xdr:rowOff>
    </xdr:from>
    <xdr:ext cx="469744" cy="259045"/>
    <xdr:sp macro="" textlink="">
      <xdr:nvSpPr>
        <xdr:cNvPr id="76" name="テキスト ボックス 75"/>
        <xdr:cNvSpPr txBox="1"/>
      </xdr:nvSpPr>
      <xdr:spPr>
        <a:xfrm>
          <a:off x="895427"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160746</xdr:rowOff>
    </xdr:from>
    <xdr:to>
      <xdr:col>6</xdr:col>
      <xdr:colOff>561975</xdr:colOff>
      <xdr:row>37</xdr:row>
      <xdr:rowOff>90896</xdr:rowOff>
    </xdr:to>
    <xdr:sp macro="" textlink="">
      <xdr:nvSpPr>
        <xdr:cNvPr id="82" name="円/楕円 81"/>
        <xdr:cNvSpPr/>
      </xdr:nvSpPr>
      <xdr:spPr>
        <a:xfrm>
          <a:off x="4584700" y="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139173</xdr:rowOff>
    </xdr:from>
    <xdr:ext cx="469744" cy="259045"/>
    <xdr:sp macro="" textlink="">
      <xdr:nvSpPr>
        <xdr:cNvPr id="83" name="議会費該当値テキスト"/>
        <xdr:cNvSpPr txBox="1"/>
      </xdr:nvSpPr>
      <xdr:spPr>
        <a:xfrm>
          <a:off x="4686300" y="631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35016</xdr:rowOff>
    </xdr:from>
    <xdr:to>
      <xdr:col>5</xdr:col>
      <xdr:colOff>409575</xdr:colOff>
      <xdr:row>35</xdr:row>
      <xdr:rowOff>136616</xdr:rowOff>
    </xdr:to>
    <xdr:sp macro="" textlink="">
      <xdr:nvSpPr>
        <xdr:cNvPr id="84" name="円/楕円 83"/>
        <xdr:cNvSpPr/>
      </xdr:nvSpPr>
      <xdr:spPr>
        <a:xfrm>
          <a:off x="37465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127743</xdr:rowOff>
    </xdr:from>
    <xdr:ext cx="469744" cy="259045"/>
    <xdr:sp macro="" textlink="">
      <xdr:nvSpPr>
        <xdr:cNvPr id="85" name="テキスト ボックス 84"/>
        <xdr:cNvSpPr txBox="1"/>
      </xdr:nvSpPr>
      <xdr:spPr>
        <a:xfrm>
          <a:off x="3562427"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170543</xdr:rowOff>
    </xdr:from>
    <xdr:to>
      <xdr:col>4</xdr:col>
      <xdr:colOff>206375</xdr:colOff>
      <xdr:row>35</xdr:row>
      <xdr:rowOff>100693</xdr:rowOff>
    </xdr:to>
    <xdr:sp macro="" textlink="">
      <xdr:nvSpPr>
        <xdr:cNvPr id="86" name="円/楕円 85"/>
        <xdr:cNvSpPr/>
      </xdr:nvSpPr>
      <xdr:spPr>
        <a:xfrm>
          <a:off x="28575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117220</xdr:rowOff>
    </xdr:from>
    <xdr:ext cx="469744" cy="259045"/>
    <xdr:sp macro="" textlink="">
      <xdr:nvSpPr>
        <xdr:cNvPr id="87" name="テキスト ボックス 86"/>
        <xdr:cNvSpPr txBox="1"/>
      </xdr:nvSpPr>
      <xdr:spPr>
        <a:xfrm>
          <a:off x="2673427" y="577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54610</xdr:rowOff>
    </xdr:from>
    <xdr:to>
      <xdr:col>3</xdr:col>
      <xdr:colOff>3175</xdr:colOff>
      <xdr:row>35</xdr:row>
      <xdr:rowOff>156210</xdr:rowOff>
    </xdr:to>
    <xdr:sp macro="" textlink="">
      <xdr:nvSpPr>
        <xdr:cNvPr id="88" name="円/楕円 87"/>
        <xdr:cNvSpPr/>
      </xdr:nvSpPr>
      <xdr:spPr>
        <a:xfrm>
          <a:off x="1968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1287</xdr:rowOff>
    </xdr:from>
    <xdr:ext cx="469744" cy="259045"/>
    <xdr:sp macro="" textlink="">
      <xdr:nvSpPr>
        <xdr:cNvPr id="89" name="テキスト ボックス 88"/>
        <xdr:cNvSpPr txBox="1"/>
      </xdr:nvSpPr>
      <xdr:spPr>
        <a:xfrm>
          <a:off x="1784427"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3992</xdr:rowOff>
    </xdr:from>
    <xdr:to>
      <xdr:col>1</xdr:col>
      <xdr:colOff>485775</xdr:colOff>
      <xdr:row>35</xdr:row>
      <xdr:rowOff>105592</xdr:rowOff>
    </xdr:to>
    <xdr:sp macro="" textlink="">
      <xdr:nvSpPr>
        <xdr:cNvPr id="90" name="円/楕円 89"/>
        <xdr:cNvSpPr/>
      </xdr:nvSpPr>
      <xdr:spPr>
        <a:xfrm>
          <a:off x="1079500" y="6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96719</xdr:rowOff>
    </xdr:from>
    <xdr:ext cx="469744" cy="259045"/>
    <xdr:sp macro="" textlink="">
      <xdr:nvSpPr>
        <xdr:cNvPr id="91" name="テキスト ボックス 90"/>
        <xdr:cNvSpPr txBox="1"/>
      </xdr:nvSpPr>
      <xdr:spPr>
        <a:xfrm>
          <a:off x="895427" y="609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140119</xdr:rowOff>
    </xdr:from>
    <xdr:to>
      <xdr:col>6</xdr:col>
      <xdr:colOff>511175</xdr:colOff>
      <xdr:row>57</xdr:row>
      <xdr:rowOff>148158</xdr:rowOff>
    </xdr:to>
    <xdr:cxnSp macro="">
      <xdr:nvCxnSpPr>
        <xdr:cNvPr id="121" name="直線コネクタ 120"/>
        <xdr:cNvCxnSpPr/>
      </xdr:nvCxnSpPr>
      <xdr:spPr>
        <a:xfrm>
          <a:off x="3797300" y="9912769"/>
          <a:ext cx="8382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91889</xdr:rowOff>
    </xdr:from>
    <xdr:ext cx="534377" cy="259045"/>
    <xdr:sp macro="" textlink="">
      <xdr:nvSpPr>
        <xdr:cNvPr id="122" name="総務費平均値テキスト"/>
        <xdr:cNvSpPr txBox="1"/>
      </xdr:nvSpPr>
      <xdr:spPr>
        <a:xfrm>
          <a:off x="4686300" y="952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144634</xdr:rowOff>
    </xdr:from>
    <xdr:to>
      <xdr:col>5</xdr:col>
      <xdr:colOff>358775</xdr:colOff>
      <xdr:row>57</xdr:row>
      <xdr:rowOff>140119</xdr:rowOff>
    </xdr:to>
    <xdr:cxnSp macro="">
      <xdr:nvCxnSpPr>
        <xdr:cNvPr id="124" name="直線コネクタ 123"/>
        <xdr:cNvCxnSpPr/>
      </xdr:nvCxnSpPr>
      <xdr:spPr>
        <a:xfrm>
          <a:off x="2908300" y="9745834"/>
          <a:ext cx="889000" cy="16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25" name="フローチャート : 判断 124"/>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156716</xdr:rowOff>
    </xdr:from>
    <xdr:ext cx="534377" cy="259045"/>
    <xdr:sp macro="" textlink="">
      <xdr:nvSpPr>
        <xdr:cNvPr id="126" name="テキスト ボックス 125"/>
        <xdr:cNvSpPr txBox="1"/>
      </xdr:nvSpPr>
      <xdr:spPr>
        <a:xfrm>
          <a:off x="3530111" y="94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115601</xdr:rowOff>
    </xdr:from>
    <xdr:to>
      <xdr:col>4</xdr:col>
      <xdr:colOff>155575</xdr:colOff>
      <xdr:row>56</xdr:row>
      <xdr:rowOff>144634</xdr:rowOff>
    </xdr:to>
    <xdr:cxnSp macro="">
      <xdr:nvCxnSpPr>
        <xdr:cNvPr id="127" name="直線コネクタ 126"/>
        <xdr:cNvCxnSpPr/>
      </xdr:nvCxnSpPr>
      <xdr:spPr>
        <a:xfrm>
          <a:off x="2019300" y="9716801"/>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197</xdr:rowOff>
    </xdr:from>
    <xdr:to>
      <xdr:col>2</xdr:col>
      <xdr:colOff>638175</xdr:colOff>
      <xdr:row>56</xdr:row>
      <xdr:rowOff>115601</xdr:rowOff>
    </xdr:to>
    <xdr:cxnSp macro="">
      <xdr:nvCxnSpPr>
        <xdr:cNvPr id="130" name="直線コネクタ 129"/>
        <xdr:cNvCxnSpPr/>
      </xdr:nvCxnSpPr>
      <xdr:spPr>
        <a:xfrm>
          <a:off x="1130300" y="9429947"/>
          <a:ext cx="889000" cy="28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144498</xdr:rowOff>
    </xdr:from>
    <xdr:ext cx="534377" cy="259045"/>
    <xdr:sp macro="" textlink="">
      <xdr:nvSpPr>
        <xdr:cNvPr id="134" name="テキスト ボックス 133"/>
        <xdr:cNvSpPr txBox="1"/>
      </xdr:nvSpPr>
      <xdr:spPr>
        <a:xfrm>
          <a:off x="863111" y="95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97358</xdr:rowOff>
    </xdr:from>
    <xdr:to>
      <xdr:col>6</xdr:col>
      <xdr:colOff>561975</xdr:colOff>
      <xdr:row>58</xdr:row>
      <xdr:rowOff>27508</xdr:rowOff>
    </xdr:to>
    <xdr:sp macro="" textlink="">
      <xdr:nvSpPr>
        <xdr:cNvPr id="140" name="円/楕円 139"/>
        <xdr:cNvSpPr/>
      </xdr:nvSpPr>
      <xdr:spPr>
        <a:xfrm>
          <a:off x="4584700" y="98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12285</xdr:rowOff>
    </xdr:from>
    <xdr:ext cx="534377" cy="259045"/>
    <xdr:sp macro="" textlink="">
      <xdr:nvSpPr>
        <xdr:cNvPr id="141" name="総務費該当値テキスト"/>
        <xdr:cNvSpPr txBox="1"/>
      </xdr:nvSpPr>
      <xdr:spPr>
        <a:xfrm>
          <a:off x="4686300" y="97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89319</xdr:rowOff>
    </xdr:from>
    <xdr:to>
      <xdr:col>5</xdr:col>
      <xdr:colOff>409575</xdr:colOff>
      <xdr:row>58</xdr:row>
      <xdr:rowOff>19469</xdr:rowOff>
    </xdr:to>
    <xdr:sp macro="" textlink="">
      <xdr:nvSpPr>
        <xdr:cNvPr id="142" name="円/楕円 141"/>
        <xdr:cNvSpPr/>
      </xdr:nvSpPr>
      <xdr:spPr>
        <a:xfrm>
          <a:off x="3746500" y="98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10596</xdr:rowOff>
    </xdr:from>
    <xdr:ext cx="534377" cy="259045"/>
    <xdr:sp macro="" textlink="">
      <xdr:nvSpPr>
        <xdr:cNvPr id="143" name="テキスト ボックス 142"/>
        <xdr:cNvSpPr txBox="1"/>
      </xdr:nvSpPr>
      <xdr:spPr>
        <a:xfrm>
          <a:off x="3530111" y="99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93834</xdr:rowOff>
    </xdr:from>
    <xdr:to>
      <xdr:col>4</xdr:col>
      <xdr:colOff>206375</xdr:colOff>
      <xdr:row>57</xdr:row>
      <xdr:rowOff>23984</xdr:rowOff>
    </xdr:to>
    <xdr:sp macro="" textlink="">
      <xdr:nvSpPr>
        <xdr:cNvPr id="144" name="円/楕円 143"/>
        <xdr:cNvSpPr/>
      </xdr:nvSpPr>
      <xdr:spPr>
        <a:xfrm>
          <a:off x="2857500" y="96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40511</xdr:rowOff>
    </xdr:from>
    <xdr:ext cx="534377" cy="259045"/>
    <xdr:sp macro="" textlink="">
      <xdr:nvSpPr>
        <xdr:cNvPr id="145" name="テキスト ボックス 144"/>
        <xdr:cNvSpPr txBox="1"/>
      </xdr:nvSpPr>
      <xdr:spPr>
        <a:xfrm>
          <a:off x="2641111" y="94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64801</xdr:rowOff>
    </xdr:from>
    <xdr:to>
      <xdr:col>3</xdr:col>
      <xdr:colOff>3175</xdr:colOff>
      <xdr:row>56</xdr:row>
      <xdr:rowOff>166401</xdr:rowOff>
    </xdr:to>
    <xdr:sp macro="" textlink="">
      <xdr:nvSpPr>
        <xdr:cNvPr id="146" name="円/楕円 145"/>
        <xdr:cNvSpPr/>
      </xdr:nvSpPr>
      <xdr:spPr>
        <a:xfrm>
          <a:off x="1968500" y="966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157528</xdr:rowOff>
    </xdr:from>
    <xdr:ext cx="534377" cy="259045"/>
    <xdr:sp macro="" textlink="">
      <xdr:nvSpPr>
        <xdr:cNvPr id="147" name="テキスト ボックス 146"/>
        <xdr:cNvSpPr txBox="1"/>
      </xdr:nvSpPr>
      <xdr:spPr>
        <a:xfrm>
          <a:off x="1752111" y="975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120847</xdr:rowOff>
    </xdr:from>
    <xdr:to>
      <xdr:col>1</xdr:col>
      <xdr:colOff>485775</xdr:colOff>
      <xdr:row>55</xdr:row>
      <xdr:rowOff>50997</xdr:rowOff>
    </xdr:to>
    <xdr:sp macro="" textlink="">
      <xdr:nvSpPr>
        <xdr:cNvPr id="148" name="円/楕円 147"/>
        <xdr:cNvSpPr/>
      </xdr:nvSpPr>
      <xdr:spPr>
        <a:xfrm>
          <a:off x="1079500" y="93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67524</xdr:rowOff>
    </xdr:from>
    <xdr:ext cx="534377" cy="259045"/>
    <xdr:sp macro="" textlink="">
      <xdr:nvSpPr>
        <xdr:cNvPr id="149" name="テキスト ボックス 148"/>
        <xdr:cNvSpPr txBox="1"/>
      </xdr:nvSpPr>
      <xdr:spPr>
        <a:xfrm>
          <a:off x="863111" y="915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154216</xdr:rowOff>
    </xdr:from>
    <xdr:to>
      <xdr:col>6</xdr:col>
      <xdr:colOff>510540</xdr:colOff>
      <xdr:row>77</xdr:row>
      <xdr:rowOff>34018</xdr:rowOff>
    </xdr:to>
    <xdr:cxnSp macro="">
      <xdr:nvCxnSpPr>
        <xdr:cNvPr id="172" name="直線コネクタ 171"/>
        <xdr:cNvCxnSpPr/>
      </xdr:nvCxnSpPr>
      <xdr:spPr>
        <a:xfrm flipV="1">
          <a:off x="4633595" y="12155716"/>
          <a:ext cx="1270" cy="107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37845</xdr:rowOff>
    </xdr:from>
    <xdr:ext cx="599010" cy="259045"/>
    <xdr:sp macro="" textlink="">
      <xdr:nvSpPr>
        <xdr:cNvPr id="173" name="民生費最小値テキスト"/>
        <xdr:cNvSpPr txBox="1"/>
      </xdr:nvSpPr>
      <xdr:spPr>
        <a:xfrm>
          <a:off x="4686300" y="1323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77</xdr:row>
      <xdr:rowOff>34018</xdr:rowOff>
    </xdr:from>
    <xdr:to>
      <xdr:col>6</xdr:col>
      <xdr:colOff>600075</xdr:colOff>
      <xdr:row>77</xdr:row>
      <xdr:rowOff>34018</xdr:rowOff>
    </xdr:to>
    <xdr:cxnSp macro="">
      <xdr:nvCxnSpPr>
        <xdr:cNvPr id="174" name="直線コネクタ 173"/>
        <xdr:cNvCxnSpPr/>
      </xdr:nvCxnSpPr>
      <xdr:spPr>
        <a:xfrm>
          <a:off x="4546600" y="13235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100893</xdr:rowOff>
    </xdr:from>
    <xdr:ext cx="599010" cy="259045"/>
    <xdr:sp macro="" textlink="">
      <xdr:nvSpPr>
        <xdr:cNvPr id="175" name="民生費最大値テキスト"/>
        <xdr:cNvSpPr txBox="1"/>
      </xdr:nvSpPr>
      <xdr:spPr>
        <a:xfrm>
          <a:off x="4686300" y="1193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154216</xdr:rowOff>
    </xdr:from>
    <xdr:to>
      <xdr:col>6</xdr:col>
      <xdr:colOff>600075</xdr:colOff>
      <xdr:row>70</xdr:row>
      <xdr:rowOff>154216</xdr:rowOff>
    </xdr:to>
    <xdr:cxnSp macro="">
      <xdr:nvCxnSpPr>
        <xdr:cNvPr id="176" name="直線コネクタ 175"/>
        <xdr:cNvCxnSpPr/>
      </xdr:nvCxnSpPr>
      <xdr:spPr>
        <a:xfrm>
          <a:off x="4546600" y="121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88745</xdr:rowOff>
    </xdr:from>
    <xdr:to>
      <xdr:col>6</xdr:col>
      <xdr:colOff>511175</xdr:colOff>
      <xdr:row>77</xdr:row>
      <xdr:rowOff>129412</xdr:rowOff>
    </xdr:to>
    <xdr:cxnSp macro="">
      <xdr:nvCxnSpPr>
        <xdr:cNvPr id="177" name="直線コネクタ 176"/>
        <xdr:cNvCxnSpPr/>
      </xdr:nvCxnSpPr>
      <xdr:spPr>
        <a:xfrm flipV="1">
          <a:off x="3797300" y="13118945"/>
          <a:ext cx="838200" cy="2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93718</xdr:rowOff>
    </xdr:from>
    <xdr:ext cx="599010" cy="259045"/>
    <xdr:sp macro="" textlink="">
      <xdr:nvSpPr>
        <xdr:cNvPr id="178" name="民生費平均値テキスト"/>
        <xdr:cNvSpPr txBox="1"/>
      </xdr:nvSpPr>
      <xdr:spPr>
        <a:xfrm>
          <a:off x="4686300" y="12609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70841</xdr:rowOff>
    </xdr:from>
    <xdr:to>
      <xdr:col>6</xdr:col>
      <xdr:colOff>561975</xdr:colOff>
      <xdr:row>75</xdr:row>
      <xdr:rowOff>991</xdr:rowOff>
    </xdr:to>
    <xdr:sp macro="" textlink="">
      <xdr:nvSpPr>
        <xdr:cNvPr id="179" name="フローチャート : 判断 178"/>
        <xdr:cNvSpPr/>
      </xdr:nvSpPr>
      <xdr:spPr>
        <a:xfrm>
          <a:off x="45847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129412</xdr:rowOff>
    </xdr:from>
    <xdr:to>
      <xdr:col>5</xdr:col>
      <xdr:colOff>358775</xdr:colOff>
      <xdr:row>78</xdr:row>
      <xdr:rowOff>8164</xdr:rowOff>
    </xdr:to>
    <xdr:cxnSp macro="">
      <xdr:nvCxnSpPr>
        <xdr:cNvPr id="180" name="直線コネクタ 179"/>
        <xdr:cNvCxnSpPr/>
      </xdr:nvCxnSpPr>
      <xdr:spPr>
        <a:xfrm flipV="1">
          <a:off x="2908300" y="13331062"/>
          <a:ext cx="889000" cy="5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44414</xdr:rowOff>
    </xdr:from>
    <xdr:to>
      <xdr:col>5</xdr:col>
      <xdr:colOff>409575</xdr:colOff>
      <xdr:row>75</xdr:row>
      <xdr:rowOff>146014</xdr:rowOff>
    </xdr:to>
    <xdr:sp macro="" textlink="">
      <xdr:nvSpPr>
        <xdr:cNvPr id="181" name="フローチャート : 判断 180"/>
        <xdr:cNvSpPr/>
      </xdr:nvSpPr>
      <xdr:spPr>
        <a:xfrm>
          <a:off x="3746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162541</xdr:rowOff>
    </xdr:from>
    <xdr:ext cx="599010" cy="259045"/>
    <xdr:sp macro="" textlink="">
      <xdr:nvSpPr>
        <xdr:cNvPr id="182" name="テキスト ボックス 181"/>
        <xdr:cNvSpPr txBox="1"/>
      </xdr:nvSpPr>
      <xdr:spPr>
        <a:xfrm>
          <a:off x="3497794"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8164</xdr:rowOff>
    </xdr:from>
    <xdr:to>
      <xdr:col>4</xdr:col>
      <xdr:colOff>155575</xdr:colOff>
      <xdr:row>78</xdr:row>
      <xdr:rowOff>118075</xdr:rowOff>
    </xdr:to>
    <xdr:cxnSp macro="">
      <xdr:nvCxnSpPr>
        <xdr:cNvPr id="183" name="直線コネクタ 182"/>
        <xdr:cNvCxnSpPr/>
      </xdr:nvCxnSpPr>
      <xdr:spPr>
        <a:xfrm flipV="1">
          <a:off x="2019300" y="13381264"/>
          <a:ext cx="889000" cy="10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165984</xdr:rowOff>
    </xdr:from>
    <xdr:to>
      <xdr:col>4</xdr:col>
      <xdr:colOff>206375</xdr:colOff>
      <xdr:row>72</xdr:row>
      <xdr:rowOff>96134</xdr:rowOff>
    </xdr:to>
    <xdr:sp macro="" textlink="">
      <xdr:nvSpPr>
        <xdr:cNvPr id="184" name="フローチャート : 判断 183"/>
        <xdr:cNvSpPr/>
      </xdr:nvSpPr>
      <xdr:spPr>
        <a:xfrm>
          <a:off x="2857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112661</xdr:rowOff>
    </xdr:from>
    <xdr:ext cx="599010" cy="259045"/>
    <xdr:sp macro="" textlink="">
      <xdr:nvSpPr>
        <xdr:cNvPr id="185" name="テキスト ボックス 184"/>
        <xdr:cNvSpPr txBox="1"/>
      </xdr:nvSpPr>
      <xdr:spPr>
        <a:xfrm>
          <a:off x="2608794"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118075</xdr:rowOff>
    </xdr:from>
    <xdr:to>
      <xdr:col>2</xdr:col>
      <xdr:colOff>638175</xdr:colOff>
      <xdr:row>79</xdr:row>
      <xdr:rowOff>18565</xdr:rowOff>
    </xdr:to>
    <xdr:cxnSp macro="">
      <xdr:nvCxnSpPr>
        <xdr:cNvPr id="186" name="直線コネクタ 185"/>
        <xdr:cNvCxnSpPr/>
      </xdr:nvCxnSpPr>
      <xdr:spPr>
        <a:xfrm flipV="1">
          <a:off x="1130300" y="13491175"/>
          <a:ext cx="8890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123739</xdr:rowOff>
    </xdr:from>
    <xdr:to>
      <xdr:col>3</xdr:col>
      <xdr:colOff>3175</xdr:colOff>
      <xdr:row>73</xdr:row>
      <xdr:rowOff>53889</xdr:rowOff>
    </xdr:to>
    <xdr:sp macro="" textlink="">
      <xdr:nvSpPr>
        <xdr:cNvPr id="187" name="フローチャート : 判断 186"/>
        <xdr:cNvSpPr/>
      </xdr:nvSpPr>
      <xdr:spPr>
        <a:xfrm>
          <a:off x="1968500" y="1246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70416</xdr:rowOff>
    </xdr:from>
    <xdr:ext cx="599010" cy="259045"/>
    <xdr:sp macro="" textlink="">
      <xdr:nvSpPr>
        <xdr:cNvPr id="188" name="テキスト ボックス 187"/>
        <xdr:cNvSpPr txBox="1"/>
      </xdr:nvSpPr>
      <xdr:spPr>
        <a:xfrm>
          <a:off x="1719794" y="122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31567</xdr:rowOff>
    </xdr:from>
    <xdr:to>
      <xdr:col>1</xdr:col>
      <xdr:colOff>485775</xdr:colOff>
      <xdr:row>73</xdr:row>
      <xdr:rowOff>133167</xdr:rowOff>
    </xdr:to>
    <xdr:sp macro="" textlink="">
      <xdr:nvSpPr>
        <xdr:cNvPr id="189" name="フローチャート : 判断 188"/>
        <xdr:cNvSpPr/>
      </xdr:nvSpPr>
      <xdr:spPr>
        <a:xfrm>
          <a:off x="1079500" y="1254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149694</xdr:rowOff>
    </xdr:from>
    <xdr:ext cx="599010" cy="259045"/>
    <xdr:sp macro="" textlink="">
      <xdr:nvSpPr>
        <xdr:cNvPr id="190" name="テキスト ボックス 189"/>
        <xdr:cNvSpPr txBox="1"/>
      </xdr:nvSpPr>
      <xdr:spPr>
        <a:xfrm>
          <a:off x="830794" y="1232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37945</xdr:rowOff>
    </xdr:from>
    <xdr:to>
      <xdr:col>6</xdr:col>
      <xdr:colOff>561975</xdr:colOff>
      <xdr:row>76</xdr:row>
      <xdr:rowOff>139545</xdr:rowOff>
    </xdr:to>
    <xdr:sp macro="" textlink="">
      <xdr:nvSpPr>
        <xdr:cNvPr id="196" name="円/楕円 195"/>
        <xdr:cNvSpPr/>
      </xdr:nvSpPr>
      <xdr:spPr>
        <a:xfrm>
          <a:off x="4584700" y="130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124322</xdr:rowOff>
    </xdr:from>
    <xdr:ext cx="599010" cy="259045"/>
    <xdr:sp macro="" textlink="">
      <xdr:nvSpPr>
        <xdr:cNvPr id="197" name="民生費該当値テキスト"/>
        <xdr:cNvSpPr txBox="1"/>
      </xdr:nvSpPr>
      <xdr:spPr>
        <a:xfrm>
          <a:off x="4686300" y="1298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78612</xdr:rowOff>
    </xdr:from>
    <xdr:to>
      <xdr:col>5</xdr:col>
      <xdr:colOff>409575</xdr:colOff>
      <xdr:row>78</xdr:row>
      <xdr:rowOff>8762</xdr:rowOff>
    </xdr:to>
    <xdr:sp macro="" textlink="">
      <xdr:nvSpPr>
        <xdr:cNvPr id="198" name="円/楕円 197"/>
        <xdr:cNvSpPr/>
      </xdr:nvSpPr>
      <xdr:spPr>
        <a:xfrm>
          <a:off x="3746500" y="132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171339</xdr:rowOff>
    </xdr:from>
    <xdr:ext cx="599010" cy="259045"/>
    <xdr:sp macro="" textlink="">
      <xdr:nvSpPr>
        <xdr:cNvPr id="199" name="テキスト ボックス 198"/>
        <xdr:cNvSpPr txBox="1"/>
      </xdr:nvSpPr>
      <xdr:spPr>
        <a:xfrm>
          <a:off x="3497794" y="1337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128814</xdr:rowOff>
    </xdr:from>
    <xdr:to>
      <xdr:col>4</xdr:col>
      <xdr:colOff>206375</xdr:colOff>
      <xdr:row>78</xdr:row>
      <xdr:rowOff>58964</xdr:rowOff>
    </xdr:to>
    <xdr:sp macro="" textlink="">
      <xdr:nvSpPr>
        <xdr:cNvPr id="200" name="円/楕円 199"/>
        <xdr:cNvSpPr/>
      </xdr:nvSpPr>
      <xdr:spPr>
        <a:xfrm>
          <a:off x="2857500" y="133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50091</xdr:rowOff>
    </xdr:from>
    <xdr:ext cx="599010" cy="259045"/>
    <xdr:sp macro="" textlink="">
      <xdr:nvSpPr>
        <xdr:cNvPr id="201" name="テキスト ボックス 200"/>
        <xdr:cNvSpPr txBox="1"/>
      </xdr:nvSpPr>
      <xdr:spPr>
        <a:xfrm>
          <a:off x="2608794" y="1342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67275</xdr:rowOff>
    </xdr:from>
    <xdr:to>
      <xdr:col>3</xdr:col>
      <xdr:colOff>3175</xdr:colOff>
      <xdr:row>78</xdr:row>
      <xdr:rowOff>168875</xdr:rowOff>
    </xdr:to>
    <xdr:sp macro="" textlink="">
      <xdr:nvSpPr>
        <xdr:cNvPr id="202" name="円/楕円 201"/>
        <xdr:cNvSpPr/>
      </xdr:nvSpPr>
      <xdr:spPr>
        <a:xfrm>
          <a:off x="1968500" y="134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160002</xdr:rowOff>
    </xdr:from>
    <xdr:ext cx="599010" cy="259045"/>
    <xdr:sp macro="" textlink="">
      <xdr:nvSpPr>
        <xdr:cNvPr id="203" name="テキスト ボックス 202"/>
        <xdr:cNvSpPr txBox="1"/>
      </xdr:nvSpPr>
      <xdr:spPr>
        <a:xfrm>
          <a:off x="1719794" y="1353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139215</xdr:rowOff>
    </xdr:from>
    <xdr:to>
      <xdr:col>1</xdr:col>
      <xdr:colOff>485775</xdr:colOff>
      <xdr:row>79</xdr:row>
      <xdr:rowOff>69365</xdr:rowOff>
    </xdr:to>
    <xdr:sp macro="" textlink="">
      <xdr:nvSpPr>
        <xdr:cNvPr id="204" name="円/楕円 203"/>
        <xdr:cNvSpPr/>
      </xdr:nvSpPr>
      <xdr:spPr>
        <a:xfrm>
          <a:off x="1079500" y="135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60492</xdr:rowOff>
    </xdr:from>
    <xdr:ext cx="534377" cy="259045"/>
    <xdr:sp macro="" textlink="">
      <xdr:nvSpPr>
        <xdr:cNvPr id="205" name="テキスト ボックス 204"/>
        <xdr:cNvSpPr txBox="1"/>
      </xdr:nvSpPr>
      <xdr:spPr>
        <a:xfrm>
          <a:off x="863111" y="1360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28" name="直線コネクタ 227"/>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29"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0" name="直線コネクタ 229"/>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1"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2" name="直線コネクタ 231"/>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24349</xdr:rowOff>
    </xdr:from>
    <xdr:to>
      <xdr:col>6</xdr:col>
      <xdr:colOff>511175</xdr:colOff>
      <xdr:row>99</xdr:row>
      <xdr:rowOff>45197</xdr:rowOff>
    </xdr:to>
    <xdr:cxnSp macro="">
      <xdr:nvCxnSpPr>
        <xdr:cNvPr id="233" name="直線コネクタ 232"/>
        <xdr:cNvCxnSpPr/>
      </xdr:nvCxnSpPr>
      <xdr:spPr>
        <a:xfrm>
          <a:off x="3797300" y="16997899"/>
          <a:ext cx="8382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17732</xdr:rowOff>
    </xdr:from>
    <xdr:ext cx="534377" cy="259045"/>
    <xdr:sp macro="" textlink="">
      <xdr:nvSpPr>
        <xdr:cNvPr id="234" name="衛生費平均値テキスト"/>
        <xdr:cNvSpPr txBox="1"/>
      </xdr:nvSpPr>
      <xdr:spPr>
        <a:xfrm>
          <a:off x="4686300" y="1613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5" name="フローチャート : 判断 234"/>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24349</xdr:rowOff>
    </xdr:from>
    <xdr:to>
      <xdr:col>5</xdr:col>
      <xdr:colOff>358775</xdr:colOff>
      <xdr:row>99</xdr:row>
      <xdr:rowOff>33903</xdr:rowOff>
    </xdr:to>
    <xdr:cxnSp macro="">
      <xdr:nvCxnSpPr>
        <xdr:cNvPr id="236" name="直線コネクタ 235"/>
        <xdr:cNvCxnSpPr/>
      </xdr:nvCxnSpPr>
      <xdr:spPr>
        <a:xfrm flipV="1">
          <a:off x="2908300" y="16997899"/>
          <a:ext cx="889000" cy="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68098</xdr:rowOff>
    </xdr:from>
    <xdr:to>
      <xdr:col>5</xdr:col>
      <xdr:colOff>409575</xdr:colOff>
      <xdr:row>95</xdr:row>
      <xdr:rowOff>169698</xdr:rowOff>
    </xdr:to>
    <xdr:sp macro="" textlink="">
      <xdr:nvSpPr>
        <xdr:cNvPr id="237" name="フローチャート : 判断 236"/>
        <xdr:cNvSpPr/>
      </xdr:nvSpPr>
      <xdr:spPr>
        <a:xfrm>
          <a:off x="3746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14775</xdr:rowOff>
    </xdr:from>
    <xdr:ext cx="534377" cy="259045"/>
    <xdr:sp macro="" textlink="">
      <xdr:nvSpPr>
        <xdr:cNvPr id="238" name="テキスト ボックス 237"/>
        <xdr:cNvSpPr txBox="1"/>
      </xdr:nvSpPr>
      <xdr:spPr>
        <a:xfrm>
          <a:off x="3530111" y="161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33903</xdr:rowOff>
    </xdr:from>
    <xdr:to>
      <xdr:col>4</xdr:col>
      <xdr:colOff>155575</xdr:colOff>
      <xdr:row>99</xdr:row>
      <xdr:rowOff>40625</xdr:rowOff>
    </xdr:to>
    <xdr:cxnSp macro="">
      <xdr:nvCxnSpPr>
        <xdr:cNvPr id="239" name="直線コネクタ 238"/>
        <xdr:cNvCxnSpPr/>
      </xdr:nvCxnSpPr>
      <xdr:spPr>
        <a:xfrm flipV="1">
          <a:off x="2019300" y="17007453"/>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124287</xdr:rowOff>
    </xdr:from>
    <xdr:to>
      <xdr:col>4</xdr:col>
      <xdr:colOff>206375</xdr:colOff>
      <xdr:row>96</xdr:row>
      <xdr:rowOff>54437</xdr:rowOff>
    </xdr:to>
    <xdr:sp macro="" textlink="">
      <xdr:nvSpPr>
        <xdr:cNvPr id="240" name="フローチャート : 判断 239"/>
        <xdr:cNvSpPr/>
      </xdr:nvSpPr>
      <xdr:spPr>
        <a:xfrm>
          <a:off x="2857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70964</xdr:rowOff>
    </xdr:from>
    <xdr:ext cx="534377" cy="259045"/>
    <xdr:sp macro="" textlink="">
      <xdr:nvSpPr>
        <xdr:cNvPr id="241" name="テキスト ボックス 240"/>
        <xdr:cNvSpPr txBox="1"/>
      </xdr:nvSpPr>
      <xdr:spPr>
        <a:xfrm>
          <a:off x="2641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30521</xdr:rowOff>
    </xdr:from>
    <xdr:to>
      <xdr:col>2</xdr:col>
      <xdr:colOff>638175</xdr:colOff>
      <xdr:row>99</xdr:row>
      <xdr:rowOff>40625</xdr:rowOff>
    </xdr:to>
    <xdr:cxnSp macro="">
      <xdr:nvCxnSpPr>
        <xdr:cNvPr id="242" name="直線コネクタ 241"/>
        <xdr:cNvCxnSpPr/>
      </xdr:nvCxnSpPr>
      <xdr:spPr>
        <a:xfrm>
          <a:off x="1130300" y="16489721"/>
          <a:ext cx="889000" cy="52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9119</xdr:rowOff>
    </xdr:from>
    <xdr:to>
      <xdr:col>3</xdr:col>
      <xdr:colOff>3175</xdr:colOff>
      <xdr:row>96</xdr:row>
      <xdr:rowOff>110719</xdr:rowOff>
    </xdr:to>
    <xdr:sp macro="" textlink="">
      <xdr:nvSpPr>
        <xdr:cNvPr id="243" name="フローチャート : 判断 242"/>
        <xdr:cNvSpPr/>
      </xdr:nvSpPr>
      <xdr:spPr>
        <a:xfrm>
          <a:off x="1968500" y="164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127246</xdr:rowOff>
    </xdr:from>
    <xdr:ext cx="534377" cy="259045"/>
    <xdr:sp macro="" textlink="">
      <xdr:nvSpPr>
        <xdr:cNvPr id="244" name="テキスト ボックス 243"/>
        <xdr:cNvSpPr txBox="1"/>
      </xdr:nvSpPr>
      <xdr:spPr>
        <a:xfrm>
          <a:off x="1752111" y="162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2307</xdr:rowOff>
    </xdr:from>
    <xdr:to>
      <xdr:col>1</xdr:col>
      <xdr:colOff>485775</xdr:colOff>
      <xdr:row>96</xdr:row>
      <xdr:rowOff>103907</xdr:rowOff>
    </xdr:to>
    <xdr:sp macro="" textlink="">
      <xdr:nvSpPr>
        <xdr:cNvPr id="245" name="フローチャート : 判断 244"/>
        <xdr:cNvSpPr/>
      </xdr:nvSpPr>
      <xdr:spPr>
        <a:xfrm>
          <a:off x="1079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95034</xdr:rowOff>
    </xdr:from>
    <xdr:ext cx="534377" cy="259045"/>
    <xdr:sp macro="" textlink="">
      <xdr:nvSpPr>
        <xdr:cNvPr id="246" name="テキスト ボックス 245"/>
        <xdr:cNvSpPr txBox="1"/>
      </xdr:nvSpPr>
      <xdr:spPr>
        <a:xfrm>
          <a:off x="863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165847</xdr:rowOff>
    </xdr:from>
    <xdr:to>
      <xdr:col>6</xdr:col>
      <xdr:colOff>561975</xdr:colOff>
      <xdr:row>99</xdr:row>
      <xdr:rowOff>95997</xdr:rowOff>
    </xdr:to>
    <xdr:sp macro="" textlink="">
      <xdr:nvSpPr>
        <xdr:cNvPr id="252" name="円/楕円 251"/>
        <xdr:cNvSpPr/>
      </xdr:nvSpPr>
      <xdr:spPr>
        <a:xfrm>
          <a:off x="4584700" y="169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80774</xdr:rowOff>
    </xdr:from>
    <xdr:ext cx="534377" cy="259045"/>
    <xdr:sp macro="" textlink="">
      <xdr:nvSpPr>
        <xdr:cNvPr id="253" name="衛生費該当値テキスト"/>
        <xdr:cNvSpPr txBox="1"/>
      </xdr:nvSpPr>
      <xdr:spPr>
        <a:xfrm>
          <a:off x="4686300" y="168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144999</xdr:rowOff>
    </xdr:from>
    <xdr:to>
      <xdr:col>5</xdr:col>
      <xdr:colOff>409575</xdr:colOff>
      <xdr:row>99</xdr:row>
      <xdr:rowOff>75149</xdr:rowOff>
    </xdr:to>
    <xdr:sp macro="" textlink="">
      <xdr:nvSpPr>
        <xdr:cNvPr id="254" name="円/楕円 253"/>
        <xdr:cNvSpPr/>
      </xdr:nvSpPr>
      <xdr:spPr>
        <a:xfrm>
          <a:off x="3746500" y="169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66276</xdr:rowOff>
    </xdr:from>
    <xdr:ext cx="534377" cy="259045"/>
    <xdr:sp macro="" textlink="">
      <xdr:nvSpPr>
        <xdr:cNvPr id="255" name="テキスト ボックス 254"/>
        <xdr:cNvSpPr txBox="1"/>
      </xdr:nvSpPr>
      <xdr:spPr>
        <a:xfrm>
          <a:off x="3530111" y="1703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154553</xdr:rowOff>
    </xdr:from>
    <xdr:to>
      <xdr:col>4</xdr:col>
      <xdr:colOff>206375</xdr:colOff>
      <xdr:row>99</xdr:row>
      <xdr:rowOff>84703</xdr:rowOff>
    </xdr:to>
    <xdr:sp macro="" textlink="">
      <xdr:nvSpPr>
        <xdr:cNvPr id="256" name="円/楕円 255"/>
        <xdr:cNvSpPr/>
      </xdr:nvSpPr>
      <xdr:spPr>
        <a:xfrm>
          <a:off x="2857500" y="169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75830</xdr:rowOff>
    </xdr:from>
    <xdr:ext cx="534377" cy="259045"/>
    <xdr:sp macro="" textlink="">
      <xdr:nvSpPr>
        <xdr:cNvPr id="257" name="テキスト ボックス 256"/>
        <xdr:cNvSpPr txBox="1"/>
      </xdr:nvSpPr>
      <xdr:spPr>
        <a:xfrm>
          <a:off x="2641111" y="170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161275</xdr:rowOff>
    </xdr:from>
    <xdr:to>
      <xdr:col>3</xdr:col>
      <xdr:colOff>3175</xdr:colOff>
      <xdr:row>99</xdr:row>
      <xdr:rowOff>91425</xdr:rowOff>
    </xdr:to>
    <xdr:sp macro="" textlink="">
      <xdr:nvSpPr>
        <xdr:cNvPr id="258" name="円/楕円 257"/>
        <xdr:cNvSpPr/>
      </xdr:nvSpPr>
      <xdr:spPr>
        <a:xfrm>
          <a:off x="1968500" y="169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82552</xdr:rowOff>
    </xdr:from>
    <xdr:ext cx="534377" cy="259045"/>
    <xdr:sp macro="" textlink="">
      <xdr:nvSpPr>
        <xdr:cNvPr id="259" name="テキスト ボックス 258"/>
        <xdr:cNvSpPr txBox="1"/>
      </xdr:nvSpPr>
      <xdr:spPr>
        <a:xfrm>
          <a:off x="1752111" y="17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151171</xdr:rowOff>
    </xdr:from>
    <xdr:to>
      <xdr:col>1</xdr:col>
      <xdr:colOff>485775</xdr:colOff>
      <xdr:row>96</xdr:row>
      <xdr:rowOff>81321</xdr:rowOff>
    </xdr:to>
    <xdr:sp macro="" textlink="">
      <xdr:nvSpPr>
        <xdr:cNvPr id="260" name="円/楕円 259"/>
        <xdr:cNvSpPr/>
      </xdr:nvSpPr>
      <xdr:spPr>
        <a:xfrm>
          <a:off x="1079500" y="164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97848</xdr:rowOff>
    </xdr:from>
    <xdr:ext cx="534377" cy="259045"/>
    <xdr:sp macro="" textlink="">
      <xdr:nvSpPr>
        <xdr:cNvPr id="261" name="テキスト ボックス 260"/>
        <xdr:cNvSpPr txBox="1"/>
      </xdr:nvSpPr>
      <xdr:spPr>
        <a:xfrm>
          <a:off x="863111" y="1621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5" name="直線コネクタ 284"/>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86"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87" name="直線コネクタ 286"/>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88"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89" name="直線コネクタ 288"/>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115824</xdr:rowOff>
    </xdr:from>
    <xdr:to>
      <xdr:col>15</xdr:col>
      <xdr:colOff>180975</xdr:colOff>
      <xdr:row>38</xdr:row>
      <xdr:rowOff>15621</xdr:rowOff>
    </xdr:to>
    <xdr:cxnSp macro="">
      <xdr:nvCxnSpPr>
        <xdr:cNvPr id="290" name="直線コネクタ 289"/>
        <xdr:cNvCxnSpPr/>
      </xdr:nvCxnSpPr>
      <xdr:spPr>
        <a:xfrm>
          <a:off x="9639300" y="6459474"/>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114952</xdr:rowOff>
    </xdr:from>
    <xdr:ext cx="469744" cy="259045"/>
    <xdr:sp macro="" textlink="">
      <xdr:nvSpPr>
        <xdr:cNvPr id="291" name="労働費平均値テキスト"/>
        <xdr:cNvSpPr txBox="1"/>
      </xdr:nvSpPr>
      <xdr:spPr>
        <a:xfrm>
          <a:off x="10528300" y="6458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2" name="フローチャート : 判断 291"/>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115824</xdr:rowOff>
    </xdr:from>
    <xdr:to>
      <xdr:col>14</xdr:col>
      <xdr:colOff>28575</xdr:colOff>
      <xdr:row>37</xdr:row>
      <xdr:rowOff>146558</xdr:rowOff>
    </xdr:to>
    <xdr:cxnSp macro="">
      <xdr:nvCxnSpPr>
        <xdr:cNvPr id="293" name="直線コネクタ 292"/>
        <xdr:cNvCxnSpPr/>
      </xdr:nvCxnSpPr>
      <xdr:spPr>
        <a:xfrm flipV="1">
          <a:off x="8750300" y="6459474"/>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65405</xdr:rowOff>
    </xdr:from>
    <xdr:to>
      <xdr:col>14</xdr:col>
      <xdr:colOff>79375</xdr:colOff>
      <xdr:row>37</xdr:row>
      <xdr:rowOff>167005</xdr:rowOff>
    </xdr:to>
    <xdr:sp macro="" textlink="">
      <xdr:nvSpPr>
        <xdr:cNvPr id="294" name="フローチャート : 判断 293"/>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158132</xdr:rowOff>
    </xdr:from>
    <xdr:ext cx="469744" cy="259045"/>
    <xdr:sp macro="" textlink="">
      <xdr:nvSpPr>
        <xdr:cNvPr id="295" name="テキスト ボックス 294"/>
        <xdr:cNvSpPr txBox="1"/>
      </xdr:nvSpPr>
      <xdr:spPr>
        <a:xfrm>
          <a:off x="9404427" y="650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141351</xdr:rowOff>
    </xdr:from>
    <xdr:to>
      <xdr:col>12</xdr:col>
      <xdr:colOff>511175</xdr:colOff>
      <xdr:row>37</xdr:row>
      <xdr:rowOff>146558</xdr:rowOff>
    </xdr:to>
    <xdr:cxnSp macro="">
      <xdr:nvCxnSpPr>
        <xdr:cNvPr id="296" name="直線コネクタ 295"/>
        <xdr:cNvCxnSpPr/>
      </xdr:nvCxnSpPr>
      <xdr:spPr>
        <a:xfrm>
          <a:off x="7861300" y="6485001"/>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39624</xdr:rowOff>
    </xdr:from>
    <xdr:to>
      <xdr:col>12</xdr:col>
      <xdr:colOff>561975</xdr:colOff>
      <xdr:row>38</xdr:row>
      <xdr:rowOff>141224</xdr:rowOff>
    </xdr:to>
    <xdr:sp macro="" textlink="">
      <xdr:nvSpPr>
        <xdr:cNvPr id="297" name="フローチャート : 判断 296"/>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132351</xdr:rowOff>
    </xdr:from>
    <xdr:ext cx="378565" cy="259045"/>
    <xdr:sp macro="" textlink="">
      <xdr:nvSpPr>
        <xdr:cNvPr id="298" name="テキスト ボックス 297"/>
        <xdr:cNvSpPr txBox="1"/>
      </xdr:nvSpPr>
      <xdr:spPr>
        <a:xfrm>
          <a:off x="8561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74549</xdr:rowOff>
    </xdr:from>
    <xdr:to>
      <xdr:col>11</xdr:col>
      <xdr:colOff>307975</xdr:colOff>
      <xdr:row>37</xdr:row>
      <xdr:rowOff>141351</xdr:rowOff>
    </xdr:to>
    <xdr:cxnSp macro="">
      <xdr:nvCxnSpPr>
        <xdr:cNvPr id="299" name="直線コネクタ 298"/>
        <xdr:cNvCxnSpPr/>
      </xdr:nvCxnSpPr>
      <xdr:spPr>
        <a:xfrm>
          <a:off x="6972300" y="6418199"/>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165227</xdr:rowOff>
    </xdr:from>
    <xdr:to>
      <xdr:col>11</xdr:col>
      <xdr:colOff>358775</xdr:colOff>
      <xdr:row>38</xdr:row>
      <xdr:rowOff>95377</xdr:rowOff>
    </xdr:to>
    <xdr:sp macro="" textlink="">
      <xdr:nvSpPr>
        <xdr:cNvPr id="300" name="フローチャート : 判断 299"/>
        <xdr:cNvSpPr/>
      </xdr:nvSpPr>
      <xdr:spPr>
        <a:xfrm>
          <a:off x="7810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86504</xdr:rowOff>
    </xdr:from>
    <xdr:ext cx="469744" cy="259045"/>
    <xdr:sp macro="" textlink="">
      <xdr:nvSpPr>
        <xdr:cNvPr id="301" name="テキスト ボックス 300"/>
        <xdr:cNvSpPr txBox="1"/>
      </xdr:nvSpPr>
      <xdr:spPr>
        <a:xfrm>
          <a:off x="7626427"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142748</xdr:rowOff>
    </xdr:from>
    <xdr:to>
      <xdr:col>10</xdr:col>
      <xdr:colOff>155575</xdr:colOff>
      <xdr:row>38</xdr:row>
      <xdr:rowOff>72898</xdr:rowOff>
    </xdr:to>
    <xdr:sp macro="" textlink="">
      <xdr:nvSpPr>
        <xdr:cNvPr id="302" name="フローチャート : 判断 301"/>
        <xdr:cNvSpPr/>
      </xdr:nvSpPr>
      <xdr:spPr>
        <a:xfrm>
          <a:off x="6921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64025</xdr:rowOff>
    </xdr:from>
    <xdr:ext cx="469744" cy="259045"/>
    <xdr:sp macro="" textlink="">
      <xdr:nvSpPr>
        <xdr:cNvPr id="303" name="テキスト ボックス 302"/>
        <xdr:cNvSpPr txBox="1"/>
      </xdr:nvSpPr>
      <xdr:spPr>
        <a:xfrm>
          <a:off x="6737427" y="65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136271</xdr:rowOff>
    </xdr:from>
    <xdr:to>
      <xdr:col>15</xdr:col>
      <xdr:colOff>231775</xdr:colOff>
      <xdr:row>38</xdr:row>
      <xdr:rowOff>66421</xdr:rowOff>
    </xdr:to>
    <xdr:sp macro="" textlink="">
      <xdr:nvSpPr>
        <xdr:cNvPr id="309" name="円/楕円 308"/>
        <xdr:cNvSpPr/>
      </xdr:nvSpPr>
      <xdr:spPr>
        <a:xfrm>
          <a:off x="10426700" y="64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159148</xdr:rowOff>
    </xdr:from>
    <xdr:ext cx="469744" cy="259045"/>
    <xdr:sp macro="" textlink="">
      <xdr:nvSpPr>
        <xdr:cNvPr id="310" name="労働費該当値テキスト"/>
        <xdr:cNvSpPr txBox="1"/>
      </xdr:nvSpPr>
      <xdr:spPr>
        <a:xfrm>
          <a:off x="10528300"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65024</xdr:rowOff>
    </xdr:from>
    <xdr:to>
      <xdr:col>14</xdr:col>
      <xdr:colOff>79375</xdr:colOff>
      <xdr:row>37</xdr:row>
      <xdr:rowOff>166624</xdr:rowOff>
    </xdr:to>
    <xdr:sp macro="" textlink="">
      <xdr:nvSpPr>
        <xdr:cNvPr id="311" name="円/楕円 310"/>
        <xdr:cNvSpPr/>
      </xdr:nvSpPr>
      <xdr:spPr>
        <a:xfrm>
          <a:off x="9588500" y="64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11701</xdr:rowOff>
    </xdr:from>
    <xdr:ext cx="469744" cy="259045"/>
    <xdr:sp macro="" textlink="">
      <xdr:nvSpPr>
        <xdr:cNvPr id="312" name="テキスト ボックス 311"/>
        <xdr:cNvSpPr txBox="1"/>
      </xdr:nvSpPr>
      <xdr:spPr>
        <a:xfrm>
          <a:off x="9404427"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95758</xdr:rowOff>
    </xdr:from>
    <xdr:to>
      <xdr:col>12</xdr:col>
      <xdr:colOff>561975</xdr:colOff>
      <xdr:row>38</xdr:row>
      <xdr:rowOff>25908</xdr:rowOff>
    </xdr:to>
    <xdr:sp macro="" textlink="">
      <xdr:nvSpPr>
        <xdr:cNvPr id="313" name="円/楕円 312"/>
        <xdr:cNvSpPr/>
      </xdr:nvSpPr>
      <xdr:spPr>
        <a:xfrm>
          <a:off x="8699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42435</xdr:rowOff>
    </xdr:from>
    <xdr:ext cx="469744" cy="259045"/>
    <xdr:sp macro="" textlink="">
      <xdr:nvSpPr>
        <xdr:cNvPr id="314" name="テキスト ボックス 313"/>
        <xdr:cNvSpPr txBox="1"/>
      </xdr:nvSpPr>
      <xdr:spPr>
        <a:xfrm>
          <a:off x="8515427"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90551</xdr:rowOff>
    </xdr:from>
    <xdr:to>
      <xdr:col>11</xdr:col>
      <xdr:colOff>358775</xdr:colOff>
      <xdr:row>38</xdr:row>
      <xdr:rowOff>20701</xdr:rowOff>
    </xdr:to>
    <xdr:sp macro="" textlink="">
      <xdr:nvSpPr>
        <xdr:cNvPr id="315" name="円/楕円 314"/>
        <xdr:cNvSpPr/>
      </xdr:nvSpPr>
      <xdr:spPr>
        <a:xfrm>
          <a:off x="7810500" y="64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37228</xdr:rowOff>
    </xdr:from>
    <xdr:ext cx="469744" cy="259045"/>
    <xdr:sp macro="" textlink="">
      <xdr:nvSpPr>
        <xdr:cNvPr id="316" name="テキスト ボックス 315"/>
        <xdr:cNvSpPr txBox="1"/>
      </xdr:nvSpPr>
      <xdr:spPr>
        <a:xfrm>
          <a:off x="7626427" y="62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23749</xdr:rowOff>
    </xdr:from>
    <xdr:to>
      <xdr:col>10</xdr:col>
      <xdr:colOff>155575</xdr:colOff>
      <xdr:row>37</xdr:row>
      <xdr:rowOff>125349</xdr:rowOff>
    </xdr:to>
    <xdr:sp macro="" textlink="">
      <xdr:nvSpPr>
        <xdr:cNvPr id="317" name="円/楕円 316"/>
        <xdr:cNvSpPr/>
      </xdr:nvSpPr>
      <xdr:spPr>
        <a:xfrm>
          <a:off x="6921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141876</xdr:rowOff>
    </xdr:from>
    <xdr:ext cx="469744" cy="259045"/>
    <xdr:sp macro="" textlink="">
      <xdr:nvSpPr>
        <xdr:cNvPr id="318" name="テキスト ボックス 317"/>
        <xdr:cNvSpPr txBox="1"/>
      </xdr:nvSpPr>
      <xdr:spPr>
        <a:xfrm>
          <a:off x="6737427"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38" name="直線コネクタ 337"/>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39"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0" name="直線コネクタ 339"/>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1"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2" name="直線コネクタ 341"/>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122098</xdr:rowOff>
    </xdr:from>
    <xdr:to>
      <xdr:col>15</xdr:col>
      <xdr:colOff>180975</xdr:colOff>
      <xdr:row>56</xdr:row>
      <xdr:rowOff>148215</xdr:rowOff>
    </xdr:to>
    <xdr:cxnSp macro="">
      <xdr:nvCxnSpPr>
        <xdr:cNvPr id="343" name="直線コネクタ 342"/>
        <xdr:cNvCxnSpPr/>
      </xdr:nvCxnSpPr>
      <xdr:spPr>
        <a:xfrm flipV="1">
          <a:off x="9639300" y="9723298"/>
          <a:ext cx="838200" cy="2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168584</xdr:rowOff>
    </xdr:from>
    <xdr:ext cx="469744" cy="259045"/>
    <xdr:sp macro="" textlink="">
      <xdr:nvSpPr>
        <xdr:cNvPr id="344" name="農林水産業費平均値テキスト"/>
        <xdr:cNvSpPr txBox="1"/>
      </xdr:nvSpPr>
      <xdr:spPr>
        <a:xfrm>
          <a:off x="10528300" y="9255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5" name="フローチャート : 判断 344"/>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59233</xdr:rowOff>
    </xdr:from>
    <xdr:to>
      <xdr:col>14</xdr:col>
      <xdr:colOff>28575</xdr:colOff>
      <xdr:row>56</xdr:row>
      <xdr:rowOff>148215</xdr:rowOff>
    </xdr:to>
    <xdr:cxnSp macro="">
      <xdr:nvCxnSpPr>
        <xdr:cNvPr id="346" name="直線コネクタ 345"/>
        <xdr:cNvCxnSpPr/>
      </xdr:nvCxnSpPr>
      <xdr:spPr>
        <a:xfrm>
          <a:off x="8750300" y="9660433"/>
          <a:ext cx="889000" cy="8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47" name="フローチャート : 判断 346"/>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65067</xdr:rowOff>
    </xdr:from>
    <xdr:ext cx="469744" cy="259045"/>
    <xdr:sp macro="" textlink="">
      <xdr:nvSpPr>
        <xdr:cNvPr id="348" name="テキスト ボックス 347"/>
        <xdr:cNvSpPr txBox="1"/>
      </xdr:nvSpPr>
      <xdr:spPr>
        <a:xfrm>
          <a:off x="9404427" y="91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59233</xdr:rowOff>
    </xdr:from>
    <xdr:to>
      <xdr:col>12</xdr:col>
      <xdr:colOff>511175</xdr:colOff>
      <xdr:row>56</xdr:row>
      <xdr:rowOff>63462</xdr:rowOff>
    </xdr:to>
    <xdr:cxnSp macro="">
      <xdr:nvCxnSpPr>
        <xdr:cNvPr id="349" name="直線コネクタ 348"/>
        <xdr:cNvCxnSpPr/>
      </xdr:nvCxnSpPr>
      <xdr:spPr>
        <a:xfrm flipV="1">
          <a:off x="7861300" y="9660433"/>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0" name="フローチャート : 判断 349"/>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116591</xdr:rowOff>
    </xdr:from>
    <xdr:ext cx="469744" cy="259045"/>
    <xdr:sp macro="" textlink="">
      <xdr:nvSpPr>
        <xdr:cNvPr id="351" name="テキスト ボックス 350"/>
        <xdr:cNvSpPr txBox="1"/>
      </xdr:nvSpPr>
      <xdr:spPr>
        <a:xfrm>
          <a:off x="8515427" y="97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63462</xdr:rowOff>
    </xdr:from>
    <xdr:to>
      <xdr:col>11</xdr:col>
      <xdr:colOff>307975</xdr:colOff>
      <xdr:row>57</xdr:row>
      <xdr:rowOff>32944</xdr:rowOff>
    </xdr:to>
    <xdr:cxnSp macro="">
      <xdr:nvCxnSpPr>
        <xdr:cNvPr id="352" name="直線コネクタ 351"/>
        <xdr:cNvCxnSpPr/>
      </xdr:nvCxnSpPr>
      <xdr:spPr>
        <a:xfrm flipV="1">
          <a:off x="6972300" y="9664662"/>
          <a:ext cx="889000" cy="1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3" name="フローチャート : 判断 352"/>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109529</xdr:rowOff>
    </xdr:from>
    <xdr:ext cx="469744" cy="259045"/>
    <xdr:sp macro="" textlink="">
      <xdr:nvSpPr>
        <xdr:cNvPr id="354" name="テキスト ボックス 353"/>
        <xdr:cNvSpPr txBox="1"/>
      </xdr:nvSpPr>
      <xdr:spPr>
        <a:xfrm>
          <a:off x="7626427" y="936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5" name="フローチャート : 判断 354"/>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141533</xdr:rowOff>
    </xdr:from>
    <xdr:ext cx="469744" cy="259045"/>
    <xdr:sp macro="" textlink="">
      <xdr:nvSpPr>
        <xdr:cNvPr id="356" name="テキスト ボックス 355"/>
        <xdr:cNvSpPr txBox="1"/>
      </xdr:nvSpPr>
      <xdr:spPr>
        <a:xfrm>
          <a:off x="6737427" y="939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71298</xdr:rowOff>
    </xdr:from>
    <xdr:to>
      <xdr:col>15</xdr:col>
      <xdr:colOff>231775</xdr:colOff>
      <xdr:row>57</xdr:row>
      <xdr:rowOff>1448</xdr:rowOff>
    </xdr:to>
    <xdr:sp macro="" textlink="">
      <xdr:nvSpPr>
        <xdr:cNvPr id="362" name="円/楕円 361"/>
        <xdr:cNvSpPr/>
      </xdr:nvSpPr>
      <xdr:spPr>
        <a:xfrm>
          <a:off x="10426700" y="96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157675</xdr:rowOff>
    </xdr:from>
    <xdr:ext cx="469744" cy="259045"/>
    <xdr:sp macro="" textlink="">
      <xdr:nvSpPr>
        <xdr:cNvPr id="363" name="農林水産業費該当値テキスト"/>
        <xdr:cNvSpPr txBox="1"/>
      </xdr:nvSpPr>
      <xdr:spPr>
        <a:xfrm>
          <a:off x="10528300" y="958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97415</xdr:rowOff>
    </xdr:from>
    <xdr:to>
      <xdr:col>14</xdr:col>
      <xdr:colOff>79375</xdr:colOff>
      <xdr:row>57</xdr:row>
      <xdr:rowOff>27565</xdr:rowOff>
    </xdr:to>
    <xdr:sp macro="" textlink="">
      <xdr:nvSpPr>
        <xdr:cNvPr id="364" name="円/楕円 363"/>
        <xdr:cNvSpPr/>
      </xdr:nvSpPr>
      <xdr:spPr>
        <a:xfrm>
          <a:off x="9588500" y="9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18692</xdr:rowOff>
    </xdr:from>
    <xdr:ext cx="469744" cy="259045"/>
    <xdr:sp macro="" textlink="">
      <xdr:nvSpPr>
        <xdr:cNvPr id="365" name="テキスト ボックス 364"/>
        <xdr:cNvSpPr txBox="1"/>
      </xdr:nvSpPr>
      <xdr:spPr>
        <a:xfrm>
          <a:off x="9404427" y="9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8433</xdr:rowOff>
    </xdr:from>
    <xdr:to>
      <xdr:col>12</xdr:col>
      <xdr:colOff>561975</xdr:colOff>
      <xdr:row>56</xdr:row>
      <xdr:rowOff>110033</xdr:rowOff>
    </xdr:to>
    <xdr:sp macro="" textlink="">
      <xdr:nvSpPr>
        <xdr:cNvPr id="366" name="円/楕円 365"/>
        <xdr:cNvSpPr/>
      </xdr:nvSpPr>
      <xdr:spPr>
        <a:xfrm>
          <a:off x="8699500" y="96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126560</xdr:rowOff>
    </xdr:from>
    <xdr:ext cx="469744" cy="259045"/>
    <xdr:sp macro="" textlink="">
      <xdr:nvSpPr>
        <xdr:cNvPr id="367" name="テキスト ボックス 366"/>
        <xdr:cNvSpPr txBox="1"/>
      </xdr:nvSpPr>
      <xdr:spPr>
        <a:xfrm>
          <a:off x="8515427" y="938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12662</xdr:rowOff>
    </xdr:from>
    <xdr:to>
      <xdr:col>11</xdr:col>
      <xdr:colOff>358775</xdr:colOff>
      <xdr:row>56</xdr:row>
      <xdr:rowOff>114262</xdr:rowOff>
    </xdr:to>
    <xdr:sp macro="" textlink="">
      <xdr:nvSpPr>
        <xdr:cNvPr id="368" name="円/楕円 367"/>
        <xdr:cNvSpPr/>
      </xdr:nvSpPr>
      <xdr:spPr>
        <a:xfrm>
          <a:off x="7810500" y="9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105389</xdr:rowOff>
    </xdr:from>
    <xdr:ext cx="469744" cy="259045"/>
    <xdr:sp macro="" textlink="">
      <xdr:nvSpPr>
        <xdr:cNvPr id="369" name="テキスト ボックス 368"/>
        <xdr:cNvSpPr txBox="1"/>
      </xdr:nvSpPr>
      <xdr:spPr>
        <a:xfrm>
          <a:off x="7626427" y="97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153594</xdr:rowOff>
    </xdr:from>
    <xdr:to>
      <xdr:col>10</xdr:col>
      <xdr:colOff>155575</xdr:colOff>
      <xdr:row>57</xdr:row>
      <xdr:rowOff>83744</xdr:rowOff>
    </xdr:to>
    <xdr:sp macro="" textlink="">
      <xdr:nvSpPr>
        <xdr:cNvPr id="370" name="円/楕円 369"/>
        <xdr:cNvSpPr/>
      </xdr:nvSpPr>
      <xdr:spPr>
        <a:xfrm>
          <a:off x="6921500" y="97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74871</xdr:rowOff>
    </xdr:from>
    <xdr:ext cx="469744" cy="259045"/>
    <xdr:sp macro="" textlink="">
      <xdr:nvSpPr>
        <xdr:cNvPr id="371" name="テキスト ボックス 370"/>
        <xdr:cNvSpPr txBox="1"/>
      </xdr:nvSpPr>
      <xdr:spPr>
        <a:xfrm>
          <a:off x="6737427" y="984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5" name="直線コネクタ 394"/>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396"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397" name="直線コネクタ 396"/>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398"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399" name="直線コネクタ 398"/>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123317</xdr:rowOff>
    </xdr:from>
    <xdr:to>
      <xdr:col>15</xdr:col>
      <xdr:colOff>180975</xdr:colOff>
      <xdr:row>77</xdr:row>
      <xdr:rowOff>134632</xdr:rowOff>
    </xdr:to>
    <xdr:cxnSp macro="">
      <xdr:nvCxnSpPr>
        <xdr:cNvPr id="400" name="直線コネクタ 399"/>
        <xdr:cNvCxnSpPr/>
      </xdr:nvCxnSpPr>
      <xdr:spPr>
        <a:xfrm>
          <a:off x="9639300" y="13324967"/>
          <a:ext cx="8382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8526</xdr:rowOff>
    </xdr:from>
    <xdr:ext cx="534377" cy="259045"/>
    <xdr:sp macro="" textlink="">
      <xdr:nvSpPr>
        <xdr:cNvPr id="401" name="商工費平均値テキスト"/>
        <xdr:cNvSpPr txBox="1"/>
      </xdr:nvSpPr>
      <xdr:spPr>
        <a:xfrm>
          <a:off x="10528300" y="1286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2" name="フローチャート : 判断 401"/>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123317</xdr:rowOff>
    </xdr:from>
    <xdr:to>
      <xdr:col>14</xdr:col>
      <xdr:colOff>28575</xdr:colOff>
      <xdr:row>77</xdr:row>
      <xdr:rowOff>150025</xdr:rowOff>
    </xdr:to>
    <xdr:cxnSp macro="">
      <xdr:nvCxnSpPr>
        <xdr:cNvPr id="403" name="直線コネクタ 402"/>
        <xdr:cNvCxnSpPr/>
      </xdr:nvCxnSpPr>
      <xdr:spPr>
        <a:xfrm flipV="1">
          <a:off x="8750300" y="13324967"/>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404" name="フローチャート : 判断 403"/>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171251</xdr:rowOff>
    </xdr:from>
    <xdr:ext cx="534377" cy="259045"/>
    <xdr:sp macro="" textlink="">
      <xdr:nvSpPr>
        <xdr:cNvPr id="405" name="テキスト ボックス 404"/>
        <xdr:cNvSpPr txBox="1"/>
      </xdr:nvSpPr>
      <xdr:spPr>
        <a:xfrm>
          <a:off x="9372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141300</xdr:rowOff>
    </xdr:from>
    <xdr:to>
      <xdr:col>12</xdr:col>
      <xdr:colOff>511175</xdr:colOff>
      <xdr:row>77</xdr:row>
      <xdr:rowOff>150025</xdr:rowOff>
    </xdr:to>
    <xdr:cxnSp macro="">
      <xdr:nvCxnSpPr>
        <xdr:cNvPr id="406" name="直線コネクタ 405"/>
        <xdr:cNvCxnSpPr/>
      </xdr:nvCxnSpPr>
      <xdr:spPr>
        <a:xfrm>
          <a:off x="7861300" y="1334295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07" name="フローチャート : 判断 406"/>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08" name="テキスト ボックス 407"/>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126098</xdr:rowOff>
    </xdr:from>
    <xdr:to>
      <xdr:col>11</xdr:col>
      <xdr:colOff>307975</xdr:colOff>
      <xdr:row>77</xdr:row>
      <xdr:rowOff>141300</xdr:rowOff>
    </xdr:to>
    <xdr:cxnSp macro="">
      <xdr:nvCxnSpPr>
        <xdr:cNvPr id="409" name="直線コネクタ 408"/>
        <xdr:cNvCxnSpPr/>
      </xdr:nvCxnSpPr>
      <xdr:spPr>
        <a:xfrm>
          <a:off x="6972300" y="1332774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0" name="フローチャート : 判断 409"/>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1" name="テキスト ボックス 410"/>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2" name="フローチャート : 判断 411"/>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3" name="テキスト ボックス 412"/>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83832</xdr:rowOff>
    </xdr:from>
    <xdr:to>
      <xdr:col>15</xdr:col>
      <xdr:colOff>231775</xdr:colOff>
      <xdr:row>78</xdr:row>
      <xdr:rowOff>13982</xdr:rowOff>
    </xdr:to>
    <xdr:sp macro="" textlink="">
      <xdr:nvSpPr>
        <xdr:cNvPr id="419" name="円/楕円 418"/>
        <xdr:cNvSpPr/>
      </xdr:nvSpPr>
      <xdr:spPr>
        <a:xfrm>
          <a:off x="10426700" y="132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170209</xdr:rowOff>
    </xdr:from>
    <xdr:ext cx="469744" cy="259045"/>
    <xdr:sp macro="" textlink="">
      <xdr:nvSpPr>
        <xdr:cNvPr id="420" name="商工費該当値テキスト"/>
        <xdr:cNvSpPr txBox="1"/>
      </xdr:nvSpPr>
      <xdr:spPr>
        <a:xfrm>
          <a:off x="10528300" y="1320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72517</xdr:rowOff>
    </xdr:from>
    <xdr:to>
      <xdr:col>14</xdr:col>
      <xdr:colOff>79375</xdr:colOff>
      <xdr:row>78</xdr:row>
      <xdr:rowOff>2667</xdr:rowOff>
    </xdr:to>
    <xdr:sp macro="" textlink="">
      <xdr:nvSpPr>
        <xdr:cNvPr id="421" name="円/楕円 420"/>
        <xdr:cNvSpPr/>
      </xdr:nvSpPr>
      <xdr:spPr>
        <a:xfrm>
          <a:off x="9588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165244</xdr:rowOff>
    </xdr:from>
    <xdr:ext cx="469744" cy="259045"/>
    <xdr:sp macro="" textlink="">
      <xdr:nvSpPr>
        <xdr:cNvPr id="422" name="テキスト ボックス 421"/>
        <xdr:cNvSpPr txBox="1"/>
      </xdr:nvSpPr>
      <xdr:spPr>
        <a:xfrm>
          <a:off x="9404427" y="133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99225</xdr:rowOff>
    </xdr:from>
    <xdr:to>
      <xdr:col>12</xdr:col>
      <xdr:colOff>561975</xdr:colOff>
      <xdr:row>78</xdr:row>
      <xdr:rowOff>29375</xdr:rowOff>
    </xdr:to>
    <xdr:sp macro="" textlink="">
      <xdr:nvSpPr>
        <xdr:cNvPr id="423" name="円/楕円 422"/>
        <xdr:cNvSpPr/>
      </xdr:nvSpPr>
      <xdr:spPr>
        <a:xfrm>
          <a:off x="8699500" y="133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20502</xdr:rowOff>
    </xdr:from>
    <xdr:ext cx="469744" cy="259045"/>
    <xdr:sp macro="" textlink="">
      <xdr:nvSpPr>
        <xdr:cNvPr id="424" name="テキスト ボックス 423"/>
        <xdr:cNvSpPr txBox="1"/>
      </xdr:nvSpPr>
      <xdr:spPr>
        <a:xfrm>
          <a:off x="8515427" y="1339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90500</xdr:rowOff>
    </xdr:from>
    <xdr:to>
      <xdr:col>11</xdr:col>
      <xdr:colOff>358775</xdr:colOff>
      <xdr:row>78</xdr:row>
      <xdr:rowOff>20650</xdr:rowOff>
    </xdr:to>
    <xdr:sp macro="" textlink="">
      <xdr:nvSpPr>
        <xdr:cNvPr id="425" name="円/楕円 424"/>
        <xdr:cNvSpPr/>
      </xdr:nvSpPr>
      <xdr:spPr>
        <a:xfrm>
          <a:off x="7810500" y="13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11777</xdr:rowOff>
    </xdr:from>
    <xdr:ext cx="469744" cy="259045"/>
    <xdr:sp macro="" textlink="">
      <xdr:nvSpPr>
        <xdr:cNvPr id="426" name="テキスト ボックス 425"/>
        <xdr:cNvSpPr txBox="1"/>
      </xdr:nvSpPr>
      <xdr:spPr>
        <a:xfrm>
          <a:off x="7626427" y="133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75298</xdr:rowOff>
    </xdr:from>
    <xdr:to>
      <xdr:col>10</xdr:col>
      <xdr:colOff>155575</xdr:colOff>
      <xdr:row>78</xdr:row>
      <xdr:rowOff>5448</xdr:rowOff>
    </xdr:to>
    <xdr:sp macro="" textlink="">
      <xdr:nvSpPr>
        <xdr:cNvPr id="427" name="円/楕円 426"/>
        <xdr:cNvSpPr/>
      </xdr:nvSpPr>
      <xdr:spPr>
        <a:xfrm>
          <a:off x="6921500" y="13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168025</xdr:rowOff>
    </xdr:from>
    <xdr:ext cx="469744" cy="259045"/>
    <xdr:sp macro="" textlink="">
      <xdr:nvSpPr>
        <xdr:cNvPr id="428" name="テキスト ボックス 427"/>
        <xdr:cNvSpPr txBox="1"/>
      </xdr:nvSpPr>
      <xdr:spPr>
        <a:xfrm>
          <a:off x="6737427" y="1336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1" name="直線コネクタ 450"/>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2"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3" name="直線コネクタ 452"/>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4"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5" name="直線コネクタ 454"/>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61976</xdr:rowOff>
    </xdr:from>
    <xdr:to>
      <xdr:col>15</xdr:col>
      <xdr:colOff>180975</xdr:colOff>
      <xdr:row>95</xdr:row>
      <xdr:rowOff>102005</xdr:rowOff>
    </xdr:to>
    <xdr:cxnSp macro="">
      <xdr:nvCxnSpPr>
        <xdr:cNvPr id="456" name="直線コネクタ 455"/>
        <xdr:cNvCxnSpPr/>
      </xdr:nvCxnSpPr>
      <xdr:spPr>
        <a:xfrm flipV="1">
          <a:off x="9639300" y="16349726"/>
          <a:ext cx="838200" cy="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168825</xdr:rowOff>
    </xdr:from>
    <xdr:ext cx="534377" cy="259045"/>
    <xdr:sp macro="" textlink="">
      <xdr:nvSpPr>
        <xdr:cNvPr id="457" name="土木費平均値テキスト"/>
        <xdr:cNvSpPr txBox="1"/>
      </xdr:nvSpPr>
      <xdr:spPr>
        <a:xfrm>
          <a:off x="10528300" y="1628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58" name="フローチャート : 判断 457"/>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102005</xdr:rowOff>
    </xdr:from>
    <xdr:to>
      <xdr:col>14</xdr:col>
      <xdr:colOff>28575</xdr:colOff>
      <xdr:row>96</xdr:row>
      <xdr:rowOff>2586</xdr:rowOff>
    </xdr:to>
    <xdr:cxnSp macro="">
      <xdr:nvCxnSpPr>
        <xdr:cNvPr id="459" name="直線コネクタ 458"/>
        <xdr:cNvCxnSpPr/>
      </xdr:nvCxnSpPr>
      <xdr:spPr>
        <a:xfrm flipV="1">
          <a:off x="8750300" y="16389755"/>
          <a:ext cx="889000" cy="7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20892</xdr:rowOff>
    </xdr:from>
    <xdr:to>
      <xdr:col>14</xdr:col>
      <xdr:colOff>79375</xdr:colOff>
      <xdr:row>95</xdr:row>
      <xdr:rowOff>122492</xdr:rowOff>
    </xdr:to>
    <xdr:sp macro="" textlink="">
      <xdr:nvSpPr>
        <xdr:cNvPr id="460" name="フローチャート : 判断 459"/>
        <xdr:cNvSpPr/>
      </xdr:nvSpPr>
      <xdr:spPr>
        <a:xfrm>
          <a:off x="9588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139019</xdr:rowOff>
    </xdr:from>
    <xdr:ext cx="534377" cy="259045"/>
    <xdr:sp macro="" textlink="">
      <xdr:nvSpPr>
        <xdr:cNvPr id="461" name="テキスト ボックス 460"/>
        <xdr:cNvSpPr txBox="1"/>
      </xdr:nvSpPr>
      <xdr:spPr>
        <a:xfrm>
          <a:off x="9372111" y="160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148799</xdr:rowOff>
    </xdr:from>
    <xdr:to>
      <xdr:col>12</xdr:col>
      <xdr:colOff>511175</xdr:colOff>
      <xdr:row>96</xdr:row>
      <xdr:rowOff>2586</xdr:rowOff>
    </xdr:to>
    <xdr:cxnSp macro="">
      <xdr:nvCxnSpPr>
        <xdr:cNvPr id="462" name="直線コネクタ 461"/>
        <xdr:cNvCxnSpPr/>
      </xdr:nvCxnSpPr>
      <xdr:spPr>
        <a:xfrm>
          <a:off x="7861300" y="16436549"/>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3" name="フローチャート : 判断 462"/>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4" name="テキスト ボックス 463"/>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148799</xdr:rowOff>
    </xdr:from>
    <xdr:to>
      <xdr:col>11</xdr:col>
      <xdr:colOff>307975</xdr:colOff>
      <xdr:row>96</xdr:row>
      <xdr:rowOff>10495</xdr:rowOff>
    </xdr:to>
    <xdr:cxnSp macro="">
      <xdr:nvCxnSpPr>
        <xdr:cNvPr id="465" name="直線コネクタ 464"/>
        <xdr:cNvCxnSpPr/>
      </xdr:nvCxnSpPr>
      <xdr:spPr>
        <a:xfrm flipV="1">
          <a:off x="6972300" y="16436549"/>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66" name="フローチャート : 判断 465"/>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67" name="テキスト ボックス 466"/>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68" name="フローチャート : 判断 467"/>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69" name="テキスト ボックス 468"/>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11176</xdr:rowOff>
    </xdr:from>
    <xdr:to>
      <xdr:col>15</xdr:col>
      <xdr:colOff>231775</xdr:colOff>
      <xdr:row>95</xdr:row>
      <xdr:rowOff>112776</xdr:rowOff>
    </xdr:to>
    <xdr:sp macro="" textlink="">
      <xdr:nvSpPr>
        <xdr:cNvPr id="475" name="円/楕円 474"/>
        <xdr:cNvSpPr/>
      </xdr:nvSpPr>
      <xdr:spPr>
        <a:xfrm>
          <a:off x="10426700" y="162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34053</xdr:rowOff>
    </xdr:from>
    <xdr:ext cx="534377" cy="259045"/>
    <xdr:sp macro="" textlink="">
      <xdr:nvSpPr>
        <xdr:cNvPr id="476" name="土木費該当値テキスト"/>
        <xdr:cNvSpPr txBox="1"/>
      </xdr:nvSpPr>
      <xdr:spPr>
        <a:xfrm>
          <a:off x="10528300" y="1615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45,900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51205</xdr:rowOff>
    </xdr:from>
    <xdr:to>
      <xdr:col>14</xdr:col>
      <xdr:colOff>79375</xdr:colOff>
      <xdr:row>95</xdr:row>
      <xdr:rowOff>152805</xdr:rowOff>
    </xdr:to>
    <xdr:sp macro="" textlink="">
      <xdr:nvSpPr>
        <xdr:cNvPr id="477" name="円/楕円 476"/>
        <xdr:cNvSpPr/>
      </xdr:nvSpPr>
      <xdr:spPr>
        <a:xfrm>
          <a:off x="9588500" y="163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143932</xdr:rowOff>
    </xdr:from>
    <xdr:ext cx="534377" cy="259045"/>
    <xdr:sp macro="" textlink="">
      <xdr:nvSpPr>
        <xdr:cNvPr id="478" name="テキスト ボックス 477"/>
        <xdr:cNvSpPr txBox="1"/>
      </xdr:nvSpPr>
      <xdr:spPr>
        <a:xfrm>
          <a:off x="9372111" y="1643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123236</xdr:rowOff>
    </xdr:from>
    <xdr:to>
      <xdr:col>12</xdr:col>
      <xdr:colOff>561975</xdr:colOff>
      <xdr:row>96</xdr:row>
      <xdr:rowOff>53386</xdr:rowOff>
    </xdr:to>
    <xdr:sp macro="" textlink="">
      <xdr:nvSpPr>
        <xdr:cNvPr id="479" name="円/楕円 478"/>
        <xdr:cNvSpPr/>
      </xdr:nvSpPr>
      <xdr:spPr>
        <a:xfrm>
          <a:off x="8699500" y="164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69913</xdr:rowOff>
    </xdr:from>
    <xdr:ext cx="534377" cy="259045"/>
    <xdr:sp macro="" textlink="">
      <xdr:nvSpPr>
        <xdr:cNvPr id="480" name="テキスト ボックス 479"/>
        <xdr:cNvSpPr txBox="1"/>
      </xdr:nvSpPr>
      <xdr:spPr>
        <a:xfrm>
          <a:off x="8483111" y="1618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97999</xdr:rowOff>
    </xdr:from>
    <xdr:to>
      <xdr:col>11</xdr:col>
      <xdr:colOff>358775</xdr:colOff>
      <xdr:row>96</xdr:row>
      <xdr:rowOff>28149</xdr:rowOff>
    </xdr:to>
    <xdr:sp macro="" textlink="">
      <xdr:nvSpPr>
        <xdr:cNvPr id="481" name="円/楕円 480"/>
        <xdr:cNvSpPr/>
      </xdr:nvSpPr>
      <xdr:spPr>
        <a:xfrm>
          <a:off x="7810500" y="163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44676</xdr:rowOff>
    </xdr:from>
    <xdr:ext cx="534377" cy="259045"/>
    <xdr:sp macro="" textlink="">
      <xdr:nvSpPr>
        <xdr:cNvPr id="482" name="テキスト ボックス 481"/>
        <xdr:cNvSpPr txBox="1"/>
      </xdr:nvSpPr>
      <xdr:spPr>
        <a:xfrm>
          <a:off x="7594111" y="161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131145</xdr:rowOff>
    </xdr:from>
    <xdr:to>
      <xdr:col>10</xdr:col>
      <xdr:colOff>155575</xdr:colOff>
      <xdr:row>96</xdr:row>
      <xdr:rowOff>61295</xdr:rowOff>
    </xdr:to>
    <xdr:sp macro="" textlink="">
      <xdr:nvSpPr>
        <xdr:cNvPr id="483" name="円/楕円 482"/>
        <xdr:cNvSpPr/>
      </xdr:nvSpPr>
      <xdr:spPr>
        <a:xfrm>
          <a:off x="6921500" y="1641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77822</xdr:rowOff>
    </xdr:from>
    <xdr:ext cx="534377" cy="259045"/>
    <xdr:sp macro="" textlink="">
      <xdr:nvSpPr>
        <xdr:cNvPr id="484" name="テキスト ボックス 483"/>
        <xdr:cNvSpPr txBox="1"/>
      </xdr:nvSpPr>
      <xdr:spPr>
        <a:xfrm>
          <a:off x="6705111" y="161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509" name="直線コネクタ 508"/>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510"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511" name="直線コネクタ 510"/>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512"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513" name="直線コネクタ 512"/>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79883</xdr:rowOff>
    </xdr:from>
    <xdr:to>
      <xdr:col>23</xdr:col>
      <xdr:colOff>517525</xdr:colOff>
      <xdr:row>37</xdr:row>
      <xdr:rowOff>153416</xdr:rowOff>
    </xdr:to>
    <xdr:cxnSp macro="">
      <xdr:nvCxnSpPr>
        <xdr:cNvPr id="514" name="直線コネクタ 513"/>
        <xdr:cNvCxnSpPr/>
      </xdr:nvCxnSpPr>
      <xdr:spPr>
        <a:xfrm flipV="1">
          <a:off x="15481300" y="6423533"/>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31386</xdr:rowOff>
    </xdr:from>
    <xdr:ext cx="534377" cy="259045"/>
    <xdr:sp macro="" textlink="">
      <xdr:nvSpPr>
        <xdr:cNvPr id="515" name="消防費平均値テキスト"/>
        <xdr:cNvSpPr txBox="1"/>
      </xdr:nvSpPr>
      <xdr:spPr>
        <a:xfrm>
          <a:off x="16370300" y="5860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516" name="フローチャート : 判断 515"/>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106807</xdr:rowOff>
    </xdr:from>
    <xdr:to>
      <xdr:col>22</xdr:col>
      <xdr:colOff>365125</xdr:colOff>
      <xdr:row>37</xdr:row>
      <xdr:rowOff>153416</xdr:rowOff>
    </xdr:to>
    <xdr:cxnSp macro="">
      <xdr:nvCxnSpPr>
        <xdr:cNvPr id="517" name="直線コネクタ 516"/>
        <xdr:cNvCxnSpPr/>
      </xdr:nvCxnSpPr>
      <xdr:spPr>
        <a:xfrm>
          <a:off x="14592300" y="6450457"/>
          <a:ext cx="8890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169545</xdr:rowOff>
    </xdr:from>
    <xdr:to>
      <xdr:col>22</xdr:col>
      <xdr:colOff>415925</xdr:colOff>
      <xdr:row>35</xdr:row>
      <xdr:rowOff>99695</xdr:rowOff>
    </xdr:to>
    <xdr:sp macro="" textlink="">
      <xdr:nvSpPr>
        <xdr:cNvPr id="518" name="フローチャート : 判断 517"/>
        <xdr:cNvSpPr/>
      </xdr:nvSpPr>
      <xdr:spPr>
        <a:xfrm>
          <a:off x="15430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116222</xdr:rowOff>
    </xdr:from>
    <xdr:ext cx="534377" cy="259045"/>
    <xdr:sp macro="" textlink="">
      <xdr:nvSpPr>
        <xdr:cNvPr id="519" name="テキスト ボックス 518"/>
        <xdr:cNvSpPr txBox="1"/>
      </xdr:nvSpPr>
      <xdr:spPr>
        <a:xfrm>
          <a:off x="15214111" y="57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106807</xdr:rowOff>
    </xdr:from>
    <xdr:to>
      <xdr:col>21</xdr:col>
      <xdr:colOff>161925</xdr:colOff>
      <xdr:row>38</xdr:row>
      <xdr:rowOff>1778</xdr:rowOff>
    </xdr:to>
    <xdr:cxnSp macro="">
      <xdr:nvCxnSpPr>
        <xdr:cNvPr id="520" name="直線コネクタ 519"/>
        <xdr:cNvCxnSpPr/>
      </xdr:nvCxnSpPr>
      <xdr:spPr>
        <a:xfrm flipV="1">
          <a:off x="13703300" y="6450457"/>
          <a:ext cx="8890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1" name="フローチャート : 判断 520"/>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2" name="テキスト ボックス 521"/>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132969</xdr:rowOff>
    </xdr:from>
    <xdr:to>
      <xdr:col>19</xdr:col>
      <xdr:colOff>644525</xdr:colOff>
      <xdr:row>38</xdr:row>
      <xdr:rowOff>1778</xdr:rowOff>
    </xdr:to>
    <xdr:cxnSp macro="">
      <xdr:nvCxnSpPr>
        <xdr:cNvPr id="523" name="直線コネクタ 522"/>
        <xdr:cNvCxnSpPr/>
      </xdr:nvCxnSpPr>
      <xdr:spPr>
        <a:xfrm>
          <a:off x="12814300" y="6476619"/>
          <a:ext cx="8890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4" name="フローチャート : 判断 523"/>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5" name="テキスト ボックス 524"/>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26" name="フローチャート : 判断 525"/>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27" name="テキスト ボックス 526"/>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29083</xdr:rowOff>
    </xdr:from>
    <xdr:to>
      <xdr:col>23</xdr:col>
      <xdr:colOff>568325</xdr:colOff>
      <xdr:row>37</xdr:row>
      <xdr:rowOff>130683</xdr:rowOff>
    </xdr:to>
    <xdr:sp macro="" textlink="">
      <xdr:nvSpPr>
        <xdr:cNvPr id="533" name="円/楕円 532"/>
        <xdr:cNvSpPr/>
      </xdr:nvSpPr>
      <xdr:spPr>
        <a:xfrm>
          <a:off x="162687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115460</xdr:rowOff>
    </xdr:from>
    <xdr:ext cx="534377" cy="259045"/>
    <xdr:sp macro="" textlink="">
      <xdr:nvSpPr>
        <xdr:cNvPr id="534" name="消防費該当値テキスト"/>
        <xdr:cNvSpPr txBox="1"/>
      </xdr:nvSpPr>
      <xdr:spPr>
        <a:xfrm>
          <a:off x="16370300" y="62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102616</xdr:rowOff>
    </xdr:from>
    <xdr:to>
      <xdr:col>22</xdr:col>
      <xdr:colOff>415925</xdr:colOff>
      <xdr:row>38</xdr:row>
      <xdr:rowOff>32765</xdr:rowOff>
    </xdr:to>
    <xdr:sp macro="" textlink="">
      <xdr:nvSpPr>
        <xdr:cNvPr id="535" name="円/楕円 534"/>
        <xdr:cNvSpPr/>
      </xdr:nvSpPr>
      <xdr:spPr>
        <a:xfrm>
          <a:off x="15430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23893</xdr:rowOff>
    </xdr:from>
    <xdr:ext cx="534377" cy="259045"/>
    <xdr:sp macro="" textlink="">
      <xdr:nvSpPr>
        <xdr:cNvPr id="536" name="テキスト ボックス 535"/>
        <xdr:cNvSpPr txBox="1"/>
      </xdr:nvSpPr>
      <xdr:spPr>
        <a:xfrm>
          <a:off x="15214111" y="65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56007</xdr:rowOff>
    </xdr:from>
    <xdr:to>
      <xdr:col>21</xdr:col>
      <xdr:colOff>212725</xdr:colOff>
      <xdr:row>37</xdr:row>
      <xdr:rowOff>157607</xdr:rowOff>
    </xdr:to>
    <xdr:sp macro="" textlink="">
      <xdr:nvSpPr>
        <xdr:cNvPr id="537" name="円/楕円 536"/>
        <xdr:cNvSpPr/>
      </xdr:nvSpPr>
      <xdr:spPr>
        <a:xfrm>
          <a:off x="14541500" y="63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148734</xdr:rowOff>
    </xdr:from>
    <xdr:ext cx="534377" cy="259045"/>
    <xdr:sp macro="" textlink="">
      <xdr:nvSpPr>
        <xdr:cNvPr id="538" name="テキスト ボックス 537"/>
        <xdr:cNvSpPr txBox="1"/>
      </xdr:nvSpPr>
      <xdr:spPr>
        <a:xfrm>
          <a:off x="14325111" y="64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122428</xdr:rowOff>
    </xdr:from>
    <xdr:to>
      <xdr:col>20</xdr:col>
      <xdr:colOff>9525</xdr:colOff>
      <xdr:row>38</xdr:row>
      <xdr:rowOff>52578</xdr:rowOff>
    </xdr:to>
    <xdr:sp macro="" textlink="">
      <xdr:nvSpPr>
        <xdr:cNvPr id="539" name="円/楕円 538"/>
        <xdr:cNvSpPr/>
      </xdr:nvSpPr>
      <xdr:spPr>
        <a:xfrm>
          <a:off x="13652500" y="64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43705</xdr:rowOff>
    </xdr:from>
    <xdr:ext cx="534377" cy="259045"/>
    <xdr:sp macro="" textlink="">
      <xdr:nvSpPr>
        <xdr:cNvPr id="540" name="テキスト ボックス 539"/>
        <xdr:cNvSpPr txBox="1"/>
      </xdr:nvSpPr>
      <xdr:spPr>
        <a:xfrm>
          <a:off x="13436111" y="65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82169</xdr:rowOff>
    </xdr:from>
    <xdr:to>
      <xdr:col>18</xdr:col>
      <xdr:colOff>492125</xdr:colOff>
      <xdr:row>38</xdr:row>
      <xdr:rowOff>12319</xdr:rowOff>
    </xdr:to>
    <xdr:sp macro="" textlink="">
      <xdr:nvSpPr>
        <xdr:cNvPr id="541" name="円/楕円 540"/>
        <xdr:cNvSpPr/>
      </xdr:nvSpPr>
      <xdr:spPr>
        <a:xfrm>
          <a:off x="12763500" y="64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3446</xdr:rowOff>
    </xdr:from>
    <xdr:ext cx="534377" cy="259045"/>
    <xdr:sp macro="" textlink="">
      <xdr:nvSpPr>
        <xdr:cNvPr id="542" name="テキスト ボックス 541"/>
        <xdr:cNvSpPr txBox="1"/>
      </xdr:nvSpPr>
      <xdr:spPr>
        <a:xfrm>
          <a:off x="12547111" y="651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3" name="テキスト ボックス 56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5" name="テキスト ボックス 56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67" name="直線コネクタ 566"/>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68"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69" name="直線コネクタ 568"/>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0"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1" name="直線コネクタ 570"/>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99885</xdr:rowOff>
    </xdr:from>
    <xdr:to>
      <xdr:col>23</xdr:col>
      <xdr:colOff>517525</xdr:colOff>
      <xdr:row>53</xdr:row>
      <xdr:rowOff>109677</xdr:rowOff>
    </xdr:to>
    <xdr:cxnSp macro="">
      <xdr:nvCxnSpPr>
        <xdr:cNvPr id="572" name="直線コネクタ 571"/>
        <xdr:cNvCxnSpPr/>
      </xdr:nvCxnSpPr>
      <xdr:spPr>
        <a:xfrm flipV="1">
          <a:off x="15481300" y="9186735"/>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63402</xdr:rowOff>
    </xdr:from>
    <xdr:ext cx="534377" cy="259045"/>
    <xdr:sp macro="" textlink="">
      <xdr:nvSpPr>
        <xdr:cNvPr id="573" name="教育費平均値テキスト"/>
        <xdr:cNvSpPr txBox="1"/>
      </xdr:nvSpPr>
      <xdr:spPr>
        <a:xfrm>
          <a:off x="16370300" y="932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74" name="フローチャート : 判断 573"/>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25971</xdr:rowOff>
    </xdr:from>
    <xdr:to>
      <xdr:col>22</xdr:col>
      <xdr:colOff>365125</xdr:colOff>
      <xdr:row>53</xdr:row>
      <xdr:rowOff>109677</xdr:rowOff>
    </xdr:to>
    <xdr:cxnSp macro="">
      <xdr:nvCxnSpPr>
        <xdr:cNvPr id="575" name="直線コネクタ 574"/>
        <xdr:cNvCxnSpPr/>
      </xdr:nvCxnSpPr>
      <xdr:spPr>
        <a:xfrm>
          <a:off x="14592300" y="8941371"/>
          <a:ext cx="889000" cy="25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130048</xdr:rowOff>
    </xdr:from>
    <xdr:to>
      <xdr:col>22</xdr:col>
      <xdr:colOff>415925</xdr:colOff>
      <xdr:row>54</xdr:row>
      <xdr:rowOff>60198</xdr:rowOff>
    </xdr:to>
    <xdr:sp macro="" textlink="">
      <xdr:nvSpPr>
        <xdr:cNvPr id="576" name="フローチャート : 判断 575"/>
        <xdr:cNvSpPr/>
      </xdr:nvSpPr>
      <xdr:spPr>
        <a:xfrm>
          <a:off x="15430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51325</xdr:rowOff>
    </xdr:from>
    <xdr:ext cx="534377" cy="259045"/>
    <xdr:sp macro="" textlink="">
      <xdr:nvSpPr>
        <xdr:cNvPr id="577" name="テキスト ボックス 576"/>
        <xdr:cNvSpPr txBox="1"/>
      </xdr:nvSpPr>
      <xdr:spPr>
        <a:xfrm>
          <a:off x="15214111" y="93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25971</xdr:rowOff>
    </xdr:from>
    <xdr:to>
      <xdr:col>21</xdr:col>
      <xdr:colOff>161925</xdr:colOff>
      <xdr:row>56</xdr:row>
      <xdr:rowOff>116307</xdr:rowOff>
    </xdr:to>
    <xdr:cxnSp macro="">
      <xdr:nvCxnSpPr>
        <xdr:cNvPr id="578" name="直線コネクタ 577"/>
        <xdr:cNvCxnSpPr/>
      </xdr:nvCxnSpPr>
      <xdr:spPr>
        <a:xfrm flipV="1">
          <a:off x="13703300" y="8941371"/>
          <a:ext cx="889000" cy="77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85090</xdr:rowOff>
    </xdr:from>
    <xdr:to>
      <xdr:col>21</xdr:col>
      <xdr:colOff>212725</xdr:colOff>
      <xdr:row>55</xdr:row>
      <xdr:rowOff>15240</xdr:rowOff>
    </xdr:to>
    <xdr:sp macro="" textlink="">
      <xdr:nvSpPr>
        <xdr:cNvPr id="579" name="フローチャート : 判断 578"/>
        <xdr:cNvSpPr/>
      </xdr:nvSpPr>
      <xdr:spPr>
        <a:xfrm>
          <a:off x="14541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6367</xdr:rowOff>
    </xdr:from>
    <xdr:ext cx="534377" cy="259045"/>
    <xdr:sp macro="" textlink="">
      <xdr:nvSpPr>
        <xdr:cNvPr id="580" name="テキスト ボックス 579"/>
        <xdr:cNvSpPr txBox="1"/>
      </xdr:nvSpPr>
      <xdr:spPr>
        <a:xfrm>
          <a:off x="14325111" y="94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116307</xdr:rowOff>
    </xdr:from>
    <xdr:to>
      <xdr:col>19</xdr:col>
      <xdr:colOff>644525</xdr:colOff>
      <xdr:row>57</xdr:row>
      <xdr:rowOff>60909</xdr:rowOff>
    </xdr:to>
    <xdr:cxnSp macro="">
      <xdr:nvCxnSpPr>
        <xdr:cNvPr id="581" name="直線コネクタ 580"/>
        <xdr:cNvCxnSpPr/>
      </xdr:nvCxnSpPr>
      <xdr:spPr>
        <a:xfrm flipV="1">
          <a:off x="12814300" y="9717507"/>
          <a:ext cx="889000" cy="1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10185</xdr:rowOff>
    </xdr:from>
    <xdr:to>
      <xdr:col>20</xdr:col>
      <xdr:colOff>9525</xdr:colOff>
      <xdr:row>55</xdr:row>
      <xdr:rowOff>111785</xdr:rowOff>
    </xdr:to>
    <xdr:sp macro="" textlink="">
      <xdr:nvSpPr>
        <xdr:cNvPr id="582" name="フローチャート : 判断 581"/>
        <xdr:cNvSpPr/>
      </xdr:nvSpPr>
      <xdr:spPr>
        <a:xfrm>
          <a:off x="13652500" y="94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128312</xdr:rowOff>
    </xdr:from>
    <xdr:ext cx="534377" cy="259045"/>
    <xdr:sp macro="" textlink="">
      <xdr:nvSpPr>
        <xdr:cNvPr id="583" name="テキスト ボックス 582"/>
        <xdr:cNvSpPr txBox="1"/>
      </xdr:nvSpPr>
      <xdr:spPr>
        <a:xfrm>
          <a:off x="13436111" y="9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33312</xdr:rowOff>
    </xdr:from>
    <xdr:to>
      <xdr:col>18</xdr:col>
      <xdr:colOff>492125</xdr:colOff>
      <xdr:row>55</xdr:row>
      <xdr:rowOff>134912</xdr:rowOff>
    </xdr:to>
    <xdr:sp macro="" textlink="">
      <xdr:nvSpPr>
        <xdr:cNvPr id="584" name="フローチャート : 判断 583"/>
        <xdr:cNvSpPr/>
      </xdr:nvSpPr>
      <xdr:spPr>
        <a:xfrm>
          <a:off x="12763500" y="946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151439</xdr:rowOff>
    </xdr:from>
    <xdr:ext cx="534377" cy="259045"/>
    <xdr:sp macro="" textlink="">
      <xdr:nvSpPr>
        <xdr:cNvPr id="585" name="テキスト ボックス 584"/>
        <xdr:cNvSpPr txBox="1"/>
      </xdr:nvSpPr>
      <xdr:spPr>
        <a:xfrm>
          <a:off x="12547111" y="92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49085</xdr:rowOff>
    </xdr:from>
    <xdr:to>
      <xdr:col>23</xdr:col>
      <xdr:colOff>568325</xdr:colOff>
      <xdr:row>53</xdr:row>
      <xdr:rowOff>150685</xdr:rowOff>
    </xdr:to>
    <xdr:sp macro="" textlink="">
      <xdr:nvSpPr>
        <xdr:cNvPr id="591" name="円/楕円 590"/>
        <xdr:cNvSpPr/>
      </xdr:nvSpPr>
      <xdr:spPr>
        <a:xfrm>
          <a:off x="16268700" y="91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71962</xdr:rowOff>
    </xdr:from>
    <xdr:ext cx="534377" cy="259045"/>
    <xdr:sp macro="" textlink="">
      <xdr:nvSpPr>
        <xdr:cNvPr id="592" name="教育費該当値テキスト"/>
        <xdr:cNvSpPr txBox="1"/>
      </xdr:nvSpPr>
      <xdr:spPr>
        <a:xfrm>
          <a:off x="16370300" y="898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45,545</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58877</xdr:rowOff>
    </xdr:from>
    <xdr:to>
      <xdr:col>22</xdr:col>
      <xdr:colOff>415925</xdr:colOff>
      <xdr:row>53</xdr:row>
      <xdr:rowOff>160477</xdr:rowOff>
    </xdr:to>
    <xdr:sp macro="" textlink="">
      <xdr:nvSpPr>
        <xdr:cNvPr id="593" name="円/楕円 592"/>
        <xdr:cNvSpPr/>
      </xdr:nvSpPr>
      <xdr:spPr>
        <a:xfrm>
          <a:off x="15430500" y="914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5554</xdr:rowOff>
    </xdr:from>
    <xdr:ext cx="534377" cy="259045"/>
    <xdr:sp macro="" textlink="">
      <xdr:nvSpPr>
        <xdr:cNvPr id="594" name="テキスト ボックス 593"/>
        <xdr:cNvSpPr txBox="1"/>
      </xdr:nvSpPr>
      <xdr:spPr>
        <a:xfrm>
          <a:off x="15214111" y="89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45,288</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146621</xdr:rowOff>
    </xdr:from>
    <xdr:to>
      <xdr:col>21</xdr:col>
      <xdr:colOff>212725</xdr:colOff>
      <xdr:row>52</xdr:row>
      <xdr:rowOff>76771</xdr:rowOff>
    </xdr:to>
    <xdr:sp macro="" textlink="">
      <xdr:nvSpPr>
        <xdr:cNvPr id="595" name="円/楕円 594"/>
        <xdr:cNvSpPr/>
      </xdr:nvSpPr>
      <xdr:spPr>
        <a:xfrm>
          <a:off x="14541500" y="889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93298</xdr:rowOff>
    </xdr:from>
    <xdr:ext cx="534377" cy="259045"/>
    <xdr:sp macro="" textlink="">
      <xdr:nvSpPr>
        <xdr:cNvPr id="596" name="テキスト ボックス 595"/>
        <xdr:cNvSpPr txBox="1"/>
      </xdr:nvSpPr>
      <xdr:spPr>
        <a:xfrm>
          <a:off x="14325111" y="86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65507</xdr:rowOff>
    </xdr:from>
    <xdr:to>
      <xdr:col>20</xdr:col>
      <xdr:colOff>9525</xdr:colOff>
      <xdr:row>56</xdr:row>
      <xdr:rowOff>167107</xdr:rowOff>
    </xdr:to>
    <xdr:sp macro="" textlink="">
      <xdr:nvSpPr>
        <xdr:cNvPr id="597" name="円/楕円 596"/>
        <xdr:cNvSpPr/>
      </xdr:nvSpPr>
      <xdr:spPr>
        <a:xfrm>
          <a:off x="13652500" y="96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158234</xdr:rowOff>
    </xdr:from>
    <xdr:ext cx="534377" cy="259045"/>
    <xdr:sp macro="" textlink="">
      <xdr:nvSpPr>
        <xdr:cNvPr id="598" name="テキスト ボックス 597"/>
        <xdr:cNvSpPr txBox="1"/>
      </xdr:nvSpPr>
      <xdr:spPr>
        <a:xfrm>
          <a:off x="13436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10109</xdr:rowOff>
    </xdr:from>
    <xdr:to>
      <xdr:col>18</xdr:col>
      <xdr:colOff>492125</xdr:colOff>
      <xdr:row>57</xdr:row>
      <xdr:rowOff>111709</xdr:rowOff>
    </xdr:to>
    <xdr:sp macro="" textlink="">
      <xdr:nvSpPr>
        <xdr:cNvPr id="599" name="円/楕円 598"/>
        <xdr:cNvSpPr/>
      </xdr:nvSpPr>
      <xdr:spPr>
        <a:xfrm>
          <a:off x="12763500" y="9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102836</xdr:rowOff>
    </xdr:from>
    <xdr:ext cx="534377" cy="259045"/>
    <xdr:sp macro="" textlink="">
      <xdr:nvSpPr>
        <xdr:cNvPr id="600" name="テキスト ボックス 599"/>
        <xdr:cNvSpPr txBox="1"/>
      </xdr:nvSpPr>
      <xdr:spPr>
        <a:xfrm>
          <a:off x="12547111" y="98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4" name="テキスト ボックス 61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77</xdr:row>
      <xdr:rowOff>25324</xdr:rowOff>
    </xdr:from>
    <xdr:to>
      <xdr:col>23</xdr:col>
      <xdr:colOff>516889</xdr:colOff>
      <xdr:row>79</xdr:row>
      <xdr:rowOff>44450</xdr:rowOff>
    </xdr:to>
    <xdr:cxnSp macro="">
      <xdr:nvCxnSpPr>
        <xdr:cNvPr id="624" name="直線コネクタ 623"/>
        <xdr:cNvCxnSpPr/>
      </xdr:nvCxnSpPr>
      <xdr:spPr>
        <a:xfrm flipV="1">
          <a:off x="16317595" y="13226974"/>
          <a:ext cx="1269" cy="36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143451</xdr:rowOff>
    </xdr:from>
    <xdr:ext cx="469744" cy="259045"/>
    <xdr:sp macro="" textlink="">
      <xdr:nvSpPr>
        <xdr:cNvPr id="627" name="災害復旧費最大値テキスト"/>
        <xdr:cNvSpPr txBox="1"/>
      </xdr:nvSpPr>
      <xdr:spPr>
        <a:xfrm>
          <a:off x="16370300" y="130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77</xdr:row>
      <xdr:rowOff>25324</xdr:rowOff>
    </xdr:from>
    <xdr:to>
      <xdr:col>23</xdr:col>
      <xdr:colOff>606425</xdr:colOff>
      <xdr:row>77</xdr:row>
      <xdr:rowOff>25324</xdr:rowOff>
    </xdr:to>
    <xdr:cxnSp macro="">
      <xdr:nvCxnSpPr>
        <xdr:cNvPr id="628" name="直線コネクタ 627"/>
        <xdr:cNvCxnSpPr/>
      </xdr:nvCxnSpPr>
      <xdr:spPr>
        <a:xfrm>
          <a:off x="16230600" y="1322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42621</xdr:rowOff>
    </xdr:from>
    <xdr:to>
      <xdr:col>23</xdr:col>
      <xdr:colOff>517525</xdr:colOff>
      <xdr:row>79</xdr:row>
      <xdr:rowOff>44450</xdr:rowOff>
    </xdr:to>
    <xdr:cxnSp macro="">
      <xdr:nvCxnSpPr>
        <xdr:cNvPr id="629" name="直線コネクタ 628"/>
        <xdr:cNvCxnSpPr/>
      </xdr:nvCxnSpPr>
      <xdr:spPr>
        <a:xfrm flipV="1">
          <a:off x="15481300" y="1358717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124198</xdr:rowOff>
    </xdr:from>
    <xdr:ext cx="378565" cy="259045"/>
    <xdr:sp macro="" textlink="">
      <xdr:nvSpPr>
        <xdr:cNvPr id="630" name="災害復旧費平均値テキスト"/>
        <xdr:cNvSpPr txBox="1"/>
      </xdr:nvSpPr>
      <xdr:spPr>
        <a:xfrm>
          <a:off x="16370300" y="133258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101321</xdr:rowOff>
    </xdr:from>
    <xdr:to>
      <xdr:col>23</xdr:col>
      <xdr:colOff>568325</xdr:colOff>
      <xdr:row>79</xdr:row>
      <xdr:rowOff>31471</xdr:rowOff>
    </xdr:to>
    <xdr:sp macro="" textlink="">
      <xdr:nvSpPr>
        <xdr:cNvPr id="631" name="フローチャート : 判断 630"/>
        <xdr:cNvSpPr/>
      </xdr:nvSpPr>
      <xdr:spPr>
        <a:xfrm>
          <a:off x="16268700" y="1347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169647</xdr:rowOff>
    </xdr:from>
    <xdr:to>
      <xdr:col>22</xdr:col>
      <xdr:colOff>365125</xdr:colOff>
      <xdr:row>79</xdr:row>
      <xdr:rowOff>44450</xdr:rowOff>
    </xdr:to>
    <xdr:cxnSp macro="">
      <xdr:nvCxnSpPr>
        <xdr:cNvPr id="632" name="直線コネクタ 631"/>
        <xdr:cNvCxnSpPr/>
      </xdr:nvCxnSpPr>
      <xdr:spPr>
        <a:xfrm>
          <a:off x="14592300" y="13542747"/>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105817</xdr:rowOff>
    </xdr:from>
    <xdr:to>
      <xdr:col>22</xdr:col>
      <xdr:colOff>415925</xdr:colOff>
      <xdr:row>79</xdr:row>
      <xdr:rowOff>35967</xdr:rowOff>
    </xdr:to>
    <xdr:sp macro="" textlink="">
      <xdr:nvSpPr>
        <xdr:cNvPr id="633" name="フローチャート : 判断 632"/>
        <xdr:cNvSpPr/>
      </xdr:nvSpPr>
      <xdr:spPr>
        <a:xfrm>
          <a:off x="15430500" y="1347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52494</xdr:rowOff>
    </xdr:from>
    <xdr:ext cx="378565" cy="259045"/>
    <xdr:sp macro="" textlink="">
      <xdr:nvSpPr>
        <xdr:cNvPr id="634" name="テキスト ボックス 633"/>
        <xdr:cNvSpPr txBox="1"/>
      </xdr:nvSpPr>
      <xdr:spPr>
        <a:xfrm>
          <a:off x="15292017" y="1325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84150</xdr:rowOff>
    </xdr:from>
    <xdr:to>
      <xdr:col>21</xdr:col>
      <xdr:colOff>161925</xdr:colOff>
      <xdr:row>78</xdr:row>
      <xdr:rowOff>169647</xdr:rowOff>
    </xdr:to>
    <xdr:cxnSp macro="">
      <xdr:nvCxnSpPr>
        <xdr:cNvPr id="635" name="直線コネクタ 634"/>
        <xdr:cNvCxnSpPr/>
      </xdr:nvCxnSpPr>
      <xdr:spPr>
        <a:xfrm>
          <a:off x="13703300" y="13285800"/>
          <a:ext cx="889000" cy="2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22758</xdr:rowOff>
    </xdr:from>
    <xdr:to>
      <xdr:col>21</xdr:col>
      <xdr:colOff>212725</xdr:colOff>
      <xdr:row>78</xdr:row>
      <xdr:rowOff>124358</xdr:rowOff>
    </xdr:to>
    <xdr:sp macro="" textlink="">
      <xdr:nvSpPr>
        <xdr:cNvPr id="636" name="フローチャート : 判断 635"/>
        <xdr:cNvSpPr/>
      </xdr:nvSpPr>
      <xdr:spPr>
        <a:xfrm>
          <a:off x="14541500" y="133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140885</xdr:rowOff>
    </xdr:from>
    <xdr:ext cx="469744" cy="259045"/>
    <xdr:sp macro="" textlink="">
      <xdr:nvSpPr>
        <xdr:cNvPr id="637" name="テキスト ボックス 636"/>
        <xdr:cNvSpPr txBox="1"/>
      </xdr:nvSpPr>
      <xdr:spPr>
        <a:xfrm>
          <a:off x="14357427" y="131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137033</xdr:rowOff>
    </xdr:from>
    <xdr:to>
      <xdr:col>19</xdr:col>
      <xdr:colOff>644525</xdr:colOff>
      <xdr:row>77</xdr:row>
      <xdr:rowOff>84150</xdr:rowOff>
    </xdr:to>
    <xdr:cxnSp macro="">
      <xdr:nvCxnSpPr>
        <xdr:cNvPr id="638" name="直線コネクタ 637"/>
        <xdr:cNvCxnSpPr/>
      </xdr:nvCxnSpPr>
      <xdr:spPr>
        <a:xfrm>
          <a:off x="12814300" y="12138533"/>
          <a:ext cx="889000" cy="114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93701</xdr:rowOff>
    </xdr:from>
    <xdr:to>
      <xdr:col>20</xdr:col>
      <xdr:colOff>9525</xdr:colOff>
      <xdr:row>78</xdr:row>
      <xdr:rowOff>23851</xdr:rowOff>
    </xdr:to>
    <xdr:sp macro="" textlink="">
      <xdr:nvSpPr>
        <xdr:cNvPr id="639" name="フローチャート : 判断 638"/>
        <xdr:cNvSpPr/>
      </xdr:nvSpPr>
      <xdr:spPr>
        <a:xfrm>
          <a:off x="13652500" y="1329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14978</xdr:rowOff>
    </xdr:from>
    <xdr:ext cx="469744" cy="259045"/>
    <xdr:sp macro="" textlink="">
      <xdr:nvSpPr>
        <xdr:cNvPr id="640" name="テキスト ボックス 639"/>
        <xdr:cNvSpPr txBox="1"/>
      </xdr:nvSpPr>
      <xdr:spPr>
        <a:xfrm>
          <a:off x="13468427" y="1338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95453</xdr:rowOff>
    </xdr:from>
    <xdr:to>
      <xdr:col>18</xdr:col>
      <xdr:colOff>492125</xdr:colOff>
      <xdr:row>78</xdr:row>
      <xdr:rowOff>25603</xdr:rowOff>
    </xdr:to>
    <xdr:sp macro="" textlink="">
      <xdr:nvSpPr>
        <xdr:cNvPr id="641" name="フローチャート : 判断 640"/>
        <xdr:cNvSpPr/>
      </xdr:nvSpPr>
      <xdr:spPr>
        <a:xfrm>
          <a:off x="12763500" y="1329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16730</xdr:rowOff>
    </xdr:from>
    <xdr:ext cx="469744" cy="259045"/>
    <xdr:sp macro="" textlink="">
      <xdr:nvSpPr>
        <xdr:cNvPr id="642" name="テキスト ボックス 641"/>
        <xdr:cNvSpPr txBox="1"/>
      </xdr:nvSpPr>
      <xdr:spPr>
        <a:xfrm>
          <a:off x="12579427" y="1338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163271</xdr:rowOff>
    </xdr:from>
    <xdr:to>
      <xdr:col>23</xdr:col>
      <xdr:colOff>568325</xdr:colOff>
      <xdr:row>79</xdr:row>
      <xdr:rowOff>93421</xdr:rowOff>
    </xdr:to>
    <xdr:sp macro="" textlink="">
      <xdr:nvSpPr>
        <xdr:cNvPr id="648" name="円/楕円 647"/>
        <xdr:cNvSpPr/>
      </xdr:nvSpPr>
      <xdr:spPr>
        <a:xfrm>
          <a:off x="162687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79747</xdr:rowOff>
    </xdr:from>
    <xdr:ext cx="313932" cy="259045"/>
    <xdr:sp macro="" textlink="">
      <xdr:nvSpPr>
        <xdr:cNvPr id="649" name="災害復旧費該当値テキスト"/>
        <xdr:cNvSpPr txBox="1"/>
      </xdr:nvSpPr>
      <xdr:spPr>
        <a:xfrm>
          <a:off x="16370300" y="13452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0" name="円/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1" name="テキスト ボックス 65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118847</xdr:rowOff>
    </xdr:from>
    <xdr:to>
      <xdr:col>21</xdr:col>
      <xdr:colOff>212725</xdr:colOff>
      <xdr:row>79</xdr:row>
      <xdr:rowOff>48997</xdr:rowOff>
    </xdr:to>
    <xdr:sp macro="" textlink="">
      <xdr:nvSpPr>
        <xdr:cNvPr id="652" name="円/楕円 651"/>
        <xdr:cNvSpPr/>
      </xdr:nvSpPr>
      <xdr:spPr>
        <a:xfrm>
          <a:off x="145415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40124</xdr:rowOff>
    </xdr:from>
    <xdr:ext cx="378565" cy="259045"/>
    <xdr:sp macro="" textlink="">
      <xdr:nvSpPr>
        <xdr:cNvPr id="653" name="テキスト ボックス 652"/>
        <xdr:cNvSpPr txBox="1"/>
      </xdr:nvSpPr>
      <xdr:spPr>
        <a:xfrm>
          <a:off x="14403017" y="13584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33350</xdr:rowOff>
    </xdr:from>
    <xdr:to>
      <xdr:col>20</xdr:col>
      <xdr:colOff>9525</xdr:colOff>
      <xdr:row>77</xdr:row>
      <xdr:rowOff>134950</xdr:rowOff>
    </xdr:to>
    <xdr:sp macro="" textlink="">
      <xdr:nvSpPr>
        <xdr:cNvPr id="654" name="円/楕円 653"/>
        <xdr:cNvSpPr/>
      </xdr:nvSpPr>
      <xdr:spPr>
        <a:xfrm>
          <a:off x="13652500" y="132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151477</xdr:rowOff>
    </xdr:from>
    <xdr:ext cx="469744" cy="259045"/>
    <xdr:sp macro="" textlink="">
      <xdr:nvSpPr>
        <xdr:cNvPr id="655" name="テキスト ボックス 654"/>
        <xdr:cNvSpPr txBox="1"/>
      </xdr:nvSpPr>
      <xdr:spPr>
        <a:xfrm>
          <a:off x="13468427" y="130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86233</xdr:rowOff>
    </xdr:from>
    <xdr:to>
      <xdr:col>18</xdr:col>
      <xdr:colOff>492125</xdr:colOff>
      <xdr:row>71</xdr:row>
      <xdr:rowOff>16383</xdr:rowOff>
    </xdr:to>
    <xdr:sp macro="" textlink="">
      <xdr:nvSpPr>
        <xdr:cNvPr id="656" name="円/楕円 655"/>
        <xdr:cNvSpPr/>
      </xdr:nvSpPr>
      <xdr:spPr>
        <a:xfrm>
          <a:off x="12763500" y="120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32910</xdr:rowOff>
    </xdr:from>
    <xdr:ext cx="534377" cy="259045"/>
    <xdr:sp macro="" textlink="">
      <xdr:nvSpPr>
        <xdr:cNvPr id="657" name="テキスト ボックス 656"/>
        <xdr:cNvSpPr txBox="1"/>
      </xdr:nvSpPr>
      <xdr:spPr>
        <a:xfrm>
          <a:off x="12547111" y="1186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1" name="直線コネクタ 680"/>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82"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83" name="直線コネクタ 682"/>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84"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85" name="直線コネクタ 684"/>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99124</xdr:rowOff>
    </xdr:from>
    <xdr:to>
      <xdr:col>23</xdr:col>
      <xdr:colOff>517525</xdr:colOff>
      <xdr:row>95</xdr:row>
      <xdr:rowOff>111944</xdr:rowOff>
    </xdr:to>
    <xdr:cxnSp macro="">
      <xdr:nvCxnSpPr>
        <xdr:cNvPr id="686" name="直線コネクタ 685"/>
        <xdr:cNvCxnSpPr/>
      </xdr:nvCxnSpPr>
      <xdr:spPr>
        <a:xfrm>
          <a:off x="15481300" y="16386874"/>
          <a:ext cx="838200" cy="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165916</xdr:rowOff>
    </xdr:from>
    <xdr:ext cx="534377" cy="259045"/>
    <xdr:sp macro="" textlink="">
      <xdr:nvSpPr>
        <xdr:cNvPr id="687" name="公債費平均値テキスト"/>
        <xdr:cNvSpPr txBox="1"/>
      </xdr:nvSpPr>
      <xdr:spPr>
        <a:xfrm>
          <a:off x="16370300" y="1611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88" name="フローチャート : 判断 687"/>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99124</xdr:rowOff>
    </xdr:from>
    <xdr:to>
      <xdr:col>22</xdr:col>
      <xdr:colOff>365125</xdr:colOff>
      <xdr:row>95</xdr:row>
      <xdr:rowOff>111544</xdr:rowOff>
    </xdr:to>
    <xdr:cxnSp macro="">
      <xdr:nvCxnSpPr>
        <xdr:cNvPr id="689" name="直線コネクタ 688"/>
        <xdr:cNvCxnSpPr/>
      </xdr:nvCxnSpPr>
      <xdr:spPr>
        <a:xfrm flipV="1">
          <a:off x="14592300" y="16386874"/>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690" name="フローチャート : 判断 689"/>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110481</xdr:rowOff>
    </xdr:from>
    <xdr:ext cx="534377" cy="259045"/>
    <xdr:sp macro="" textlink="">
      <xdr:nvSpPr>
        <xdr:cNvPr id="691" name="テキスト ボックス 690"/>
        <xdr:cNvSpPr txBox="1"/>
      </xdr:nvSpPr>
      <xdr:spPr>
        <a:xfrm>
          <a:off x="15214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111544</xdr:rowOff>
    </xdr:from>
    <xdr:to>
      <xdr:col>21</xdr:col>
      <xdr:colOff>161925</xdr:colOff>
      <xdr:row>95</xdr:row>
      <xdr:rowOff>118308</xdr:rowOff>
    </xdr:to>
    <xdr:cxnSp macro="">
      <xdr:nvCxnSpPr>
        <xdr:cNvPr id="692" name="直線コネクタ 691"/>
        <xdr:cNvCxnSpPr/>
      </xdr:nvCxnSpPr>
      <xdr:spPr>
        <a:xfrm flipV="1">
          <a:off x="13703300" y="16399294"/>
          <a:ext cx="889000" cy="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3" name="フローチャート : 判断 692"/>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694" name="テキスト ボックス 693"/>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118308</xdr:rowOff>
    </xdr:from>
    <xdr:to>
      <xdr:col>19</xdr:col>
      <xdr:colOff>644525</xdr:colOff>
      <xdr:row>95</xdr:row>
      <xdr:rowOff>138043</xdr:rowOff>
    </xdr:to>
    <xdr:cxnSp macro="">
      <xdr:nvCxnSpPr>
        <xdr:cNvPr id="695" name="直線コネクタ 694"/>
        <xdr:cNvCxnSpPr/>
      </xdr:nvCxnSpPr>
      <xdr:spPr>
        <a:xfrm flipV="1">
          <a:off x="12814300" y="16406058"/>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696" name="フローチャート : 判断 695"/>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697" name="テキスト ボックス 696"/>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698" name="フローチャート : 判断 697"/>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699" name="テキスト ボックス 698"/>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61144</xdr:rowOff>
    </xdr:from>
    <xdr:to>
      <xdr:col>23</xdr:col>
      <xdr:colOff>568325</xdr:colOff>
      <xdr:row>95</xdr:row>
      <xdr:rowOff>162744</xdr:rowOff>
    </xdr:to>
    <xdr:sp macro="" textlink="">
      <xdr:nvSpPr>
        <xdr:cNvPr id="705" name="円/楕円 704"/>
        <xdr:cNvSpPr/>
      </xdr:nvSpPr>
      <xdr:spPr>
        <a:xfrm>
          <a:off x="16268700" y="163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39571</xdr:rowOff>
    </xdr:from>
    <xdr:ext cx="534377" cy="259045"/>
    <xdr:sp macro="" textlink="">
      <xdr:nvSpPr>
        <xdr:cNvPr id="706" name="公債費該当値テキスト"/>
        <xdr:cNvSpPr txBox="1"/>
      </xdr:nvSpPr>
      <xdr:spPr>
        <a:xfrm>
          <a:off x="16370300" y="163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32,457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48324</xdr:rowOff>
    </xdr:from>
    <xdr:to>
      <xdr:col>22</xdr:col>
      <xdr:colOff>415925</xdr:colOff>
      <xdr:row>95</xdr:row>
      <xdr:rowOff>149924</xdr:rowOff>
    </xdr:to>
    <xdr:sp macro="" textlink="">
      <xdr:nvSpPr>
        <xdr:cNvPr id="707" name="円/楕円 706"/>
        <xdr:cNvSpPr/>
      </xdr:nvSpPr>
      <xdr:spPr>
        <a:xfrm>
          <a:off x="15430500" y="163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141051</xdr:rowOff>
    </xdr:from>
    <xdr:ext cx="534377" cy="259045"/>
    <xdr:sp macro="" textlink="">
      <xdr:nvSpPr>
        <xdr:cNvPr id="708" name="テキスト ボックス 707"/>
        <xdr:cNvSpPr txBox="1"/>
      </xdr:nvSpPr>
      <xdr:spPr>
        <a:xfrm>
          <a:off x="15214111" y="1642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60744</xdr:rowOff>
    </xdr:from>
    <xdr:to>
      <xdr:col>21</xdr:col>
      <xdr:colOff>212725</xdr:colOff>
      <xdr:row>95</xdr:row>
      <xdr:rowOff>162344</xdr:rowOff>
    </xdr:to>
    <xdr:sp macro="" textlink="">
      <xdr:nvSpPr>
        <xdr:cNvPr id="709" name="円/楕円 708"/>
        <xdr:cNvSpPr/>
      </xdr:nvSpPr>
      <xdr:spPr>
        <a:xfrm>
          <a:off x="14541500" y="163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7421</xdr:rowOff>
    </xdr:from>
    <xdr:ext cx="534377" cy="259045"/>
    <xdr:sp macro="" textlink="">
      <xdr:nvSpPr>
        <xdr:cNvPr id="710" name="テキスト ボックス 709"/>
        <xdr:cNvSpPr txBox="1"/>
      </xdr:nvSpPr>
      <xdr:spPr>
        <a:xfrm>
          <a:off x="14325111" y="161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67508</xdr:rowOff>
    </xdr:from>
    <xdr:to>
      <xdr:col>20</xdr:col>
      <xdr:colOff>9525</xdr:colOff>
      <xdr:row>95</xdr:row>
      <xdr:rowOff>169108</xdr:rowOff>
    </xdr:to>
    <xdr:sp macro="" textlink="">
      <xdr:nvSpPr>
        <xdr:cNvPr id="711" name="円/楕円 710"/>
        <xdr:cNvSpPr/>
      </xdr:nvSpPr>
      <xdr:spPr>
        <a:xfrm>
          <a:off x="13652500" y="163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160235</xdr:rowOff>
    </xdr:from>
    <xdr:ext cx="534377" cy="259045"/>
    <xdr:sp macro="" textlink="">
      <xdr:nvSpPr>
        <xdr:cNvPr id="712" name="テキスト ボックス 711"/>
        <xdr:cNvSpPr txBox="1"/>
      </xdr:nvSpPr>
      <xdr:spPr>
        <a:xfrm>
          <a:off x="13436111" y="164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87243</xdr:rowOff>
    </xdr:from>
    <xdr:to>
      <xdr:col>18</xdr:col>
      <xdr:colOff>492125</xdr:colOff>
      <xdr:row>96</xdr:row>
      <xdr:rowOff>17393</xdr:rowOff>
    </xdr:to>
    <xdr:sp macro="" textlink="">
      <xdr:nvSpPr>
        <xdr:cNvPr id="713" name="円/楕円 712"/>
        <xdr:cNvSpPr/>
      </xdr:nvSpPr>
      <xdr:spPr>
        <a:xfrm>
          <a:off x="12763500" y="16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8520</xdr:rowOff>
    </xdr:from>
    <xdr:ext cx="534377" cy="259045"/>
    <xdr:sp macro="" textlink="">
      <xdr:nvSpPr>
        <xdr:cNvPr id="714" name="テキスト ボックス 713"/>
        <xdr:cNvSpPr txBox="1"/>
      </xdr:nvSpPr>
      <xdr:spPr>
        <a:xfrm>
          <a:off x="12547111" y="164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141986</xdr:rowOff>
    </xdr:from>
    <xdr:to>
      <xdr:col>32</xdr:col>
      <xdr:colOff>186689</xdr:colOff>
      <xdr:row>38</xdr:row>
      <xdr:rowOff>139700</xdr:rowOff>
    </xdr:to>
    <xdr:cxnSp macro="">
      <xdr:nvCxnSpPr>
        <xdr:cNvPr id="736" name="直線コネクタ 735"/>
        <xdr:cNvCxnSpPr/>
      </xdr:nvCxnSpPr>
      <xdr:spPr>
        <a:xfrm flipV="1">
          <a:off x="22159595" y="5285486"/>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88663</xdr:rowOff>
    </xdr:from>
    <xdr:ext cx="378565" cy="259045"/>
    <xdr:sp macro="" textlink="">
      <xdr:nvSpPr>
        <xdr:cNvPr id="739" name="諸支出金最大値テキスト"/>
        <xdr:cNvSpPr txBox="1"/>
      </xdr:nvSpPr>
      <xdr:spPr>
        <a:xfrm>
          <a:off x="22212300" y="5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30</xdr:row>
      <xdr:rowOff>141986</xdr:rowOff>
    </xdr:from>
    <xdr:to>
      <xdr:col>32</xdr:col>
      <xdr:colOff>276225</xdr:colOff>
      <xdr:row>30</xdr:row>
      <xdr:rowOff>141986</xdr:rowOff>
    </xdr:to>
    <xdr:cxnSp macro="">
      <xdr:nvCxnSpPr>
        <xdr:cNvPr id="740" name="直線コネクタ 739"/>
        <xdr:cNvCxnSpPr/>
      </xdr:nvCxnSpPr>
      <xdr:spPr>
        <a:xfrm>
          <a:off x="22072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54627</xdr:rowOff>
    </xdr:from>
    <xdr:ext cx="378565" cy="259045"/>
    <xdr:sp macro="" textlink="">
      <xdr:nvSpPr>
        <xdr:cNvPr id="742" name="諸支出金平均値テキスト"/>
        <xdr:cNvSpPr txBox="1"/>
      </xdr:nvSpPr>
      <xdr:spPr>
        <a:xfrm>
          <a:off x="22212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31750</xdr:rowOff>
    </xdr:from>
    <xdr:to>
      <xdr:col>32</xdr:col>
      <xdr:colOff>238125</xdr:colOff>
      <xdr:row>37</xdr:row>
      <xdr:rowOff>133350</xdr:rowOff>
    </xdr:to>
    <xdr:sp macro="" textlink="">
      <xdr:nvSpPr>
        <xdr:cNvPr id="743" name="フローチャート : 判断 742"/>
        <xdr:cNvSpPr/>
      </xdr:nvSpPr>
      <xdr:spPr>
        <a:xfrm>
          <a:off x="22110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34036</xdr:rowOff>
    </xdr:from>
    <xdr:to>
      <xdr:col>31</xdr:col>
      <xdr:colOff>85725</xdr:colOff>
      <xdr:row>38</xdr:row>
      <xdr:rowOff>135636</xdr:rowOff>
    </xdr:to>
    <xdr:sp macro="" textlink="">
      <xdr:nvSpPr>
        <xdr:cNvPr id="745" name="フローチャート : 判断 744"/>
        <xdr:cNvSpPr/>
      </xdr:nvSpPr>
      <xdr:spPr>
        <a:xfrm>
          <a:off x="21272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152163</xdr:rowOff>
    </xdr:from>
    <xdr:ext cx="313932" cy="259045"/>
    <xdr:sp macro="" textlink="">
      <xdr:nvSpPr>
        <xdr:cNvPr id="746" name="テキスト ボックス 745"/>
        <xdr:cNvSpPr txBox="1"/>
      </xdr:nvSpPr>
      <xdr:spPr>
        <a:xfrm>
          <a:off x="21166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11176</xdr:rowOff>
    </xdr:from>
    <xdr:to>
      <xdr:col>29</xdr:col>
      <xdr:colOff>568325</xdr:colOff>
      <xdr:row>35</xdr:row>
      <xdr:rowOff>112776</xdr:rowOff>
    </xdr:to>
    <xdr:sp macro="" textlink="">
      <xdr:nvSpPr>
        <xdr:cNvPr id="748" name="フローチャート : 判断 747"/>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129303</xdr:rowOff>
    </xdr:from>
    <xdr:ext cx="378565" cy="259045"/>
    <xdr:sp macro="" textlink="">
      <xdr:nvSpPr>
        <xdr:cNvPr id="749" name="テキスト ボックス 748"/>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159766</xdr:rowOff>
    </xdr:from>
    <xdr:to>
      <xdr:col>28</xdr:col>
      <xdr:colOff>365125</xdr:colOff>
      <xdr:row>36</xdr:row>
      <xdr:rowOff>89916</xdr:rowOff>
    </xdr:to>
    <xdr:sp macro="" textlink="">
      <xdr:nvSpPr>
        <xdr:cNvPr id="751" name="フローチャート : 判断 750"/>
        <xdr:cNvSpPr/>
      </xdr:nvSpPr>
      <xdr:spPr>
        <a:xfrm>
          <a:off x="19494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106443</xdr:rowOff>
    </xdr:from>
    <xdr:ext cx="378565" cy="259045"/>
    <xdr:sp macro="" textlink="">
      <xdr:nvSpPr>
        <xdr:cNvPr id="752" name="テキスト ボックス 751"/>
        <xdr:cNvSpPr txBox="1"/>
      </xdr:nvSpPr>
      <xdr:spPr>
        <a:xfrm>
          <a:off x="19356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109474</xdr:rowOff>
    </xdr:from>
    <xdr:to>
      <xdr:col>27</xdr:col>
      <xdr:colOff>161925</xdr:colOff>
      <xdr:row>36</xdr:row>
      <xdr:rowOff>39624</xdr:rowOff>
    </xdr:to>
    <xdr:sp macro="" textlink="">
      <xdr:nvSpPr>
        <xdr:cNvPr id="753" name="フローチャート : 判断 752"/>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56151</xdr:rowOff>
    </xdr:from>
    <xdr:ext cx="378565" cy="259045"/>
    <xdr:sp macro="" textlink="">
      <xdr:nvSpPr>
        <xdr:cNvPr id="754" name="テキスト ボックス 753"/>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318,013</a:t>
          </a:r>
          <a:r>
            <a:rPr kumimoji="1" lang="ja-JP" altLang="ja-JP" sz="1100">
              <a:solidFill>
                <a:schemeClr val="dk1"/>
              </a:solidFill>
              <a:effectLst/>
              <a:latin typeface="+mn-lt"/>
              <a:ea typeface="+mn-ea"/>
              <a:cs typeface="+mn-cs"/>
            </a:rPr>
            <a:t>円となっている。構成割合は民生費の住民一人当たり</a:t>
          </a:r>
          <a:r>
            <a:rPr kumimoji="1" lang="en-US" altLang="ja-JP" sz="1100">
              <a:solidFill>
                <a:schemeClr val="dk1"/>
              </a:solidFill>
              <a:effectLst/>
              <a:latin typeface="+mn-lt"/>
              <a:ea typeface="+mn-ea"/>
              <a:cs typeface="+mn-cs"/>
            </a:rPr>
            <a:t>117,229</a:t>
          </a:r>
          <a:r>
            <a:rPr kumimoji="1" lang="ja-JP" altLang="ja-JP" sz="1100">
              <a:solidFill>
                <a:schemeClr val="dk1"/>
              </a:solidFill>
              <a:effectLst/>
              <a:latin typeface="+mn-lt"/>
              <a:ea typeface="+mn-ea"/>
              <a:cs typeface="+mn-cs"/>
            </a:rPr>
            <a:t>円が最大となっており，障害者福祉サービス費や高齢化による医療費・介護保険給付費の伸び等により年々増加しているものの，類似団体平均を下回っているのは生活保護費及び地方単独の児童福祉費が抑制されているためである。教育費については，</a:t>
          </a:r>
          <a:r>
            <a:rPr kumimoji="1" lang="ja-JP" altLang="en-US" sz="1100">
              <a:solidFill>
                <a:schemeClr val="dk1"/>
              </a:solidFill>
              <a:effectLst/>
              <a:latin typeface="+mn-lt"/>
              <a:ea typeface="+mn-ea"/>
              <a:cs typeface="+mn-cs"/>
            </a:rPr>
            <a:t>引き続き重点的に</a:t>
          </a:r>
          <a:r>
            <a:rPr kumimoji="1" lang="ja-JP" altLang="ja-JP" sz="1100">
              <a:solidFill>
                <a:schemeClr val="dk1"/>
              </a:solidFill>
              <a:effectLst/>
              <a:latin typeface="+mn-lt"/>
              <a:ea typeface="+mn-ea"/>
              <a:cs typeface="+mn-cs"/>
            </a:rPr>
            <a:t>取り組んできた学校施設耐震化事業により，平成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前年度並みの</a:t>
          </a:r>
          <a:r>
            <a:rPr kumimoji="1" lang="en-US" altLang="ja-JP" sz="1100">
              <a:solidFill>
                <a:schemeClr val="dk1"/>
              </a:solidFill>
              <a:effectLst/>
              <a:latin typeface="+mn-lt"/>
              <a:ea typeface="+mn-ea"/>
              <a:cs typeface="+mn-cs"/>
            </a:rPr>
            <a:t>45,545</a:t>
          </a:r>
          <a:r>
            <a:rPr kumimoji="1" lang="ja-JP" altLang="ja-JP" sz="1100">
              <a:solidFill>
                <a:schemeClr val="dk1"/>
              </a:solidFill>
              <a:effectLst/>
              <a:latin typeface="+mn-lt"/>
              <a:ea typeface="+mn-ea"/>
              <a:cs typeface="+mn-cs"/>
            </a:rPr>
            <a:t>円となった。土木費は住民一人当たり</a:t>
          </a:r>
          <a:r>
            <a:rPr kumimoji="1" lang="en-US" altLang="ja-JP" sz="1100">
              <a:solidFill>
                <a:schemeClr val="dk1"/>
              </a:solidFill>
              <a:effectLst/>
              <a:latin typeface="+mn-lt"/>
              <a:ea typeface="+mn-ea"/>
              <a:cs typeface="+mn-cs"/>
            </a:rPr>
            <a:t>45,900</a:t>
          </a:r>
          <a:r>
            <a:rPr kumimoji="1" lang="ja-JP" altLang="ja-JP" sz="1100">
              <a:solidFill>
                <a:schemeClr val="dk1"/>
              </a:solidFill>
              <a:effectLst/>
              <a:latin typeface="+mn-lt"/>
              <a:ea typeface="+mn-ea"/>
              <a:cs typeface="+mn-cs"/>
            </a:rPr>
            <a:t>円で，区画整理組合への補助金，区画整理事業会計への繰出金が増加したことが要因となっている。総務費は住民一人当たり</a:t>
          </a:r>
          <a:r>
            <a:rPr kumimoji="1" lang="en-US" altLang="ja-JP" sz="1100">
              <a:solidFill>
                <a:schemeClr val="dk1"/>
              </a:solidFill>
              <a:effectLst/>
              <a:latin typeface="+mn-lt"/>
              <a:ea typeface="+mn-ea"/>
              <a:cs typeface="+mn-cs"/>
            </a:rPr>
            <a:t>32,556</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那珂湊支所新庁舎整備事業等の増および前年同様財政調整基金および市債管理基金への元金積立てができなかったため，類似団体平均よりも低い水準となっている</a:t>
          </a:r>
          <a:r>
            <a:rPr kumimoji="1" lang="ja-JP" altLang="ja-JP"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4,308</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老朽化した施設の解体費用の増により前年度より増額となった</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年度の財政調整基金は，国庫補助金等の財源確保と競争による予算の適正執行，コスト縮減等により，予定していた取崩し</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中止した。実質収支額は，歳入で</a:t>
          </a:r>
          <a:r>
            <a:rPr kumimoji="1" lang="ja-JP" altLang="en-US" sz="1100">
              <a:solidFill>
                <a:schemeClr val="dk1"/>
              </a:solidFill>
              <a:effectLst/>
              <a:latin typeface="+mn-lt"/>
              <a:ea typeface="+mn-ea"/>
              <a:cs typeface="+mn-cs"/>
            </a:rPr>
            <a:t>市税のうち法人税割</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，歳出で</a:t>
          </a:r>
          <a:r>
            <a:rPr kumimoji="1" lang="ja-JP" altLang="en-US" sz="1100">
              <a:solidFill>
                <a:schemeClr val="dk1"/>
              </a:solidFill>
              <a:effectLst/>
              <a:latin typeface="+mn-lt"/>
              <a:ea typeface="+mn-ea"/>
              <a:cs typeface="+mn-cs"/>
            </a:rPr>
            <a:t>扶助費の増額および公共用地取得基金の積立を実施したため</a:t>
          </a:r>
          <a:r>
            <a:rPr kumimoji="1" lang="ja-JP" altLang="ja-JP" sz="1100">
              <a:solidFill>
                <a:schemeClr val="dk1"/>
              </a:solidFill>
              <a:effectLst/>
              <a:latin typeface="+mn-lt"/>
              <a:ea typeface="+mn-ea"/>
              <a:cs typeface="+mn-cs"/>
            </a:rPr>
            <a:t>，歳入歳出差引が前年度より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となったことから，</a:t>
          </a:r>
          <a:r>
            <a:rPr kumimoji="1" lang="en-US" altLang="ja-JP" sz="1100">
              <a:solidFill>
                <a:schemeClr val="dk1"/>
              </a:solidFill>
              <a:effectLst/>
              <a:latin typeface="+mn-lt"/>
              <a:ea typeface="+mn-ea"/>
              <a:cs typeface="+mn-cs"/>
            </a:rPr>
            <a:t>4.05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となった。実質単年度収支は，単年度収支の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赤字となったことから，事務事業の選択と優先順位付けの徹底と，財源の確保に一層努めなければならない。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年度も各会計ともに黒字となっている。一般会計については，国庫補助金等の財源確保</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歳出の縮減などにより，</a:t>
          </a:r>
          <a:r>
            <a:rPr kumimoji="1" lang="ja-JP" altLang="en-US" sz="1100">
              <a:solidFill>
                <a:schemeClr val="dk1"/>
              </a:solidFill>
              <a:effectLst/>
              <a:latin typeface="+mn-lt"/>
              <a:ea typeface="+mn-ea"/>
              <a:cs typeface="+mn-cs"/>
            </a:rPr>
            <a:t>黒字とはなったが，前年度比</a:t>
          </a:r>
          <a:r>
            <a:rPr kumimoji="1" lang="en-US" altLang="ja-JP" sz="1100">
              <a:solidFill>
                <a:schemeClr val="dk1"/>
              </a:solidFill>
              <a:effectLst/>
              <a:latin typeface="+mn-lt"/>
              <a:ea typeface="+mn-ea"/>
              <a:cs typeface="+mn-cs"/>
            </a:rPr>
            <a:t>4.14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。水道事業会計については，老朽化が進んだ水道施設を耐震性を備えた強靭な施設に更新するため，水道料金を改定したことにより，収益が増加し</a:t>
          </a:r>
          <a:r>
            <a:rPr kumimoji="1" lang="en-US" altLang="ja-JP" sz="1100">
              <a:solidFill>
                <a:schemeClr val="dk1"/>
              </a:solidFill>
              <a:effectLst/>
              <a:latin typeface="+mn-lt"/>
              <a:ea typeface="+mn-ea"/>
              <a:cs typeface="+mn-cs"/>
            </a:rPr>
            <a:t>2.18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増の黒字となった。また，国民健康保険事業特別会計については，</a:t>
          </a:r>
          <a:r>
            <a:rPr kumimoji="1" lang="ja-JP" altLang="en-US" sz="1100">
              <a:solidFill>
                <a:schemeClr val="dk1"/>
              </a:solidFill>
              <a:effectLst/>
              <a:latin typeface="+mn-lt"/>
              <a:ea typeface="+mn-ea"/>
              <a:cs typeface="+mn-cs"/>
            </a:rPr>
            <a:t>前年同様，</a:t>
          </a:r>
          <a:r>
            <a:rPr kumimoji="1" lang="ja-JP" altLang="ja-JP" sz="1100">
              <a:solidFill>
                <a:schemeClr val="dk1"/>
              </a:solidFill>
              <a:effectLst/>
              <a:latin typeface="+mn-lt"/>
              <a:ea typeface="+mn-ea"/>
              <a:cs typeface="+mn-cs"/>
            </a:rPr>
            <a:t>高額薬剤により医療給付費が増大したことによる財源不足，被保険者数の減少による保険税収入の減が著しく，</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1.18</a:t>
          </a:r>
          <a:r>
            <a:rPr kumimoji="1" lang="ja-JP" altLang="en-US" sz="1100">
              <a:solidFill>
                <a:schemeClr val="dk1"/>
              </a:solidFill>
              <a:effectLst/>
              <a:latin typeface="+mn-lt"/>
              <a:ea typeface="+mn-ea"/>
              <a:cs typeface="+mn-cs"/>
            </a:rPr>
            <a:t>ポイント増であるが，一般会計からの繰入金の増額による</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維持</a:t>
          </a:r>
          <a:r>
            <a:rPr kumimoji="1" lang="ja-JP" altLang="en-US" sz="1100">
              <a:solidFill>
                <a:schemeClr val="dk1"/>
              </a:solidFill>
              <a:effectLst/>
              <a:latin typeface="+mn-lt"/>
              <a:ea typeface="+mn-ea"/>
              <a:cs typeface="+mn-cs"/>
            </a:rPr>
            <a:t>であり，早急な財源確保が必要である。</a:t>
          </a:r>
          <a:endParaRPr lang="ja-JP" altLang="ja-JP" sz="1400">
            <a:effectLst/>
          </a:endParaRPr>
        </a:p>
        <a:p>
          <a:r>
            <a:rPr kumimoji="1" lang="ja-JP" altLang="ja-JP" sz="1100">
              <a:solidFill>
                <a:schemeClr val="dk1"/>
              </a:solidFill>
              <a:effectLst/>
              <a:latin typeface="+mn-lt"/>
              <a:ea typeface="+mn-ea"/>
              <a:cs typeface="+mn-cs"/>
            </a:rPr>
            <a:t>今後は，一般会計からの繰入金を抑制しながらも，各会計が健全な財政運営を図れるよう，事業の</a:t>
          </a:r>
          <a:r>
            <a:rPr kumimoji="1" lang="ja-JP" altLang="en-US" sz="1100">
              <a:solidFill>
                <a:schemeClr val="dk1"/>
              </a:solidFill>
              <a:effectLst/>
              <a:latin typeface="+mn-lt"/>
              <a:ea typeface="+mn-ea"/>
              <a:cs typeface="+mn-cs"/>
            </a:rPr>
            <a:t>厳しい</a:t>
          </a:r>
          <a:r>
            <a:rPr kumimoji="1" lang="ja-JP" altLang="ja-JP" sz="1100">
              <a:solidFill>
                <a:schemeClr val="dk1"/>
              </a:solidFill>
              <a:effectLst/>
              <a:latin typeface="+mn-lt"/>
              <a:ea typeface="+mn-ea"/>
              <a:cs typeface="+mn-cs"/>
            </a:rPr>
            <a:t>見直しや</a:t>
          </a:r>
          <a:r>
            <a:rPr kumimoji="1" lang="ja-JP" altLang="en-US" sz="1100">
              <a:solidFill>
                <a:schemeClr val="dk1"/>
              </a:solidFill>
              <a:effectLst/>
              <a:latin typeface="+mn-lt"/>
              <a:ea typeface="+mn-ea"/>
              <a:cs typeface="+mn-cs"/>
            </a:rPr>
            <a:t>積極的な</a:t>
          </a:r>
          <a:r>
            <a:rPr kumimoji="1" lang="ja-JP" altLang="ja-JP" sz="1100">
              <a:solidFill>
                <a:schemeClr val="dk1"/>
              </a:solidFill>
              <a:effectLst/>
              <a:latin typeface="+mn-lt"/>
              <a:ea typeface="+mn-ea"/>
              <a:cs typeface="+mn-cs"/>
            </a:rPr>
            <a:t>収入の確保に努めていく。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52898877</v>
      </c>
      <c r="BO4" s="411"/>
      <c r="BP4" s="411"/>
      <c r="BQ4" s="411"/>
      <c r="BR4" s="411"/>
      <c r="BS4" s="411"/>
      <c r="BT4" s="411"/>
      <c r="BU4" s="412"/>
      <c r="BV4" s="410">
        <v>52778434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6.1</v>
      </c>
      <c r="CU4" s="588"/>
      <c r="CV4" s="588"/>
      <c r="CW4" s="588"/>
      <c r="CX4" s="588"/>
      <c r="CY4" s="588"/>
      <c r="CZ4" s="588"/>
      <c r="DA4" s="589"/>
      <c r="DB4" s="587">
        <v>10.1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50751704</v>
      </c>
      <c r="BO5" s="416"/>
      <c r="BP5" s="416"/>
      <c r="BQ5" s="416"/>
      <c r="BR5" s="416"/>
      <c r="BS5" s="416"/>
      <c r="BT5" s="416"/>
      <c r="BU5" s="417"/>
      <c r="BV5" s="415">
        <v>49127534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93.7</v>
      </c>
      <c r="CU5" s="386"/>
      <c r="CV5" s="386"/>
      <c r="CW5" s="386"/>
      <c r="CX5" s="386"/>
      <c r="CY5" s="386"/>
      <c r="CZ5" s="386"/>
      <c r="DA5" s="387"/>
      <c r="DB5" s="385">
        <v>89.9</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2147173</v>
      </c>
      <c r="BO6" s="416"/>
      <c r="BP6" s="416"/>
      <c r="BQ6" s="416"/>
      <c r="BR6" s="416"/>
      <c r="BS6" s="416"/>
      <c r="BT6" s="416"/>
      <c r="BU6" s="417"/>
      <c r="BV6" s="415">
        <v>3650900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99.1</v>
      </c>
      <c r="CU6" s="562"/>
      <c r="CV6" s="562"/>
      <c r="CW6" s="562"/>
      <c r="CX6" s="562"/>
      <c r="CY6" s="562"/>
      <c r="CZ6" s="562"/>
      <c r="DA6" s="563"/>
      <c r="DB6" s="561">
        <v>94.6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383310</v>
      </c>
      <c r="BO7" s="416"/>
      <c r="BP7" s="416"/>
      <c r="BQ7" s="416"/>
      <c r="BR7" s="416"/>
      <c r="BS7" s="416"/>
      <c r="BT7" s="416"/>
      <c r="BU7" s="417"/>
      <c r="BV7" s="415">
        <v>689020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29021697</v>
      </c>
      <c r="CU7" s="416"/>
      <c r="CV7" s="416"/>
      <c r="CW7" s="416"/>
      <c r="CX7" s="416"/>
      <c r="CY7" s="416"/>
      <c r="CZ7" s="416"/>
      <c r="DA7" s="417"/>
      <c r="DB7" s="415">
        <v>29242386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1763863</v>
      </c>
      <c r="BO8" s="416"/>
      <c r="BP8" s="416"/>
      <c r="BQ8" s="416"/>
      <c r="BR8" s="416"/>
      <c r="BS8" s="416"/>
      <c r="BT8" s="416"/>
      <c r="BU8" s="417"/>
      <c r="BV8" s="415">
        <v>2961880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0.94</v>
      </c>
      <c r="CU8" s="525"/>
      <c r="CV8" s="525"/>
      <c r="CW8" s="525"/>
      <c r="CX8" s="525"/>
      <c r="CY8" s="525"/>
      <c r="CZ8" s="525"/>
      <c r="DA8" s="526"/>
      <c r="DB8" s="524">
        <v>0.94</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155689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-1198017</v>
      </c>
      <c r="BO9" s="416"/>
      <c r="BP9" s="416"/>
      <c r="BQ9" s="416"/>
      <c r="BR9" s="416"/>
      <c r="BS9" s="416"/>
      <c r="BT9" s="416"/>
      <c r="BU9" s="417"/>
      <c r="BV9" s="415">
        <v>601059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14.1</v>
      </c>
      <c r="CU9" s="386"/>
      <c r="CV9" s="386"/>
      <c r="CW9" s="386"/>
      <c r="CX9" s="386"/>
      <c r="CY9" s="386"/>
      <c r="CZ9" s="386"/>
      <c r="DA9" s="387"/>
      <c r="DB9" s="385">
        <v>14.1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157060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497</v>
      </c>
      <c r="BO10" s="416"/>
      <c r="BP10" s="416"/>
      <c r="BQ10" s="416"/>
      <c r="BR10" s="416"/>
      <c r="BS10" s="416"/>
      <c r="BT10" s="416"/>
      <c r="BU10" s="417"/>
      <c r="BV10" s="415">
        <v>67406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159590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158219</v>
      </c>
      <c r="S13" s="517"/>
      <c r="T13" s="517"/>
      <c r="U13" s="517"/>
      <c r="V13" s="518"/>
      <c r="W13" s="504" t="s">
        <v>124</v>
      </c>
      <c r="X13" s="428"/>
      <c r="Y13" s="428"/>
      <c r="Z13" s="428"/>
      <c r="AA13" s="428"/>
      <c r="AB13" s="429"/>
      <c r="AC13" s="391">
        <v>1858</v>
      </c>
      <c r="AD13" s="392"/>
      <c r="AE13" s="392"/>
      <c r="AF13" s="392"/>
      <c r="AG13" s="393"/>
      <c r="AH13" s="391">
        <v>1838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-1197520</v>
      </c>
      <c r="BO13" s="416"/>
      <c r="BP13" s="416"/>
      <c r="BQ13" s="416"/>
      <c r="BR13" s="416"/>
      <c r="BS13" s="416"/>
      <c r="BT13" s="416"/>
      <c r="BU13" s="417"/>
      <c r="BV13" s="415">
        <v>668465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8.9</v>
      </c>
      <c r="CU13" s="386"/>
      <c r="CV13" s="386"/>
      <c r="CW13" s="386"/>
      <c r="CX13" s="386"/>
      <c r="CY13" s="386"/>
      <c r="CZ13" s="386"/>
      <c r="DA13" s="387"/>
      <c r="DB13" s="385">
        <v>8.9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159372</v>
      </c>
      <c r="S14" s="517"/>
      <c r="T14" s="517"/>
      <c r="U14" s="517"/>
      <c r="V14" s="518"/>
      <c r="W14" s="519"/>
      <c r="X14" s="431"/>
      <c r="Y14" s="431"/>
      <c r="Z14" s="431"/>
      <c r="AA14" s="431"/>
      <c r="AB14" s="432"/>
      <c r="AC14" s="509">
        <v>2.6</v>
      </c>
      <c r="AD14" s="510"/>
      <c r="AE14" s="510"/>
      <c r="AF14" s="510"/>
      <c r="AG14" s="511"/>
      <c r="AH14" s="509">
        <v>2.6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24</v>
      </c>
      <c r="CU14" s="488"/>
      <c r="CV14" s="488"/>
      <c r="CW14" s="488"/>
      <c r="CX14" s="488"/>
      <c r="CY14" s="488"/>
      <c r="CZ14" s="488"/>
      <c r="DA14" s="489"/>
      <c r="DB14" s="520">
        <v>20.100000000000001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158052</v>
      </c>
      <c r="S15" s="517"/>
      <c r="T15" s="517"/>
      <c r="U15" s="517"/>
      <c r="V15" s="518"/>
      <c r="W15" s="504" t="s">
        <v>131</v>
      </c>
      <c r="X15" s="428"/>
      <c r="Y15" s="428"/>
      <c r="Z15" s="428"/>
      <c r="AA15" s="428"/>
      <c r="AB15" s="429"/>
      <c r="AC15" s="391">
        <v>22955</v>
      </c>
      <c r="AD15" s="392"/>
      <c r="AE15" s="392"/>
      <c r="AF15" s="392"/>
      <c r="AG15" s="393"/>
      <c r="AH15" s="391">
        <v>21934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20760298</v>
      </c>
      <c r="BO15" s="411"/>
      <c r="BP15" s="411"/>
      <c r="BQ15" s="411"/>
      <c r="BR15" s="411"/>
      <c r="BS15" s="411"/>
      <c r="BT15" s="411"/>
      <c r="BU15" s="412"/>
      <c r="BV15" s="410">
        <v>20812911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31.6</v>
      </c>
      <c r="AD16" s="510"/>
      <c r="AE16" s="510"/>
      <c r="AF16" s="510"/>
      <c r="AG16" s="511"/>
      <c r="AH16" s="509">
        <v>31.1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21866419</v>
      </c>
      <c r="BO16" s="416"/>
      <c r="BP16" s="416"/>
      <c r="BQ16" s="416"/>
      <c r="BR16" s="416"/>
      <c r="BS16" s="416"/>
      <c r="BT16" s="416"/>
      <c r="BU16" s="417"/>
      <c r="BV16" s="415">
        <v>21974990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47744</v>
      </c>
      <c r="AD17" s="392"/>
      <c r="AE17" s="392"/>
      <c r="AF17" s="392"/>
      <c r="AG17" s="393"/>
      <c r="AH17" s="391">
        <v>46665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26691767</v>
      </c>
      <c r="BO17" s="416"/>
      <c r="BP17" s="416"/>
      <c r="BQ17" s="416"/>
      <c r="BR17" s="416"/>
      <c r="BS17" s="416"/>
      <c r="BT17" s="416"/>
      <c r="BU17" s="417"/>
      <c r="BV17" s="415">
        <v>26639728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99.93</v>
      </c>
      <c r="M18" s="480"/>
      <c r="N18" s="480"/>
      <c r="O18" s="480"/>
      <c r="P18" s="480"/>
      <c r="Q18" s="480"/>
      <c r="R18" s="481"/>
      <c r="S18" s="481"/>
      <c r="T18" s="481"/>
      <c r="U18" s="481"/>
      <c r="V18" s="482"/>
      <c r="W18" s="496"/>
      <c r="X18" s="497"/>
      <c r="Y18" s="497"/>
      <c r="Z18" s="497"/>
      <c r="AA18" s="497"/>
      <c r="AB18" s="505"/>
      <c r="AC18" s="379">
        <v>65.8</v>
      </c>
      <c r="AD18" s="380"/>
      <c r="AE18" s="380"/>
      <c r="AF18" s="380"/>
      <c r="AG18" s="483"/>
      <c r="AH18" s="379">
        <v>66.3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26160477</v>
      </c>
      <c r="BO18" s="416"/>
      <c r="BP18" s="416"/>
      <c r="BQ18" s="416"/>
      <c r="BR18" s="416"/>
      <c r="BS18" s="416"/>
      <c r="BT18" s="416"/>
      <c r="BU18" s="417"/>
      <c r="BV18" s="415">
        <v>25930149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1558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34864745</v>
      </c>
      <c r="BO19" s="416"/>
      <c r="BP19" s="416"/>
      <c r="BQ19" s="416"/>
      <c r="BR19" s="416"/>
      <c r="BS19" s="416"/>
      <c r="BT19" s="416"/>
      <c r="BU19" s="417"/>
      <c r="BV19" s="415">
        <v>35372941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61104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57314963</v>
      </c>
      <c r="BO23" s="416"/>
      <c r="BP23" s="416"/>
      <c r="BQ23" s="416"/>
      <c r="BR23" s="416"/>
      <c r="BS23" s="416"/>
      <c r="BT23" s="416"/>
      <c r="BU23" s="417"/>
      <c r="BV23" s="415">
        <v>56484799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9630</v>
      </c>
      <c r="R24" s="392"/>
      <c r="S24" s="392"/>
      <c r="T24" s="392"/>
      <c r="U24" s="392"/>
      <c r="V24" s="393"/>
      <c r="W24" s="457"/>
      <c r="X24" s="448"/>
      <c r="Y24" s="449"/>
      <c r="Z24" s="388" t="s">
        <v>154</v>
      </c>
      <c r="AA24" s="389"/>
      <c r="AB24" s="389"/>
      <c r="AC24" s="389"/>
      <c r="AD24" s="389"/>
      <c r="AE24" s="389"/>
      <c r="AF24" s="389"/>
      <c r="AG24" s="390"/>
      <c r="AH24" s="391">
        <v>710</v>
      </c>
      <c r="AI24" s="392"/>
      <c r="AJ24" s="392"/>
      <c r="AK24" s="392"/>
      <c r="AL24" s="393"/>
      <c r="AM24" s="391">
        <v>2066100</v>
      </c>
      <c r="AN24" s="392"/>
      <c r="AO24" s="392"/>
      <c r="AP24" s="392"/>
      <c r="AQ24" s="392"/>
      <c r="AR24" s="393"/>
      <c r="AS24" s="391">
        <v>2910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38386849</v>
      </c>
      <c r="BO24" s="416"/>
      <c r="BP24" s="416"/>
      <c r="BQ24" s="416"/>
      <c r="BR24" s="416"/>
      <c r="BS24" s="416"/>
      <c r="BT24" s="416"/>
      <c r="BU24" s="417"/>
      <c r="BV24" s="415">
        <v>39578045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7780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12866752</v>
      </c>
      <c r="BO25" s="411"/>
      <c r="BP25" s="411"/>
      <c r="BQ25" s="411"/>
      <c r="BR25" s="411"/>
      <c r="BS25" s="411"/>
      <c r="BT25" s="411"/>
      <c r="BU25" s="412"/>
      <c r="BV25" s="410">
        <v>11526751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7100</v>
      </c>
      <c r="R26" s="392"/>
      <c r="S26" s="392"/>
      <c r="T26" s="392"/>
      <c r="U26" s="392"/>
      <c r="V26" s="393"/>
      <c r="W26" s="457"/>
      <c r="X26" s="448"/>
      <c r="Y26" s="449"/>
      <c r="Z26" s="388" t="s">
        <v>160</v>
      </c>
      <c r="AA26" s="470"/>
      <c r="AB26" s="470"/>
      <c r="AC26" s="470"/>
      <c r="AD26" s="470"/>
      <c r="AE26" s="470"/>
      <c r="AF26" s="470"/>
      <c r="AG26" s="471"/>
      <c r="AH26" s="391">
        <v>28</v>
      </c>
      <c r="AI26" s="392"/>
      <c r="AJ26" s="392"/>
      <c r="AK26" s="392"/>
      <c r="AL26" s="393"/>
      <c r="AM26" s="391">
        <v>77588</v>
      </c>
      <c r="AN26" s="392"/>
      <c r="AO26" s="392"/>
      <c r="AP26" s="392"/>
      <c r="AQ26" s="392"/>
      <c r="AR26" s="393"/>
      <c r="AS26" s="391">
        <v>2771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5410</v>
      </c>
      <c r="R27" s="392"/>
      <c r="S27" s="392"/>
      <c r="T27" s="392"/>
      <c r="U27" s="392"/>
      <c r="V27" s="393"/>
      <c r="W27" s="457"/>
      <c r="X27" s="448"/>
      <c r="Y27" s="449"/>
      <c r="Z27" s="388" t="s">
        <v>163</v>
      </c>
      <c r="AA27" s="389"/>
      <c r="AB27" s="389"/>
      <c r="AC27" s="389"/>
      <c r="AD27" s="389"/>
      <c r="AE27" s="389"/>
      <c r="AF27" s="389"/>
      <c r="AG27" s="390"/>
      <c r="AH27" s="391">
        <v>22</v>
      </c>
      <c r="AI27" s="392"/>
      <c r="AJ27" s="392"/>
      <c r="AK27" s="392"/>
      <c r="AL27" s="393"/>
      <c r="AM27" s="391">
        <v>68156</v>
      </c>
      <c r="AN27" s="392"/>
      <c r="AO27" s="392"/>
      <c r="AP27" s="392"/>
      <c r="AQ27" s="392"/>
      <c r="AR27" s="393"/>
      <c r="AS27" s="391">
        <v>3098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5040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5291817</v>
      </c>
      <c r="BO28" s="411"/>
      <c r="BP28" s="411"/>
      <c r="BQ28" s="411"/>
      <c r="BR28" s="411"/>
      <c r="BS28" s="411"/>
      <c r="BT28" s="411"/>
      <c r="BU28" s="412"/>
      <c r="BV28" s="410">
        <v>5291320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23</v>
      </c>
      <c r="M29" s="392"/>
      <c r="N29" s="392"/>
      <c r="O29" s="392"/>
      <c r="P29" s="393"/>
      <c r="Q29" s="391">
        <v>4700</v>
      </c>
      <c r="R29" s="392"/>
      <c r="S29" s="392"/>
      <c r="T29" s="392"/>
      <c r="U29" s="392"/>
      <c r="V29" s="393"/>
      <c r="W29" s="458"/>
      <c r="X29" s="459"/>
      <c r="Y29" s="460"/>
      <c r="Z29" s="388" t="s">
        <v>170</v>
      </c>
      <c r="AA29" s="389"/>
      <c r="AB29" s="389"/>
      <c r="AC29" s="389"/>
      <c r="AD29" s="389"/>
      <c r="AE29" s="389"/>
      <c r="AF29" s="389"/>
      <c r="AG29" s="390"/>
      <c r="AH29" s="391">
        <v>732</v>
      </c>
      <c r="AI29" s="392"/>
      <c r="AJ29" s="392"/>
      <c r="AK29" s="392"/>
      <c r="AL29" s="393"/>
      <c r="AM29" s="391">
        <v>2134256</v>
      </c>
      <c r="AN29" s="392"/>
      <c r="AO29" s="392"/>
      <c r="AP29" s="392"/>
      <c r="AQ29" s="392"/>
      <c r="AR29" s="393"/>
      <c r="AS29" s="391">
        <v>2916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9376839</v>
      </c>
      <c r="BO29" s="416"/>
      <c r="BP29" s="416"/>
      <c r="BQ29" s="416"/>
      <c r="BR29" s="416"/>
      <c r="BS29" s="416"/>
      <c r="BT29" s="416"/>
      <c r="BU29" s="417"/>
      <c r="BV29" s="415">
        <v>9374114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3157645</v>
      </c>
      <c r="BO30" s="419"/>
      <c r="BP30" s="419"/>
      <c r="BQ30" s="419"/>
      <c r="BR30" s="419"/>
      <c r="BS30" s="419"/>
      <c r="BT30" s="419"/>
      <c r="BU30" s="420"/>
      <c r="BV30" s="418">
        <v>3044009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16</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26</v>
      </c>
      <c r="CP34" s="375"/>
      <c r="CQ34" s="374" t="str">
        <f>IF('各会計、関係団体の財政状況及び健全化判断比率'!BS7="","",'各会計、関係団体の財政状況及び健全化判断比率'!BS7)</f>
        <v>ひたちなか市生活・文化・スポーツ公社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奨学資金特別会計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17</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27</v>
      </c>
      <c r="CP35" s="375"/>
      <c r="CQ35" s="374" t="str">
        <f>IF('各会計、関係団体の財政状況及び健全化判断比率'!BS8="","",'各会計、関係団体の財政状況及び健全化判断比率'!BS8)</f>
        <v>ひたちなか市住宅・都市サービス公社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墓地公園事業特別会計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IF('各会計、関係団体の財政状況及び健全化判断比率'!B34="","",'各会計、関係団体の財政状況及び健全化判断比率'!B34)</f>
        <v>地方卸売市場事業特別会計</v>
      </c>
      <c r="BH36" s="374"/>
      <c r="BI36" s="374"/>
      <c r="BJ36" s="374"/>
      <c r="BK36" s="374"/>
      <c r="BL36" s="374"/>
      <c r="BM36" s="374"/>
      <c r="BN36" s="374"/>
      <c r="BO36" s="374"/>
      <c r="BP36" s="374"/>
      <c r="BQ36" s="374"/>
      <c r="BR36" s="374"/>
      <c r="BS36" s="374"/>
      <c r="BT36" s="374"/>
      <c r="BU36" s="374"/>
      <c r="BV36" s="167"/>
      <c r="BW36" s="375">
        <f t="shared" si="2"/>
        <v>18</v>
      </c>
      <c r="BX36" s="375"/>
      <c r="BY36" s="374" t="str">
        <f>IF('各会計、関係団体の財政状況及び健全化判断比率'!B70="","",'各会計、関係団体の財政状況及び健全化判断比率'!B70)</f>
        <v>茨城租税債権管理機構（一般会計）</v>
      </c>
      <c r="BZ36" s="374"/>
      <c r="CA36" s="374"/>
      <c r="CB36" s="374"/>
      <c r="CC36" s="374"/>
      <c r="CD36" s="374"/>
      <c r="CE36" s="374"/>
      <c r="CF36" s="374"/>
      <c r="CG36" s="374"/>
      <c r="CH36" s="374"/>
      <c r="CI36" s="374"/>
      <c r="CJ36" s="374"/>
      <c r="CK36" s="374"/>
      <c r="CL36" s="374"/>
      <c r="CM36" s="374"/>
      <c r="CN36" s="167"/>
      <c r="CO36" s="375">
        <f t="shared" si="3"/>
        <v>28</v>
      </c>
      <c r="CP36" s="375"/>
      <c r="CQ36" s="374" t="str">
        <f>IF('各会計、関係団体の財政状況及び健全化判断比率'!BS9="","",'各会計、関係団体の財政状況及び健全化判断比率'!BS9)</f>
        <v>ひたちなか海浜鉄道</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公共用地先行取得事業特別会計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IF('各会計、関係団体の財政状況及び健全化判断比率'!B35="","",'各会計、関係団体の財政状況及び健全化判断比率'!B35)</f>
        <v>東部第１土地区画整理事業特別会計</v>
      </c>
      <c r="BH37" s="374"/>
      <c r="BI37" s="374"/>
      <c r="BJ37" s="374"/>
      <c r="BK37" s="374"/>
      <c r="BL37" s="374"/>
      <c r="BM37" s="374"/>
      <c r="BN37" s="374"/>
      <c r="BO37" s="374"/>
      <c r="BP37" s="374"/>
      <c r="BQ37" s="374"/>
      <c r="BR37" s="374"/>
      <c r="BS37" s="374"/>
      <c r="BT37" s="374"/>
      <c r="BU37" s="374"/>
      <c r="BV37" s="167"/>
      <c r="BW37" s="375">
        <f t="shared" si="2"/>
        <v>19</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13</v>
      </c>
      <c r="BF38" s="375"/>
      <c r="BG38" s="374" t="str">
        <f>IF('各会計、関係団体の財政状況及び健全化判断比率'!B36="","",'各会計、関係団体の財政状況及び健全化判断比率'!B36)</f>
        <v>佐和駅中央土地区画整理事業特別会計</v>
      </c>
      <c r="BH38" s="374"/>
      <c r="BI38" s="374"/>
      <c r="BJ38" s="374"/>
      <c r="BK38" s="374"/>
      <c r="BL38" s="374"/>
      <c r="BM38" s="374"/>
      <c r="BN38" s="374"/>
      <c r="BO38" s="374"/>
      <c r="BP38" s="374"/>
      <c r="BQ38" s="374"/>
      <c r="BR38" s="374"/>
      <c r="BS38" s="374"/>
      <c r="BT38" s="374"/>
      <c r="BU38" s="374"/>
      <c r="BV38" s="167"/>
      <c r="BW38" s="375">
        <f t="shared" si="2"/>
        <v>20</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14</v>
      </c>
      <c r="BF39" s="375"/>
      <c r="BG39" s="374" t="str">
        <f>IF('各会計、関係団体の財政状況及び健全化判断比率'!B37="","",'各会計、関係団体の財政状況及び健全化判断比率'!B37)</f>
        <v>船窪土地区画整理事業特別会計</v>
      </c>
      <c r="BH39" s="374"/>
      <c r="BI39" s="374"/>
      <c r="BJ39" s="374"/>
      <c r="BK39" s="374"/>
      <c r="BL39" s="374"/>
      <c r="BM39" s="374"/>
      <c r="BN39" s="374"/>
      <c r="BO39" s="374"/>
      <c r="BP39" s="374"/>
      <c r="BQ39" s="374"/>
      <c r="BR39" s="374"/>
      <c r="BS39" s="374"/>
      <c r="BT39" s="374"/>
      <c r="BU39" s="374"/>
      <c r="BV39" s="167"/>
      <c r="BW39" s="375">
        <f t="shared" si="2"/>
        <v>21</v>
      </c>
      <c r="BX39" s="375"/>
      <c r="BY39" s="374" t="str">
        <f>IF('各会計、関係団体の財政状況及び健全化判断比率'!B73="","",'各会計、関係団体の財政状況及び健全化判断比率'!B73)</f>
        <v>ひたちなか・東海広域事務組合（一般会計）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15</v>
      </c>
      <c r="BF40" s="375"/>
      <c r="BG40" s="374" t="str">
        <f>IF('各会計、関係団体の財政状況及び健全化判断比率'!B38="","",'各会計、関係団体の財政状況及び健全化判断比率'!B38)</f>
        <v>東部第２土地区画整理事業外4会計</v>
      </c>
      <c r="BH40" s="374"/>
      <c r="BI40" s="374"/>
      <c r="BJ40" s="374"/>
      <c r="BK40" s="374"/>
      <c r="BL40" s="374"/>
      <c r="BM40" s="374"/>
      <c r="BN40" s="374"/>
      <c r="BO40" s="374"/>
      <c r="BP40" s="374"/>
      <c r="BQ40" s="374"/>
      <c r="BR40" s="374"/>
      <c r="BS40" s="374"/>
      <c r="BT40" s="374"/>
      <c r="BU40" s="374"/>
      <c r="BV40" s="167"/>
      <c r="BW40" s="375">
        <f t="shared" si="2"/>
        <v>22</v>
      </c>
      <c r="BX40" s="375"/>
      <c r="BY40" s="374" t="str">
        <f>IF('各会計、関係団体の財政状況及び健全化判断比率'!B74="","",'各会計、関係団体の財政状況及び健全化判断比率'!B74)</f>
        <v>ひたちなか・東海広域事務組合（常陸那珂公共下水道事業特別会計）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23</v>
      </c>
      <c r="BX41" s="375"/>
      <c r="BY41" s="374" t="str">
        <f>IF('各会計、関係団体の財政状況及び健全化判断比率'!B75="","",'各会計、関係団体の財政状況及び健全化判断比率'!B75)</f>
        <v>ひたちなか・東海広域事務組合（一般廃棄物処理事業特別会計）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24</v>
      </c>
      <c r="BX42" s="375"/>
      <c r="BY42" s="374" t="str">
        <f>IF('各会計、関係団体の財政状況及び健全化判断比率'!B76="","",'各会計、関係団体の財政状況及び健全化判断比率'!B76)</f>
        <v>ひたちなか・東海広域事務組合（消防事業特別会計）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25</v>
      </c>
      <c r="BX43" s="375"/>
      <c r="BY43" s="374" t="str">
        <f>IF('各会計、関係団体の財政状況及び健全化判断比率'!B77="","",'各会計、関係団体の財政状況及び健全化判断比率'!B77)</f>
        <v>茨城北農業共済事務組合（農業共済事業会計）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4" t="s">
        <v>534</v>
      </c>
      <c r="D34" s="1184"/>
      <c r="E34" s="1185"/>
      <c r="F34" s="32">
        <v>5.42</v>
      </c>
      <c r="G34" s="33">
        <v>4.79</v>
      </c>
      <c r="H34" s="33">
        <v>5.66</v>
      </c>
      <c r="I34" s="33">
        <v>6.47</v>
      </c>
      <c r="J34" s="34">
        <v>8.65</v>
      </c>
      <c r="K34" s="22"/>
      <c r="L34" s="22"/>
      <c r="M34" s="22"/>
      <c r="N34" s="22"/>
      <c r="O34" s="22"/>
      <c r="P34" s="22"/>
    </row>
    <row r="35" spans="1:16" ht="39" customHeight="1">
      <c r="A35" s="22"/>
      <c r="B35" s="35"/>
      <c r="C35" s="1178" t="s">
        <v>535</v>
      </c>
      <c r="D35" s="1179"/>
      <c r="E35" s="1180"/>
      <c r="F35" s="36">
        <v>9.4</v>
      </c>
      <c r="G35" s="37">
        <v>6.11</v>
      </c>
      <c r="H35" s="37">
        <v>7.91</v>
      </c>
      <c r="I35" s="37">
        <v>9.81</v>
      </c>
      <c r="J35" s="38">
        <v>5.67</v>
      </c>
      <c r="K35" s="22"/>
      <c r="L35" s="22"/>
      <c r="M35" s="22"/>
      <c r="N35" s="22"/>
      <c r="O35" s="22"/>
      <c r="P35" s="22"/>
    </row>
    <row r="36" spans="1:16" ht="39" customHeight="1">
      <c r="A36" s="22"/>
      <c r="B36" s="35"/>
      <c r="C36" s="1178" t="s">
        <v>536</v>
      </c>
      <c r="D36" s="1179"/>
      <c r="E36" s="1180"/>
      <c r="F36" s="36">
        <v>2.64</v>
      </c>
      <c r="G36" s="37">
        <v>1.75</v>
      </c>
      <c r="H36" s="37">
        <v>1.45</v>
      </c>
      <c r="I36" s="37">
        <v>0.04</v>
      </c>
      <c r="J36" s="38">
        <v>1.22</v>
      </c>
      <c r="K36" s="22"/>
      <c r="L36" s="22"/>
      <c r="M36" s="22"/>
      <c r="N36" s="22"/>
      <c r="O36" s="22"/>
      <c r="P36" s="22"/>
    </row>
    <row r="37" spans="1:16" ht="39" customHeight="1">
      <c r="A37" s="22"/>
      <c r="B37" s="35"/>
      <c r="C37" s="1178" t="s">
        <v>537</v>
      </c>
      <c r="D37" s="1179"/>
      <c r="E37" s="1180"/>
      <c r="F37" s="36">
        <v>0.24</v>
      </c>
      <c r="G37" s="37">
        <v>0.55000000000000004</v>
      </c>
      <c r="H37" s="37">
        <v>0.48</v>
      </c>
      <c r="I37" s="37">
        <v>0.49</v>
      </c>
      <c r="J37" s="38">
        <v>0.86</v>
      </c>
      <c r="K37" s="22"/>
      <c r="L37" s="22"/>
      <c r="M37" s="22"/>
      <c r="N37" s="22"/>
      <c r="O37" s="22"/>
      <c r="P37" s="22"/>
    </row>
    <row r="38" spans="1:16" ht="39" customHeight="1">
      <c r="A38" s="22"/>
      <c r="B38" s="35"/>
      <c r="C38" s="1178" t="s">
        <v>538</v>
      </c>
      <c r="D38" s="1179"/>
      <c r="E38" s="1180"/>
      <c r="F38" s="36">
        <v>0.08</v>
      </c>
      <c r="G38" s="37">
        <v>0.09</v>
      </c>
      <c r="H38" s="37">
        <v>0.3</v>
      </c>
      <c r="I38" s="37">
        <v>0.28999999999999998</v>
      </c>
      <c r="J38" s="38">
        <v>0.36</v>
      </c>
      <c r="K38" s="22"/>
      <c r="L38" s="22"/>
      <c r="M38" s="22"/>
      <c r="N38" s="22"/>
      <c r="O38" s="22"/>
      <c r="P38" s="22"/>
    </row>
    <row r="39" spans="1:16" ht="39" customHeight="1">
      <c r="A39" s="22"/>
      <c r="B39" s="35"/>
      <c r="C39" s="1178" t="s">
        <v>539</v>
      </c>
      <c r="D39" s="1179"/>
      <c r="E39" s="1180"/>
      <c r="F39" s="36">
        <v>0.77</v>
      </c>
      <c r="G39" s="37">
        <v>0.28000000000000003</v>
      </c>
      <c r="H39" s="37">
        <v>0.19</v>
      </c>
      <c r="I39" s="37">
        <v>0.24</v>
      </c>
      <c r="J39" s="38">
        <v>0.22</v>
      </c>
      <c r="K39" s="22"/>
      <c r="L39" s="22"/>
      <c r="M39" s="22"/>
      <c r="N39" s="22"/>
      <c r="O39" s="22"/>
      <c r="P39" s="22"/>
    </row>
    <row r="40" spans="1:16" ht="39" customHeight="1">
      <c r="A40" s="22"/>
      <c r="B40" s="35"/>
      <c r="C40" s="1178" t="s">
        <v>540</v>
      </c>
      <c r="D40" s="1179"/>
      <c r="E40" s="1180"/>
      <c r="F40" s="36">
        <v>0.04</v>
      </c>
      <c r="G40" s="37">
        <v>0.1</v>
      </c>
      <c r="H40" s="37">
        <v>0.04</v>
      </c>
      <c r="I40" s="37">
        <v>0.02</v>
      </c>
      <c r="J40" s="38">
        <v>0.04</v>
      </c>
      <c r="K40" s="22"/>
      <c r="L40" s="22"/>
      <c r="M40" s="22"/>
      <c r="N40" s="22"/>
      <c r="O40" s="22"/>
      <c r="P40" s="22"/>
    </row>
    <row r="41" spans="1:16" ht="39" customHeight="1">
      <c r="A41" s="22"/>
      <c r="B41" s="35"/>
      <c r="C41" s="1178" t="s">
        <v>541</v>
      </c>
      <c r="D41" s="1179"/>
      <c r="E41" s="1180"/>
      <c r="F41" s="36">
        <v>0.04</v>
      </c>
      <c r="G41" s="37">
        <v>0.05</v>
      </c>
      <c r="H41" s="37">
        <v>0</v>
      </c>
      <c r="I41" s="37">
        <v>0.01</v>
      </c>
      <c r="J41" s="38">
        <v>0.04</v>
      </c>
      <c r="K41" s="22"/>
      <c r="L41" s="22"/>
      <c r="M41" s="22"/>
      <c r="N41" s="22"/>
      <c r="O41" s="22"/>
      <c r="P41" s="22"/>
    </row>
    <row r="42" spans="1:16" ht="39" customHeight="1">
      <c r="A42" s="22"/>
      <c r="B42" s="39"/>
      <c r="C42" s="1178" t="s">
        <v>542</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543</v>
      </c>
      <c r="D43" s="1182"/>
      <c r="E43" s="1183"/>
      <c r="F43" s="41">
        <v>0.41</v>
      </c>
      <c r="G43" s="42">
        <v>0.2</v>
      </c>
      <c r="H43" s="42">
        <v>0.09</v>
      </c>
      <c r="I43" s="42">
        <v>0.27</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4" t="s">
        <v>11</v>
      </c>
      <c r="C45" s="1195"/>
      <c r="D45" s="58"/>
      <c r="E45" s="1200" t="s">
        <v>12</v>
      </c>
      <c r="F45" s="1200"/>
      <c r="G45" s="1200"/>
      <c r="H45" s="1200"/>
      <c r="I45" s="1200"/>
      <c r="J45" s="1201"/>
      <c r="K45" s="59">
        <v>4961</v>
      </c>
      <c r="L45" s="60">
        <v>5131</v>
      </c>
      <c r="M45" s="60">
        <v>5190</v>
      </c>
      <c r="N45" s="60">
        <v>5346</v>
      </c>
      <c r="O45" s="61">
        <v>5189</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v>45</v>
      </c>
      <c r="L47" s="64">
        <v>48</v>
      </c>
      <c r="M47" s="64">
        <v>50</v>
      </c>
      <c r="N47" s="64">
        <v>50</v>
      </c>
      <c r="O47" s="65">
        <v>50</v>
      </c>
      <c r="P47" s="48"/>
      <c r="Q47" s="48"/>
      <c r="R47" s="48"/>
      <c r="S47" s="48"/>
      <c r="T47" s="48"/>
      <c r="U47" s="48"/>
    </row>
    <row r="48" spans="1:21" ht="30.75" customHeight="1">
      <c r="A48" s="48"/>
      <c r="B48" s="1196"/>
      <c r="C48" s="1197"/>
      <c r="D48" s="62"/>
      <c r="E48" s="1188" t="s">
        <v>15</v>
      </c>
      <c r="F48" s="1188"/>
      <c r="G48" s="1188"/>
      <c r="H48" s="1188"/>
      <c r="I48" s="1188"/>
      <c r="J48" s="1189"/>
      <c r="K48" s="63">
        <v>2195</v>
      </c>
      <c r="L48" s="64">
        <v>2086</v>
      </c>
      <c r="M48" s="64">
        <v>2120</v>
      </c>
      <c r="N48" s="64">
        <v>2130</v>
      </c>
      <c r="O48" s="65">
        <v>2113</v>
      </c>
      <c r="P48" s="48"/>
      <c r="Q48" s="48"/>
      <c r="R48" s="48"/>
      <c r="S48" s="48"/>
      <c r="T48" s="48"/>
      <c r="U48" s="48"/>
    </row>
    <row r="49" spans="1:21" ht="30.75" customHeight="1">
      <c r="A49" s="48"/>
      <c r="B49" s="1196"/>
      <c r="C49" s="1197"/>
      <c r="D49" s="62"/>
      <c r="E49" s="1188" t="s">
        <v>16</v>
      </c>
      <c r="F49" s="1188"/>
      <c r="G49" s="1188"/>
      <c r="H49" s="1188"/>
      <c r="I49" s="1188"/>
      <c r="J49" s="1189"/>
      <c r="K49" s="63">
        <v>0</v>
      </c>
      <c r="L49" s="64">
        <v>1</v>
      </c>
      <c r="M49" s="64">
        <v>17</v>
      </c>
      <c r="N49" s="64">
        <v>18</v>
      </c>
      <c r="O49" s="65">
        <v>76</v>
      </c>
      <c r="P49" s="48"/>
      <c r="Q49" s="48"/>
      <c r="R49" s="48"/>
      <c r="S49" s="48"/>
      <c r="T49" s="48"/>
      <c r="U49" s="48"/>
    </row>
    <row r="50" spans="1:21" ht="30.75" customHeight="1">
      <c r="A50" s="48"/>
      <c r="B50" s="1196"/>
      <c r="C50" s="1197"/>
      <c r="D50" s="62"/>
      <c r="E50" s="1188" t="s">
        <v>17</v>
      </c>
      <c r="F50" s="1188"/>
      <c r="G50" s="1188"/>
      <c r="H50" s="1188"/>
      <c r="I50" s="1188"/>
      <c r="J50" s="1189"/>
      <c r="K50" s="63">
        <v>120</v>
      </c>
      <c r="L50" s="64">
        <v>118</v>
      </c>
      <c r="M50" s="64">
        <v>118</v>
      </c>
      <c r="N50" s="64">
        <v>172</v>
      </c>
      <c r="O50" s="65">
        <v>164</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4772</v>
      </c>
      <c r="L52" s="64">
        <v>5071</v>
      </c>
      <c r="M52" s="64">
        <v>5442</v>
      </c>
      <c r="N52" s="64">
        <v>5339</v>
      </c>
      <c r="O52" s="65">
        <v>5277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2549</v>
      </c>
      <c r="L53" s="69">
        <v>2313</v>
      </c>
      <c r="M53" s="69">
        <v>2053</v>
      </c>
      <c r="N53" s="69">
        <v>2377</v>
      </c>
      <c r="O53" s="70">
        <v>2315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14" t="s">
        <v>24</v>
      </c>
      <c r="C41" s="1215"/>
      <c r="D41" s="81"/>
      <c r="E41" s="1216" t="s">
        <v>25</v>
      </c>
      <c r="F41" s="1216"/>
      <c r="G41" s="1216"/>
      <c r="H41" s="1217"/>
      <c r="I41" s="82">
        <v>55747</v>
      </c>
      <c r="J41" s="83">
        <v>55668</v>
      </c>
      <c r="K41" s="83">
        <v>56754</v>
      </c>
      <c r="L41" s="83">
        <v>56575</v>
      </c>
      <c r="M41" s="84">
        <v>57395</v>
      </c>
    </row>
    <row r="42" spans="2:13" ht="27.75" customHeight="1">
      <c r="B42" s="1204"/>
      <c r="C42" s="1205"/>
      <c r="D42" s="85"/>
      <c r="E42" s="1208" t="s">
        <v>26</v>
      </c>
      <c r="F42" s="1208"/>
      <c r="G42" s="1208"/>
      <c r="H42" s="1209"/>
      <c r="I42" s="86">
        <v>507</v>
      </c>
      <c r="J42" s="87">
        <v>429</v>
      </c>
      <c r="K42" s="87">
        <v>351</v>
      </c>
      <c r="L42" s="87">
        <v>273</v>
      </c>
      <c r="M42" s="88">
        <v>195</v>
      </c>
    </row>
    <row r="43" spans="2:13" ht="27.75" customHeight="1">
      <c r="B43" s="1204"/>
      <c r="C43" s="1205"/>
      <c r="D43" s="85"/>
      <c r="E43" s="1208" t="s">
        <v>27</v>
      </c>
      <c r="F43" s="1208"/>
      <c r="G43" s="1208"/>
      <c r="H43" s="1209"/>
      <c r="I43" s="86">
        <v>24605</v>
      </c>
      <c r="J43" s="87">
        <v>22493</v>
      </c>
      <c r="K43" s="87">
        <v>21267</v>
      </c>
      <c r="L43" s="87">
        <v>20911</v>
      </c>
      <c r="M43" s="88">
        <v>20690</v>
      </c>
    </row>
    <row r="44" spans="2:13" ht="27.75" customHeight="1">
      <c r="B44" s="1204"/>
      <c r="C44" s="1205"/>
      <c r="D44" s="85"/>
      <c r="E44" s="1208" t="s">
        <v>28</v>
      </c>
      <c r="F44" s="1208"/>
      <c r="G44" s="1208"/>
      <c r="H44" s="1209"/>
      <c r="I44" s="86">
        <v>108</v>
      </c>
      <c r="J44" s="87">
        <v>569</v>
      </c>
      <c r="K44" s="87">
        <v>536</v>
      </c>
      <c r="L44" s="87">
        <v>631</v>
      </c>
      <c r="M44" s="88">
        <v>751</v>
      </c>
    </row>
    <row r="45" spans="2:13" ht="27.75" customHeight="1">
      <c r="B45" s="1204"/>
      <c r="C45" s="1205"/>
      <c r="D45" s="85"/>
      <c r="E45" s="1208" t="s">
        <v>29</v>
      </c>
      <c r="F45" s="1208"/>
      <c r="G45" s="1208"/>
      <c r="H45" s="1209"/>
      <c r="I45" s="86">
        <v>8709</v>
      </c>
      <c r="J45" s="87">
        <v>8447</v>
      </c>
      <c r="K45" s="87">
        <v>7990</v>
      </c>
      <c r="L45" s="87">
        <v>7696</v>
      </c>
      <c r="M45" s="88">
        <v>7633</v>
      </c>
    </row>
    <row r="46" spans="2:13" ht="27.75" customHeight="1">
      <c r="B46" s="1204"/>
      <c r="C46" s="1205"/>
      <c r="D46" s="89"/>
      <c r="E46" s="1208" t="s">
        <v>30</v>
      </c>
      <c r="F46" s="1208"/>
      <c r="G46" s="1208"/>
      <c r="H46" s="1209"/>
      <c r="I46" s="86">
        <v>172</v>
      </c>
      <c r="J46" s="87">
        <v>166</v>
      </c>
      <c r="K46" s="87">
        <v>166</v>
      </c>
      <c r="L46" s="87">
        <v>166</v>
      </c>
      <c r="M46" s="88">
        <v>178</v>
      </c>
    </row>
    <row r="47" spans="2:13" ht="27.75" customHeight="1">
      <c r="B47" s="1204"/>
      <c r="C47" s="1205"/>
      <c r="D47" s="90"/>
      <c r="E47" s="1218" t="s">
        <v>31</v>
      </c>
      <c r="F47" s="1219"/>
      <c r="G47" s="1219"/>
      <c r="H47" s="1220"/>
      <c r="I47" s="86" t="s">
        <v>488</v>
      </c>
      <c r="J47" s="87" t="s">
        <v>488</v>
      </c>
      <c r="K47" s="87" t="s">
        <v>488</v>
      </c>
      <c r="L47" s="87" t="s">
        <v>488</v>
      </c>
      <c r="M47" s="88" t="s">
        <v>488</v>
      </c>
    </row>
    <row r="48" spans="2:13" ht="27.75" customHeight="1">
      <c r="B48" s="1204"/>
      <c r="C48" s="1205"/>
      <c r="D48" s="85"/>
      <c r="E48" s="1208" t="s">
        <v>32</v>
      </c>
      <c r="F48" s="1208"/>
      <c r="G48" s="1208"/>
      <c r="H48" s="1209"/>
      <c r="I48" s="86" t="s">
        <v>488</v>
      </c>
      <c r="J48" s="87" t="s">
        <v>488</v>
      </c>
      <c r="K48" s="87" t="s">
        <v>488</v>
      </c>
      <c r="L48" s="87" t="s">
        <v>488</v>
      </c>
      <c r="M48" s="88" t="s">
        <v>488</v>
      </c>
    </row>
    <row r="49" spans="2:13" ht="27.75" customHeight="1">
      <c r="B49" s="1206"/>
      <c r="C49" s="1207"/>
      <c r="D49" s="85"/>
      <c r="E49" s="1208" t="s">
        <v>33</v>
      </c>
      <c r="F49" s="1208"/>
      <c r="G49" s="1208"/>
      <c r="H49" s="1209"/>
      <c r="I49" s="86" t="s">
        <v>488</v>
      </c>
      <c r="J49" s="87" t="s">
        <v>488</v>
      </c>
      <c r="K49" s="87" t="s">
        <v>488</v>
      </c>
      <c r="L49" s="87" t="s">
        <v>488</v>
      </c>
      <c r="M49" s="88" t="s">
        <v>488</v>
      </c>
    </row>
    <row r="50" spans="2:13" ht="27.75" customHeight="1">
      <c r="B50" s="1202" t="s">
        <v>34</v>
      </c>
      <c r="C50" s="1203"/>
      <c r="D50" s="91"/>
      <c r="E50" s="1208" t="s">
        <v>35</v>
      </c>
      <c r="F50" s="1208"/>
      <c r="G50" s="1208"/>
      <c r="H50" s="1209"/>
      <c r="I50" s="86">
        <v>14413</v>
      </c>
      <c r="J50" s="87">
        <v>16512</v>
      </c>
      <c r="K50" s="87">
        <v>17927</v>
      </c>
      <c r="L50" s="87">
        <v>18063</v>
      </c>
      <c r="M50" s="88">
        <v>18558</v>
      </c>
    </row>
    <row r="51" spans="2:13" ht="27.75" customHeight="1">
      <c r="B51" s="1204"/>
      <c r="C51" s="1205"/>
      <c r="D51" s="85"/>
      <c r="E51" s="1208" t="s">
        <v>36</v>
      </c>
      <c r="F51" s="1208"/>
      <c r="G51" s="1208"/>
      <c r="H51" s="1209"/>
      <c r="I51" s="86">
        <v>15152</v>
      </c>
      <c r="J51" s="87">
        <v>13653</v>
      </c>
      <c r="K51" s="87">
        <v>13496</v>
      </c>
      <c r="L51" s="87">
        <v>13460</v>
      </c>
      <c r="M51" s="88">
        <v>12981</v>
      </c>
    </row>
    <row r="52" spans="2:13" ht="27.75" customHeight="1">
      <c r="B52" s="1206"/>
      <c r="C52" s="1207"/>
      <c r="D52" s="85"/>
      <c r="E52" s="1208" t="s">
        <v>37</v>
      </c>
      <c r="F52" s="1208"/>
      <c r="G52" s="1208"/>
      <c r="H52" s="1209"/>
      <c r="I52" s="86">
        <v>48869</v>
      </c>
      <c r="J52" s="87">
        <v>49674</v>
      </c>
      <c r="K52" s="87">
        <v>49951</v>
      </c>
      <c r="L52" s="87">
        <v>49605</v>
      </c>
      <c r="M52" s="88">
        <v>49242</v>
      </c>
    </row>
    <row r="53" spans="2:13" ht="27.75" customHeight="1" thickBot="1">
      <c r="B53" s="1210" t="s">
        <v>38</v>
      </c>
      <c r="C53" s="1211"/>
      <c r="D53" s="92"/>
      <c r="E53" s="1212" t="s">
        <v>39</v>
      </c>
      <c r="F53" s="1212"/>
      <c r="G53" s="1212"/>
      <c r="H53" s="1213"/>
      <c r="I53" s="93">
        <v>11415</v>
      </c>
      <c r="J53" s="94">
        <v>7933</v>
      </c>
      <c r="K53" s="94">
        <v>5689</v>
      </c>
      <c r="L53" s="94">
        <v>5122</v>
      </c>
      <c r="M53" s="95">
        <v>6060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562</v>
      </c>
    </row>
    <row r="50" spans="1:17">
      <c r="B50" s="250"/>
      <c r="C50" s="246"/>
      <c r="D50" s="246"/>
      <c r="E50" s="246"/>
      <c r="F50" s="246"/>
      <c r="G50" s="1242"/>
      <c r="H50" s="1243"/>
      <c r="I50" s="1243"/>
      <c r="J50" s="1244"/>
      <c r="K50" s="356" t="s">
        <v>527</v>
      </c>
      <c r="L50" s="356" t="s">
        <v>528</v>
      </c>
      <c r="M50" s="356" t="s">
        <v>529</v>
      </c>
      <c r="N50" s="356" t="s">
        <v>530</v>
      </c>
      <c r="O50" s="356" t="s">
        <v>531</v>
      </c>
    </row>
    <row r="51" spans="1:17">
      <c r="B51" s="250"/>
      <c r="C51" s="246"/>
      <c r="D51" s="246"/>
      <c r="E51" s="246"/>
      <c r="F51" s="246"/>
      <c r="G51" s="1245" t="s">
        <v>563</v>
      </c>
      <c r="H51" s="1246"/>
      <c r="I51" s="1251" t="s">
        <v>564</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565</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566</v>
      </c>
      <c r="H55" s="1226"/>
      <c r="I55" s="1231" t="s">
        <v>564</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565</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33" t="s">
        <v>570</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42"/>
      <c r="H72" s="1243"/>
      <c r="I72" s="1243"/>
      <c r="J72" s="1244"/>
      <c r="K72" s="356" t="s">
        <v>527</v>
      </c>
      <c r="L72" s="356" t="s">
        <v>528</v>
      </c>
      <c r="M72" s="356" t="s">
        <v>529</v>
      </c>
      <c r="N72" s="356" t="s">
        <v>530</v>
      </c>
      <c r="O72" s="356" t="s">
        <v>531</v>
      </c>
    </row>
    <row r="73" spans="2:30">
      <c r="B73" s="250"/>
      <c r="C73" s="246"/>
      <c r="D73" s="246"/>
      <c r="E73" s="246"/>
      <c r="F73" s="246"/>
      <c r="G73" s="1245" t="s">
        <v>563</v>
      </c>
      <c r="H73" s="1246"/>
      <c r="I73" s="1251" t="s">
        <v>564</v>
      </c>
      <c r="J73" s="1251"/>
      <c r="K73" s="1232">
        <v>46.4</v>
      </c>
      <c r="L73" s="1232">
        <v>31.3</v>
      </c>
      <c r="M73" s="1221">
        <v>22.9</v>
      </c>
      <c r="N73" s="1221">
        <v>20.100000000000001</v>
      </c>
      <c r="O73" s="1221">
        <v>24</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569</v>
      </c>
      <c r="J75" s="1231"/>
      <c r="K75" s="1253">
        <v>11</v>
      </c>
      <c r="L75" s="1253">
        <v>10.3</v>
      </c>
      <c r="M75" s="1253">
        <v>9.1999999999999993</v>
      </c>
      <c r="N75" s="1253">
        <v>8.9</v>
      </c>
      <c r="O75" s="1253">
        <v>8.9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566</v>
      </c>
      <c r="H77" s="1226"/>
      <c r="I77" s="1231" t="s">
        <v>564</v>
      </c>
      <c r="J77" s="1231"/>
      <c r="K77" s="1232">
        <v>42</v>
      </c>
      <c r="L77" s="1232">
        <v>32.6</v>
      </c>
      <c r="M77" s="1221">
        <v>30.5</v>
      </c>
      <c r="N77" s="1221">
        <v>13.7</v>
      </c>
      <c r="O77" s="1221">
        <v>24.1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569</v>
      </c>
      <c r="J79" s="1223"/>
      <c r="K79" s="1224">
        <v>6.8</v>
      </c>
      <c r="L79" s="1224">
        <v>5.9</v>
      </c>
      <c r="M79" s="1224">
        <v>5.2</v>
      </c>
      <c r="N79" s="1224">
        <v>5.8</v>
      </c>
      <c r="O79" s="1224">
        <v>6</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526</v>
      </c>
      <c r="G2" s="113"/>
      <c r="H2" s="114"/>
    </row>
    <row r="3" spans="1:8">
      <c r="A3" s="110" t="s">
        <v>519</v>
      </c>
      <c r="B3" s="115"/>
      <c r="C3" s="116"/>
      <c r="D3" s="117">
        <v>34429</v>
      </c>
      <c r="E3" s="118"/>
      <c r="F3" s="119">
        <v>39425</v>
      </c>
      <c r="G3" s="120"/>
      <c r="H3" s="121"/>
    </row>
    <row r="4" spans="1:8">
      <c r="A4" s="122"/>
      <c r="B4" s="123"/>
      <c r="C4" s="124"/>
      <c r="D4" s="125">
        <v>10752</v>
      </c>
      <c r="E4" s="126"/>
      <c r="F4" s="127">
        <v>22414</v>
      </c>
      <c r="G4" s="128"/>
      <c r="H4" s="129"/>
    </row>
    <row r="5" spans="1:8">
      <c r="A5" s="110" t="s">
        <v>521</v>
      </c>
      <c r="B5" s="115"/>
      <c r="C5" s="116"/>
      <c r="D5" s="117">
        <v>30913</v>
      </c>
      <c r="E5" s="118"/>
      <c r="F5" s="119">
        <v>43141</v>
      </c>
      <c r="G5" s="120"/>
      <c r="H5" s="121"/>
    </row>
    <row r="6" spans="1:8">
      <c r="A6" s="122"/>
      <c r="B6" s="123"/>
      <c r="C6" s="124"/>
      <c r="D6" s="125">
        <v>14511</v>
      </c>
      <c r="E6" s="126"/>
      <c r="F6" s="127">
        <v>21887</v>
      </c>
      <c r="G6" s="128"/>
      <c r="H6" s="129"/>
    </row>
    <row r="7" spans="1:8">
      <c r="A7" s="110" t="s">
        <v>522</v>
      </c>
      <c r="B7" s="115"/>
      <c r="C7" s="116"/>
      <c r="D7" s="117">
        <v>53485</v>
      </c>
      <c r="E7" s="118"/>
      <c r="F7" s="119">
        <v>45117</v>
      </c>
      <c r="G7" s="120"/>
      <c r="H7" s="121"/>
    </row>
    <row r="8" spans="1:8">
      <c r="A8" s="122"/>
      <c r="B8" s="123"/>
      <c r="C8" s="124"/>
      <c r="D8" s="125">
        <v>24277</v>
      </c>
      <c r="E8" s="126"/>
      <c r="F8" s="127">
        <v>25589</v>
      </c>
      <c r="G8" s="128"/>
      <c r="H8" s="129"/>
    </row>
    <row r="9" spans="1:8">
      <c r="A9" s="110" t="s">
        <v>523</v>
      </c>
      <c r="B9" s="115"/>
      <c r="C9" s="116"/>
      <c r="D9" s="117">
        <v>48556</v>
      </c>
      <c r="E9" s="118"/>
      <c r="F9" s="119">
        <v>52496</v>
      </c>
      <c r="G9" s="120"/>
      <c r="H9" s="121"/>
    </row>
    <row r="10" spans="1:8">
      <c r="A10" s="122"/>
      <c r="B10" s="123"/>
      <c r="C10" s="124"/>
      <c r="D10" s="125">
        <v>27930</v>
      </c>
      <c r="E10" s="126"/>
      <c r="F10" s="127">
        <v>29467</v>
      </c>
      <c r="G10" s="128"/>
      <c r="H10" s="129"/>
    </row>
    <row r="11" spans="1:8">
      <c r="A11" s="110" t="s">
        <v>524</v>
      </c>
      <c r="B11" s="115"/>
      <c r="C11" s="116"/>
      <c r="D11" s="117">
        <v>48122</v>
      </c>
      <c r="E11" s="118"/>
      <c r="F11" s="119">
        <v>52619</v>
      </c>
      <c r="G11" s="120"/>
      <c r="H11" s="121"/>
    </row>
    <row r="12" spans="1:8">
      <c r="A12" s="122"/>
      <c r="B12" s="123"/>
      <c r="C12" s="130"/>
      <c r="D12" s="125">
        <v>30095</v>
      </c>
      <c r="E12" s="126"/>
      <c r="F12" s="127">
        <v>31149</v>
      </c>
      <c r="G12" s="128"/>
      <c r="H12" s="129"/>
    </row>
    <row r="13" spans="1:8">
      <c r="A13" s="110"/>
      <c r="B13" s="115"/>
      <c r="C13" s="131"/>
      <c r="D13" s="132">
        <v>43101</v>
      </c>
      <c r="E13" s="133"/>
      <c r="F13" s="134">
        <v>46560</v>
      </c>
      <c r="G13" s="135"/>
      <c r="H13" s="121"/>
    </row>
    <row r="14" spans="1:8">
      <c r="A14" s="122"/>
      <c r="B14" s="123"/>
      <c r="C14" s="124"/>
      <c r="D14" s="125">
        <v>21513</v>
      </c>
      <c r="E14" s="126"/>
      <c r="F14" s="127">
        <v>26101</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9.5399999999999991</v>
      </c>
      <c r="C19" s="136">
        <f>ROUND(VALUE(SUBSTITUTE(実質収支比率等に係る経年分析!G$48,"▲","-")),2)</f>
        <v>6.27</v>
      </c>
      <c r="D19" s="136">
        <f>ROUND(VALUE(SUBSTITUTE(実質収支比率等に係る経年分析!H$48,"▲","-")),2)</f>
        <v>8.23</v>
      </c>
      <c r="E19" s="136">
        <f>ROUND(VALUE(SUBSTITUTE(実質収支比率等に係る経年分析!I$48,"▲","-")),2)</f>
        <v>10.130000000000001</v>
      </c>
      <c r="F19" s="136">
        <f>ROUND(VALUE(SUBSTITUTE(実質収支比率等に係る経年分析!J$48,"▲","-")),2)</f>
        <v>6.08</v>
      </c>
    </row>
    <row r="20" spans="1:11">
      <c r="A20" s="136" t="s">
        <v>44</v>
      </c>
      <c r="B20" s="136">
        <f>ROUND(VALUE(SUBSTITUTE(実質収支比率等に係る経年分析!F$47,"▲","-")),2)</f>
        <v>16.62</v>
      </c>
      <c r="C20" s="136">
        <f>ROUND(VALUE(SUBSTITUTE(実質収支比率等に係る経年分析!G$47,"▲","-")),2)</f>
        <v>16.13</v>
      </c>
      <c r="D20" s="136">
        <f>ROUND(VALUE(SUBSTITUTE(実質収支比率等に係る経年分析!H$47,"▲","-")),2)</f>
        <v>18.21</v>
      </c>
      <c r="E20" s="136">
        <f>ROUND(VALUE(SUBSTITUTE(実質収支比率等に係る経年分析!I$47,"▲","-")),2)</f>
        <v>18.09</v>
      </c>
      <c r="F20" s="136">
        <f>ROUND(VALUE(SUBSTITUTE(実質収支比率等に係る経年分析!J$47,"▲","-")),2)</f>
        <v>18.23</v>
      </c>
    </row>
    <row r="21" spans="1:11">
      <c r="A21" s="136" t="s">
        <v>45</v>
      </c>
      <c r="B21" s="136">
        <f>IF(ISNUMBER(VALUE(SUBSTITUTE(実質収支比率等に係る経年分析!F$49,"▲","-"))),ROUND(VALUE(SUBSTITUTE(実質収支比率等に係る経年分析!F$49,"▲","-")),2),NA())</f>
        <v>10.06</v>
      </c>
      <c r="C21" s="136">
        <f>IF(ISNUMBER(VALUE(SUBSTITUTE(実質収支比率等に係る経年分析!G$49,"▲","-"))),ROUND(VALUE(SUBSTITUTE(実質収支比率等に係る経年分析!G$49,"▲","-")),2),NA())</f>
        <v>-2.9</v>
      </c>
      <c r="D21" s="136">
        <f>IF(ISNUMBER(VALUE(SUBSTITUTE(実質収支比率等に係る経年分析!H$49,"▲","-"))),ROUND(VALUE(SUBSTITUTE(実質収支比率等に係る経年分析!H$49,"▲","-")),2),NA())</f>
        <v>3.89</v>
      </c>
      <c r="E21" s="136">
        <f>IF(ISNUMBER(VALUE(SUBSTITUTE(実質収支比率等に係る経年分析!I$49,"▲","-"))),ROUND(VALUE(SUBSTITUTE(実質収支比率等に係る経年分析!I$49,"▲","-")),2),NA())</f>
        <v>2.29</v>
      </c>
      <c r="F21" s="136">
        <f>IF(ISNUMBER(VALUE(SUBSTITUTE(実質収支比率等に係る経年分析!J$49,"▲","-"))),ROUND(VALUE(SUBSTITUTE(実質収支比率等に係る経年分析!J$49,"▲","-")),2),NA())</f>
        <v>-4.13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奨学資金特別会計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東部第１土地区画整理事業特別会計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0.28000000000000003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0.22</v>
      </c>
    </row>
    <row r="32" spans="1:11">
      <c r="A32" s="137" t="str">
        <f>IF(連結実質赤字比率に係る赤字・黒字の構成分析!C$38="",NA(),連結実質赤字比率に係る赤字・黒字の構成分析!C$38)</f>
        <v>墓地公園事業特別会計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0.28999999999999998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0.55000000000000004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0.86</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6.11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7.91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6.47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4772</v>
      </c>
      <c r="E42" s="138"/>
      <c r="F42" s="138"/>
      <c r="G42" s="138">
        <f>'実質公債費比率（分子）の構造'!L$52</f>
        <v>5071</v>
      </c>
      <c r="H42" s="138"/>
      <c r="I42" s="138"/>
      <c r="J42" s="138">
        <f>'実質公債費比率（分子）の構造'!M$52</f>
        <v>5442</v>
      </c>
      <c r="K42" s="138"/>
      <c r="L42" s="138"/>
      <c r="M42" s="138">
        <f>'実質公債費比率（分子）の構造'!N$52</f>
        <v>5339</v>
      </c>
      <c r="N42" s="138"/>
      <c r="O42" s="138"/>
      <c r="P42" s="138">
        <f>'実質公債費比率（分子）の構造'!O$52</f>
        <v>5277</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120</v>
      </c>
      <c r="C44" s="138"/>
      <c r="D44" s="138"/>
      <c r="E44" s="138">
        <f>'実質公債費比率（分子）の構造'!L$50</f>
        <v>118</v>
      </c>
      <c r="F44" s="138"/>
      <c r="G44" s="138"/>
      <c r="H44" s="138">
        <f>'実質公債費比率（分子）の構造'!M$50</f>
        <v>118</v>
      </c>
      <c r="I44" s="138"/>
      <c r="J44" s="138"/>
      <c r="K44" s="138">
        <f>'実質公債費比率（分子）の構造'!N$50</f>
        <v>172</v>
      </c>
      <c r="L44" s="138"/>
      <c r="M44" s="138"/>
      <c r="N44" s="138">
        <f>'実質公債費比率（分子）の構造'!O$50</f>
        <v>164</v>
      </c>
      <c r="O44" s="138"/>
      <c r="P44" s="138"/>
    </row>
    <row r="45" spans="1:16">
      <c r="A45" s="138" t="s">
        <v>55</v>
      </c>
      <c r="B45" s="138">
        <f>'実質公債費比率（分子）の構造'!K$49</f>
        <v>0</v>
      </c>
      <c r="C45" s="138"/>
      <c r="D45" s="138"/>
      <c r="E45" s="138">
        <f>'実質公債費比率（分子）の構造'!L$49</f>
        <v>1</v>
      </c>
      <c r="F45" s="138"/>
      <c r="G45" s="138"/>
      <c r="H45" s="138">
        <f>'実質公債費比率（分子）の構造'!M$49</f>
        <v>17</v>
      </c>
      <c r="I45" s="138"/>
      <c r="J45" s="138"/>
      <c r="K45" s="138">
        <f>'実質公債費比率（分子）の構造'!N$49</f>
        <v>18</v>
      </c>
      <c r="L45" s="138"/>
      <c r="M45" s="138"/>
      <c r="N45" s="138">
        <f>'実質公債費比率（分子）の構造'!O$49</f>
        <v>76</v>
      </c>
      <c r="O45" s="138"/>
      <c r="P45" s="138"/>
    </row>
    <row r="46" spans="1:16">
      <c r="A46" s="138" t="s">
        <v>56</v>
      </c>
      <c r="B46" s="138">
        <f>'実質公債費比率（分子）の構造'!K$48</f>
        <v>2195</v>
      </c>
      <c r="C46" s="138"/>
      <c r="D46" s="138"/>
      <c r="E46" s="138">
        <f>'実質公債費比率（分子）の構造'!L$48</f>
        <v>2086</v>
      </c>
      <c r="F46" s="138"/>
      <c r="G46" s="138"/>
      <c r="H46" s="138">
        <f>'実質公債費比率（分子）の構造'!M$48</f>
        <v>2120</v>
      </c>
      <c r="I46" s="138"/>
      <c r="J46" s="138"/>
      <c r="K46" s="138">
        <f>'実質公債費比率（分子）の構造'!N$48</f>
        <v>2130</v>
      </c>
      <c r="L46" s="138"/>
      <c r="M46" s="138"/>
      <c r="N46" s="138">
        <f>'実質公債費比率（分子）の構造'!O$48</f>
        <v>2113</v>
      </c>
      <c r="O46" s="138"/>
      <c r="P46" s="138"/>
    </row>
    <row r="47" spans="1:16">
      <c r="A47" s="138" t="s">
        <v>57</v>
      </c>
      <c r="B47" s="138">
        <f>'実質公債費比率（分子）の構造'!K$47</f>
        <v>45</v>
      </c>
      <c r="C47" s="138"/>
      <c r="D47" s="138"/>
      <c r="E47" s="138">
        <f>'実質公債費比率（分子）の構造'!L$47</f>
        <v>48</v>
      </c>
      <c r="F47" s="138"/>
      <c r="G47" s="138"/>
      <c r="H47" s="138">
        <f>'実質公債費比率（分子）の構造'!M$47</f>
        <v>50</v>
      </c>
      <c r="I47" s="138"/>
      <c r="J47" s="138"/>
      <c r="K47" s="138">
        <f>'実質公債費比率（分子）の構造'!N$47</f>
        <v>50</v>
      </c>
      <c r="L47" s="138"/>
      <c r="M47" s="138"/>
      <c r="N47" s="138">
        <f>'実質公債費比率（分子）の構造'!O$47</f>
        <v>50</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4961</v>
      </c>
      <c r="C49" s="138"/>
      <c r="D49" s="138"/>
      <c r="E49" s="138">
        <f>'実質公債費比率（分子）の構造'!L$45</f>
        <v>5131</v>
      </c>
      <c r="F49" s="138"/>
      <c r="G49" s="138"/>
      <c r="H49" s="138">
        <f>'実質公債費比率（分子）の構造'!M$45</f>
        <v>5190</v>
      </c>
      <c r="I49" s="138"/>
      <c r="J49" s="138"/>
      <c r="K49" s="138">
        <f>'実質公債費比率（分子）の構造'!N$45</f>
        <v>5346</v>
      </c>
      <c r="L49" s="138"/>
      <c r="M49" s="138"/>
      <c r="N49" s="138">
        <f>'実質公債費比率（分子）の構造'!O$45</f>
        <v>5189</v>
      </c>
      <c r="O49" s="138"/>
      <c r="P49" s="138"/>
    </row>
    <row r="50" spans="1:16">
      <c r="A50" s="138" t="s">
        <v>60</v>
      </c>
      <c r="B50" s="138" t="e">
        <f>NA()</f>
        <v>#N/A</v>
      </c>
      <c r="C50" s="138">
        <f>IF(ISNUMBER('実質公債費比率（分子）の構造'!K$53),'実質公債費比率（分子）の構造'!K$53,NA())</f>
        <v>2549</v>
      </c>
      <c r="D50" s="138" t="e">
        <f>NA()</f>
        <v>#N/A</v>
      </c>
      <c r="E50" s="138" t="e">
        <f>NA()</f>
        <v>#N/A</v>
      </c>
      <c r="F50" s="138">
        <f>IF(ISNUMBER('実質公債費比率（分子）の構造'!L$53),'実質公債費比率（分子）の構造'!L$53,NA())</f>
        <v>2313</v>
      </c>
      <c r="G50" s="138" t="e">
        <f>NA()</f>
        <v>#N/A</v>
      </c>
      <c r="H50" s="138" t="e">
        <f>NA()</f>
        <v>#N/A</v>
      </c>
      <c r="I50" s="138">
        <f>IF(ISNUMBER('実質公債費比率（分子）の構造'!M$53),'実質公債費比率（分子）の構造'!M$53,NA())</f>
        <v>2053</v>
      </c>
      <c r="J50" s="138" t="e">
        <f>NA()</f>
        <v>#N/A</v>
      </c>
      <c r="K50" s="138" t="e">
        <f>NA()</f>
        <v>#N/A</v>
      </c>
      <c r="L50" s="138">
        <f>IF(ISNUMBER('実質公債費比率（分子）の構造'!N$53),'実質公債費比率（分子）の構造'!N$53,NA())</f>
        <v>2377</v>
      </c>
      <c r="M50" s="138" t="e">
        <f>NA()</f>
        <v>#N/A</v>
      </c>
      <c r="N50" s="138" t="e">
        <f>NA()</f>
        <v>#N/A</v>
      </c>
      <c r="O50" s="138">
        <f>IF(ISNUMBER('実質公債費比率（分子）の構造'!O$53),'実質公債費比率（分子）の構造'!O$53,NA())</f>
        <v>2315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48869</v>
      </c>
      <c r="E56" s="137"/>
      <c r="F56" s="137"/>
      <c r="G56" s="137">
        <f>'将来負担比率（分子）の構造'!J$52</f>
        <v>49674</v>
      </c>
      <c r="H56" s="137"/>
      <c r="I56" s="137"/>
      <c r="J56" s="137">
        <f>'将来負担比率（分子）の構造'!K$52</f>
        <v>49951</v>
      </c>
      <c r="K56" s="137"/>
      <c r="L56" s="137"/>
      <c r="M56" s="137">
        <f>'将来負担比率（分子）の構造'!L$52</f>
        <v>49605</v>
      </c>
      <c r="N56" s="137"/>
      <c r="O56" s="137"/>
      <c r="P56" s="137">
        <f>'将来負担比率（分子）の構造'!M$52</f>
        <v>49242</v>
      </c>
    </row>
    <row r="57" spans="1:16">
      <c r="A57" s="137" t="s">
        <v>36</v>
      </c>
      <c r="B57" s="137"/>
      <c r="C57" s="137"/>
      <c r="D57" s="137">
        <f>'将来負担比率（分子）の構造'!I$51</f>
        <v>15152</v>
      </c>
      <c r="E57" s="137"/>
      <c r="F57" s="137"/>
      <c r="G57" s="137">
        <f>'将来負担比率（分子）の構造'!J$51</f>
        <v>13653</v>
      </c>
      <c r="H57" s="137"/>
      <c r="I57" s="137"/>
      <c r="J57" s="137">
        <f>'将来負担比率（分子）の構造'!K$51</f>
        <v>13496</v>
      </c>
      <c r="K57" s="137"/>
      <c r="L57" s="137"/>
      <c r="M57" s="137">
        <f>'将来負担比率（分子）の構造'!L$51</f>
        <v>13460</v>
      </c>
      <c r="N57" s="137"/>
      <c r="O57" s="137"/>
      <c r="P57" s="137">
        <f>'将来負担比率（分子）の構造'!M$51</f>
        <v>12981</v>
      </c>
    </row>
    <row r="58" spans="1:16">
      <c r="A58" s="137" t="s">
        <v>35</v>
      </c>
      <c r="B58" s="137"/>
      <c r="C58" s="137"/>
      <c r="D58" s="137">
        <f>'将来負担比率（分子）の構造'!I$50</f>
        <v>14413</v>
      </c>
      <c r="E58" s="137"/>
      <c r="F58" s="137"/>
      <c r="G58" s="137">
        <f>'将来負担比率（分子）の構造'!J$50</f>
        <v>16512</v>
      </c>
      <c r="H58" s="137"/>
      <c r="I58" s="137"/>
      <c r="J58" s="137">
        <f>'将来負担比率（分子）の構造'!K$50</f>
        <v>17927</v>
      </c>
      <c r="K58" s="137"/>
      <c r="L58" s="137"/>
      <c r="M58" s="137">
        <f>'将来負担比率（分子）の構造'!L$50</f>
        <v>18063</v>
      </c>
      <c r="N58" s="137"/>
      <c r="O58" s="137"/>
      <c r="P58" s="137">
        <f>'将来負担比率（分子）の構造'!M$50</f>
        <v>18558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172</v>
      </c>
      <c r="C61" s="137"/>
      <c r="D61" s="137"/>
      <c r="E61" s="137">
        <f>'将来負担比率（分子）の構造'!J$46</f>
        <v>166</v>
      </c>
      <c r="F61" s="137"/>
      <c r="G61" s="137"/>
      <c r="H61" s="137">
        <f>'将来負担比率（分子）の構造'!K$46</f>
        <v>166</v>
      </c>
      <c r="I61" s="137"/>
      <c r="J61" s="137"/>
      <c r="K61" s="137">
        <f>'将来負担比率（分子）の構造'!L$46</f>
        <v>166</v>
      </c>
      <c r="L61" s="137"/>
      <c r="M61" s="137"/>
      <c r="N61" s="137">
        <f>'将来負担比率（分子）の構造'!M$46</f>
        <v>178</v>
      </c>
      <c r="O61" s="137"/>
      <c r="P61" s="137"/>
    </row>
    <row r="62" spans="1:16">
      <c r="A62" s="137" t="s">
        <v>29</v>
      </c>
      <c r="B62" s="137">
        <f>'将来負担比率（分子）の構造'!I$45</f>
        <v>8709</v>
      </c>
      <c r="C62" s="137"/>
      <c r="D62" s="137"/>
      <c r="E62" s="137">
        <f>'将来負担比率（分子）の構造'!J$45</f>
        <v>8447</v>
      </c>
      <c r="F62" s="137"/>
      <c r="G62" s="137"/>
      <c r="H62" s="137">
        <f>'将来負担比率（分子）の構造'!K$45</f>
        <v>7990</v>
      </c>
      <c r="I62" s="137"/>
      <c r="J62" s="137"/>
      <c r="K62" s="137">
        <f>'将来負担比率（分子）の構造'!L$45</f>
        <v>7696</v>
      </c>
      <c r="L62" s="137"/>
      <c r="M62" s="137"/>
      <c r="N62" s="137">
        <f>'将来負担比率（分子）の構造'!M$45</f>
        <v>7633</v>
      </c>
      <c r="O62" s="137"/>
      <c r="P62" s="137"/>
    </row>
    <row r="63" spans="1:16">
      <c r="A63" s="137" t="s">
        <v>28</v>
      </c>
      <c r="B63" s="137">
        <f>'将来負担比率（分子）の構造'!I$44</f>
        <v>108</v>
      </c>
      <c r="C63" s="137"/>
      <c r="D63" s="137"/>
      <c r="E63" s="137">
        <f>'将来負担比率（分子）の構造'!J$44</f>
        <v>569</v>
      </c>
      <c r="F63" s="137"/>
      <c r="G63" s="137"/>
      <c r="H63" s="137">
        <f>'将来負担比率（分子）の構造'!K$44</f>
        <v>536</v>
      </c>
      <c r="I63" s="137"/>
      <c r="J63" s="137"/>
      <c r="K63" s="137">
        <f>'将来負担比率（分子）の構造'!L$44</f>
        <v>631</v>
      </c>
      <c r="L63" s="137"/>
      <c r="M63" s="137"/>
      <c r="N63" s="137">
        <f>'将来負担比率（分子）の構造'!M$44</f>
        <v>751</v>
      </c>
      <c r="O63" s="137"/>
      <c r="P63" s="137"/>
    </row>
    <row r="64" spans="1:16">
      <c r="A64" s="137" t="s">
        <v>27</v>
      </c>
      <c r="B64" s="137">
        <f>'将来負担比率（分子）の構造'!I$43</f>
        <v>24605</v>
      </c>
      <c r="C64" s="137"/>
      <c r="D64" s="137"/>
      <c r="E64" s="137">
        <f>'将来負担比率（分子）の構造'!J$43</f>
        <v>22493</v>
      </c>
      <c r="F64" s="137"/>
      <c r="G64" s="137"/>
      <c r="H64" s="137">
        <f>'将来負担比率（分子）の構造'!K$43</f>
        <v>21267</v>
      </c>
      <c r="I64" s="137"/>
      <c r="J64" s="137"/>
      <c r="K64" s="137">
        <f>'将来負担比率（分子）の構造'!L$43</f>
        <v>20911</v>
      </c>
      <c r="L64" s="137"/>
      <c r="M64" s="137"/>
      <c r="N64" s="137">
        <f>'将来負担比率（分子）の構造'!M$43</f>
        <v>20690</v>
      </c>
      <c r="O64" s="137"/>
      <c r="P64" s="137"/>
    </row>
    <row r="65" spans="1:16">
      <c r="A65" s="137" t="s">
        <v>26</v>
      </c>
      <c r="B65" s="137">
        <f>'将来負担比率（分子）の構造'!I$42</f>
        <v>507</v>
      </c>
      <c r="C65" s="137"/>
      <c r="D65" s="137"/>
      <c r="E65" s="137">
        <f>'将来負担比率（分子）の構造'!J$42</f>
        <v>429</v>
      </c>
      <c r="F65" s="137"/>
      <c r="G65" s="137"/>
      <c r="H65" s="137">
        <f>'将来負担比率（分子）の構造'!K$42</f>
        <v>351</v>
      </c>
      <c r="I65" s="137"/>
      <c r="J65" s="137"/>
      <c r="K65" s="137">
        <f>'将来負担比率（分子）の構造'!L$42</f>
        <v>273</v>
      </c>
      <c r="L65" s="137"/>
      <c r="M65" s="137"/>
      <c r="N65" s="137">
        <f>'将来負担比率（分子）の構造'!M$42</f>
        <v>195</v>
      </c>
      <c r="O65" s="137"/>
      <c r="P65" s="137"/>
    </row>
    <row r="66" spans="1:16">
      <c r="A66" s="137" t="s">
        <v>25</v>
      </c>
      <c r="B66" s="137">
        <f>'将来負担比率（分子）の構造'!I$41</f>
        <v>55747</v>
      </c>
      <c r="C66" s="137"/>
      <c r="D66" s="137"/>
      <c r="E66" s="137">
        <f>'将来負担比率（分子）の構造'!J$41</f>
        <v>55668</v>
      </c>
      <c r="F66" s="137"/>
      <c r="G66" s="137"/>
      <c r="H66" s="137">
        <f>'将来負担比率（分子）の構造'!K$41</f>
        <v>56754</v>
      </c>
      <c r="I66" s="137"/>
      <c r="J66" s="137"/>
      <c r="K66" s="137">
        <f>'将来負担比率（分子）の構造'!L$41</f>
        <v>56575</v>
      </c>
      <c r="L66" s="137"/>
      <c r="M66" s="137"/>
      <c r="N66" s="137">
        <f>'将来負担比率（分子）の構造'!M$41</f>
        <v>57395</v>
      </c>
      <c r="O66" s="137"/>
      <c r="P66" s="137"/>
    </row>
    <row r="67" spans="1:16">
      <c r="A67" s="137" t="s">
        <v>64</v>
      </c>
      <c r="B67" s="137" t="e">
        <f>NA()</f>
        <v>#N/A</v>
      </c>
      <c r="C67" s="137">
        <f>IF(ISNUMBER('将来負担比率（分子）の構造'!I$53), IF('将来負担比率（分子）の構造'!I$53 &lt; 0, 0, '将来負担比率（分子）の構造'!I$53), NA())</f>
        <v>11415</v>
      </c>
      <c r="D67" s="137" t="e">
        <f>NA()</f>
        <v>#N/A</v>
      </c>
      <c r="E67" s="137" t="e">
        <f>NA()</f>
        <v>#N/A</v>
      </c>
      <c r="F67" s="137">
        <f>IF(ISNUMBER('将来負担比率（分子）の構造'!J$53), IF('将来負担比率（分子）の構造'!J$53 &lt; 0, 0, '将来負担比率（分子）の構造'!J$53), NA())</f>
        <v>7933</v>
      </c>
      <c r="G67" s="137" t="e">
        <f>NA()</f>
        <v>#N/A</v>
      </c>
      <c r="H67" s="137" t="e">
        <f>NA()</f>
        <v>#N/A</v>
      </c>
      <c r="I67" s="137">
        <f>IF(ISNUMBER('将来負担比率（分子）の構造'!K$53), IF('将来負担比率（分子）の構造'!K$53 &lt; 0, 0, '将来負担比率（分子）の構造'!K$53), NA())</f>
        <v>5689</v>
      </c>
      <c r="J67" s="137" t="e">
        <f>NA()</f>
        <v>#N/A</v>
      </c>
      <c r="K67" s="137" t="e">
        <f>NA()</f>
        <v>#N/A</v>
      </c>
      <c r="L67" s="137">
        <f>IF(ISNUMBER('将来負担比率（分子）の構造'!L$53), IF('将来負担比率（分子）の構造'!L$53 &lt; 0, 0, '将来負担比率（分子）の構造'!L$53), NA())</f>
        <v>5122</v>
      </c>
      <c r="M67" s="137" t="e">
        <f>NA()</f>
        <v>#N/A</v>
      </c>
      <c r="N67" s="137" t="e">
        <f>NA()</f>
        <v>#N/A</v>
      </c>
      <c r="O67" s="137">
        <f>IF(ISNUMBER('将来負担比率（分子）の構造'!M$53), IF('将来負担比率（分子）の構造'!M$53 &lt; 0, 0, '将来負担比率（分子）の構造'!M$53), NA())</f>
        <v>6060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23335789</v>
      </c>
      <c r="S5" s="671"/>
      <c r="T5" s="671"/>
      <c r="U5" s="671"/>
      <c r="V5" s="671"/>
      <c r="W5" s="671"/>
      <c r="X5" s="671"/>
      <c r="Y5" s="718"/>
      <c r="Z5" s="731">
        <v>44.1</v>
      </c>
      <c r="AA5" s="731"/>
      <c r="AB5" s="731"/>
      <c r="AC5" s="731"/>
      <c r="AD5" s="732">
        <v>21775630</v>
      </c>
      <c r="AE5" s="732"/>
      <c r="AF5" s="732"/>
      <c r="AG5" s="732"/>
      <c r="AH5" s="732"/>
      <c r="AI5" s="732"/>
      <c r="AJ5" s="732"/>
      <c r="AK5" s="732"/>
      <c r="AL5" s="719">
        <v>82.5</v>
      </c>
      <c r="AM5" s="688"/>
      <c r="AN5" s="688"/>
      <c r="AO5" s="720"/>
      <c r="AP5" s="707" t="s">
        <v>209</v>
      </c>
      <c r="AQ5" s="708"/>
      <c r="AR5" s="708"/>
      <c r="AS5" s="708"/>
      <c r="AT5" s="708"/>
      <c r="AU5" s="708"/>
      <c r="AV5" s="708"/>
      <c r="AW5" s="708"/>
      <c r="AX5" s="708"/>
      <c r="AY5" s="708"/>
      <c r="AZ5" s="708"/>
      <c r="BA5" s="708"/>
      <c r="BB5" s="708"/>
      <c r="BC5" s="708"/>
      <c r="BD5" s="708"/>
      <c r="BE5" s="708"/>
      <c r="BF5" s="709"/>
      <c r="BG5" s="620">
        <v>21772033</v>
      </c>
      <c r="BH5" s="621"/>
      <c r="BI5" s="621"/>
      <c r="BJ5" s="621"/>
      <c r="BK5" s="621"/>
      <c r="BL5" s="621"/>
      <c r="BM5" s="621"/>
      <c r="BN5" s="622"/>
      <c r="BO5" s="673">
        <v>93.3</v>
      </c>
      <c r="BP5" s="673"/>
      <c r="BQ5" s="673"/>
      <c r="BR5" s="673"/>
      <c r="BS5" s="674">
        <v>246625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505736</v>
      </c>
      <c r="S6" s="621"/>
      <c r="T6" s="621"/>
      <c r="U6" s="621"/>
      <c r="V6" s="621"/>
      <c r="W6" s="621"/>
      <c r="X6" s="621"/>
      <c r="Y6" s="622"/>
      <c r="Z6" s="673">
        <v>1</v>
      </c>
      <c r="AA6" s="673"/>
      <c r="AB6" s="673"/>
      <c r="AC6" s="673"/>
      <c r="AD6" s="674">
        <v>505736</v>
      </c>
      <c r="AE6" s="674"/>
      <c r="AF6" s="674"/>
      <c r="AG6" s="674"/>
      <c r="AH6" s="674"/>
      <c r="AI6" s="674"/>
      <c r="AJ6" s="674"/>
      <c r="AK6" s="674"/>
      <c r="AL6" s="643">
        <v>1.9</v>
      </c>
      <c r="AM6" s="675"/>
      <c r="AN6" s="675"/>
      <c r="AO6" s="676"/>
      <c r="AP6" s="617" t="s">
        <v>214</v>
      </c>
      <c r="AQ6" s="618"/>
      <c r="AR6" s="618"/>
      <c r="AS6" s="618"/>
      <c r="AT6" s="618"/>
      <c r="AU6" s="618"/>
      <c r="AV6" s="618"/>
      <c r="AW6" s="618"/>
      <c r="AX6" s="618"/>
      <c r="AY6" s="618"/>
      <c r="AZ6" s="618"/>
      <c r="BA6" s="618"/>
      <c r="BB6" s="618"/>
      <c r="BC6" s="618"/>
      <c r="BD6" s="618"/>
      <c r="BE6" s="618"/>
      <c r="BF6" s="619"/>
      <c r="BG6" s="620">
        <v>21772033</v>
      </c>
      <c r="BH6" s="621"/>
      <c r="BI6" s="621"/>
      <c r="BJ6" s="621"/>
      <c r="BK6" s="621"/>
      <c r="BL6" s="621"/>
      <c r="BM6" s="621"/>
      <c r="BN6" s="622"/>
      <c r="BO6" s="673">
        <v>93.3</v>
      </c>
      <c r="BP6" s="673"/>
      <c r="BQ6" s="673"/>
      <c r="BR6" s="673"/>
      <c r="BS6" s="674">
        <v>246625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326560</v>
      </c>
      <c r="CS6" s="621"/>
      <c r="CT6" s="621"/>
      <c r="CU6" s="621"/>
      <c r="CV6" s="621"/>
      <c r="CW6" s="621"/>
      <c r="CX6" s="621"/>
      <c r="CY6" s="622"/>
      <c r="CZ6" s="673">
        <v>0.6</v>
      </c>
      <c r="DA6" s="673"/>
      <c r="DB6" s="673"/>
      <c r="DC6" s="673"/>
      <c r="DD6" s="626" t="s">
        <v>216</v>
      </c>
      <c r="DE6" s="621"/>
      <c r="DF6" s="621"/>
      <c r="DG6" s="621"/>
      <c r="DH6" s="621"/>
      <c r="DI6" s="621"/>
      <c r="DJ6" s="621"/>
      <c r="DK6" s="621"/>
      <c r="DL6" s="621"/>
      <c r="DM6" s="621"/>
      <c r="DN6" s="621"/>
      <c r="DO6" s="621"/>
      <c r="DP6" s="622"/>
      <c r="DQ6" s="626">
        <v>326560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18730</v>
      </c>
      <c r="S7" s="621"/>
      <c r="T7" s="621"/>
      <c r="U7" s="621"/>
      <c r="V7" s="621"/>
      <c r="W7" s="621"/>
      <c r="X7" s="621"/>
      <c r="Y7" s="622"/>
      <c r="Z7" s="673">
        <v>0</v>
      </c>
      <c r="AA7" s="673"/>
      <c r="AB7" s="673"/>
      <c r="AC7" s="673"/>
      <c r="AD7" s="674">
        <v>18730</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10830517</v>
      </c>
      <c r="BH7" s="621"/>
      <c r="BI7" s="621"/>
      <c r="BJ7" s="621"/>
      <c r="BK7" s="621"/>
      <c r="BL7" s="621"/>
      <c r="BM7" s="621"/>
      <c r="BN7" s="622"/>
      <c r="BO7" s="673">
        <v>46.4</v>
      </c>
      <c r="BP7" s="673"/>
      <c r="BQ7" s="673"/>
      <c r="BR7" s="673"/>
      <c r="BS7" s="674">
        <v>246625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5195547</v>
      </c>
      <c r="CS7" s="621"/>
      <c r="CT7" s="621"/>
      <c r="CU7" s="621"/>
      <c r="CV7" s="621"/>
      <c r="CW7" s="621"/>
      <c r="CX7" s="621"/>
      <c r="CY7" s="622"/>
      <c r="CZ7" s="673">
        <v>10.199999999999999</v>
      </c>
      <c r="DA7" s="673"/>
      <c r="DB7" s="673"/>
      <c r="DC7" s="673"/>
      <c r="DD7" s="626">
        <v>569575</v>
      </c>
      <c r="DE7" s="621"/>
      <c r="DF7" s="621"/>
      <c r="DG7" s="621"/>
      <c r="DH7" s="621"/>
      <c r="DI7" s="621"/>
      <c r="DJ7" s="621"/>
      <c r="DK7" s="621"/>
      <c r="DL7" s="621"/>
      <c r="DM7" s="621"/>
      <c r="DN7" s="621"/>
      <c r="DO7" s="621"/>
      <c r="DP7" s="622"/>
      <c r="DQ7" s="626">
        <v>4045063</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73860</v>
      </c>
      <c r="S8" s="621"/>
      <c r="T8" s="621"/>
      <c r="U8" s="621"/>
      <c r="V8" s="621"/>
      <c r="W8" s="621"/>
      <c r="X8" s="621"/>
      <c r="Y8" s="622"/>
      <c r="Z8" s="673">
        <v>0.1</v>
      </c>
      <c r="AA8" s="673"/>
      <c r="AB8" s="673"/>
      <c r="AC8" s="673"/>
      <c r="AD8" s="674">
        <v>73860</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277404</v>
      </c>
      <c r="BH8" s="621"/>
      <c r="BI8" s="621"/>
      <c r="BJ8" s="621"/>
      <c r="BK8" s="621"/>
      <c r="BL8" s="621"/>
      <c r="BM8" s="621"/>
      <c r="BN8" s="622"/>
      <c r="BO8" s="673">
        <v>1.2</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18708547</v>
      </c>
      <c r="CS8" s="621"/>
      <c r="CT8" s="621"/>
      <c r="CU8" s="621"/>
      <c r="CV8" s="621"/>
      <c r="CW8" s="621"/>
      <c r="CX8" s="621"/>
      <c r="CY8" s="622"/>
      <c r="CZ8" s="673">
        <v>36.9</v>
      </c>
      <c r="DA8" s="673"/>
      <c r="DB8" s="673"/>
      <c r="DC8" s="673"/>
      <c r="DD8" s="626">
        <v>197893</v>
      </c>
      <c r="DE8" s="621"/>
      <c r="DF8" s="621"/>
      <c r="DG8" s="621"/>
      <c r="DH8" s="621"/>
      <c r="DI8" s="621"/>
      <c r="DJ8" s="621"/>
      <c r="DK8" s="621"/>
      <c r="DL8" s="621"/>
      <c r="DM8" s="621"/>
      <c r="DN8" s="621"/>
      <c r="DO8" s="621"/>
      <c r="DP8" s="622"/>
      <c r="DQ8" s="626">
        <v>9355776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43378</v>
      </c>
      <c r="S9" s="621"/>
      <c r="T9" s="621"/>
      <c r="U9" s="621"/>
      <c r="V9" s="621"/>
      <c r="W9" s="621"/>
      <c r="X9" s="621"/>
      <c r="Y9" s="622"/>
      <c r="Z9" s="673">
        <v>0.1</v>
      </c>
      <c r="AA9" s="673"/>
      <c r="AB9" s="673"/>
      <c r="AC9" s="673"/>
      <c r="AD9" s="674">
        <v>43378</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8929520</v>
      </c>
      <c r="BH9" s="621"/>
      <c r="BI9" s="621"/>
      <c r="BJ9" s="621"/>
      <c r="BK9" s="621"/>
      <c r="BL9" s="621"/>
      <c r="BM9" s="621"/>
      <c r="BN9" s="622"/>
      <c r="BO9" s="673">
        <v>38.299999999999997</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2923215</v>
      </c>
      <c r="CS9" s="621"/>
      <c r="CT9" s="621"/>
      <c r="CU9" s="621"/>
      <c r="CV9" s="621"/>
      <c r="CW9" s="621"/>
      <c r="CX9" s="621"/>
      <c r="CY9" s="622"/>
      <c r="CZ9" s="673">
        <v>5.8</v>
      </c>
      <c r="DA9" s="673"/>
      <c r="DB9" s="673"/>
      <c r="DC9" s="673"/>
      <c r="DD9" s="626">
        <v>195211</v>
      </c>
      <c r="DE9" s="621"/>
      <c r="DF9" s="621"/>
      <c r="DG9" s="621"/>
      <c r="DH9" s="621"/>
      <c r="DI9" s="621"/>
      <c r="DJ9" s="621"/>
      <c r="DK9" s="621"/>
      <c r="DL9" s="621"/>
      <c r="DM9" s="621"/>
      <c r="DN9" s="621"/>
      <c r="DO9" s="621"/>
      <c r="DP9" s="622"/>
      <c r="DQ9" s="626">
        <v>2379261</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2490602</v>
      </c>
      <c r="S10" s="621"/>
      <c r="T10" s="621"/>
      <c r="U10" s="621"/>
      <c r="V10" s="621"/>
      <c r="W10" s="621"/>
      <c r="X10" s="621"/>
      <c r="Y10" s="622"/>
      <c r="Z10" s="673">
        <v>4.7</v>
      </c>
      <c r="AA10" s="673"/>
      <c r="AB10" s="673"/>
      <c r="AC10" s="673"/>
      <c r="AD10" s="674">
        <v>2490602</v>
      </c>
      <c r="AE10" s="674"/>
      <c r="AF10" s="674"/>
      <c r="AG10" s="674"/>
      <c r="AH10" s="674"/>
      <c r="AI10" s="674"/>
      <c r="AJ10" s="674"/>
      <c r="AK10" s="674"/>
      <c r="AL10" s="643">
        <v>9.4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464453</v>
      </c>
      <c r="BH10" s="621"/>
      <c r="BI10" s="621"/>
      <c r="BJ10" s="621"/>
      <c r="BK10" s="621"/>
      <c r="BL10" s="621"/>
      <c r="BM10" s="621"/>
      <c r="BN10" s="622"/>
      <c r="BO10" s="673">
        <v>2</v>
      </c>
      <c r="BP10" s="673"/>
      <c r="BQ10" s="673"/>
      <c r="BR10" s="673"/>
      <c r="BS10" s="626">
        <v>77281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251719</v>
      </c>
      <c r="CS10" s="621"/>
      <c r="CT10" s="621"/>
      <c r="CU10" s="621"/>
      <c r="CV10" s="621"/>
      <c r="CW10" s="621"/>
      <c r="CX10" s="621"/>
      <c r="CY10" s="622"/>
      <c r="CZ10" s="673">
        <v>0.5</v>
      </c>
      <c r="DA10" s="673"/>
      <c r="DB10" s="673"/>
      <c r="DC10" s="673"/>
      <c r="DD10" s="626">
        <v>13516</v>
      </c>
      <c r="DE10" s="621"/>
      <c r="DF10" s="621"/>
      <c r="DG10" s="621"/>
      <c r="DH10" s="621"/>
      <c r="DI10" s="621"/>
      <c r="DJ10" s="621"/>
      <c r="DK10" s="621"/>
      <c r="DL10" s="621"/>
      <c r="DM10" s="621"/>
      <c r="DN10" s="621"/>
      <c r="DO10" s="621"/>
      <c r="DP10" s="622"/>
      <c r="DQ10" s="626">
        <v>190967</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12268</v>
      </c>
      <c r="S11" s="621"/>
      <c r="T11" s="621"/>
      <c r="U11" s="621"/>
      <c r="V11" s="621"/>
      <c r="W11" s="621"/>
      <c r="X11" s="621"/>
      <c r="Y11" s="622"/>
      <c r="Z11" s="673">
        <v>0</v>
      </c>
      <c r="AA11" s="673"/>
      <c r="AB11" s="673"/>
      <c r="AC11" s="673"/>
      <c r="AD11" s="674">
        <v>12268</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1159140</v>
      </c>
      <c r="BH11" s="621"/>
      <c r="BI11" s="621"/>
      <c r="BJ11" s="621"/>
      <c r="BK11" s="621"/>
      <c r="BL11" s="621"/>
      <c r="BM11" s="621"/>
      <c r="BN11" s="622"/>
      <c r="BO11" s="673">
        <v>5</v>
      </c>
      <c r="BP11" s="673"/>
      <c r="BQ11" s="673"/>
      <c r="BR11" s="673"/>
      <c r="BS11" s="626">
        <v>169344</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687475</v>
      </c>
      <c r="CS11" s="621"/>
      <c r="CT11" s="621"/>
      <c r="CU11" s="621"/>
      <c r="CV11" s="621"/>
      <c r="CW11" s="621"/>
      <c r="CX11" s="621"/>
      <c r="CY11" s="622"/>
      <c r="CZ11" s="673">
        <v>1.4</v>
      </c>
      <c r="DA11" s="673"/>
      <c r="DB11" s="673"/>
      <c r="DC11" s="673"/>
      <c r="DD11" s="626">
        <v>264774</v>
      </c>
      <c r="DE11" s="621"/>
      <c r="DF11" s="621"/>
      <c r="DG11" s="621"/>
      <c r="DH11" s="621"/>
      <c r="DI11" s="621"/>
      <c r="DJ11" s="621"/>
      <c r="DK11" s="621"/>
      <c r="DL11" s="621"/>
      <c r="DM11" s="621"/>
      <c r="DN11" s="621"/>
      <c r="DO11" s="621"/>
      <c r="DP11" s="622"/>
      <c r="DQ11" s="626">
        <v>430494</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9388365</v>
      </c>
      <c r="BH12" s="621"/>
      <c r="BI12" s="621"/>
      <c r="BJ12" s="621"/>
      <c r="BK12" s="621"/>
      <c r="BL12" s="621"/>
      <c r="BM12" s="621"/>
      <c r="BN12" s="622"/>
      <c r="BO12" s="673">
        <v>40.200000000000003</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1058578</v>
      </c>
      <c r="CS12" s="621"/>
      <c r="CT12" s="621"/>
      <c r="CU12" s="621"/>
      <c r="CV12" s="621"/>
      <c r="CW12" s="621"/>
      <c r="CX12" s="621"/>
      <c r="CY12" s="622"/>
      <c r="CZ12" s="673">
        <v>2.1</v>
      </c>
      <c r="DA12" s="673"/>
      <c r="DB12" s="673"/>
      <c r="DC12" s="673"/>
      <c r="DD12" s="626">
        <v>9718</v>
      </c>
      <c r="DE12" s="621"/>
      <c r="DF12" s="621"/>
      <c r="DG12" s="621"/>
      <c r="DH12" s="621"/>
      <c r="DI12" s="621"/>
      <c r="DJ12" s="621"/>
      <c r="DK12" s="621"/>
      <c r="DL12" s="621"/>
      <c r="DM12" s="621"/>
      <c r="DN12" s="621"/>
      <c r="DO12" s="621"/>
      <c r="DP12" s="622"/>
      <c r="DQ12" s="626">
        <v>393544</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82371</v>
      </c>
      <c r="S13" s="621"/>
      <c r="T13" s="621"/>
      <c r="U13" s="621"/>
      <c r="V13" s="621"/>
      <c r="W13" s="621"/>
      <c r="X13" s="621"/>
      <c r="Y13" s="622"/>
      <c r="Z13" s="673">
        <v>0.2</v>
      </c>
      <c r="AA13" s="673"/>
      <c r="AB13" s="673"/>
      <c r="AC13" s="673"/>
      <c r="AD13" s="674">
        <v>82371</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9305990</v>
      </c>
      <c r="BH13" s="621"/>
      <c r="BI13" s="621"/>
      <c r="BJ13" s="621"/>
      <c r="BK13" s="621"/>
      <c r="BL13" s="621"/>
      <c r="BM13" s="621"/>
      <c r="BN13" s="622"/>
      <c r="BO13" s="673">
        <v>39.9</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7325235</v>
      </c>
      <c r="CS13" s="621"/>
      <c r="CT13" s="621"/>
      <c r="CU13" s="621"/>
      <c r="CV13" s="621"/>
      <c r="CW13" s="621"/>
      <c r="CX13" s="621"/>
      <c r="CY13" s="622"/>
      <c r="CZ13" s="673">
        <v>14.4</v>
      </c>
      <c r="DA13" s="673"/>
      <c r="DB13" s="673"/>
      <c r="DC13" s="673"/>
      <c r="DD13" s="626">
        <v>2961604</v>
      </c>
      <c r="DE13" s="621"/>
      <c r="DF13" s="621"/>
      <c r="DG13" s="621"/>
      <c r="DH13" s="621"/>
      <c r="DI13" s="621"/>
      <c r="DJ13" s="621"/>
      <c r="DK13" s="621"/>
      <c r="DL13" s="621"/>
      <c r="DM13" s="621"/>
      <c r="DN13" s="621"/>
      <c r="DO13" s="621"/>
      <c r="DP13" s="622"/>
      <c r="DQ13" s="626">
        <v>5078097</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342861</v>
      </c>
      <c r="BH14" s="621"/>
      <c r="BI14" s="621"/>
      <c r="BJ14" s="621"/>
      <c r="BK14" s="621"/>
      <c r="BL14" s="621"/>
      <c r="BM14" s="621"/>
      <c r="BN14" s="622"/>
      <c r="BO14" s="673">
        <v>1.5</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1822601</v>
      </c>
      <c r="CS14" s="621"/>
      <c r="CT14" s="621"/>
      <c r="CU14" s="621"/>
      <c r="CV14" s="621"/>
      <c r="CW14" s="621"/>
      <c r="CX14" s="621"/>
      <c r="CY14" s="622"/>
      <c r="CZ14" s="673">
        <v>3.6</v>
      </c>
      <c r="DA14" s="673"/>
      <c r="DB14" s="673"/>
      <c r="DC14" s="673"/>
      <c r="DD14" s="626">
        <v>38116</v>
      </c>
      <c r="DE14" s="621"/>
      <c r="DF14" s="621"/>
      <c r="DG14" s="621"/>
      <c r="DH14" s="621"/>
      <c r="DI14" s="621"/>
      <c r="DJ14" s="621"/>
      <c r="DK14" s="621"/>
      <c r="DL14" s="621"/>
      <c r="DM14" s="621"/>
      <c r="DN14" s="621"/>
      <c r="DO14" s="621"/>
      <c r="DP14" s="622"/>
      <c r="DQ14" s="626">
        <v>1769133</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109960</v>
      </c>
      <c r="S15" s="621"/>
      <c r="T15" s="621"/>
      <c r="U15" s="621"/>
      <c r="V15" s="621"/>
      <c r="W15" s="621"/>
      <c r="X15" s="621"/>
      <c r="Y15" s="622"/>
      <c r="Z15" s="673">
        <v>0.2</v>
      </c>
      <c r="AA15" s="673"/>
      <c r="AB15" s="673"/>
      <c r="AC15" s="673"/>
      <c r="AD15" s="674">
        <v>109960</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1210290</v>
      </c>
      <c r="BH15" s="621"/>
      <c r="BI15" s="621"/>
      <c r="BJ15" s="621"/>
      <c r="BK15" s="621"/>
      <c r="BL15" s="621"/>
      <c r="BM15" s="621"/>
      <c r="BN15" s="622"/>
      <c r="BO15" s="673">
        <v>5.2</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7268561</v>
      </c>
      <c r="CS15" s="621"/>
      <c r="CT15" s="621"/>
      <c r="CU15" s="621"/>
      <c r="CV15" s="621"/>
      <c r="CW15" s="621"/>
      <c r="CX15" s="621"/>
      <c r="CY15" s="622"/>
      <c r="CZ15" s="673">
        <v>14.3</v>
      </c>
      <c r="DA15" s="673"/>
      <c r="DB15" s="673"/>
      <c r="DC15" s="673"/>
      <c r="DD15" s="626">
        <v>3429367</v>
      </c>
      <c r="DE15" s="621"/>
      <c r="DF15" s="621"/>
      <c r="DG15" s="621"/>
      <c r="DH15" s="621"/>
      <c r="DI15" s="621"/>
      <c r="DJ15" s="621"/>
      <c r="DK15" s="621"/>
      <c r="DL15" s="621"/>
      <c r="DM15" s="621"/>
      <c r="DN15" s="621"/>
      <c r="DO15" s="621"/>
      <c r="DP15" s="622"/>
      <c r="DQ15" s="626">
        <v>3845593</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2697151</v>
      </c>
      <c r="S16" s="621"/>
      <c r="T16" s="621"/>
      <c r="U16" s="621"/>
      <c r="V16" s="621"/>
      <c r="W16" s="621"/>
      <c r="X16" s="621"/>
      <c r="Y16" s="622"/>
      <c r="Z16" s="673">
        <v>5.0999999999999996</v>
      </c>
      <c r="AA16" s="673"/>
      <c r="AB16" s="673"/>
      <c r="AC16" s="673"/>
      <c r="AD16" s="674">
        <v>1088123</v>
      </c>
      <c r="AE16" s="674"/>
      <c r="AF16" s="674"/>
      <c r="AG16" s="674"/>
      <c r="AH16" s="674"/>
      <c r="AI16" s="674"/>
      <c r="AJ16" s="674"/>
      <c r="AK16" s="674"/>
      <c r="AL16" s="643">
        <v>4.0999999999999996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3791</v>
      </c>
      <c r="CS16" s="621"/>
      <c r="CT16" s="621"/>
      <c r="CU16" s="621"/>
      <c r="CV16" s="621"/>
      <c r="CW16" s="621"/>
      <c r="CX16" s="621"/>
      <c r="CY16" s="622"/>
      <c r="CZ16" s="673">
        <v>0</v>
      </c>
      <c r="DA16" s="673"/>
      <c r="DB16" s="673"/>
      <c r="DC16" s="673"/>
      <c r="DD16" s="626" t="s">
        <v>222</v>
      </c>
      <c r="DE16" s="621"/>
      <c r="DF16" s="621"/>
      <c r="DG16" s="621"/>
      <c r="DH16" s="621"/>
      <c r="DI16" s="621"/>
      <c r="DJ16" s="621"/>
      <c r="DK16" s="621"/>
      <c r="DL16" s="621"/>
      <c r="DM16" s="621"/>
      <c r="DN16" s="621"/>
      <c r="DO16" s="621"/>
      <c r="DP16" s="622"/>
      <c r="DQ16" s="626">
        <v>1791</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1088123</v>
      </c>
      <c r="S17" s="621"/>
      <c r="T17" s="621"/>
      <c r="U17" s="621"/>
      <c r="V17" s="621"/>
      <c r="W17" s="621"/>
      <c r="X17" s="621"/>
      <c r="Y17" s="622"/>
      <c r="Z17" s="673">
        <v>2.1</v>
      </c>
      <c r="AA17" s="673"/>
      <c r="AB17" s="673"/>
      <c r="AC17" s="673"/>
      <c r="AD17" s="674">
        <v>1088123</v>
      </c>
      <c r="AE17" s="674"/>
      <c r="AF17" s="674"/>
      <c r="AG17" s="674"/>
      <c r="AH17" s="674"/>
      <c r="AI17" s="674"/>
      <c r="AJ17" s="674"/>
      <c r="AK17" s="674"/>
      <c r="AL17" s="643">
        <v>4.0999999999999996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5179875</v>
      </c>
      <c r="CS17" s="621"/>
      <c r="CT17" s="621"/>
      <c r="CU17" s="621"/>
      <c r="CV17" s="621"/>
      <c r="CW17" s="621"/>
      <c r="CX17" s="621"/>
      <c r="CY17" s="622"/>
      <c r="CZ17" s="673">
        <v>10.199999999999999</v>
      </c>
      <c r="DA17" s="673"/>
      <c r="DB17" s="673"/>
      <c r="DC17" s="673"/>
      <c r="DD17" s="626" t="s">
        <v>222</v>
      </c>
      <c r="DE17" s="621"/>
      <c r="DF17" s="621"/>
      <c r="DG17" s="621"/>
      <c r="DH17" s="621"/>
      <c r="DI17" s="621"/>
      <c r="DJ17" s="621"/>
      <c r="DK17" s="621"/>
      <c r="DL17" s="621"/>
      <c r="DM17" s="621"/>
      <c r="DN17" s="621"/>
      <c r="DO17" s="621"/>
      <c r="DP17" s="622"/>
      <c r="DQ17" s="626">
        <v>4902869</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679502</v>
      </c>
      <c r="S18" s="621"/>
      <c r="T18" s="621"/>
      <c r="U18" s="621"/>
      <c r="V18" s="621"/>
      <c r="W18" s="621"/>
      <c r="X18" s="621"/>
      <c r="Y18" s="622"/>
      <c r="Z18" s="673">
        <v>1.3</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929526</v>
      </c>
      <c r="S19" s="621"/>
      <c r="T19" s="621"/>
      <c r="U19" s="621"/>
      <c r="V19" s="621"/>
      <c r="W19" s="621"/>
      <c r="X19" s="621"/>
      <c r="Y19" s="622"/>
      <c r="Z19" s="673">
        <v>1.8</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1563756</v>
      </c>
      <c r="BH19" s="621"/>
      <c r="BI19" s="621"/>
      <c r="BJ19" s="621"/>
      <c r="BK19" s="621"/>
      <c r="BL19" s="621"/>
      <c r="BM19" s="621"/>
      <c r="BN19" s="622"/>
      <c r="BO19" s="673">
        <v>6.7</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29369845</v>
      </c>
      <c r="S20" s="621"/>
      <c r="T20" s="621"/>
      <c r="U20" s="621"/>
      <c r="V20" s="621"/>
      <c r="W20" s="621"/>
      <c r="X20" s="621"/>
      <c r="Y20" s="622"/>
      <c r="Z20" s="673">
        <v>55.5</v>
      </c>
      <c r="AA20" s="673"/>
      <c r="AB20" s="673"/>
      <c r="AC20" s="673"/>
      <c r="AD20" s="674">
        <v>26200658</v>
      </c>
      <c r="AE20" s="674"/>
      <c r="AF20" s="674"/>
      <c r="AG20" s="674"/>
      <c r="AH20" s="674"/>
      <c r="AI20" s="674"/>
      <c r="AJ20" s="674"/>
      <c r="AK20" s="674"/>
      <c r="AL20" s="643">
        <v>99.3</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1563756</v>
      </c>
      <c r="BH20" s="621"/>
      <c r="BI20" s="621"/>
      <c r="BJ20" s="621"/>
      <c r="BK20" s="621"/>
      <c r="BL20" s="621"/>
      <c r="BM20" s="621"/>
      <c r="BN20" s="622"/>
      <c r="BO20" s="673">
        <v>6.7</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50751704</v>
      </c>
      <c r="CS20" s="621"/>
      <c r="CT20" s="621"/>
      <c r="CU20" s="621"/>
      <c r="CV20" s="621"/>
      <c r="CW20" s="621"/>
      <c r="CX20" s="621"/>
      <c r="CY20" s="622"/>
      <c r="CZ20" s="673">
        <v>100</v>
      </c>
      <c r="DA20" s="673"/>
      <c r="DB20" s="673"/>
      <c r="DC20" s="673"/>
      <c r="DD20" s="626">
        <v>7679774</v>
      </c>
      <c r="DE20" s="621"/>
      <c r="DF20" s="621"/>
      <c r="DG20" s="621"/>
      <c r="DH20" s="621"/>
      <c r="DI20" s="621"/>
      <c r="DJ20" s="621"/>
      <c r="DK20" s="621"/>
      <c r="DL20" s="621"/>
      <c r="DM20" s="621"/>
      <c r="DN20" s="621"/>
      <c r="DO20" s="621"/>
      <c r="DP20" s="622"/>
      <c r="DQ20" s="626">
        <v>32719148</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26348</v>
      </c>
      <c r="S21" s="621"/>
      <c r="T21" s="621"/>
      <c r="U21" s="621"/>
      <c r="V21" s="621"/>
      <c r="W21" s="621"/>
      <c r="X21" s="621"/>
      <c r="Y21" s="622"/>
      <c r="Z21" s="673">
        <v>0</v>
      </c>
      <c r="AA21" s="673"/>
      <c r="AB21" s="673"/>
      <c r="AC21" s="673"/>
      <c r="AD21" s="674">
        <v>26348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3597</v>
      </c>
      <c r="BH21" s="621"/>
      <c r="BI21" s="621"/>
      <c r="BJ21" s="621"/>
      <c r="BK21" s="621"/>
      <c r="BL21" s="621"/>
      <c r="BM21" s="621"/>
      <c r="BN21" s="622"/>
      <c r="BO21" s="673">
        <v>0</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950879</v>
      </c>
      <c r="S22" s="621"/>
      <c r="T22" s="621"/>
      <c r="U22" s="621"/>
      <c r="V22" s="621"/>
      <c r="W22" s="621"/>
      <c r="X22" s="621"/>
      <c r="Y22" s="622"/>
      <c r="Z22" s="673">
        <v>1.8</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777736</v>
      </c>
      <c r="S23" s="621"/>
      <c r="T23" s="621"/>
      <c r="U23" s="621"/>
      <c r="V23" s="621"/>
      <c r="W23" s="621"/>
      <c r="X23" s="621"/>
      <c r="Y23" s="622"/>
      <c r="Z23" s="673">
        <v>1.5</v>
      </c>
      <c r="AA23" s="673"/>
      <c r="AB23" s="673"/>
      <c r="AC23" s="673"/>
      <c r="AD23" s="674">
        <v>54280</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1560159</v>
      </c>
      <c r="BH23" s="621"/>
      <c r="BI23" s="621"/>
      <c r="BJ23" s="621"/>
      <c r="BK23" s="621"/>
      <c r="BL23" s="621"/>
      <c r="BM23" s="621"/>
      <c r="BN23" s="622"/>
      <c r="BO23" s="673">
        <v>6.7</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381112</v>
      </c>
      <c r="S24" s="621"/>
      <c r="T24" s="621"/>
      <c r="U24" s="621"/>
      <c r="V24" s="621"/>
      <c r="W24" s="621"/>
      <c r="X24" s="621"/>
      <c r="Y24" s="622"/>
      <c r="Z24" s="673">
        <v>0.7</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22999502</v>
      </c>
      <c r="CS24" s="671"/>
      <c r="CT24" s="671"/>
      <c r="CU24" s="671"/>
      <c r="CV24" s="671"/>
      <c r="CW24" s="671"/>
      <c r="CX24" s="671"/>
      <c r="CY24" s="718"/>
      <c r="CZ24" s="722">
        <v>45.3</v>
      </c>
      <c r="DA24" s="723"/>
      <c r="DB24" s="723"/>
      <c r="DC24" s="724"/>
      <c r="DD24" s="717">
        <v>13830377</v>
      </c>
      <c r="DE24" s="671"/>
      <c r="DF24" s="671"/>
      <c r="DG24" s="671"/>
      <c r="DH24" s="671"/>
      <c r="DI24" s="671"/>
      <c r="DJ24" s="671"/>
      <c r="DK24" s="718"/>
      <c r="DL24" s="717">
        <v>13795507</v>
      </c>
      <c r="DM24" s="671"/>
      <c r="DN24" s="671"/>
      <c r="DO24" s="671"/>
      <c r="DP24" s="671"/>
      <c r="DQ24" s="671"/>
      <c r="DR24" s="671"/>
      <c r="DS24" s="671"/>
      <c r="DT24" s="671"/>
      <c r="DU24" s="671"/>
      <c r="DV24" s="718"/>
      <c r="DW24" s="719">
        <v>49.4</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7695681</v>
      </c>
      <c r="S25" s="621"/>
      <c r="T25" s="621"/>
      <c r="U25" s="621"/>
      <c r="V25" s="621"/>
      <c r="W25" s="621"/>
      <c r="X25" s="621"/>
      <c r="Y25" s="622"/>
      <c r="Z25" s="673">
        <v>14.5</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6339085</v>
      </c>
      <c r="CS25" s="639"/>
      <c r="CT25" s="639"/>
      <c r="CU25" s="639"/>
      <c r="CV25" s="639"/>
      <c r="CW25" s="639"/>
      <c r="CX25" s="639"/>
      <c r="CY25" s="640"/>
      <c r="CZ25" s="623">
        <v>12.5</v>
      </c>
      <c r="DA25" s="641"/>
      <c r="DB25" s="641"/>
      <c r="DC25" s="642"/>
      <c r="DD25" s="626">
        <v>5742336</v>
      </c>
      <c r="DE25" s="639"/>
      <c r="DF25" s="639"/>
      <c r="DG25" s="639"/>
      <c r="DH25" s="639"/>
      <c r="DI25" s="639"/>
      <c r="DJ25" s="639"/>
      <c r="DK25" s="640"/>
      <c r="DL25" s="626">
        <v>5710327</v>
      </c>
      <c r="DM25" s="639"/>
      <c r="DN25" s="639"/>
      <c r="DO25" s="639"/>
      <c r="DP25" s="639"/>
      <c r="DQ25" s="639"/>
      <c r="DR25" s="639"/>
      <c r="DS25" s="639"/>
      <c r="DT25" s="639"/>
      <c r="DU25" s="639"/>
      <c r="DV25" s="640"/>
      <c r="DW25" s="643">
        <v>20.399999999999999</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38141</v>
      </c>
      <c r="S26" s="621"/>
      <c r="T26" s="621"/>
      <c r="U26" s="621"/>
      <c r="V26" s="621"/>
      <c r="W26" s="621"/>
      <c r="X26" s="621"/>
      <c r="Y26" s="622"/>
      <c r="Z26" s="673">
        <v>0.1</v>
      </c>
      <c r="AA26" s="673"/>
      <c r="AB26" s="673"/>
      <c r="AC26" s="673"/>
      <c r="AD26" s="674">
        <v>38141</v>
      </c>
      <c r="AE26" s="674"/>
      <c r="AF26" s="674"/>
      <c r="AG26" s="674"/>
      <c r="AH26" s="674"/>
      <c r="AI26" s="674"/>
      <c r="AJ26" s="674"/>
      <c r="AK26" s="674"/>
      <c r="AL26" s="643">
        <v>0.1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3778667</v>
      </c>
      <c r="CS26" s="621"/>
      <c r="CT26" s="621"/>
      <c r="CU26" s="621"/>
      <c r="CV26" s="621"/>
      <c r="CW26" s="621"/>
      <c r="CX26" s="621"/>
      <c r="CY26" s="622"/>
      <c r="CZ26" s="623">
        <v>7.4</v>
      </c>
      <c r="DA26" s="641"/>
      <c r="DB26" s="641"/>
      <c r="DC26" s="642"/>
      <c r="DD26" s="626">
        <v>3448734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3115874</v>
      </c>
      <c r="S27" s="621"/>
      <c r="T27" s="621"/>
      <c r="U27" s="621"/>
      <c r="V27" s="621"/>
      <c r="W27" s="621"/>
      <c r="X27" s="621"/>
      <c r="Y27" s="622"/>
      <c r="Z27" s="673">
        <v>5.9</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23335789</v>
      </c>
      <c r="BH27" s="621"/>
      <c r="BI27" s="621"/>
      <c r="BJ27" s="621"/>
      <c r="BK27" s="621"/>
      <c r="BL27" s="621"/>
      <c r="BM27" s="621"/>
      <c r="BN27" s="622"/>
      <c r="BO27" s="673">
        <v>100</v>
      </c>
      <c r="BP27" s="673"/>
      <c r="BQ27" s="673"/>
      <c r="BR27" s="673"/>
      <c r="BS27" s="626">
        <v>246625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11482254</v>
      </c>
      <c r="CS27" s="639"/>
      <c r="CT27" s="639"/>
      <c r="CU27" s="639"/>
      <c r="CV27" s="639"/>
      <c r="CW27" s="639"/>
      <c r="CX27" s="639"/>
      <c r="CY27" s="640"/>
      <c r="CZ27" s="623">
        <v>22.6</v>
      </c>
      <c r="DA27" s="641"/>
      <c r="DB27" s="641"/>
      <c r="DC27" s="642"/>
      <c r="DD27" s="626">
        <v>3186884</v>
      </c>
      <c r="DE27" s="639"/>
      <c r="DF27" s="639"/>
      <c r="DG27" s="639"/>
      <c r="DH27" s="639"/>
      <c r="DI27" s="639"/>
      <c r="DJ27" s="639"/>
      <c r="DK27" s="640"/>
      <c r="DL27" s="626">
        <v>3184023</v>
      </c>
      <c r="DM27" s="639"/>
      <c r="DN27" s="639"/>
      <c r="DO27" s="639"/>
      <c r="DP27" s="639"/>
      <c r="DQ27" s="639"/>
      <c r="DR27" s="639"/>
      <c r="DS27" s="639"/>
      <c r="DT27" s="639"/>
      <c r="DU27" s="639"/>
      <c r="DV27" s="640"/>
      <c r="DW27" s="643">
        <v>11.4</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127280</v>
      </c>
      <c r="S28" s="621"/>
      <c r="T28" s="621"/>
      <c r="U28" s="621"/>
      <c r="V28" s="621"/>
      <c r="W28" s="621"/>
      <c r="X28" s="621"/>
      <c r="Y28" s="622"/>
      <c r="Z28" s="673">
        <v>0.2</v>
      </c>
      <c r="AA28" s="673"/>
      <c r="AB28" s="673"/>
      <c r="AC28" s="673"/>
      <c r="AD28" s="674">
        <v>68039</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5178163</v>
      </c>
      <c r="CS28" s="621"/>
      <c r="CT28" s="621"/>
      <c r="CU28" s="621"/>
      <c r="CV28" s="621"/>
      <c r="CW28" s="621"/>
      <c r="CX28" s="621"/>
      <c r="CY28" s="622"/>
      <c r="CZ28" s="623">
        <v>10.199999999999999</v>
      </c>
      <c r="DA28" s="641"/>
      <c r="DB28" s="641"/>
      <c r="DC28" s="642"/>
      <c r="DD28" s="626">
        <v>4901157</v>
      </c>
      <c r="DE28" s="621"/>
      <c r="DF28" s="621"/>
      <c r="DG28" s="621"/>
      <c r="DH28" s="621"/>
      <c r="DI28" s="621"/>
      <c r="DJ28" s="621"/>
      <c r="DK28" s="622"/>
      <c r="DL28" s="626">
        <v>4901157</v>
      </c>
      <c r="DM28" s="621"/>
      <c r="DN28" s="621"/>
      <c r="DO28" s="621"/>
      <c r="DP28" s="621"/>
      <c r="DQ28" s="621"/>
      <c r="DR28" s="621"/>
      <c r="DS28" s="621"/>
      <c r="DT28" s="621"/>
      <c r="DU28" s="621"/>
      <c r="DV28" s="622"/>
      <c r="DW28" s="643">
        <v>17.600000000000001</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1835</v>
      </c>
      <c r="S29" s="621"/>
      <c r="T29" s="621"/>
      <c r="U29" s="621"/>
      <c r="V29" s="621"/>
      <c r="W29" s="621"/>
      <c r="X29" s="621"/>
      <c r="Y29" s="622"/>
      <c r="Z29" s="673">
        <v>0</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5178163</v>
      </c>
      <c r="CS29" s="639"/>
      <c r="CT29" s="639"/>
      <c r="CU29" s="639"/>
      <c r="CV29" s="639"/>
      <c r="CW29" s="639"/>
      <c r="CX29" s="639"/>
      <c r="CY29" s="640"/>
      <c r="CZ29" s="623">
        <v>10.199999999999999</v>
      </c>
      <c r="DA29" s="641"/>
      <c r="DB29" s="641"/>
      <c r="DC29" s="642"/>
      <c r="DD29" s="626">
        <v>4901157</v>
      </c>
      <c r="DE29" s="639"/>
      <c r="DF29" s="639"/>
      <c r="DG29" s="639"/>
      <c r="DH29" s="639"/>
      <c r="DI29" s="639"/>
      <c r="DJ29" s="639"/>
      <c r="DK29" s="640"/>
      <c r="DL29" s="626">
        <v>4901157</v>
      </c>
      <c r="DM29" s="639"/>
      <c r="DN29" s="639"/>
      <c r="DO29" s="639"/>
      <c r="DP29" s="639"/>
      <c r="DQ29" s="639"/>
      <c r="DR29" s="639"/>
      <c r="DS29" s="639"/>
      <c r="DT29" s="639"/>
      <c r="DU29" s="639"/>
      <c r="DV29" s="640"/>
      <c r="DW29" s="643">
        <v>17.600000000000001</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314441</v>
      </c>
      <c r="S30" s="621"/>
      <c r="T30" s="621"/>
      <c r="U30" s="621"/>
      <c r="V30" s="621"/>
      <c r="W30" s="621"/>
      <c r="X30" s="621"/>
      <c r="Y30" s="622"/>
      <c r="Z30" s="673">
        <v>0.6</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99.1</v>
      </c>
      <c r="BH30" s="687"/>
      <c r="BI30" s="687"/>
      <c r="BJ30" s="687"/>
      <c r="BK30" s="687"/>
      <c r="BL30" s="687"/>
      <c r="BM30" s="688">
        <v>97.4</v>
      </c>
      <c r="BN30" s="687"/>
      <c r="BO30" s="687"/>
      <c r="BP30" s="687"/>
      <c r="BQ30" s="689"/>
      <c r="BR30" s="686">
        <v>99.1</v>
      </c>
      <c r="BS30" s="687"/>
      <c r="BT30" s="687"/>
      <c r="BU30" s="687"/>
      <c r="BV30" s="687"/>
      <c r="BW30" s="687"/>
      <c r="BX30" s="688">
        <v>96.7</v>
      </c>
      <c r="BY30" s="687"/>
      <c r="BZ30" s="687"/>
      <c r="CA30" s="687"/>
      <c r="CB30" s="689"/>
      <c r="CD30" s="692"/>
      <c r="CE30" s="693"/>
      <c r="CF30" s="657" t="s">
        <v>293</v>
      </c>
      <c r="CG30" s="654"/>
      <c r="CH30" s="654"/>
      <c r="CI30" s="654"/>
      <c r="CJ30" s="654"/>
      <c r="CK30" s="654"/>
      <c r="CL30" s="654"/>
      <c r="CM30" s="654"/>
      <c r="CN30" s="654"/>
      <c r="CO30" s="654"/>
      <c r="CP30" s="654"/>
      <c r="CQ30" s="655"/>
      <c r="CR30" s="620">
        <v>4635436</v>
      </c>
      <c r="CS30" s="621"/>
      <c r="CT30" s="621"/>
      <c r="CU30" s="621"/>
      <c r="CV30" s="621"/>
      <c r="CW30" s="621"/>
      <c r="CX30" s="621"/>
      <c r="CY30" s="622"/>
      <c r="CZ30" s="623">
        <v>9.1</v>
      </c>
      <c r="DA30" s="641"/>
      <c r="DB30" s="641"/>
      <c r="DC30" s="642"/>
      <c r="DD30" s="626">
        <v>4375022</v>
      </c>
      <c r="DE30" s="621"/>
      <c r="DF30" s="621"/>
      <c r="DG30" s="621"/>
      <c r="DH30" s="621"/>
      <c r="DI30" s="621"/>
      <c r="DJ30" s="621"/>
      <c r="DK30" s="622"/>
      <c r="DL30" s="626">
        <v>4375022</v>
      </c>
      <c r="DM30" s="621"/>
      <c r="DN30" s="621"/>
      <c r="DO30" s="621"/>
      <c r="DP30" s="621"/>
      <c r="DQ30" s="621"/>
      <c r="DR30" s="621"/>
      <c r="DS30" s="621"/>
      <c r="DT30" s="621"/>
      <c r="DU30" s="621"/>
      <c r="DV30" s="622"/>
      <c r="DW30" s="643">
        <v>15.7</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3650900</v>
      </c>
      <c r="S31" s="621"/>
      <c r="T31" s="621"/>
      <c r="U31" s="621"/>
      <c r="V31" s="621"/>
      <c r="W31" s="621"/>
      <c r="X31" s="621"/>
      <c r="Y31" s="622"/>
      <c r="Z31" s="673">
        <v>6.9</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97</v>
      </c>
      <c r="BN31" s="685"/>
      <c r="BO31" s="685"/>
      <c r="BP31" s="685"/>
      <c r="BQ31" s="649"/>
      <c r="BR31" s="684">
        <v>99.1</v>
      </c>
      <c r="BS31" s="639"/>
      <c r="BT31" s="639"/>
      <c r="BU31" s="639"/>
      <c r="BV31" s="639"/>
      <c r="BW31" s="639"/>
      <c r="BX31" s="675">
        <v>96.6</v>
      </c>
      <c r="BY31" s="685"/>
      <c r="BZ31" s="685"/>
      <c r="CA31" s="685"/>
      <c r="CB31" s="649"/>
      <c r="CD31" s="692"/>
      <c r="CE31" s="693"/>
      <c r="CF31" s="657" t="s">
        <v>297</v>
      </c>
      <c r="CG31" s="654"/>
      <c r="CH31" s="654"/>
      <c r="CI31" s="654"/>
      <c r="CJ31" s="654"/>
      <c r="CK31" s="654"/>
      <c r="CL31" s="654"/>
      <c r="CM31" s="654"/>
      <c r="CN31" s="654"/>
      <c r="CO31" s="654"/>
      <c r="CP31" s="654"/>
      <c r="CQ31" s="655"/>
      <c r="CR31" s="620">
        <v>542727</v>
      </c>
      <c r="CS31" s="639"/>
      <c r="CT31" s="639"/>
      <c r="CU31" s="639"/>
      <c r="CV31" s="639"/>
      <c r="CW31" s="639"/>
      <c r="CX31" s="639"/>
      <c r="CY31" s="640"/>
      <c r="CZ31" s="623">
        <v>1.1000000000000001</v>
      </c>
      <c r="DA31" s="641"/>
      <c r="DB31" s="641"/>
      <c r="DC31" s="642"/>
      <c r="DD31" s="626">
        <v>526135</v>
      </c>
      <c r="DE31" s="639"/>
      <c r="DF31" s="639"/>
      <c r="DG31" s="639"/>
      <c r="DH31" s="639"/>
      <c r="DI31" s="639"/>
      <c r="DJ31" s="639"/>
      <c r="DK31" s="640"/>
      <c r="DL31" s="626">
        <v>526135</v>
      </c>
      <c r="DM31" s="639"/>
      <c r="DN31" s="639"/>
      <c r="DO31" s="639"/>
      <c r="DP31" s="639"/>
      <c r="DQ31" s="639"/>
      <c r="DR31" s="639"/>
      <c r="DS31" s="639"/>
      <c r="DT31" s="639"/>
      <c r="DU31" s="639"/>
      <c r="DV31" s="640"/>
      <c r="DW31" s="643">
        <v>1.9</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983205</v>
      </c>
      <c r="S32" s="621"/>
      <c r="T32" s="621"/>
      <c r="U32" s="621"/>
      <c r="V32" s="621"/>
      <c r="W32" s="621"/>
      <c r="X32" s="621"/>
      <c r="Y32" s="622"/>
      <c r="Z32" s="673">
        <v>1.9</v>
      </c>
      <c r="AA32" s="673"/>
      <c r="AB32" s="673"/>
      <c r="AC32" s="673"/>
      <c r="AD32" s="674">
        <v>441</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97.5</v>
      </c>
      <c r="BN32" s="605"/>
      <c r="BO32" s="605"/>
      <c r="BP32" s="605"/>
      <c r="BQ32" s="662"/>
      <c r="BR32" s="683">
        <v>98.9</v>
      </c>
      <c r="BS32" s="605"/>
      <c r="BT32" s="605"/>
      <c r="BU32" s="605"/>
      <c r="BV32" s="605"/>
      <c r="BW32" s="605"/>
      <c r="BX32" s="668">
        <v>96.5</v>
      </c>
      <c r="BY32" s="605"/>
      <c r="BZ32" s="605"/>
      <c r="CA32" s="605"/>
      <c r="CB32" s="662"/>
      <c r="CD32" s="694"/>
      <c r="CE32" s="695"/>
      <c r="CF32" s="657" t="s">
        <v>300</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5465600</v>
      </c>
      <c r="S33" s="621"/>
      <c r="T33" s="621"/>
      <c r="U33" s="621"/>
      <c r="V33" s="621"/>
      <c r="W33" s="621"/>
      <c r="X33" s="621"/>
      <c r="Y33" s="622"/>
      <c r="Z33" s="673">
        <v>10.3</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20068637</v>
      </c>
      <c r="CS33" s="639"/>
      <c r="CT33" s="639"/>
      <c r="CU33" s="639"/>
      <c r="CV33" s="639"/>
      <c r="CW33" s="639"/>
      <c r="CX33" s="639"/>
      <c r="CY33" s="640"/>
      <c r="CZ33" s="623">
        <v>39.5</v>
      </c>
      <c r="DA33" s="641"/>
      <c r="DB33" s="641"/>
      <c r="DC33" s="642"/>
      <c r="DD33" s="626">
        <v>17018545</v>
      </c>
      <c r="DE33" s="639"/>
      <c r="DF33" s="639"/>
      <c r="DG33" s="639"/>
      <c r="DH33" s="639"/>
      <c r="DI33" s="639"/>
      <c r="DJ33" s="639"/>
      <c r="DK33" s="640"/>
      <c r="DL33" s="626">
        <v>12364970</v>
      </c>
      <c r="DM33" s="639"/>
      <c r="DN33" s="639"/>
      <c r="DO33" s="639"/>
      <c r="DP33" s="639"/>
      <c r="DQ33" s="639"/>
      <c r="DR33" s="639"/>
      <c r="DS33" s="639"/>
      <c r="DT33" s="639"/>
      <c r="DU33" s="639"/>
      <c r="DV33" s="640"/>
      <c r="DW33" s="643">
        <v>44.3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v>294500</v>
      </c>
      <c r="S34" s="621"/>
      <c r="T34" s="621"/>
      <c r="U34" s="621"/>
      <c r="V34" s="621"/>
      <c r="W34" s="621"/>
      <c r="X34" s="621"/>
      <c r="Y34" s="622"/>
      <c r="Z34" s="673">
        <v>0.6</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5443495</v>
      </c>
      <c r="CS34" s="621"/>
      <c r="CT34" s="621"/>
      <c r="CU34" s="621"/>
      <c r="CV34" s="621"/>
      <c r="CW34" s="621"/>
      <c r="CX34" s="621"/>
      <c r="CY34" s="622"/>
      <c r="CZ34" s="623">
        <v>10.7</v>
      </c>
      <c r="DA34" s="641"/>
      <c r="DB34" s="641"/>
      <c r="DC34" s="642"/>
      <c r="DD34" s="626">
        <v>4465893</v>
      </c>
      <c r="DE34" s="621"/>
      <c r="DF34" s="621"/>
      <c r="DG34" s="621"/>
      <c r="DH34" s="621"/>
      <c r="DI34" s="621"/>
      <c r="DJ34" s="621"/>
      <c r="DK34" s="622"/>
      <c r="DL34" s="626">
        <v>3910394</v>
      </c>
      <c r="DM34" s="621"/>
      <c r="DN34" s="621"/>
      <c r="DO34" s="621"/>
      <c r="DP34" s="621"/>
      <c r="DQ34" s="621"/>
      <c r="DR34" s="621"/>
      <c r="DS34" s="621"/>
      <c r="DT34" s="621"/>
      <c r="DU34" s="621"/>
      <c r="DV34" s="622"/>
      <c r="DW34" s="643">
        <v>14</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1241800</v>
      </c>
      <c r="S35" s="621"/>
      <c r="T35" s="621"/>
      <c r="U35" s="621"/>
      <c r="V35" s="621"/>
      <c r="W35" s="621"/>
      <c r="X35" s="621"/>
      <c r="Y35" s="622"/>
      <c r="Z35" s="673">
        <v>2.2999999999999998</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7573817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354429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723475</v>
      </c>
      <c r="CS35" s="639"/>
      <c r="CT35" s="639"/>
      <c r="CU35" s="639"/>
      <c r="CV35" s="639"/>
      <c r="CW35" s="639"/>
      <c r="CX35" s="639"/>
      <c r="CY35" s="640"/>
      <c r="CZ35" s="623">
        <v>1.4</v>
      </c>
      <c r="DA35" s="641"/>
      <c r="DB35" s="641"/>
      <c r="DC35" s="642"/>
      <c r="DD35" s="626">
        <v>595419</v>
      </c>
      <c r="DE35" s="639"/>
      <c r="DF35" s="639"/>
      <c r="DG35" s="639"/>
      <c r="DH35" s="639"/>
      <c r="DI35" s="639"/>
      <c r="DJ35" s="639"/>
      <c r="DK35" s="640"/>
      <c r="DL35" s="626">
        <v>582475</v>
      </c>
      <c r="DM35" s="639"/>
      <c r="DN35" s="639"/>
      <c r="DO35" s="639"/>
      <c r="DP35" s="639"/>
      <c r="DQ35" s="639"/>
      <c r="DR35" s="639"/>
      <c r="DS35" s="639"/>
      <c r="DT35" s="639"/>
      <c r="DU35" s="639"/>
      <c r="DV35" s="640"/>
      <c r="DW35" s="643">
        <v>2.1</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52898877</v>
      </c>
      <c r="S36" s="661"/>
      <c r="T36" s="661"/>
      <c r="U36" s="661"/>
      <c r="V36" s="661"/>
      <c r="W36" s="661"/>
      <c r="X36" s="661"/>
      <c r="Y36" s="664"/>
      <c r="Z36" s="665">
        <v>100</v>
      </c>
      <c r="AA36" s="665"/>
      <c r="AB36" s="665"/>
      <c r="AC36" s="665"/>
      <c r="AD36" s="666">
        <v>26387907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1533844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215809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5445596</v>
      </c>
      <c r="CS36" s="621"/>
      <c r="CT36" s="621"/>
      <c r="CU36" s="621"/>
      <c r="CV36" s="621"/>
      <c r="CW36" s="621"/>
      <c r="CX36" s="621"/>
      <c r="CY36" s="622"/>
      <c r="CZ36" s="623">
        <v>10.7</v>
      </c>
      <c r="DA36" s="641"/>
      <c r="DB36" s="641"/>
      <c r="DC36" s="642"/>
      <c r="DD36" s="626">
        <v>4715816</v>
      </c>
      <c r="DE36" s="621"/>
      <c r="DF36" s="621"/>
      <c r="DG36" s="621"/>
      <c r="DH36" s="621"/>
      <c r="DI36" s="621"/>
      <c r="DJ36" s="621"/>
      <c r="DK36" s="622"/>
      <c r="DL36" s="626">
        <v>3552663</v>
      </c>
      <c r="DM36" s="621"/>
      <c r="DN36" s="621"/>
      <c r="DO36" s="621"/>
      <c r="DP36" s="621"/>
      <c r="DQ36" s="621"/>
      <c r="DR36" s="621"/>
      <c r="DS36" s="621"/>
      <c r="DT36" s="621"/>
      <c r="DU36" s="621"/>
      <c r="DV36" s="622"/>
      <c r="DW36" s="643">
        <v>12.7</v>
      </c>
      <c r="DX36" s="644"/>
      <c r="DY36" s="644"/>
      <c r="DZ36" s="644"/>
      <c r="EA36" s="644"/>
      <c r="EB36" s="644"/>
      <c r="EC36" s="645"/>
    </row>
    <row r="37" spans="2:133" ht="11.25" customHeight="1">
      <c r="AQ37" s="646" t="s">
        <v>315</v>
      </c>
      <c r="AR37" s="647"/>
      <c r="AS37" s="647"/>
      <c r="AT37" s="647"/>
      <c r="AU37" s="647"/>
      <c r="AV37" s="647"/>
      <c r="AW37" s="647"/>
      <c r="AX37" s="647"/>
      <c r="AY37" s="648"/>
      <c r="AZ37" s="620">
        <v>1239995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20641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1900837</v>
      </c>
      <c r="CS37" s="639"/>
      <c r="CT37" s="639"/>
      <c r="CU37" s="639"/>
      <c r="CV37" s="639"/>
      <c r="CW37" s="639"/>
      <c r="CX37" s="639"/>
      <c r="CY37" s="640"/>
      <c r="CZ37" s="623">
        <v>3.7</v>
      </c>
      <c r="DA37" s="641"/>
      <c r="DB37" s="641"/>
      <c r="DC37" s="642"/>
      <c r="DD37" s="626">
        <v>1886906</v>
      </c>
      <c r="DE37" s="639"/>
      <c r="DF37" s="639"/>
      <c r="DG37" s="639"/>
      <c r="DH37" s="639"/>
      <c r="DI37" s="639"/>
      <c r="DJ37" s="639"/>
      <c r="DK37" s="640"/>
      <c r="DL37" s="626">
        <v>1878078</v>
      </c>
      <c r="DM37" s="639"/>
      <c r="DN37" s="639"/>
      <c r="DO37" s="639"/>
      <c r="DP37" s="639"/>
      <c r="DQ37" s="639"/>
      <c r="DR37" s="639"/>
      <c r="DS37" s="639"/>
      <c r="DT37" s="639"/>
      <c r="DU37" s="639"/>
      <c r="DV37" s="640"/>
      <c r="DW37" s="643">
        <v>6.7</v>
      </c>
      <c r="DX37" s="644"/>
      <c r="DY37" s="644"/>
      <c r="DZ37" s="644"/>
      <c r="EA37" s="644"/>
      <c r="EB37" s="644"/>
      <c r="EC37" s="645"/>
    </row>
    <row r="38" spans="2:133" ht="11.25" customHeight="1">
      <c r="AQ38" s="646" t="s">
        <v>318</v>
      </c>
      <c r="AR38" s="647"/>
      <c r="AS38" s="647"/>
      <c r="AT38" s="647"/>
      <c r="AU38" s="647"/>
      <c r="AV38" s="647"/>
      <c r="AW38" s="647"/>
      <c r="AX38" s="647"/>
      <c r="AY38" s="648"/>
      <c r="AZ38" s="620">
        <v>21318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34147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7534200</v>
      </c>
      <c r="CS38" s="621"/>
      <c r="CT38" s="621"/>
      <c r="CU38" s="621"/>
      <c r="CV38" s="621"/>
      <c r="CW38" s="621"/>
      <c r="CX38" s="621"/>
      <c r="CY38" s="622"/>
      <c r="CZ38" s="623">
        <v>14.8</v>
      </c>
      <c r="DA38" s="641"/>
      <c r="DB38" s="641"/>
      <c r="DC38" s="642"/>
      <c r="DD38" s="626">
        <v>6915054</v>
      </c>
      <c r="DE38" s="621"/>
      <c r="DF38" s="621"/>
      <c r="DG38" s="621"/>
      <c r="DH38" s="621"/>
      <c r="DI38" s="621"/>
      <c r="DJ38" s="621"/>
      <c r="DK38" s="622"/>
      <c r="DL38" s="626">
        <v>4319438</v>
      </c>
      <c r="DM38" s="621"/>
      <c r="DN38" s="621"/>
      <c r="DO38" s="621"/>
      <c r="DP38" s="621"/>
      <c r="DQ38" s="621"/>
      <c r="DR38" s="621"/>
      <c r="DS38" s="621"/>
      <c r="DT38" s="621"/>
      <c r="DU38" s="621"/>
      <c r="DV38" s="622"/>
      <c r="DW38" s="643">
        <v>15.5</v>
      </c>
      <c r="DX38" s="644"/>
      <c r="DY38" s="644"/>
      <c r="DZ38" s="644"/>
      <c r="EA38" s="644"/>
      <c r="EB38" s="644"/>
      <c r="EC38" s="645"/>
    </row>
    <row r="39" spans="2:133" ht="11.25" customHeight="1">
      <c r="AQ39" s="646" t="s">
        <v>321</v>
      </c>
      <c r="AR39" s="647"/>
      <c r="AS39" s="647"/>
      <c r="AT39" s="647"/>
      <c r="AU39" s="647"/>
      <c r="AV39" s="647"/>
      <c r="AW39" s="647"/>
      <c r="AX39" s="647"/>
      <c r="AY39" s="648"/>
      <c r="AZ39" s="620">
        <v>20710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337251</v>
      </c>
      <c r="CS39" s="639"/>
      <c r="CT39" s="639"/>
      <c r="CU39" s="639"/>
      <c r="CV39" s="639"/>
      <c r="CW39" s="639"/>
      <c r="CX39" s="639"/>
      <c r="CY39" s="640"/>
      <c r="CZ39" s="623">
        <v>0.7</v>
      </c>
      <c r="DA39" s="641"/>
      <c r="DB39" s="641"/>
      <c r="DC39" s="642"/>
      <c r="DD39" s="626">
        <v>324863</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1976000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584620</v>
      </c>
      <c r="CS40" s="621"/>
      <c r="CT40" s="621"/>
      <c r="CU40" s="621"/>
      <c r="CV40" s="621"/>
      <c r="CW40" s="621"/>
      <c r="CX40" s="621"/>
      <c r="CY40" s="622"/>
      <c r="CZ40" s="623">
        <v>1.2</v>
      </c>
      <c r="DA40" s="641"/>
      <c r="DB40" s="641"/>
      <c r="DC40" s="642"/>
      <c r="DD40" s="626">
        <v>1500</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2781950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272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7683565</v>
      </c>
      <c r="CS42" s="621"/>
      <c r="CT42" s="621"/>
      <c r="CU42" s="621"/>
      <c r="CV42" s="621"/>
      <c r="CW42" s="621"/>
      <c r="CX42" s="621"/>
      <c r="CY42" s="622"/>
      <c r="CZ42" s="623">
        <v>15.1</v>
      </c>
      <c r="DA42" s="624"/>
      <c r="DB42" s="624"/>
      <c r="DC42" s="625"/>
      <c r="DD42" s="626">
        <v>1870226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416463</v>
      </c>
      <c r="CS43" s="639"/>
      <c r="CT43" s="639"/>
      <c r="CU43" s="639"/>
      <c r="CV43" s="639"/>
      <c r="CW43" s="639"/>
      <c r="CX43" s="639"/>
      <c r="CY43" s="640"/>
      <c r="CZ43" s="623">
        <v>0.8</v>
      </c>
      <c r="DA43" s="641"/>
      <c r="DB43" s="641"/>
      <c r="DC43" s="642"/>
      <c r="DD43" s="626">
        <v>388025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7679774</v>
      </c>
      <c r="CS44" s="621"/>
      <c r="CT44" s="621"/>
      <c r="CU44" s="621"/>
      <c r="CV44" s="621"/>
      <c r="CW44" s="621"/>
      <c r="CX44" s="621"/>
      <c r="CY44" s="622"/>
      <c r="CZ44" s="623">
        <v>15.1</v>
      </c>
      <c r="DA44" s="624"/>
      <c r="DB44" s="624"/>
      <c r="DC44" s="625"/>
      <c r="DD44" s="626">
        <v>1868435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2581480</v>
      </c>
      <c r="CS45" s="639"/>
      <c r="CT45" s="639"/>
      <c r="CU45" s="639"/>
      <c r="CV45" s="639"/>
      <c r="CW45" s="639"/>
      <c r="CX45" s="639"/>
      <c r="CY45" s="640"/>
      <c r="CZ45" s="623">
        <v>5.0999999999999996</v>
      </c>
      <c r="DA45" s="641"/>
      <c r="DB45" s="641"/>
      <c r="DC45" s="642"/>
      <c r="DD45" s="626">
        <v>72522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4802828</v>
      </c>
      <c r="CS46" s="621"/>
      <c r="CT46" s="621"/>
      <c r="CU46" s="621"/>
      <c r="CV46" s="621"/>
      <c r="CW46" s="621"/>
      <c r="CX46" s="621"/>
      <c r="CY46" s="622"/>
      <c r="CZ46" s="623">
        <v>9.5</v>
      </c>
      <c r="DA46" s="624"/>
      <c r="DB46" s="624"/>
      <c r="DC46" s="625"/>
      <c r="DD46" s="626">
        <v>1715126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3791</v>
      </c>
      <c r="CS47" s="639"/>
      <c r="CT47" s="639"/>
      <c r="CU47" s="639"/>
      <c r="CV47" s="639"/>
      <c r="CW47" s="639"/>
      <c r="CX47" s="639"/>
      <c r="CY47" s="640"/>
      <c r="CZ47" s="623">
        <v>0</v>
      </c>
      <c r="DA47" s="641"/>
      <c r="DB47" s="641"/>
      <c r="DC47" s="642"/>
      <c r="DD47" s="626">
        <v>1791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50751704</v>
      </c>
      <c r="CS49" s="605"/>
      <c r="CT49" s="605"/>
      <c r="CU49" s="605"/>
      <c r="CV49" s="605"/>
      <c r="CW49" s="605"/>
      <c r="CX49" s="605"/>
      <c r="CY49" s="606"/>
      <c r="CZ49" s="607">
        <v>100</v>
      </c>
      <c r="DA49" s="608"/>
      <c r="DB49" s="608"/>
      <c r="DC49" s="609"/>
      <c r="DD49" s="610">
        <v>32719148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52655</v>
      </c>
      <c r="R7" s="1134"/>
      <c r="S7" s="1134"/>
      <c r="T7" s="1134"/>
      <c r="U7" s="1134"/>
      <c r="V7" s="1134">
        <v>50626</v>
      </c>
      <c r="W7" s="1134"/>
      <c r="X7" s="1134"/>
      <c r="Y7" s="1134"/>
      <c r="Z7" s="1134"/>
      <c r="AA7" s="1134">
        <v>2029</v>
      </c>
      <c r="AB7" s="1134"/>
      <c r="AC7" s="1134"/>
      <c r="AD7" s="1134"/>
      <c r="AE7" s="1135"/>
      <c r="AF7" s="1136">
        <v>1647</v>
      </c>
      <c r="AG7" s="1137"/>
      <c r="AH7" s="1137"/>
      <c r="AI7" s="1137"/>
      <c r="AJ7" s="1138"/>
      <c r="AK7" s="1120">
        <v>277</v>
      </c>
      <c r="AL7" s="1121"/>
      <c r="AM7" s="1121"/>
      <c r="AN7" s="1121"/>
      <c r="AO7" s="1121"/>
      <c r="AP7" s="1121">
        <v>57188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0</v>
      </c>
      <c r="CI7" s="1118"/>
      <c r="CJ7" s="1118"/>
      <c r="CK7" s="1118"/>
      <c r="CL7" s="1119"/>
      <c r="CM7" s="1117">
        <v>135</v>
      </c>
      <c r="CN7" s="1118"/>
      <c r="CO7" s="1118"/>
      <c r="CP7" s="1118"/>
      <c r="CQ7" s="1119"/>
      <c r="CR7" s="1117">
        <v>110</v>
      </c>
      <c r="CS7" s="1118"/>
      <c r="CT7" s="1118"/>
      <c r="CU7" s="1118"/>
      <c r="CV7" s="1119"/>
      <c r="CW7" s="1117">
        <v>70</v>
      </c>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23</v>
      </c>
      <c r="R8" s="1073"/>
      <c r="S8" s="1073"/>
      <c r="T8" s="1073"/>
      <c r="U8" s="1073"/>
      <c r="V8" s="1073">
        <v>11</v>
      </c>
      <c r="W8" s="1073"/>
      <c r="X8" s="1073"/>
      <c r="Y8" s="1073"/>
      <c r="Z8" s="1073"/>
      <c r="AA8" s="1073">
        <v>12</v>
      </c>
      <c r="AB8" s="1073"/>
      <c r="AC8" s="1073"/>
      <c r="AD8" s="1073"/>
      <c r="AE8" s="1074"/>
      <c r="AF8" s="1048">
        <v>12</v>
      </c>
      <c r="AG8" s="1049"/>
      <c r="AH8" s="1049"/>
      <c r="AI8" s="1049"/>
      <c r="AJ8" s="1050"/>
      <c r="AK8" s="1115" t="s">
        <v>544</v>
      </c>
      <c r="AL8" s="1116"/>
      <c r="AM8" s="1116"/>
      <c r="AN8" s="1116"/>
      <c r="AO8" s="1116"/>
      <c r="AP8" s="1116" t="s">
        <v>544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1</v>
      </c>
      <c r="CI8" s="1019"/>
      <c r="CJ8" s="1019"/>
      <c r="CK8" s="1019"/>
      <c r="CL8" s="1020"/>
      <c r="CM8" s="1018">
        <v>70</v>
      </c>
      <c r="CN8" s="1019"/>
      <c r="CO8" s="1019"/>
      <c r="CP8" s="1019"/>
      <c r="CQ8" s="1020"/>
      <c r="CR8" s="1018">
        <v>1</v>
      </c>
      <c r="CS8" s="1019"/>
      <c r="CT8" s="1019"/>
      <c r="CU8" s="1019"/>
      <c r="CV8" s="1020"/>
      <c r="CW8" s="1018" t="s">
        <v>548</v>
      </c>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166</v>
      </c>
      <c r="R9" s="1073"/>
      <c r="S9" s="1073"/>
      <c r="T9" s="1073"/>
      <c r="U9" s="1073"/>
      <c r="V9" s="1073">
        <v>61</v>
      </c>
      <c r="W9" s="1073"/>
      <c r="X9" s="1073"/>
      <c r="Y9" s="1073"/>
      <c r="Z9" s="1073"/>
      <c r="AA9" s="1073">
        <v>105</v>
      </c>
      <c r="AB9" s="1073"/>
      <c r="AC9" s="1073"/>
      <c r="AD9" s="1073"/>
      <c r="AE9" s="1074"/>
      <c r="AF9" s="1048">
        <v>105</v>
      </c>
      <c r="AG9" s="1049"/>
      <c r="AH9" s="1049"/>
      <c r="AI9" s="1049"/>
      <c r="AJ9" s="1050"/>
      <c r="AK9" s="1115" t="s">
        <v>544</v>
      </c>
      <c r="AL9" s="1116"/>
      <c r="AM9" s="1116"/>
      <c r="AN9" s="1116"/>
      <c r="AO9" s="1116"/>
      <c r="AP9" s="1116">
        <v>206</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547</v>
      </c>
      <c r="BT9" s="1044"/>
      <c r="BU9" s="1044"/>
      <c r="BV9" s="1044"/>
      <c r="BW9" s="1044"/>
      <c r="BX9" s="1044"/>
      <c r="BY9" s="1044"/>
      <c r="BZ9" s="1044"/>
      <c r="CA9" s="1044"/>
      <c r="CB9" s="1044"/>
      <c r="CC9" s="1044"/>
      <c r="CD9" s="1044"/>
      <c r="CE9" s="1044"/>
      <c r="CF9" s="1044"/>
      <c r="CG9" s="1045"/>
      <c r="CH9" s="1018">
        <v>-63</v>
      </c>
      <c r="CI9" s="1019"/>
      <c r="CJ9" s="1019"/>
      <c r="CK9" s="1019"/>
      <c r="CL9" s="1020"/>
      <c r="CM9" s="1018">
        <v>680</v>
      </c>
      <c r="CN9" s="1019"/>
      <c r="CO9" s="1019"/>
      <c r="CP9" s="1019"/>
      <c r="CQ9" s="1020"/>
      <c r="CR9" s="1018">
        <v>90</v>
      </c>
      <c r="CS9" s="1019"/>
      <c r="CT9" s="1019"/>
      <c r="CU9" s="1019"/>
      <c r="CV9" s="1020"/>
      <c r="CW9" s="1018">
        <v>31</v>
      </c>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t="s">
        <v>369</v>
      </c>
      <c r="C10" s="1067"/>
      <c r="D10" s="1067"/>
      <c r="E10" s="1067"/>
      <c r="F10" s="1067"/>
      <c r="G10" s="1067"/>
      <c r="H10" s="1067"/>
      <c r="I10" s="1067"/>
      <c r="J10" s="1067"/>
      <c r="K10" s="1067"/>
      <c r="L10" s="1067"/>
      <c r="M10" s="1067"/>
      <c r="N10" s="1067"/>
      <c r="O10" s="1067"/>
      <c r="P10" s="1068"/>
      <c r="Q10" s="1072">
        <v>5</v>
      </c>
      <c r="R10" s="1073"/>
      <c r="S10" s="1073"/>
      <c r="T10" s="1073"/>
      <c r="U10" s="1073"/>
      <c r="V10" s="1073">
        <v>5</v>
      </c>
      <c r="W10" s="1073"/>
      <c r="X10" s="1073"/>
      <c r="Y10" s="1073"/>
      <c r="Z10" s="1073"/>
      <c r="AA10" s="1073" t="s">
        <v>544</v>
      </c>
      <c r="AB10" s="1073"/>
      <c r="AC10" s="1073"/>
      <c r="AD10" s="1073"/>
      <c r="AE10" s="1074"/>
      <c r="AF10" s="1048" t="s">
        <v>222</v>
      </c>
      <c r="AG10" s="1049"/>
      <c r="AH10" s="1049"/>
      <c r="AI10" s="1049"/>
      <c r="AJ10" s="1050"/>
      <c r="AK10" s="1115">
        <v>5</v>
      </c>
      <c r="AL10" s="1116"/>
      <c r="AM10" s="1116"/>
      <c r="AN10" s="1116"/>
      <c r="AO10" s="1116"/>
      <c r="AP10" s="1116">
        <v>1</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52849</v>
      </c>
      <c r="R23" s="1098"/>
      <c r="S23" s="1098"/>
      <c r="T23" s="1098"/>
      <c r="U23" s="1098"/>
      <c r="V23" s="1098">
        <v>50703</v>
      </c>
      <c r="W23" s="1098"/>
      <c r="X23" s="1098"/>
      <c r="Y23" s="1098"/>
      <c r="Z23" s="1098"/>
      <c r="AA23" s="1098">
        <v>2146</v>
      </c>
      <c r="AB23" s="1098"/>
      <c r="AC23" s="1098"/>
      <c r="AD23" s="1098"/>
      <c r="AE23" s="1099"/>
      <c r="AF23" s="1100">
        <v>1764</v>
      </c>
      <c r="AG23" s="1098"/>
      <c r="AH23" s="1098"/>
      <c r="AI23" s="1098"/>
      <c r="AJ23" s="1101"/>
      <c r="AK23" s="1102"/>
      <c r="AL23" s="1103"/>
      <c r="AM23" s="1103"/>
      <c r="AN23" s="1103"/>
      <c r="AO23" s="1103"/>
      <c r="AP23" s="1098">
        <v>57395</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16332</v>
      </c>
      <c r="R28" s="1083"/>
      <c r="S28" s="1083"/>
      <c r="T28" s="1083"/>
      <c r="U28" s="1083"/>
      <c r="V28" s="1083">
        <v>15978</v>
      </c>
      <c r="W28" s="1083"/>
      <c r="X28" s="1083"/>
      <c r="Y28" s="1083"/>
      <c r="Z28" s="1083"/>
      <c r="AA28" s="1083">
        <v>354</v>
      </c>
      <c r="AB28" s="1083"/>
      <c r="AC28" s="1083"/>
      <c r="AD28" s="1083"/>
      <c r="AE28" s="1084"/>
      <c r="AF28" s="1085">
        <v>354</v>
      </c>
      <c r="AG28" s="1083"/>
      <c r="AH28" s="1083"/>
      <c r="AI28" s="1083"/>
      <c r="AJ28" s="1086"/>
      <c r="AK28" s="1087">
        <v>1976</v>
      </c>
      <c r="AL28" s="1075"/>
      <c r="AM28" s="1075"/>
      <c r="AN28" s="1075"/>
      <c r="AO28" s="1075"/>
      <c r="AP28" s="1075" t="s">
        <v>544</v>
      </c>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9805</v>
      </c>
      <c r="R29" s="1073"/>
      <c r="S29" s="1073"/>
      <c r="T29" s="1073"/>
      <c r="U29" s="1073"/>
      <c r="V29" s="1073">
        <v>9554</v>
      </c>
      <c r="W29" s="1073"/>
      <c r="X29" s="1073"/>
      <c r="Y29" s="1073"/>
      <c r="Z29" s="1073"/>
      <c r="AA29" s="1073">
        <v>251</v>
      </c>
      <c r="AB29" s="1073"/>
      <c r="AC29" s="1073"/>
      <c r="AD29" s="1073"/>
      <c r="AE29" s="1074"/>
      <c r="AF29" s="1048">
        <v>251</v>
      </c>
      <c r="AG29" s="1049"/>
      <c r="AH29" s="1049"/>
      <c r="AI29" s="1049"/>
      <c r="AJ29" s="1050"/>
      <c r="AK29" s="1009">
        <v>1386</v>
      </c>
      <c r="AL29" s="1000"/>
      <c r="AM29" s="1000"/>
      <c r="AN29" s="1000"/>
      <c r="AO29" s="1000"/>
      <c r="AP29" s="1000" t="s">
        <v>544</v>
      </c>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1612</v>
      </c>
      <c r="R30" s="1073"/>
      <c r="S30" s="1073"/>
      <c r="T30" s="1073"/>
      <c r="U30" s="1073"/>
      <c r="V30" s="1073">
        <v>1607</v>
      </c>
      <c r="W30" s="1073"/>
      <c r="X30" s="1073"/>
      <c r="Y30" s="1073"/>
      <c r="Z30" s="1073"/>
      <c r="AA30" s="1073">
        <v>5</v>
      </c>
      <c r="AB30" s="1073"/>
      <c r="AC30" s="1073"/>
      <c r="AD30" s="1073"/>
      <c r="AE30" s="1074"/>
      <c r="AF30" s="1048">
        <v>5</v>
      </c>
      <c r="AG30" s="1049"/>
      <c r="AH30" s="1049"/>
      <c r="AI30" s="1049"/>
      <c r="AJ30" s="1050"/>
      <c r="AK30" s="1009">
        <v>236</v>
      </c>
      <c r="AL30" s="1000"/>
      <c r="AM30" s="1000"/>
      <c r="AN30" s="1000"/>
      <c r="AO30" s="1000"/>
      <c r="AP30" s="1000" t="s">
        <v>544</v>
      </c>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3454</v>
      </c>
      <c r="R31" s="1073"/>
      <c r="S31" s="1073"/>
      <c r="T31" s="1073"/>
      <c r="U31" s="1073"/>
      <c r="V31" s="1073">
        <v>2628</v>
      </c>
      <c r="W31" s="1073"/>
      <c r="X31" s="1073"/>
      <c r="Y31" s="1073"/>
      <c r="Z31" s="1073"/>
      <c r="AA31" s="1073">
        <v>826</v>
      </c>
      <c r="AB31" s="1073"/>
      <c r="AC31" s="1073"/>
      <c r="AD31" s="1073"/>
      <c r="AE31" s="1074"/>
      <c r="AF31" s="1048">
        <v>2511</v>
      </c>
      <c r="AG31" s="1049"/>
      <c r="AH31" s="1049"/>
      <c r="AI31" s="1049"/>
      <c r="AJ31" s="1050"/>
      <c r="AK31" s="1009">
        <v>2</v>
      </c>
      <c r="AL31" s="1000"/>
      <c r="AM31" s="1000"/>
      <c r="AN31" s="1000"/>
      <c r="AO31" s="1000"/>
      <c r="AP31" s="1000">
        <v>13328</v>
      </c>
      <c r="AQ31" s="1000"/>
      <c r="AR31" s="1000"/>
      <c r="AS31" s="1000"/>
      <c r="AT31" s="1000"/>
      <c r="AU31" s="1000">
        <v>27</v>
      </c>
      <c r="AV31" s="1000"/>
      <c r="AW31" s="1000"/>
      <c r="AX31" s="1000"/>
      <c r="AY31" s="1000"/>
      <c r="AZ31" s="1071"/>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4933</v>
      </c>
      <c r="R32" s="1073"/>
      <c r="S32" s="1073"/>
      <c r="T32" s="1073"/>
      <c r="U32" s="1073"/>
      <c r="V32" s="1073">
        <v>4834</v>
      </c>
      <c r="W32" s="1073"/>
      <c r="X32" s="1073"/>
      <c r="Y32" s="1073"/>
      <c r="Z32" s="1073"/>
      <c r="AA32" s="1073">
        <v>99</v>
      </c>
      <c r="AB32" s="1073"/>
      <c r="AC32" s="1073"/>
      <c r="AD32" s="1073"/>
      <c r="AE32" s="1074"/>
      <c r="AF32" s="1048">
        <v>66</v>
      </c>
      <c r="AG32" s="1049"/>
      <c r="AH32" s="1049"/>
      <c r="AI32" s="1049"/>
      <c r="AJ32" s="1050"/>
      <c r="AK32" s="1009">
        <v>1488</v>
      </c>
      <c r="AL32" s="1000"/>
      <c r="AM32" s="1000"/>
      <c r="AN32" s="1000"/>
      <c r="AO32" s="1000"/>
      <c r="AP32" s="1000">
        <v>29824</v>
      </c>
      <c r="AQ32" s="1000"/>
      <c r="AR32" s="1000"/>
      <c r="AS32" s="1000"/>
      <c r="AT32" s="1000"/>
      <c r="AU32" s="1000">
        <v>20102</v>
      </c>
      <c r="AV32" s="1000"/>
      <c r="AW32" s="1000"/>
      <c r="AX32" s="1000"/>
      <c r="AY32" s="1000"/>
      <c r="AZ32" s="1071"/>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390</v>
      </c>
      <c r="C33" s="1067"/>
      <c r="D33" s="1067"/>
      <c r="E33" s="1067"/>
      <c r="F33" s="1067"/>
      <c r="G33" s="1067"/>
      <c r="H33" s="1067"/>
      <c r="I33" s="1067"/>
      <c r="J33" s="1067"/>
      <c r="K33" s="1067"/>
      <c r="L33" s="1067"/>
      <c r="M33" s="1067"/>
      <c r="N33" s="1067"/>
      <c r="O33" s="1067"/>
      <c r="P33" s="1068"/>
      <c r="Q33" s="1072">
        <v>61</v>
      </c>
      <c r="R33" s="1073"/>
      <c r="S33" s="1073"/>
      <c r="T33" s="1073"/>
      <c r="U33" s="1073"/>
      <c r="V33" s="1073">
        <v>56</v>
      </c>
      <c r="W33" s="1073"/>
      <c r="X33" s="1073"/>
      <c r="Y33" s="1073"/>
      <c r="Z33" s="1073"/>
      <c r="AA33" s="1073">
        <v>5</v>
      </c>
      <c r="AB33" s="1073"/>
      <c r="AC33" s="1073"/>
      <c r="AD33" s="1073"/>
      <c r="AE33" s="1074"/>
      <c r="AF33" s="1048">
        <v>4</v>
      </c>
      <c r="AG33" s="1049"/>
      <c r="AH33" s="1049"/>
      <c r="AI33" s="1049"/>
      <c r="AJ33" s="1050"/>
      <c r="AK33" s="1009">
        <v>45</v>
      </c>
      <c r="AL33" s="1000"/>
      <c r="AM33" s="1000"/>
      <c r="AN33" s="1000"/>
      <c r="AO33" s="1000"/>
      <c r="AP33" s="1000">
        <v>448</v>
      </c>
      <c r="AQ33" s="1000"/>
      <c r="AR33" s="1000"/>
      <c r="AS33" s="1000"/>
      <c r="AT33" s="1000"/>
      <c r="AU33" s="1000">
        <v>443</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391</v>
      </c>
      <c r="C34" s="1067"/>
      <c r="D34" s="1067"/>
      <c r="E34" s="1067"/>
      <c r="F34" s="1067"/>
      <c r="G34" s="1067"/>
      <c r="H34" s="1067"/>
      <c r="I34" s="1067"/>
      <c r="J34" s="1067"/>
      <c r="K34" s="1067"/>
      <c r="L34" s="1067"/>
      <c r="M34" s="1067"/>
      <c r="N34" s="1067"/>
      <c r="O34" s="1067"/>
      <c r="P34" s="1068"/>
      <c r="Q34" s="1072">
        <v>28</v>
      </c>
      <c r="R34" s="1073"/>
      <c r="S34" s="1073"/>
      <c r="T34" s="1073"/>
      <c r="U34" s="1073"/>
      <c r="V34" s="1073">
        <v>26</v>
      </c>
      <c r="W34" s="1073"/>
      <c r="X34" s="1073"/>
      <c r="Y34" s="1073"/>
      <c r="Z34" s="1073"/>
      <c r="AA34" s="1073">
        <v>2</v>
      </c>
      <c r="AB34" s="1073"/>
      <c r="AC34" s="1073"/>
      <c r="AD34" s="1073"/>
      <c r="AE34" s="1074"/>
      <c r="AF34" s="1048">
        <v>2</v>
      </c>
      <c r="AG34" s="1049"/>
      <c r="AH34" s="1049"/>
      <c r="AI34" s="1049"/>
      <c r="AJ34" s="1050"/>
      <c r="AK34" s="1009">
        <v>21</v>
      </c>
      <c r="AL34" s="1000"/>
      <c r="AM34" s="1000"/>
      <c r="AN34" s="1000"/>
      <c r="AO34" s="1000"/>
      <c r="AP34" s="1000" t="s">
        <v>544</v>
      </c>
      <c r="AQ34" s="1000"/>
      <c r="AR34" s="1000"/>
      <c r="AS34" s="1000"/>
      <c r="AT34" s="1000"/>
      <c r="AU34" s="1000"/>
      <c r="AV34" s="1000"/>
      <c r="AW34" s="1000"/>
      <c r="AX34" s="1000"/>
      <c r="AY34" s="1000"/>
      <c r="AZ34" s="1071"/>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392</v>
      </c>
      <c r="C35" s="1067"/>
      <c r="D35" s="1067"/>
      <c r="E35" s="1067"/>
      <c r="F35" s="1067"/>
      <c r="G35" s="1067"/>
      <c r="H35" s="1067"/>
      <c r="I35" s="1067"/>
      <c r="J35" s="1067"/>
      <c r="K35" s="1067"/>
      <c r="L35" s="1067"/>
      <c r="M35" s="1067"/>
      <c r="N35" s="1067"/>
      <c r="O35" s="1067"/>
      <c r="P35" s="1068"/>
      <c r="Q35" s="1072">
        <v>364</v>
      </c>
      <c r="R35" s="1073"/>
      <c r="S35" s="1073"/>
      <c r="T35" s="1073"/>
      <c r="U35" s="1073"/>
      <c r="V35" s="1073">
        <v>287</v>
      </c>
      <c r="W35" s="1073"/>
      <c r="X35" s="1073"/>
      <c r="Y35" s="1073"/>
      <c r="Z35" s="1073"/>
      <c r="AA35" s="1073">
        <v>77</v>
      </c>
      <c r="AB35" s="1073"/>
      <c r="AC35" s="1073"/>
      <c r="AD35" s="1073"/>
      <c r="AE35" s="1074"/>
      <c r="AF35" s="1048">
        <v>13</v>
      </c>
      <c r="AG35" s="1049"/>
      <c r="AH35" s="1049"/>
      <c r="AI35" s="1049"/>
      <c r="AJ35" s="1050"/>
      <c r="AK35" s="1009">
        <v>219</v>
      </c>
      <c r="AL35" s="1000"/>
      <c r="AM35" s="1000"/>
      <c r="AN35" s="1000"/>
      <c r="AO35" s="1000"/>
      <c r="AP35" s="1000" t="s">
        <v>544</v>
      </c>
      <c r="AQ35" s="1000"/>
      <c r="AR35" s="1000"/>
      <c r="AS35" s="1000"/>
      <c r="AT35" s="1000"/>
      <c r="AU35" s="1000"/>
      <c r="AV35" s="1000"/>
      <c r="AW35" s="1000"/>
      <c r="AX35" s="1000"/>
      <c r="AY35" s="1000"/>
      <c r="AZ35" s="1071"/>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393</v>
      </c>
      <c r="C36" s="1067"/>
      <c r="D36" s="1067"/>
      <c r="E36" s="1067"/>
      <c r="F36" s="1067"/>
      <c r="G36" s="1067"/>
      <c r="H36" s="1067"/>
      <c r="I36" s="1067"/>
      <c r="J36" s="1067"/>
      <c r="K36" s="1067"/>
      <c r="L36" s="1067"/>
      <c r="M36" s="1067"/>
      <c r="N36" s="1067"/>
      <c r="O36" s="1067"/>
      <c r="P36" s="1068"/>
      <c r="Q36" s="1072">
        <v>80</v>
      </c>
      <c r="R36" s="1073"/>
      <c r="S36" s="1073"/>
      <c r="T36" s="1073"/>
      <c r="U36" s="1073"/>
      <c r="V36" s="1073">
        <v>77</v>
      </c>
      <c r="W36" s="1073"/>
      <c r="X36" s="1073"/>
      <c r="Y36" s="1073"/>
      <c r="Z36" s="1073"/>
      <c r="AA36" s="1073">
        <v>3</v>
      </c>
      <c r="AB36" s="1073"/>
      <c r="AC36" s="1073"/>
      <c r="AD36" s="1073"/>
      <c r="AE36" s="1074"/>
      <c r="AF36" s="1048">
        <v>3</v>
      </c>
      <c r="AG36" s="1049"/>
      <c r="AH36" s="1049"/>
      <c r="AI36" s="1049"/>
      <c r="AJ36" s="1050"/>
      <c r="AK36" s="1009">
        <v>32</v>
      </c>
      <c r="AL36" s="1000"/>
      <c r="AM36" s="1000"/>
      <c r="AN36" s="1000"/>
      <c r="AO36" s="1000"/>
      <c r="AP36" s="1000" t="s">
        <v>544</v>
      </c>
      <c r="AQ36" s="1000"/>
      <c r="AR36" s="1000"/>
      <c r="AS36" s="1000"/>
      <c r="AT36" s="1000"/>
      <c r="AU36" s="1000"/>
      <c r="AV36" s="1000"/>
      <c r="AW36" s="1000"/>
      <c r="AX36" s="1000"/>
      <c r="AY36" s="1000"/>
      <c r="AZ36" s="1071"/>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394</v>
      </c>
      <c r="C37" s="1067"/>
      <c r="D37" s="1067"/>
      <c r="E37" s="1067"/>
      <c r="F37" s="1067"/>
      <c r="G37" s="1067"/>
      <c r="H37" s="1067"/>
      <c r="I37" s="1067"/>
      <c r="J37" s="1067"/>
      <c r="K37" s="1067"/>
      <c r="L37" s="1067"/>
      <c r="M37" s="1067"/>
      <c r="N37" s="1067"/>
      <c r="O37" s="1067"/>
      <c r="P37" s="1068"/>
      <c r="Q37" s="1072">
        <v>170</v>
      </c>
      <c r="R37" s="1073"/>
      <c r="S37" s="1073"/>
      <c r="T37" s="1073"/>
      <c r="U37" s="1073"/>
      <c r="V37" s="1073">
        <v>156</v>
      </c>
      <c r="W37" s="1073"/>
      <c r="X37" s="1073"/>
      <c r="Y37" s="1073"/>
      <c r="Z37" s="1073"/>
      <c r="AA37" s="1073">
        <v>14</v>
      </c>
      <c r="AB37" s="1073"/>
      <c r="AC37" s="1073"/>
      <c r="AD37" s="1073"/>
      <c r="AE37" s="1074"/>
      <c r="AF37" s="1048">
        <v>3</v>
      </c>
      <c r="AG37" s="1049"/>
      <c r="AH37" s="1049"/>
      <c r="AI37" s="1049"/>
      <c r="AJ37" s="1050"/>
      <c r="AK37" s="1009">
        <v>149</v>
      </c>
      <c r="AL37" s="1000"/>
      <c r="AM37" s="1000"/>
      <c r="AN37" s="1000"/>
      <c r="AO37" s="1000"/>
      <c r="AP37" s="1000" t="s">
        <v>544</v>
      </c>
      <c r="AQ37" s="1000"/>
      <c r="AR37" s="1000"/>
      <c r="AS37" s="1000"/>
      <c r="AT37" s="1000"/>
      <c r="AU37" s="1000"/>
      <c r="AV37" s="1000"/>
      <c r="AW37" s="1000"/>
      <c r="AX37" s="1000"/>
      <c r="AY37" s="1000"/>
      <c r="AZ37" s="1071"/>
      <c r="BA37" s="1071"/>
      <c r="BB37" s="1071"/>
      <c r="BC37" s="1071"/>
      <c r="BD37" s="1071"/>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395</v>
      </c>
      <c r="C38" s="1067"/>
      <c r="D38" s="1067"/>
      <c r="E38" s="1067"/>
      <c r="F38" s="1067"/>
      <c r="G38" s="1067"/>
      <c r="H38" s="1067"/>
      <c r="I38" s="1067"/>
      <c r="J38" s="1067"/>
      <c r="K38" s="1067"/>
      <c r="L38" s="1067"/>
      <c r="M38" s="1067"/>
      <c r="N38" s="1067"/>
      <c r="O38" s="1067"/>
      <c r="P38" s="1068"/>
      <c r="Q38" s="1072">
        <v>1490</v>
      </c>
      <c r="R38" s="1073"/>
      <c r="S38" s="1073"/>
      <c r="T38" s="1073"/>
      <c r="U38" s="1073"/>
      <c r="V38" s="1073">
        <v>1420</v>
      </c>
      <c r="W38" s="1073"/>
      <c r="X38" s="1073"/>
      <c r="Y38" s="1073"/>
      <c r="Z38" s="1073"/>
      <c r="AA38" s="1073">
        <v>70</v>
      </c>
      <c r="AB38" s="1073"/>
      <c r="AC38" s="1073"/>
      <c r="AD38" s="1073"/>
      <c r="AE38" s="1074"/>
      <c r="AF38" s="1048" t="s">
        <v>222</v>
      </c>
      <c r="AG38" s="1049"/>
      <c r="AH38" s="1049"/>
      <c r="AI38" s="1049"/>
      <c r="AJ38" s="1050"/>
      <c r="AK38" s="1009">
        <v>841</v>
      </c>
      <c r="AL38" s="1000"/>
      <c r="AM38" s="1000"/>
      <c r="AN38" s="1000"/>
      <c r="AO38" s="1000"/>
      <c r="AP38" s="1000">
        <v>3722</v>
      </c>
      <c r="AQ38" s="1000"/>
      <c r="AR38" s="1000"/>
      <c r="AS38" s="1000"/>
      <c r="AT38" s="1000"/>
      <c r="AU38" s="1000">
        <v>119</v>
      </c>
      <c r="AV38" s="1000"/>
      <c r="AW38" s="1000"/>
      <c r="AX38" s="1000"/>
      <c r="AY38" s="1000"/>
      <c r="AZ38" s="1071"/>
      <c r="BA38" s="1071"/>
      <c r="BB38" s="1071"/>
      <c r="BC38" s="1071"/>
      <c r="BD38" s="1071"/>
      <c r="BE38" s="1061" t="s">
        <v>389</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3213</v>
      </c>
      <c r="AG63" s="988"/>
      <c r="AH63" s="988"/>
      <c r="AI63" s="988"/>
      <c r="AJ63" s="1059"/>
      <c r="AK63" s="1060"/>
      <c r="AL63" s="992"/>
      <c r="AM63" s="992"/>
      <c r="AN63" s="992"/>
      <c r="AO63" s="992"/>
      <c r="AP63" s="988">
        <v>46498</v>
      </c>
      <c r="AQ63" s="988"/>
      <c r="AR63" s="988"/>
      <c r="AS63" s="988"/>
      <c r="AT63" s="988"/>
      <c r="AU63" s="988">
        <v>20691</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399</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400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549</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548</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550</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548</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551</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548</v>
      </c>
      <c r="AL70" s="1000"/>
      <c r="AM70" s="1000"/>
      <c r="AN70" s="1000"/>
      <c r="AO70" s="1000"/>
      <c r="AP70" s="1000" t="s">
        <v>548</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552</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548</v>
      </c>
      <c r="AL71" s="1000"/>
      <c r="AM71" s="1000"/>
      <c r="AN71" s="1000"/>
      <c r="AO71" s="1000"/>
      <c r="AP71" s="1000" t="s">
        <v>548</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553</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548</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554</v>
      </c>
      <c r="C73" s="1004"/>
      <c r="D73" s="1004"/>
      <c r="E73" s="1004"/>
      <c r="F73" s="1004"/>
      <c r="G73" s="1004"/>
      <c r="H73" s="1004"/>
      <c r="I73" s="1004"/>
      <c r="J73" s="1004"/>
      <c r="K73" s="1004"/>
      <c r="L73" s="1004"/>
      <c r="M73" s="1004"/>
      <c r="N73" s="1004"/>
      <c r="O73" s="1004"/>
      <c r="P73" s="1005"/>
      <c r="Q73" s="1006">
        <v>211</v>
      </c>
      <c r="R73" s="1000"/>
      <c r="S73" s="1000"/>
      <c r="T73" s="1000"/>
      <c r="U73" s="1000"/>
      <c r="V73" s="1000">
        <v>201</v>
      </c>
      <c r="W73" s="1000"/>
      <c r="X73" s="1000"/>
      <c r="Y73" s="1000"/>
      <c r="Z73" s="1000"/>
      <c r="AA73" s="1000">
        <v>10</v>
      </c>
      <c r="AB73" s="1000"/>
      <c r="AC73" s="1000"/>
      <c r="AD73" s="1000"/>
      <c r="AE73" s="1000"/>
      <c r="AF73" s="1000">
        <v>10</v>
      </c>
      <c r="AG73" s="1000"/>
      <c r="AH73" s="1000"/>
      <c r="AI73" s="1000"/>
      <c r="AJ73" s="1000"/>
      <c r="AK73" s="1000" t="s">
        <v>548</v>
      </c>
      <c r="AL73" s="1000"/>
      <c r="AM73" s="1000"/>
      <c r="AN73" s="1000"/>
      <c r="AO73" s="1000"/>
      <c r="AP73" s="1000">
        <v>24</v>
      </c>
      <c r="AQ73" s="1000"/>
      <c r="AR73" s="1000"/>
      <c r="AS73" s="1000"/>
      <c r="AT73" s="1000"/>
      <c r="AU73" s="1000">
        <v>19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555</v>
      </c>
      <c r="C74" s="1004"/>
      <c r="D74" s="1004"/>
      <c r="E74" s="1004"/>
      <c r="F74" s="1004"/>
      <c r="G74" s="1004"/>
      <c r="H74" s="1004"/>
      <c r="I74" s="1004"/>
      <c r="J74" s="1004"/>
      <c r="K74" s="1004"/>
      <c r="L74" s="1004"/>
      <c r="M74" s="1004"/>
      <c r="N74" s="1004"/>
      <c r="O74" s="1004"/>
      <c r="P74" s="1005"/>
      <c r="Q74" s="1006">
        <v>103</v>
      </c>
      <c r="R74" s="1000"/>
      <c r="S74" s="1000"/>
      <c r="T74" s="1000"/>
      <c r="U74" s="1000"/>
      <c r="V74" s="1000">
        <v>97</v>
      </c>
      <c r="W74" s="1000"/>
      <c r="X74" s="1000"/>
      <c r="Y74" s="1000"/>
      <c r="Z74" s="1000"/>
      <c r="AA74" s="1000">
        <v>5</v>
      </c>
      <c r="AB74" s="1000"/>
      <c r="AC74" s="1000"/>
      <c r="AD74" s="1000"/>
      <c r="AE74" s="1000"/>
      <c r="AF74" s="1000">
        <v>5</v>
      </c>
      <c r="AG74" s="1000"/>
      <c r="AH74" s="1000"/>
      <c r="AI74" s="1000"/>
      <c r="AJ74" s="1000"/>
      <c r="AK74" s="1000">
        <v>4</v>
      </c>
      <c r="AL74" s="1000"/>
      <c r="AM74" s="1000"/>
      <c r="AN74" s="1000"/>
      <c r="AO74" s="1000"/>
      <c r="AP74" s="1000" t="s">
        <v>548</v>
      </c>
      <c r="AQ74" s="1000"/>
      <c r="AR74" s="1000"/>
      <c r="AS74" s="1000"/>
      <c r="AT74" s="1000"/>
      <c r="AU74" s="1000" t="s">
        <v>548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556</v>
      </c>
      <c r="C75" s="1004"/>
      <c r="D75" s="1004"/>
      <c r="E75" s="1004"/>
      <c r="F75" s="1004"/>
      <c r="G75" s="1004"/>
      <c r="H75" s="1004"/>
      <c r="I75" s="1004"/>
      <c r="J75" s="1004"/>
      <c r="K75" s="1004"/>
      <c r="L75" s="1004"/>
      <c r="M75" s="1004"/>
      <c r="N75" s="1004"/>
      <c r="O75" s="1004"/>
      <c r="P75" s="1005"/>
      <c r="Q75" s="1007">
        <v>510</v>
      </c>
      <c r="R75" s="1008"/>
      <c r="S75" s="1008"/>
      <c r="T75" s="1008"/>
      <c r="U75" s="1009"/>
      <c r="V75" s="1010">
        <v>508</v>
      </c>
      <c r="W75" s="1008"/>
      <c r="X75" s="1008"/>
      <c r="Y75" s="1008"/>
      <c r="Z75" s="1009"/>
      <c r="AA75" s="1010">
        <v>2</v>
      </c>
      <c r="AB75" s="1008"/>
      <c r="AC75" s="1008"/>
      <c r="AD75" s="1008"/>
      <c r="AE75" s="1009"/>
      <c r="AF75" s="1010">
        <v>2</v>
      </c>
      <c r="AG75" s="1008"/>
      <c r="AH75" s="1008"/>
      <c r="AI75" s="1008"/>
      <c r="AJ75" s="1009"/>
      <c r="AK75" s="1010" t="s">
        <v>548</v>
      </c>
      <c r="AL75" s="1008"/>
      <c r="AM75" s="1008"/>
      <c r="AN75" s="1008"/>
      <c r="AO75" s="1009"/>
      <c r="AP75" s="1010" t="s">
        <v>548</v>
      </c>
      <c r="AQ75" s="1008"/>
      <c r="AR75" s="1008"/>
      <c r="AS75" s="1008"/>
      <c r="AT75" s="1009"/>
      <c r="AU75" s="1010" t="s">
        <v>548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557</v>
      </c>
      <c r="C76" s="1004"/>
      <c r="D76" s="1004"/>
      <c r="E76" s="1004"/>
      <c r="F76" s="1004"/>
      <c r="G76" s="1004"/>
      <c r="H76" s="1004"/>
      <c r="I76" s="1004"/>
      <c r="J76" s="1004"/>
      <c r="K76" s="1004"/>
      <c r="L76" s="1004"/>
      <c r="M76" s="1004"/>
      <c r="N76" s="1004"/>
      <c r="O76" s="1004"/>
      <c r="P76" s="1005"/>
      <c r="Q76" s="1007">
        <v>2390</v>
      </c>
      <c r="R76" s="1008"/>
      <c r="S76" s="1008"/>
      <c r="T76" s="1008"/>
      <c r="U76" s="1009"/>
      <c r="V76" s="1010">
        <v>2362</v>
      </c>
      <c r="W76" s="1008"/>
      <c r="X76" s="1008"/>
      <c r="Y76" s="1008"/>
      <c r="Z76" s="1009"/>
      <c r="AA76" s="1010">
        <v>28</v>
      </c>
      <c r="AB76" s="1008"/>
      <c r="AC76" s="1008"/>
      <c r="AD76" s="1008"/>
      <c r="AE76" s="1009"/>
      <c r="AF76" s="1010">
        <v>28</v>
      </c>
      <c r="AG76" s="1008"/>
      <c r="AH76" s="1008"/>
      <c r="AI76" s="1008"/>
      <c r="AJ76" s="1009"/>
      <c r="AK76" s="1010" t="s">
        <v>548</v>
      </c>
      <c r="AL76" s="1008"/>
      <c r="AM76" s="1008"/>
      <c r="AN76" s="1008"/>
      <c r="AO76" s="1009"/>
      <c r="AP76" s="1010">
        <v>971</v>
      </c>
      <c r="AQ76" s="1008"/>
      <c r="AR76" s="1008"/>
      <c r="AS76" s="1008"/>
      <c r="AT76" s="1009"/>
      <c r="AU76" s="1010">
        <v>733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558</v>
      </c>
      <c r="C77" s="1004"/>
      <c r="D77" s="1004"/>
      <c r="E77" s="1004"/>
      <c r="F77" s="1004"/>
      <c r="G77" s="1004"/>
      <c r="H77" s="1004"/>
      <c r="I77" s="1004"/>
      <c r="J77" s="1004"/>
      <c r="K77" s="1004"/>
      <c r="L77" s="1004"/>
      <c r="M77" s="1004"/>
      <c r="N77" s="1004"/>
      <c r="O77" s="1004"/>
      <c r="P77" s="1005"/>
      <c r="Q77" s="1007">
        <v>867</v>
      </c>
      <c r="R77" s="1008"/>
      <c r="S77" s="1008"/>
      <c r="T77" s="1008"/>
      <c r="U77" s="1009"/>
      <c r="V77" s="1010">
        <v>865</v>
      </c>
      <c r="W77" s="1008"/>
      <c r="X77" s="1008"/>
      <c r="Y77" s="1008"/>
      <c r="Z77" s="1009"/>
      <c r="AA77" s="1010">
        <v>2</v>
      </c>
      <c r="AB77" s="1008"/>
      <c r="AC77" s="1008"/>
      <c r="AD77" s="1008"/>
      <c r="AE77" s="1009"/>
      <c r="AF77" s="1010">
        <v>1413</v>
      </c>
      <c r="AG77" s="1008"/>
      <c r="AH77" s="1008"/>
      <c r="AI77" s="1008"/>
      <c r="AJ77" s="1009"/>
      <c r="AK77" s="1010" t="s">
        <v>548</v>
      </c>
      <c r="AL77" s="1008"/>
      <c r="AM77" s="1008"/>
      <c r="AN77" s="1008"/>
      <c r="AO77" s="1009"/>
      <c r="AP77" s="1010" t="s">
        <v>548</v>
      </c>
      <c r="AQ77" s="1008"/>
      <c r="AR77" s="1008"/>
      <c r="AS77" s="1008"/>
      <c r="AT77" s="1009"/>
      <c r="AU77" s="1010" t="s">
        <v>548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401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8131</v>
      </c>
      <c r="AG88" s="988"/>
      <c r="AH88" s="988"/>
      <c r="AI88" s="988"/>
      <c r="AJ88" s="988"/>
      <c r="AK88" s="992"/>
      <c r="AL88" s="992"/>
      <c r="AM88" s="992"/>
      <c r="AN88" s="992"/>
      <c r="AO88" s="992"/>
      <c r="AP88" s="988">
        <v>995</v>
      </c>
      <c r="AQ88" s="988"/>
      <c r="AR88" s="988"/>
      <c r="AS88" s="988"/>
      <c r="AT88" s="988"/>
      <c r="AU88" s="988">
        <v>752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201</v>
      </c>
      <c r="CS102" s="980"/>
      <c r="CT102" s="980"/>
      <c r="CU102" s="980"/>
      <c r="CV102" s="981"/>
      <c r="CW102" s="979">
        <v>101</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288</v>
      </c>
      <c r="AG109" s="923"/>
      <c r="AH109" s="923"/>
      <c r="AI109" s="923"/>
      <c r="AJ109" s="924"/>
      <c r="AK109" s="925" t="s">
        <v>287</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288</v>
      </c>
      <c r="BW109" s="923"/>
      <c r="BX109" s="923"/>
      <c r="BY109" s="923"/>
      <c r="BZ109" s="924"/>
      <c r="CA109" s="925" t="s">
        <v>287</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288</v>
      </c>
      <c r="DM109" s="923"/>
      <c r="DN109" s="923"/>
      <c r="DO109" s="923"/>
      <c r="DP109" s="924"/>
      <c r="DQ109" s="925" t="s">
        <v>287</v>
      </c>
      <c r="DR109" s="923"/>
      <c r="DS109" s="923"/>
      <c r="DT109" s="923"/>
      <c r="DU109" s="924"/>
      <c r="DV109" s="925" t="s">
        <v>411</v>
      </c>
      <c r="DW109" s="923"/>
      <c r="DX109" s="923"/>
      <c r="DY109" s="923"/>
      <c r="DZ109" s="954"/>
    </row>
    <row r="110" spans="1:131" s="199" customFormat="1" ht="26.25" customHeight="1">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5189525</v>
      </c>
      <c r="AB110" s="916"/>
      <c r="AC110" s="916"/>
      <c r="AD110" s="916"/>
      <c r="AE110" s="917"/>
      <c r="AF110" s="918">
        <v>5346002</v>
      </c>
      <c r="AG110" s="916"/>
      <c r="AH110" s="916"/>
      <c r="AI110" s="916"/>
      <c r="AJ110" s="917"/>
      <c r="AK110" s="918">
        <v>5189341</v>
      </c>
      <c r="AL110" s="916"/>
      <c r="AM110" s="916"/>
      <c r="AN110" s="916"/>
      <c r="AO110" s="917"/>
      <c r="AP110" s="919">
        <v>20.6</v>
      </c>
      <c r="AQ110" s="920"/>
      <c r="AR110" s="920"/>
      <c r="AS110" s="920"/>
      <c r="AT110" s="921"/>
      <c r="AU110" s="955" t="s">
        <v>62</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56754187</v>
      </c>
      <c r="BR110" s="863"/>
      <c r="BS110" s="863"/>
      <c r="BT110" s="863"/>
      <c r="BU110" s="863"/>
      <c r="BV110" s="863">
        <v>56574800</v>
      </c>
      <c r="BW110" s="863"/>
      <c r="BX110" s="863"/>
      <c r="BY110" s="863"/>
      <c r="BZ110" s="863"/>
      <c r="CA110" s="863">
        <v>57394963</v>
      </c>
      <c r="CB110" s="863"/>
      <c r="CC110" s="863"/>
      <c r="CD110" s="863"/>
      <c r="CE110" s="863"/>
      <c r="CF110" s="887">
        <v>227.9</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v>350900</v>
      </c>
      <c r="BR111" s="835"/>
      <c r="BS111" s="835"/>
      <c r="BT111" s="835"/>
      <c r="BU111" s="835"/>
      <c r="BV111" s="835">
        <v>272700</v>
      </c>
      <c r="BW111" s="835"/>
      <c r="BX111" s="835"/>
      <c r="BY111" s="835"/>
      <c r="BZ111" s="835"/>
      <c r="CA111" s="835">
        <v>194500</v>
      </c>
      <c r="CB111" s="835"/>
      <c r="CC111" s="835"/>
      <c r="CD111" s="835"/>
      <c r="CE111" s="835"/>
      <c r="CF111" s="896">
        <v>0.8</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50000</v>
      </c>
      <c r="AB112" s="798"/>
      <c r="AC112" s="798"/>
      <c r="AD112" s="798"/>
      <c r="AE112" s="799"/>
      <c r="AF112" s="800">
        <v>50000</v>
      </c>
      <c r="AG112" s="798"/>
      <c r="AH112" s="798"/>
      <c r="AI112" s="798"/>
      <c r="AJ112" s="799"/>
      <c r="AK112" s="800">
        <v>50000</v>
      </c>
      <c r="AL112" s="798"/>
      <c r="AM112" s="798"/>
      <c r="AN112" s="798"/>
      <c r="AO112" s="799"/>
      <c r="AP112" s="845">
        <v>0.2</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21266886</v>
      </c>
      <c r="BR112" s="835"/>
      <c r="BS112" s="835"/>
      <c r="BT112" s="835"/>
      <c r="BU112" s="835"/>
      <c r="BV112" s="835">
        <v>20910972</v>
      </c>
      <c r="BW112" s="835"/>
      <c r="BX112" s="835"/>
      <c r="BY112" s="835"/>
      <c r="BZ112" s="835"/>
      <c r="CA112" s="835">
        <v>20690390</v>
      </c>
      <c r="CB112" s="835"/>
      <c r="CC112" s="835"/>
      <c r="CD112" s="835"/>
      <c r="CE112" s="835"/>
      <c r="CF112" s="896">
        <v>82.1</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2120038</v>
      </c>
      <c r="AB113" s="944"/>
      <c r="AC113" s="944"/>
      <c r="AD113" s="944"/>
      <c r="AE113" s="945"/>
      <c r="AF113" s="946">
        <v>2130136</v>
      </c>
      <c r="AG113" s="944"/>
      <c r="AH113" s="944"/>
      <c r="AI113" s="944"/>
      <c r="AJ113" s="945"/>
      <c r="AK113" s="946">
        <v>2112705</v>
      </c>
      <c r="AL113" s="944"/>
      <c r="AM113" s="944"/>
      <c r="AN113" s="944"/>
      <c r="AO113" s="945"/>
      <c r="AP113" s="947">
        <v>8.4</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535582</v>
      </c>
      <c r="BR113" s="835"/>
      <c r="BS113" s="835"/>
      <c r="BT113" s="835"/>
      <c r="BU113" s="835"/>
      <c r="BV113" s="835">
        <v>630630</v>
      </c>
      <c r="BW113" s="835"/>
      <c r="BX113" s="835"/>
      <c r="BY113" s="835"/>
      <c r="BZ113" s="835"/>
      <c r="CA113" s="835">
        <v>751114</v>
      </c>
      <c r="CB113" s="835"/>
      <c r="CC113" s="835"/>
      <c r="CD113" s="835"/>
      <c r="CE113" s="835"/>
      <c r="CF113" s="896">
        <v>3</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17494</v>
      </c>
      <c r="AB114" s="798"/>
      <c r="AC114" s="798"/>
      <c r="AD114" s="798"/>
      <c r="AE114" s="799"/>
      <c r="AF114" s="800">
        <v>18192</v>
      </c>
      <c r="AG114" s="798"/>
      <c r="AH114" s="798"/>
      <c r="AI114" s="798"/>
      <c r="AJ114" s="799"/>
      <c r="AK114" s="800">
        <v>75847</v>
      </c>
      <c r="AL114" s="798"/>
      <c r="AM114" s="798"/>
      <c r="AN114" s="798"/>
      <c r="AO114" s="799"/>
      <c r="AP114" s="845">
        <v>0.3</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7989905</v>
      </c>
      <c r="BR114" s="835"/>
      <c r="BS114" s="835"/>
      <c r="BT114" s="835"/>
      <c r="BU114" s="835"/>
      <c r="BV114" s="835">
        <v>7695561</v>
      </c>
      <c r="BW114" s="835"/>
      <c r="BX114" s="835"/>
      <c r="BY114" s="835"/>
      <c r="BZ114" s="835"/>
      <c r="CA114" s="835">
        <v>7633273</v>
      </c>
      <c r="CB114" s="835"/>
      <c r="CC114" s="835"/>
      <c r="CD114" s="835"/>
      <c r="CE114" s="835"/>
      <c r="CF114" s="896">
        <v>30.3</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117757</v>
      </c>
      <c r="AB115" s="944"/>
      <c r="AC115" s="944"/>
      <c r="AD115" s="944"/>
      <c r="AE115" s="945"/>
      <c r="AF115" s="946">
        <v>171692</v>
      </c>
      <c r="AG115" s="944"/>
      <c r="AH115" s="944"/>
      <c r="AI115" s="944"/>
      <c r="AJ115" s="945"/>
      <c r="AK115" s="946">
        <v>164464</v>
      </c>
      <c r="AL115" s="944"/>
      <c r="AM115" s="944"/>
      <c r="AN115" s="944"/>
      <c r="AO115" s="945"/>
      <c r="AP115" s="947">
        <v>0.7</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v>165500</v>
      </c>
      <c r="BR115" s="835"/>
      <c r="BS115" s="835"/>
      <c r="BT115" s="835"/>
      <c r="BU115" s="835"/>
      <c r="BV115" s="835">
        <v>165500</v>
      </c>
      <c r="BW115" s="835"/>
      <c r="BX115" s="835"/>
      <c r="BY115" s="835"/>
      <c r="BZ115" s="835"/>
      <c r="CA115" s="835">
        <v>177662</v>
      </c>
      <c r="CB115" s="835"/>
      <c r="CC115" s="835"/>
      <c r="CD115" s="835"/>
      <c r="CE115" s="835"/>
      <c r="CF115" s="896">
        <v>0.7</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127</v>
      </c>
      <c r="AB116" s="798"/>
      <c r="AC116" s="798"/>
      <c r="AD116" s="798"/>
      <c r="AE116" s="799"/>
      <c r="AF116" s="800">
        <v>137</v>
      </c>
      <c r="AG116" s="798"/>
      <c r="AH116" s="798"/>
      <c r="AI116" s="798"/>
      <c r="AJ116" s="799"/>
      <c r="AK116" s="800">
        <v>279</v>
      </c>
      <c r="AL116" s="798"/>
      <c r="AM116" s="798"/>
      <c r="AN116" s="798"/>
      <c r="AO116" s="799"/>
      <c r="AP116" s="845">
        <v>0</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7494941</v>
      </c>
      <c r="AB117" s="930"/>
      <c r="AC117" s="930"/>
      <c r="AD117" s="930"/>
      <c r="AE117" s="931"/>
      <c r="AF117" s="932">
        <v>7716159</v>
      </c>
      <c r="AG117" s="930"/>
      <c r="AH117" s="930"/>
      <c r="AI117" s="930"/>
      <c r="AJ117" s="931"/>
      <c r="AK117" s="932">
        <v>7592636</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288</v>
      </c>
      <c r="AG118" s="923"/>
      <c r="AH118" s="923"/>
      <c r="AI118" s="923"/>
      <c r="AJ118" s="924"/>
      <c r="AK118" s="925" t="s">
        <v>287</v>
      </c>
      <c r="AL118" s="923"/>
      <c r="AM118" s="923"/>
      <c r="AN118" s="923"/>
      <c r="AO118" s="924"/>
      <c r="AP118" s="926" t="s">
        <v>411</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v>350900</v>
      </c>
      <c r="DH118" s="798"/>
      <c r="DI118" s="798"/>
      <c r="DJ118" s="798"/>
      <c r="DK118" s="799"/>
      <c r="DL118" s="800">
        <v>272700</v>
      </c>
      <c r="DM118" s="798"/>
      <c r="DN118" s="798"/>
      <c r="DO118" s="798"/>
      <c r="DP118" s="799"/>
      <c r="DQ118" s="800">
        <v>194500</v>
      </c>
      <c r="DR118" s="798"/>
      <c r="DS118" s="798"/>
      <c r="DT118" s="798"/>
      <c r="DU118" s="799"/>
      <c r="DV118" s="845">
        <v>0.8</v>
      </c>
      <c r="DW118" s="846"/>
      <c r="DX118" s="846"/>
      <c r="DY118" s="846"/>
      <c r="DZ118" s="847"/>
    </row>
    <row r="119" spans="1:130" s="199" customFormat="1" ht="26.25" customHeight="1">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441</v>
      </c>
      <c r="BP119" s="899"/>
      <c r="BQ119" s="903">
        <v>87062960</v>
      </c>
      <c r="BR119" s="866"/>
      <c r="BS119" s="866"/>
      <c r="BT119" s="866"/>
      <c r="BU119" s="866"/>
      <c r="BV119" s="866">
        <v>86250163</v>
      </c>
      <c r="BW119" s="866"/>
      <c r="BX119" s="866"/>
      <c r="BY119" s="866"/>
      <c r="BZ119" s="866"/>
      <c r="CA119" s="866">
        <v>86841902</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17926704</v>
      </c>
      <c r="BR120" s="863"/>
      <c r="BS120" s="863"/>
      <c r="BT120" s="863"/>
      <c r="BU120" s="863"/>
      <c r="BV120" s="863">
        <v>18062782</v>
      </c>
      <c r="BW120" s="863"/>
      <c r="BX120" s="863"/>
      <c r="BY120" s="863"/>
      <c r="BZ120" s="863"/>
      <c r="CA120" s="863">
        <v>18558123</v>
      </c>
      <c r="CB120" s="863"/>
      <c r="CC120" s="863"/>
      <c r="CD120" s="863"/>
      <c r="CE120" s="863"/>
      <c r="CF120" s="887">
        <v>73.7</v>
      </c>
      <c r="CG120" s="888"/>
      <c r="CH120" s="888"/>
      <c r="CI120" s="888"/>
      <c r="CJ120" s="888"/>
      <c r="CK120" s="889" t="s">
        <v>445</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20222072</v>
      </c>
      <c r="DH120" s="863"/>
      <c r="DI120" s="863"/>
      <c r="DJ120" s="863"/>
      <c r="DK120" s="863"/>
      <c r="DL120" s="863">
        <v>20207962</v>
      </c>
      <c r="DM120" s="863"/>
      <c r="DN120" s="863"/>
      <c r="DO120" s="863"/>
      <c r="DP120" s="863"/>
      <c r="DQ120" s="863">
        <v>20101591</v>
      </c>
      <c r="DR120" s="863"/>
      <c r="DS120" s="863"/>
      <c r="DT120" s="863"/>
      <c r="DU120" s="863"/>
      <c r="DV120" s="864">
        <v>79.8</v>
      </c>
      <c r="DW120" s="864"/>
      <c r="DX120" s="864"/>
      <c r="DY120" s="864"/>
      <c r="DZ120" s="865"/>
    </row>
    <row r="121" spans="1:130" s="199" customFormat="1" ht="26.25" customHeight="1">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13495956</v>
      </c>
      <c r="BR121" s="835"/>
      <c r="BS121" s="835"/>
      <c r="BT121" s="835"/>
      <c r="BU121" s="835"/>
      <c r="BV121" s="835">
        <v>13460227</v>
      </c>
      <c r="BW121" s="835"/>
      <c r="BX121" s="835"/>
      <c r="BY121" s="835"/>
      <c r="BZ121" s="835"/>
      <c r="CA121" s="835">
        <v>12981259</v>
      </c>
      <c r="CB121" s="835"/>
      <c r="CC121" s="835"/>
      <c r="CD121" s="835"/>
      <c r="CE121" s="835"/>
      <c r="CF121" s="896">
        <v>51.5</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504363</v>
      </c>
      <c r="DH121" s="835"/>
      <c r="DI121" s="835"/>
      <c r="DJ121" s="835"/>
      <c r="DK121" s="835"/>
      <c r="DL121" s="835">
        <v>474690</v>
      </c>
      <c r="DM121" s="835"/>
      <c r="DN121" s="835"/>
      <c r="DO121" s="835"/>
      <c r="DP121" s="835"/>
      <c r="DQ121" s="835">
        <v>443320</v>
      </c>
      <c r="DR121" s="835"/>
      <c r="DS121" s="835"/>
      <c r="DT121" s="835"/>
      <c r="DU121" s="835"/>
      <c r="DV121" s="812">
        <v>1.8</v>
      </c>
      <c r="DW121" s="812"/>
      <c r="DX121" s="812"/>
      <c r="DY121" s="812"/>
      <c r="DZ121" s="813"/>
    </row>
    <row r="122" spans="1:130" s="199" customFormat="1" ht="26.25" customHeight="1">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49951387</v>
      </c>
      <c r="BR122" s="866"/>
      <c r="BS122" s="866"/>
      <c r="BT122" s="866"/>
      <c r="BU122" s="866"/>
      <c r="BV122" s="866">
        <v>49605183</v>
      </c>
      <c r="BW122" s="866"/>
      <c r="BX122" s="866"/>
      <c r="BY122" s="866"/>
      <c r="BZ122" s="866"/>
      <c r="CA122" s="866">
        <v>49242339</v>
      </c>
      <c r="CB122" s="866"/>
      <c r="CC122" s="866"/>
      <c r="CD122" s="866"/>
      <c r="CE122" s="866"/>
      <c r="CF122" s="867">
        <v>195.5</v>
      </c>
      <c r="CG122" s="868"/>
      <c r="CH122" s="868"/>
      <c r="CI122" s="868"/>
      <c r="CJ122" s="868"/>
      <c r="CK122" s="890"/>
      <c r="CL122" s="876"/>
      <c r="CM122" s="876"/>
      <c r="CN122" s="876"/>
      <c r="CO122" s="877"/>
      <c r="CP122" s="856" t="s">
        <v>449</v>
      </c>
      <c r="CQ122" s="857"/>
      <c r="CR122" s="857"/>
      <c r="CS122" s="857"/>
      <c r="CT122" s="857"/>
      <c r="CU122" s="857"/>
      <c r="CV122" s="857"/>
      <c r="CW122" s="857"/>
      <c r="CX122" s="857"/>
      <c r="CY122" s="857"/>
      <c r="CZ122" s="857"/>
      <c r="DA122" s="857"/>
      <c r="DB122" s="857"/>
      <c r="DC122" s="857"/>
      <c r="DD122" s="857"/>
      <c r="DE122" s="857"/>
      <c r="DF122" s="858"/>
      <c r="DG122" s="834">
        <v>491186</v>
      </c>
      <c r="DH122" s="835"/>
      <c r="DI122" s="835"/>
      <c r="DJ122" s="835"/>
      <c r="DK122" s="835"/>
      <c r="DL122" s="835">
        <v>192828</v>
      </c>
      <c r="DM122" s="835"/>
      <c r="DN122" s="835"/>
      <c r="DO122" s="835"/>
      <c r="DP122" s="835"/>
      <c r="DQ122" s="835">
        <v>118823</v>
      </c>
      <c r="DR122" s="835"/>
      <c r="DS122" s="835"/>
      <c r="DT122" s="835"/>
      <c r="DU122" s="835"/>
      <c r="DV122" s="812">
        <v>0.5</v>
      </c>
      <c r="DW122" s="812"/>
      <c r="DX122" s="812"/>
      <c r="DY122" s="812"/>
      <c r="DZ122" s="813"/>
    </row>
    <row r="123" spans="1:130" s="199" customFormat="1" ht="26.25" customHeight="1">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450</v>
      </c>
      <c r="BP123" s="899"/>
      <c r="BQ123" s="853">
        <v>81374047</v>
      </c>
      <c r="BR123" s="854"/>
      <c r="BS123" s="854"/>
      <c r="BT123" s="854"/>
      <c r="BU123" s="854"/>
      <c r="BV123" s="854">
        <v>81128192</v>
      </c>
      <c r="BW123" s="854"/>
      <c r="BX123" s="854"/>
      <c r="BY123" s="854"/>
      <c r="BZ123" s="854"/>
      <c r="CA123" s="854">
        <v>80781721</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28241</v>
      </c>
      <c r="DH123" s="798"/>
      <c r="DI123" s="798"/>
      <c r="DJ123" s="798"/>
      <c r="DK123" s="799"/>
      <c r="DL123" s="800">
        <v>27551</v>
      </c>
      <c r="DM123" s="798"/>
      <c r="DN123" s="798"/>
      <c r="DO123" s="798"/>
      <c r="DP123" s="799"/>
      <c r="DQ123" s="800">
        <v>26656</v>
      </c>
      <c r="DR123" s="798"/>
      <c r="DS123" s="798"/>
      <c r="DT123" s="798"/>
      <c r="DU123" s="799"/>
      <c r="DV123" s="845">
        <v>0.1</v>
      </c>
      <c r="DW123" s="846"/>
      <c r="DX123" s="846"/>
      <c r="DY123" s="846"/>
      <c r="DZ123" s="847"/>
    </row>
    <row r="124" spans="1:130" s="199" customFormat="1" ht="26.25" customHeight="1" thickBot="1">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22.9</v>
      </c>
      <c r="BR124" s="852"/>
      <c r="BS124" s="852"/>
      <c r="BT124" s="852"/>
      <c r="BU124" s="852"/>
      <c r="BV124" s="852">
        <v>20.100000000000001</v>
      </c>
      <c r="BW124" s="852"/>
      <c r="BX124" s="852"/>
      <c r="BY124" s="852"/>
      <c r="BZ124" s="852"/>
      <c r="CA124" s="852">
        <v>24</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v>21024</v>
      </c>
      <c r="DH124" s="781"/>
      <c r="DI124" s="781"/>
      <c r="DJ124" s="781"/>
      <c r="DK124" s="782"/>
      <c r="DL124" s="783">
        <v>7941</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v>82910</v>
      </c>
      <c r="AB125" s="798"/>
      <c r="AC125" s="798"/>
      <c r="AD125" s="798"/>
      <c r="AE125" s="799"/>
      <c r="AF125" s="800">
        <v>81523</v>
      </c>
      <c r="AG125" s="798"/>
      <c r="AH125" s="798"/>
      <c r="AI125" s="798"/>
      <c r="AJ125" s="799"/>
      <c r="AK125" s="800">
        <v>80606</v>
      </c>
      <c r="AL125" s="798"/>
      <c r="AM125" s="798"/>
      <c r="AN125" s="798"/>
      <c r="AO125" s="799"/>
      <c r="AP125" s="845">
        <v>0.3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34847</v>
      </c>
      <c r="AB126" s="798"/>
      <c r="AC126" s="798"/>
      <c r="AD126" s="798"/>
      <c r="AE126" s="799"/>
      <c r="AF126" s="800">
        <v>90169</v>
      </c>
      <c r="AG126" s="798"/>
      <c r="AH126" s="798"/>
      <c r="AI126" s="798"/>
      <c r="AJ126" s="799"/>
      <c r="AK126" s="800">
        <v>83858</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222</v>
      </c>
      <c r="AB127" s="798"/>
      <c r="AC127" s="798"/>
      <c r="AD127" s="798"/>
      <c r="AE127" s="799"/>
      <c r="AF127" s="800" t="s">
        <v>222</v>
      </c>
      <c r="AG127" s="798"/>
      <c r="AH127" s="798"/>
      <c r="AI127" s="798"/>
      <c r="AJ127" s="799"/>
      <c r="AK127" s="800" t="s">
        <v>222</v>
      </c>
      <c r="AL127" s="798"/>
      <c r="AM127" s="798"/>
      <c r="AN127" s="798"/>
      <c r="AO127" s="799"/>
      <c r="AP127" s="845" t="s">
        <v>222</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1573498</v>
      </c>
      <c r="AB128" s="819"/>
      <c r="AC128" s="819"/>
      <c r="AD128" s="819"/>
      <c r="AE128" s="820"/>
      <c r="AF128" s="821">
        <v>1516841</v>
      </c>
      <c r="AG128" s="819"/>
      <c r="AH128" s="819"/>
      <c r="AI128" s="819"/>
      <c r="AJ128" s="820"/>
      <c r="AK128" s="821">
        <v>1441586</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222</v>
      </c>
      <c r="BG128" s="805"/>
      <c r="BH128" s="805"/>
      <c r="BI128" s="805"/>
      <c r="BJ128" s="805"/>
      <c r="BK128" s="805"/>
      <c r="BL128" s="828"/>
      <c r="BM128" s="804">
        <v>11.85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v>165500</v>
      </c>
      <c r="DH128" s="809"/>
      <c r="DI128" s="809"/>
      <c r="DJ128" s="809"/>
      <c r="DK128" s="809"/>
      <c r="DL128" s="809">
        <v>165500</v>
      </c>
      <c r="DM128" s="809"/>
      <c r="DN128" s="809"/>
      <c r="DO128" s="809"/>
      <c r="DP128" s="809"/>
      <c r="DQ128" s="809">
        <v>177662</v>
      </c>
      <c r="DR128" s="809"/>
      <c r="DS128" s="809"/>
      <c r="DT128" s="809"/>
      <c r="DU128" s="809"/>
      <c r="DV128" s="810">
        <v>0.7</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28681033</v>
      </c>
      <c r="AB129" s="798"/>
      <c r="AC129" s="798"/>
      <c r="AD129" s="798"/>
      <c r="AE129" s="799"/>
      <c r="AF129" s="800">
        <v>29242386</v>
      </c>
      <c r="AG129" s="798"/>
      <c r="AH129" s="798"/>
      <c r="AI129" s="798"/>
      <c r="AJ129" s="799"/>
      <c r="AK129" s="800">
        <v>29021697</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222</v>
      </c>
      <c r="BG129" s="788"/>
      <c r="BH129" s="788"/>
      <c r="BI129" s="788"/>
      <c r="BJ129" s="788"/>
      <c r="BK129" s="788"/>
      <c r="BL129" s="789"/>
      <c r="BM129" s="787">
        <v>16.850000000000001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3868486</v>
      </c>
      <c r="AB130" s="798"/>
      <c r="AC130" s="798"/>
      <c r="AD130" s="798"/>
      <c r="AE130" s="799"/>
      <c r="AF130" s="800">
        <v>3821780</v>
      </c>
      <c r="AG130" s="798"/>
      <c r="AH130" s="798"/>
      <c r="AI130" s="798"/>
      <c r="AJ130" s="799"/>
      <c r="AK130" s="800">
        <v>3834607</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8.9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24812547</v>
      </c>
      <c r="AB131" s="781"/>
      <c r="AC131" s="781"/>
      <c r="AD131" s="781"/>
      <c r="AE131" s="782"/>
      <c r="AF131" s="783">
        <v>25420606</v>
      </c>
      <c r="AG131" s="781"/>
      <c r="AH131" s="781"/>
      <c r="AI131" s="781"/>
      <c r="AJ131" s="782"/>
      <c r="AK131" s="783">
        <v>25187090</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v>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8.2738664429999993</v>
      </c>
      <c r="AB132" s="761"/>
      <c r="AC132" s="761"/>
      <c r="AD132" s="761"/>
      <c r="AE132" s="762"/>
      <c r="AF132" s="763">
        <v>9.3527982769999998</v>
      </c>
      <c r="AG132" s="761"/>
      <c r="AH132" s="761"/>
      <c r="AI132" s="761"/>
      <c r="AJ132" s="762"/>
      <c r="AK132" s="763">
        <v>9.1969457370000001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9.1999999999999993</v>
      </c>
      <c r="AB133" s="740"/>
      <c r="AC133" s="740"/>
      <c r="AD133" s="740"/>
      <c r="AE133" s="741"/>
      <c r="AF133" s="739">
        <v>8.9</v>
      </c>
      <c r="AG133" s="740"/>
      <c r="AH133" s="740"/>
      <c r="AI133" s="740"/>
      <c r="AJ133" s="741"/>
      <c r="AK133" s="739">
        <v>8.9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52" t="s">
        <v>478</v>
      </c>
      <c r="L7" s="256"/>
      <c r="M7" s="257" t="s">
        <v>479</v>
      </c>
      <c r="N7" s="258"/>
    </row>
    <row r="8" spans="1:16">
      <c r="A8" s="250"/>
      <c r="B8" s="246"/>
      <c r="C8" s="246"/>
      <c r="D8" s="246"/>
      <c r="E8" s="246"/>
      <c r="F8" s="246"/>
      <c r="G8" s="259"/>
      <c r="H8" s="260"/>
      <c r="I8" s="260"/>
      <c r="J8" s="261"/>
      <c r="K8" s="1153"/>
      <c r="L8" s="262" t="s">
        <v>480</v>
      </c>
      <c r="M8" s="263" t="s">
        <v>481</v>
      </c>
      <c r="N8" s="264" t="s">
        <v>482</v>
      </c>
    </row>
    <row r="9" spans="1:16">
      <c r="A9" s="250"/>
      <c r="B9" s="246"/>
      <c r="C9" s="246"/>
      <c r="D9" s="246"/>
      <c r="E9" s="246"/>
      <c r="F9" s="246"/>
      <c r="G9" s="1166" t="s">
        <v>483</v>
      </c>
      <c r="H9" s="1167"/>
      <c r="I9" s="1167"/>
      <c r="J9" s="1168"/>
      <c r="K9" s="265">
        <v>6339085</v>
      </c>
      <c r="L9" s="266">
        <v>39721</v>
      </c>
      <c r="M9" s="267">
        <v>59123</v>
      </c>
      <c r="N9" s="268">
        <v>-32.799999999999997</v>
      </c>
    </row>
    <row r="10" spans="1:16">
      <c r="A10" s="250"/>
      <c r="B10" s="246"/>
      <c r="C10" s="246"/>
      <c r="D10" s="246"/>
      <c r="E10" s="246"/>
      <c r="F10" s="246"/>
      <c r="G10" s="1166" t="s">
        <v>484</v>
      </c>
      <c r="H10" s="1167"/>
      <c r="I10" s="1167"/>
      <c r="J10" s="1168"/>
      <c r="K10" s="269">
        <v>67502</v>
      </c>
      <c r="L10" s="270">
        <v>423</v>
      </c>
      <c r="M10" s="271">
        <v>3893</v>
      </c>
      <c r="N10" s="272">
        <v>-89.1</v>
      </c>
    </row>
    <row r="11" spans="1:16" ht="13.5" customHeight="1">
      <c r="A11" s="250"/>
      <c r="B11" s="246"/>
      <c r="C11" s="246"/>
      <c r="D11" s="246"/>
      <c r="E11" s="246"/>
      <c r="F11" s="246"/>
      <c r="G11" s="1166" t="s">
        <v>485</v>
      </c>
      <c r="H11" s="1167"/>
      <c r="I11" s="1167"/>
      <c r="J11" s="1168"/>
      <c r="K11" s="269">
        <v>1128432</v>
      </c>
      <c r="L11" s="270">
        <v>7071</v>
      </c>
      <c r="M11" s="271">
        <v>2316</v>
      </c>
      <c r="N11" s="272">
        <v>205.3</v>
      </c>
    </row>
    <row r="12" spans="1:16" ht="13.5" customHeight="1">
      <c r="A12" s="250"/>
      <c r="B12" s="246"/>
      <c r="C12" s="246"/>
      <c r="D12" s="246"/>
      <c r="E12" s="246"/>
      <c r="F12" s="246"/>
      <c r="G12" s="1166" t="s">
        <v>486</v>
      </c>
      <c r="H12" s="1167"/>
      <c r="I12" s="1167"/>
      <c r="J12" s="1168"/>
      <c r="K12" s="269">
        <v>10425</v>
      </c>
      <c r="L12" s="270">
        <v>65</v>
      </c>
      <c r="M12" s="271">
        <v>531</v>
      </c>
      <c r="N12" s="272">
        <v>-87.8</v>
      </c>
    </row>
    <row r="13" spans="1:16" ht="13.5" customHeight="1">
      <c r="A13" s="250"/>
      <c r="B13" s="246"/>
      <c r="C13" s="246"/>
      <c r="D13" s="246"/>
      <c r="E13" s="246"/>
      <c r="F13" s="246"/>
      <c r="G13" s="1166" t="s">
        <v>487</v>
      </c>
      <c r="H13" s="1167"/>
      <c r="I13" s="1167"/>
      <c r="J13" s="1168"/>
      <c r="K13" s="269" t="s">
        <v>488</v>
      </c>
      <c r="L13" s="270" t="s">
        <v>488</v>
      </c>
      <c r="M13" s="271" t="s">
        <v>488</v>
      </c>
      <c r="N13" s="272" t="s">
        <v>488</v>
      </c>
    </row>
    <row r="14" spans="1:16" ht="13.5" customHeight="1">
      <c r="A14" s="250"/>
      <c r="B14" s="246"/>
      <c r="C14" s="246"/>
      <c r="D14" s="246"/>
      <c r="E14" s="246"/>
      <c r="F14" s="246"/>
      <c r="G14" s="1166" t="s">
        <v>489</v>
      </c>
      <c r="H14" s="1167"/>
      <c r="I14" s="1167"/>
      <c r="J14" s="1168"/>
      <c r="K14" s="269">
        <v>400954</v>
      </c>
      <c r="L14" s="270">
        <v>2512</v>
      </c>
      <c r="M14" s="271">
        <v>1924</v>
      </c>
      <c r="N14" s="272">
        <v>30.6</v>
      </c>
    </row>
    <row r="15" spans="1:16" ht="13.5" customHeight="1">
      <c r="A15" s="250"/>
      <c r="B15" s="246"/>
      <c r="C15" s="246"/>
      <c r="D15" s="246"/>
      <c r="E15" s="246"/>
      <c r="F15" s="246"/>
      <c r="G15" s="1166" t="s">
        <v>490</v>
      </c>
      <c r="H15" s="1167"/>
      <c r="I15" s="1167"/>
      <c r="J15" s="1168"/>
      <c r="K15" s="269">
        <v>416463</v>
      </c>
      <c r="L15" s="270">
        <v>2610</v>
      </c>
      <c r="M15" s="271">
        <v>1706</v>
      </c>
      <c r="N15" s="272">
        <v>53</v>
      </c>
    </row>
    <row r="16" spans="1:16">
      <c r="A16" s="250"/>
      <c r="B16" s="246"/>
      <c r="C16" s="246"/>
      <c r="D16" s="246"/>
      <c r="E16" s="246"/>
      <c r="F16" s="246"/>
      <c r="G16" s="1169" t="s">
        <v>491</v>
      </c>
      <c r="H16" s="1170"/>
      <c r="I16" s="1170"/>
      <c r="J16" s="1171"/>
      <c r="K16" s="270">
        <v>-551904</v>
      </c>
      <c r="L16" s="270">
        <v>-3458</v>
      </c>
      <c r="M16" s="271">
        <v>-5771</v>
      </c>
      <c r="N16" s="272">
        <v>-40.1</v>
      </c>
    </row>
    <row r="17" spans="1:16">
      <c r="A17" s="250"/>
      <c r="B17" s="246"/>
      <c r="C17" s="246"/>
      <c r="D17" s="246"/>
      <c r="E17" s="246"/>
      <c r="F17" s="246"/>
      <c r="G17" s="1169" t="s">
        <v>170</v>
      </c>
      <c r="H17" s="1170"/>
      <c r="I17" s="1170"/>
      <c r="J17" s="1171"/>
      <c r="K17" s="270">
        <v>7810957</v>
      </c>
      <c r="L17" s="270">
        <v>48944</v>
      </c>
      <c r="M17" s="271">
        <v>63723</v>
      </c>
      <c r="N17" s="272">
        <v>-23.2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63" t="s">
        <v>496</v>
      </c>
      <c r="H21" s="1164"/>
      <c r="I21" s="1164"/>
      <c r="J21" s="1165"/>
      <c r="K21" s="282">
        <v>4.59</v>
      </c>
      <c r="L21" s="283">
        <v>6.58</v>
      </c>
      <c r="M21" s="284">
        <v>-1.99</v>
      </c>
      <c r="N21" s="251"/>
      <c r="O21" s="285"/>
      <c r="P21" s="281"/>
    </row>
    <row r="22" spans="1:16" s="286" customFormat="1">
      <c r="A22" s="281"/>
      <c r="B22" s="251"/>
      <c r="C22" s="251"/>
      <c r="D22" s="251"/>
      <c r="E22" s="251"/>
      <c r="F22" s="251"/>
      <c r="G22" s="1163" t="s">
        <v>497</v>
      </c>
      <c r="H22" s="1164"/>
      <c r="I22" s="1164"/>
      <c r="J22" s="1165"/>
      <c r="K22" s="287">
        <v>98.6</v>
      </c>
      <c r="L22" s="288">
        <v>99.5</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52" t="s">
        <v>478</v>
      </c>
      <c r="L30" s="256"/>
      <c r="M30" s="257" t="s">
        <v>479</v>
      </c>
      <c r="N30" s="258"/>
    </row>
    <row r="31" spans="1:16">
      <c r="A31" s="250"/>
      <c r="B31" s="246"/>
      <c r="C31" s="246"/>
      <c r="D31" s="246"/>
      <c r="E31" s="246"/>
      <c r="F31" s="246"/>
      <c r="G31" s="259"/>
      <c r="H31" s="260"/>
      <c r="I31" s="260"/>
      <c r="J31" s="261"/>
      <c r="K31" s="1153"/>
      <c r="L31" s="262" t="s">
        <v>480</v>
      </c>
      <c r="M31" s="263" t="s">
        <v>481</v>
      </c>
      <c r="N31" s="264" t="s">
        <v>482</v>
      </c>
    </row>
    <row r="32" spans="1:16" ht="27" customHeight="1">
      <c r="A32" s="250"/>
      <c r="B32" s="246"/>
      <c r="C32" s="246"/>
      <c r="D32" s="246"/>
      <c r="E32" s="246"/>
      <c r="F32" s="246"/>
      <c r="G32" s="1154" t="s">
        <v>501</v>
      </c>
      <c r="H32" s="1155"/>
      <c r="I32" s="1155"/>
      <c r="J32" s="1156"/>
      <c r="K32" s="296">
        <v>5189341</v>
      </c>
      <c r="L32" s="296">
        <v>32517</v>
      </c>
      <c r="M32" s="297">
        <v>36761</v>
      </c>
      <c r="N32" s="298">
        <v>-11.5</v>
      </c>
    </row>
    <row r="33" spans="1:16" ht="13.5" customHeight="1">
      <c r="A33" s="250"/>
      <c r="B33" s="246"/>
      <c r="C33" s="246"/>
      <c r="D33" s="246"/>
      <c r="E33" s="246"/>
      <c r="F33" s="246"/>
      <c r="G33" s="1154" t="s">
        <v>502</v>
      </c>
      <c r="H33" s="1155"/>
      <c r="I33" s="1155"/>
      <c r="J33" s="1156"/>
      <c r="K33" s="296" t="s">
        <v>488</v>
      </c>
      <c r="L33" s="296" t="s">
        <v>488</v>
      </c>
      <c r="M33" s="297" t="s">
        <v>488</v>
      </c>
      <c r="N33" s="298" t="s">
        <v>488</v>
      </c>
    </row>
    <row r="34" spans="1:16" ht="27" customHeight="1">
      <c r="A34" s="250"/>
      <c r="B34" s="246"/>
      <c r="C34" s="246"/>
      <c r="D34" s="246"/>
      <c r="E34" s="246"/>
      <c r="F34" s="246"/>
      <c r="G34" s="1154" t="s">
        <v>503</v>
      </c>
      <c r="H34" s="1155"/>
      <c r="I34" s="1155"/>
      <c r="J34" s="1156"/>
      <c r="K34" s="296">
        <v>50000</v>
      </c>
      <c r="L34" s="296">
        <v>313</v>
      </c>
      <c r="M34" s="297">
        <v>32</v>
      </c>
      <c r="N34" s="298">
        <v>878.1</v>
      </c>
    </row>
    <row r="35" spans="1:16" ht="27" customHeight="1">
      <c r="A35" s="250"/>
      <c r="B35" s="246"/>
      <c r="C35" s="246"/>
      <c r="D35" s="246"/>
      <c r="E35" s="246"/>
      <c r="F35" s="246"/>
      <c r="G35" s="1154" t="s">
        <v>504</v>
      </c>
      <c r="H35" s="1155"/>
      <c r="I35" s="1155"/>
      <c r="J35" s="1156"/>
      <c r="K35" s="296">
        <v>2112705</v>
      </c>
      <c r="L35" s="296">
        <v>13238</v>
      </c>
      <c r="M35" s="297">
        <v>11976</v>
      </c>
      <c r="N35" s="298">
        <v>10.5</v>
      </c>
    </row>
    <row r="36" spans="1:16" ht="27" customHeight="1">
      <c r="A36" s="250"/>
      <c r="B36" s="246"/>
      <c r="C36" s="246"/>
      <c r="D36" s="246"/>
      <c r="E36" s="246"/>
      <c r="F36" s="246"/>
      <c r="G36" s="1154" t="s">
        <v>505</v>
      </c>
      <c r="H36" s="1155"/>
      <c r="I36" s="1155"/>
      <c r="J36" s="1156"/>
      <c r="K36" s="296">
        <v>75847</v>
      </c>
      <c r="L36" s="296">
        <v>475</v>
      </c>
      <c r="M36" s="297">
        <v>629</v>
      </c>
      <c r="N36" s="298">
        <v>-24.5</v>
      </c>
    </row>
    <row r="37" spans="1:16" ht="13.5" customHeight="1">
      <c r="A37" s="250"/>
      <c r="B37" s="246"/>
      <c r="C37" s="246"/>
      <c r="D37" s="246"/>
      <c r="E37" s="246"/>
      <c r="F37" s="246"/>
      <c r="G37" s="1154" t="s">
        <v>506</v>
      </c>
      <c r="H37" s="1155"/>
      <c r="I37" s="1155"/>
      <c r="J37" s="1156"/>
      <c r="K37" s="296">
        <v>164464</v>
      </c>
      <c r="L37" s="296">
        <v>1031</v>
      </c>
      <c r="M37" s="297">
        <v>959</v>
      </c>
      <c r="N37" s="298">
        <v>7.5</v>
      </c>
    </row>
    <row r="38" spans="1:16" ht="27" customHeight="1">
      <c r="A38" s="250"/>
      <c r="B38" s="246"/>
      <c r="C38" s="246"/>
      <c r="D38" s="246"/>
      <c r="E38" s="246"/>
      <c r="F38" s="246"/>
      <c r="G38" s="1157" t="s">
        <v>507</v>
      </c>
      <c r="H38" s="1158"/>
      <c r="I38" s="1158"/>
      <c r="J38" s="1159"/>
      <c r="K38" s="299">
        <v>279</v>
      </c>
      <c r="L38" s="299">
        <v>2</v>
      </c>
      <c r="M38" s="300">
        <v>1</v>
      </c>
      <c r="N38" s="301">
        <v>100</v>
      </c>
      <c r="O38" s="295"/>
    </row>
    <row r="39" spans="1:16">
      <c r="A39" s="250"/>
      <c r="B39" s="246"/>
      <c r="C39" s="246"/>
      <c r="D39" s="246"/>
      <c r="E39" s="246"/>
      <c r="F39" s="246"/>
      <c r="G39" s="1157" t="s">
        <v>508</v>
      </c>
      <c r="H39" s="1158"/>
      <c r="I39" s="1158"/>
      <c r="J39" s="1159"/>
      <c r="K39" s="302">
        <v>-1441586</v>
      </c>
      <c r="L39" s="302">
        <v>-9033</v>
      </c>
      <c r="M39" s="303">
        <v>-6628</v>
      </c>
      <c r="N39" s="304">
        <v>36.299999999999997</v>
      </c>
      <c r="O39" s="295"/>
    </row>
    <row r="40" spans="1:16" ht="27" customHeight="1">
      <c r="A40" s="250"/>
      <c r="B40" s="246"/>
      <c r="C40" s="246"/>
      <c r="D40" s="246"/>
      <c r="E40" s="246"/>
      <c r="F40" s="246"/>
      <c r="G40" s="1154" t="s">
        <v>509</v>
      </c>
      <c r="H40" s="1155"/>
      <c r="I40" s="1155"/>
      <c r="J40" s="1156"/>
      <c r="K40" s="302">
        <v>-3834607</v>
      </c>
      <c r="L40" s="302">
        <v>-24028</v>
      </c>
      <c r="M40" s="303">
        <v>-33128</v>
      </c>
      <c r="N40" s="304">
        <v>-27.5</v>
      </c>
      <c r="O40" s="295"/>
    </row>
    <row r="41" spans="1:16">
      <c r="A41" s="250"/>
      <c r="B41" s="246"/>
      <c r="C41" s="246"/>
      <c r="D41" s="246"/>
      <c r="E41" s="246"/>
      <c r="F41" s="246"/>
      <c r="G41" s="1160" t="s">
        <v>282</v>
      </c>
      <c r="H41" s="1161"/>
      <c r="I41" s="1161"/>
      <c r="J41" s="1162"/>
      <c r="K41" s="296">
        <v>2316443</v>
      </c>
      <c r="L41" s="302">
        <v>14515</v>
      </c>
      <c r="M41" s="303">
        <v>10602</v>
      </c>
      <c r="N41" s="304">
        <v>36.9</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47" t="s">
        <v>478</v>
      </c>
      <c r="J49" s="1149" t="s">
        <v>513</v>
      </c>
      <c r="K49" s="1150"/>
      <c r="L49" s="1150"/>
      <c r="M49" s="1150"/>
      <c r="N49" s="1151"/>
    </row>
    <row r="50" spans="1:14">
      <c r="A50" s="250"/>
      <c r="B50" s="246"/>
      <c r="C50" s="246"/>
      <c r="D50" s="246"/>
      <c r="E50" s="246"/>
      <c r="F50" s="246"/>
      <c r="G50" s="314"/>
      <c r="H50" s="315"/>
      <c r="I50" s="1148"/>
      <c r="J50" s="316" t="s">
        <v>514</v>
      </c>
      <c r="K50" s="317" t="s">
        <v>515</v>
      </c>
      <c r="L50" s="318" t="s">
        <v>516</v>
      </c>
      <c r="M50" s="319" t="s">
        <v>517</v>
      </c>
      <c r="N50" s="320" t="s">
        <v>518</v>
      </c>
    </row>
    <row r="51" spans="1:14">
      <c r="A51" s="250"/>
      <c r="B51" s="246"/>
      <c r="C51" s="246"/>
      <c r="D51" s="246"/>
      <c r="E51" s="246"/>
      <c r="F51" s="246"/>
      <c r="G51" s="312" t="s">
        <v>519</v>
      </c>
      <c r="H51" s="313"/>
      <c r="I51" s="321">
        <v>5494006</v>
      </c>
      <c r="J51" s="322">
        <v>34429</v>
      </c>
      <c r="K51" s="323">
        <v>-43.5</v>
      </c>
      <c r="L51" s="324">
        <v>39425</v>
      </c>
      <c r="M51" s="325">
        <v>2.1</v>
      </c>
      <c r="N51" s="326">
        <v>-45.6</v>
      </c>
    </row>
    <row r="52" spans="1:14">
      <c r="A52" s="250"/>
      <c r="B52" s="246"/>
      <c r="C52" s="246"/>
      <c r="D52" s="246"/>
      <c r="E52" s="246"/>
      <c r="F52" s="246"/>
      <c r="G52" s="327"/>
      <c r="H52" s="328" t="s">
        <v>520</v>
      </c>
      <c r="I52" s="329">
        <v>1715709</v>
      </c>
      <c r="J52" s="330">
        <v>10752</v>
      </c>
      <c r="K52" s="331">
        <v>-45.2</v>
      </c>
      <c r="L52" s="332">
        <v>22414</v>
      </c>
      <c r="M52" s="333">
        <v>-0.1</v>
      </c>
      <c r="N52" s="334">
        <v>-45.1</v>
      </c>
    </row>
    <row r="53" spans="1:14">
      <c r="A53" s="250"/>
      <c r="B53" s="246"/>
      <c r="C53" s="246"/>
      <c r="D53" s="246"/>
      <c r="E53" s="246"/>
      <c r="F53" s="246"/>
      <c r="G53" s="312" t="s">
        <v>521</v>
      </c>
      <c r="H53" s="313"/>
      <c r="I53" s="321">
        <v>4927939</v>
      </c>
      <c r="J53" s="322">
        <v>30913</v>
      </c>
      <c r="K53" s="323">
        <v>-10.199999999999999</v>
      </c>
      <c r="L53" s="324">
        <v>43141</v>
      </c>
      <c r="M53" s="325">
        <v>9.4</v>
      </c>
      <c r="N53" s="326">
        <v>-19.600000000000001</v>
      </c>
    </row>
    <row r="54" spans="1:14">
      <c r="A54" s="250"/>
      <c r="B54" s="246"/>
      <c r="C54" s="246"/>
      <c r="D54" s="246"/>
      <c r="E54" s="246"/>
      <c r="F54" s="246"/>
      <c r="G54" s="327"/>
      <c r="H54" s="328" t="s">
        <v>520</v>
      </c>
      <c r="I54" s="329">
        <v>2313241</v>
      </c>
      <c r="J54" s="330">
        <v>14511</v>
      </c>
      <c r="K54" s="331">
        <v>35</v>
      </c>
      <c r="L54" s="332">
        <v>21887</v>
      </c>
      <c r="M54" s="333">
        <v>-2.4</v>
      </c>
      <c r="N54" s="334">
        <v>37.4</v>
      </c>
    </row>
    <row r="55" spans="1:14">
      <c r="A55" s="250"/>
      <c r="B55" s="246"/>
      <c r="C55" s="246"/>
      <c r="D55" s="246"/>
      <c r="E55" s="246"/>
      <c r="F55" s="246"/>
      <c r="G55" s="312" t="s">
        <v>522</v>
      </c>
      <c r="H55" s="313"/>
      <c r="I55" s="321">
        <v>8529763</v>
      </c>
      <c r="J55" s="322">
        <v>53485</v>
      </c>
      <c r="K55" s="323">
        <v>73</v>
      </c>
      <c r="L55" s="324">
        <v>45117</v>
      </c>
      <c r="M55" s="325">
        <v>4.5999999999999996</v>
      </c>
      <c r="N55" s="326">
        <v>68.400000000000006</v>
      </c>
    </row>
    <row r="56" spans="1:14">
      <c r="A56" s="250"/>
      <c r="B56" s="246"/>
      <c r="C56" s="246"/>
      <c r="D56" s="246"/>
      <c r="E56" s="246"/>
      <c r="F56" s="246"/>
      <c r="G56" s="327"/>
      <c r="H56" s="328" t="s">
        <v>520</v>
      </c>
      <c r="I56" s="329">
        <v>3871737</v>
      </c>
      <c r="J56" s="330">
        <v>24277</v>
      </c>
      <c r="K56" s="331">
        <v>67.3</v>
      </c>
      <c r="L56" s="332">
        <v>25589</v>
      </c>
      <c r="M56" s="333">
        <v>16.899999999999999</v>
      </c>
      <c r="N56" s="334">
        <v>50.4</v>
      </c>
    </row>
    <row r="57" spans="1:14">
      <c r="A57" s="250"/>
      <c r="B57" s="246"/>
      <c r="C57" s="246"/>
      <c r="D57" s="246"/>
      <c r="E57" s="246"/>
      <c r="F57" s="246"/>
      <c r="G57" s="312" t="s">
        <v>523</v>
      </c>
      <c r="H57" s="313"/>
      <c r="I57" s="321">
        <v>7738392</v>
      </c>
      <c r="J57" s="322">
        <v>48556</v>
      </c>
      <c r="K57" s="323">
        <v>-9.1999999999999993</v>
      </c>
      <c r="L57" s="324">
        <v>52496</v>
      </c>
      <c r="M57" s="325">
        <v>16.399999999999999</v>
      </c>
      <c r="N57" s="326">
        <v>-25.6</v>
      </c>
    </row>
    <row r="58" spans="1:14">
      <c r="A58" s="250"/>
      <c r="B58" s="246"/>
      <c r="C58" s="246"/>
      <c r="D58" s="246"/>
      <c r="E58" s="246"/>
      <c r="F58" s="246"/>
      <c r="G58" s="327"/>
      <c r="H58" s="328" t="s">
        <v>520</v>
      </c>
      <c r="I58" s="329">
        <v>4451331</v>
      </c>
      <c r="J58" s="330">
        <v>27930</v>
      </c>
      <c r="K58" s="331">
        <v>15</v>
      </c>
      <c r="L58" s="332">
        <v>29467</v>
      </c>
      <c r="M58" s="333">
        <v>15.2</v>
      </c>
      <c r="N58" s="334">
        <v>-0.2</v>
      </c>
    </row>
    <row r="59" spans="1:14">
      <c r="A59" s="250"/>
      <c r="B59" s="246"/>
      <c r="C59" s="246"/>
      <c r="D59" s="246"/>
      <c r="E59" s="246"/>
      <c r="F59" s="246"/>
      <c r="G59" s="312" t="s">
        <v>524</v>
      </c>
      <c r="H59" s="313"/>
      <c r="I59" s="321">
        <v>7679774</v>
      </c>
      <c r="J59" s="322">
        <v>48122</v>
      </c>
      <c r="K59" s="323">
        <v>-0.9</v>
      </c>
      <c r="L59" s="324">
        <v>52619</v>
      </c>
      <c r="M59" s="325">
        <v>0.2</v>
      </c>
      <c r="N59" s="326">
        <v>-1.1000000000000001</v>
      </c>
    </row>
    <row r="60" spans="1:14">
      <c r="A60" s="250"/>
      <c r="B60" s="246"/>
      <c r="C60" s="246"/>
      <c r="D60" s="246"/>
      <c r="E60" s="246"/>
      <c r="F60" s="246"/>
      <c r="G60" s="327"/>
      <c r="H60" s="328" t="s">
        <v>520</v>
      </c>
      <c r="I60" s="335">
        <v>4802828</v>
      </c>
      <c r="J60" s="330">
        <v>30095</v>
      </c>
      <c r="K60" s="331">
        <v>7.8</v>
      </c>
      <c r="L60" s="332">
        <v>31149</v>
      </c>
      <c r="M60" s="333">
        <v>5.7</v>
      </c>
      <c r="N60" s="334">
        <v>2.1</v>
      </c>
    </row>
    <row r="61" spans="1:14">
      <c r="A61" s="250"/>
      <c r="B61" s="246"/>
      <c r="C61" s="246"/>
      <c r="D61" s="246"/>
      <c r="E61" s="246"/>
      <c r="F61" s="246"/>
      <c r="G61" s="312" t="s">
        <v>525</v>
      </c>
      <c r="H61" s="336"/>
      <c r="I61" s="337">
        <v>6873975</v>
      </c>
      <c r="J61" s="338">
        <v>43101</v>
      </c>
      <c r="K61" s="339">
        <v>1.8</v>
      </c>
      <c r="L61" s="340">
        <v>46560</v>
      </c>
      <c r="M61" s="341">
        <v>6.5</v>
      </c>
      <c r="N61" s="326">
        <v>-4.7</v>
      </c>
    </row>
    <row r="62" spans="1:14">
      <c r="A62" s="250"/>
      <c r="B62" s="246"/>
      <c r="C62" s="246"/>
      <c r="D62" s="246"/>
      <c r="E62" s="246"/>
      <c r="F62" s="246"/>
      <c r="G62" s="327"/>
      <c r="H62" s="328" t="s">
        <v>520</v>
      </c>
      <c r="I62" s="329">
        <v>3430969</v>
      </c>
      <c r="J62" s="330">
        <v>21513</v>
      </c>
      <c r="K62" s="331">
        <v>16</v>
      </c>
      <c r="L62" s="332">
        <v>26101</v>
      </c>
      <c r="M62" s="333">
        <v>7.1</v>
      </c>
      <c r="N62" s="334">
        <v>8.9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2" t="s">
        <v>3</v>
      </c>
      <c r="D47" s="1172"/>
      <c r="E47" s="1173"/>
      <c r="F47" s="11">
        <v>16.62</v>
      </c>
      <c r="G47" s="12">
        <v>16.13</v>
      </c>
      <c r="H47" s="12">
        <v>18.21</v>
      </c>
      <c r="I47" s="12">
        <v>18.09</v>
      </c>
      <c r="J47" s="13">
        <v>18.23</v>
      </c>
    </row>
    <row r="48" spans="2:10" ht="57.75" customHeight="1">
      <c r="B48" s="14"/>
      <c r="C48" s="1174" t="s">
        <v>4</v>
      </c>
      <c r="D48" s="1174"/>
      <c r="E48" s="1175"/>
      <c r="F48" s="15">
        <v>9.5399999999999991</v>
      </c>
      <c r="G48" s="16">
        <v>6.27</v>
      </c>
      <c r="H48" s="16">
        <v>8.23</v>
      </c>
      <c r="I48" s="16">
        <v>10.130000000000001</v>
      </c>
      <c r="J48" s="17">
        <v>6.08</v>
      </c>
    </row>
    <row r="49" spans="2:10" ht="57.75" customHeight="1" thickBot="1">
      <c r="B49" s="18"/>
      <c r="C49" s="1176" t="s">
        <v>5</v>
      </c>
      <c r="D49" s="1176"/>
      <c r="E49" s="1177"/>
      <c r="F49" s="19">
        <v>10.06</v>
      </c>
      <c r="G49" s="20" t="s">
        <v>532</v>
      </c>
      <c r="H49" s="20">
        <v>3.89</v>
      </c>
      <c r="I49" s="20">
        <v>2.29</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2018-11-28T09:51:13Z</cp:lastPrinted>
  <dcterms:created xsi:type="dcterms:W3CDTF">2018-01-24T04:01:44Z</dcterms:created>
  <dcterms:modified xsi:type="dcterms:W3CDTF">2018-11-28T09:51:20Z</dcterms:modified>
  <cp:category/>
</cp:coreProperties>
</file>