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6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calcPr calcId="152511"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CO34" i="9"/>
  <c r="BW34" i="9"/>
  <c r="BW35" i="9" s="1"/>
  <c r="BW36" i="9" s="1"/>
  <c r="BW37" i="9" s="1"/>
  <c r="BW38" i="9" s="1"/>
  <c r="BW39" i="9" s="1"/>
  <c r="BW40" i="9" s="1"/>
  <c r="BW41" i="9" s="1"/>
</calcChain>
</file>

<file path=xl/sharedStrings.xml><?xml version="1.0" encoding="utf-8"?>
<sst xmlns="http://schemas.openxmlformats.org/spreadsheetml/2006/main" count="1066" uniqueCount="561">
  <si>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</si>
  <si>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</si>
  <si>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</si>
  <si>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</si>
  <si>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</si>
  <si>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</si>
  <si>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</si>
  <si>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</si>
  <si>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</si>
  <si>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</si>
  <si>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</si>
  <si>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</si>
  <si>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</si>
  <si>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</si>
  <si>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</si>
  <si>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</si>
  <si>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</si>
  <si>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</si>
  <si>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</si>
  <si>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</si>
  <si>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</si>
  <si>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</si>
  <si>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</si>
  <si>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</si>
  <si>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</si>
  <si>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</si>
  <si>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</si>
  <si>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</si>
  <si>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</si>
  <si>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</si>
  <si>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</si>
  <si>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</si>
  <si>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</si>
  <si>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</si>
  <si>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</si>
  <si>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</si>
  <si>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</si>
  <si>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</si>
  <si>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</si>
  <si>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</si>
  <si>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</si>
  <si>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</si>
  <si>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</si>
  <si>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</si>
  <si>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</si>
  <si>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</si>
  <si>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</si>
  <si>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</si>
  <si>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</si>
  <si>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</si>
  <si>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</si>
  <si>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</si>
  <si>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</si>
  <si>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</si>
  <si>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</si>
  <si>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</si>
  <si>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</si>
  <si>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</si>
  <si>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</si>
  <si>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</si>
  <si>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</si>
  <si>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</si>
  <si>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</si>
  <si>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</si>
  <si>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</si>
  <si>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</si>
  <si>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</si>
  <si>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</si>
  <si>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</si>
  <si>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</si>
  <si>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</si>
  <si>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</si>
  <si>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</si>
  <si>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</si>
  <si>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</si>
  <si>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</si>
  <si>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</si>
  <si>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</si>
  <si>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</si>
  <si>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</si>
  <si>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</si>
  <si>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</si>
  <si>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</si>
  <si>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守谷市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</si>
  <si>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</si>
  <si>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</si>
  <si>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</si>
  <si>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</si>
  <si>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</si>
  <si>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</si>
  <si>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</si>
  <si>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</si>
  <si>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</si>
  <si>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</si>
  <si>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</si>
  <si>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</si>
  <si>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</si>
  <si>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</si>
  <si>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</si>
  <si>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</si>
  <si>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</si>
  <si>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</si>
  <si>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</si>
  <si>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</si>
  <si>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</si>
  <si>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</si>
  <si>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</si>
  <si>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</si>
  <si>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</si>
  <si>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</si>
  <si>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</si>
  <si>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</si>
  <si>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</si>
  <si>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</si>
  <si>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</si>
  <si>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</si>
  <si>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</si>
  <si>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</si>
  <si>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</si>
  <si>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</si>
  <si>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</si>
  <si>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</si>
  <si>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</si>
  <si>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</si>
  <si>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</si>
  <si>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</si>
  <si>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</si>
  <si>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</si>
  <si>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</si>
  <si>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</si>
  <si>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</si>
  <si>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</si>
  <si>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</si>
  <si>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</si>
  <si>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</si>
  <si>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</si>
  <si>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</si>
  <si>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</si>
  <si>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</si>
  <si>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</si>
  <si>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</si>
  <si>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</si>
  <si>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</si>
  <si>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</si>
  <si>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</si>
  <si>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</si>
  <si>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</si>
  <si>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</si>
  <si>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</si>
  <si>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</si>
  <si>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</si>
  <si>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</si>
  <si>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</si>
  <si>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</si>
  <si>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</si>
  <si>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</si>
  <si>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</si>
  <si>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</si>
  <si>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</si>
  <si>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</si>
  <si>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</si>
  <si>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</si>
  <si>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</si>
  <si>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</si>
  <si>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</si>
  <si>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</si>
  <si>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</si>
  <si>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</si>
  <si>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</si>
  <si>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</si>
  <si>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</si>
  <si>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</si>
  <si>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</si>
  <si>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</si>
  <si>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</si>
  <si>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</si>
  <si>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</si>
  <si>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</si>
  <si>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</si>
  <si>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</si>
  <si>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</si>
  <si>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</si>
  <si>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</si>
  <si>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</si>
  <si>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</si>
  <si>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</si>
  <si>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</si>
  <si>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</si>
  <si>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</si>
  <si>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</si>
  <si>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</si>
  <si>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</si>
  <si>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</si>
  <si>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</si>
  <si>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</si>
  <si>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</si>
  <si>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茨城県守谷市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</si>
  <si>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</si>
  <si>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</si>
  <si>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</si>
  <si>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</si>
  <si>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</si>
  <si>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</si>
  <si>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</si>
  <si>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</si>
  <si>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</si>
  <si>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</si>
  <si>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</si>
  <si>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</si>
  <si>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</si>
  <si>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</si>
  <si>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</si>
  <si>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</si>
  <si>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</si>
  <si>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</si>
  <si>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</si>
  <si>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</si>
  <si>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</si>
  <si>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</si>
  <si>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</si>
  <si>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</si>
  <si>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</si>
  <si>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</si>
  <si>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</si>
  <si>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</si>
  <si>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</si>
  <si>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</si>
  <si>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</si>
  <si>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</si>
  <si>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</si>
  <si>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</si>
  <si>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</si>
  <si>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</si>
  <si>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</si>
  <si>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</si>
  <si>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</si>
  <si>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</si>
  <si>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</si>
  <si>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</si>
  <si>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</si>
  <si>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</si>
  <si>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</si>
  <si>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</si>
  <si>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</si>
  <si>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</si>
  <si>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</si>
  <si>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</si>
  <si>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</si>
  <si>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</si>
  <si>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</si>
  <si>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</si>
  <si>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</si>
  <si>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</si>
  <si>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</si>
  <si>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</si>
  <si>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</si>
  <si>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</si>
  <si>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</si>
  <si>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</si>
  <si>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</si>
  <si>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</si>
  <si>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</si>
  <si>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</si>
  <si>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</si>
  <si>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</si>
  <si>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</si>
  <si>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</si>
  <si>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</si>
  <si>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</si>
  <si>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</si>
  <si>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</si>
  <si>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</si>
  <si>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</si>
  <si>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</si>
  <si>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</si>
  <si>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</si>
  <si>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</si>
  <si>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</si>
  <si>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</si>
  <si>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</si>
  <si>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</si>
  <si>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</si>
  <si>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</si>
  <si>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</si>
  <si>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</si>
  <si>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</si>
  <si>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</si>
  <si>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</si>
  <si>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</si>
  <si>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</si>
  <si>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</si>
  <si>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</si>
  <si>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</si>
  <si>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</si>
  <si>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</si>
  <si>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</si>
  <si>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</si>
  <si>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</si>
  <si>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</si>
  <si>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</si>
  <si>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</si>
  <si>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</si>
  <si>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</si>
  <si>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</si>
  <si>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</si>
  <si>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</si>
  <si>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</si>
  <si>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</si>
  <si>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</si>
  <si>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</si>
  <si>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</si>
  <si>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</si>
  <si>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</si>
  <si>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</si>
  <si>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</si>
  <si>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</si>
  <si>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</si>
  <si>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</si>
  <si>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</si>
  <si>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</si>
  <si>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</si>
  <si>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</si>
  <si>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</si>
  <si>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</si>
  <si>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</si>
  <si>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</si>
  <si>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</si>
  <si>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</si>
  <si>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</si>
  <si>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</si>
  <si>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</si>
  <si>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</si>
  <si>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</si>
  <si>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</si>
  <si>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</si>
  <si>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</si>
  <si>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</si>
  <si>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</si>
  <si>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</si>
  <si>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</si>
  <si>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</si>
  <si>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</si>
  <si>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</si>
  <si>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</si>
  <si>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</si>
  <si>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茨城県守谷市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</si>
  <si>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</si>
  <si>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</si>
  <si>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</si>
  <si>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</si>
  <si>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</si>
  <si>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</si>
  <si>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</si>
  <si>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</si>
  <si>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</si>
  <si>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</si>
  <si>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</si>
  <si>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</si>
  <si>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</si>
  <si>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</si>
  <si>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</si>
  <si>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</si>
  <si>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</si>
  <si>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</si>
  <si>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</si>
  <si>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</si>
  <si>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</si>
  <si>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</si>
  <si>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</si>
  <si>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</si>
  <si>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</si>
  <si>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</si>
  <si>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</si>
  <si>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</si>
  <si>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</si>
  <si>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</si>
  <si>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</si>
  <si>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</si>
  <si>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</si>
  <si>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</si>
  <si>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</si>
  <si>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</si>
  <si>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</si>
  <si>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</si>
  <si>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</si>
  <si>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</si>
  <si>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</si>
  <si>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</si>
  <si>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</si>
  <si>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</si>
  <si>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</si>
  <si>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</si>
  <si>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</si>
  <si>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</si>
  <si>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</si>
  <si>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</si>
  <si>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</si>
  <si>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</si>
  <si>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</si>
  <si>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</si>
  <si>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</si>
  <si>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</si>
  <si>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</si>
  <si>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</si>
  <si>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</si>
  <si>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</si>
  <si>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</si>
  <si>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</si>
  <si>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</si>
  <si>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</si>
  <si>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</si>
  <si>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</si>
  <si>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</si>
  <si>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</si>
  <si>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</si>
  <si>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</si>
  <si>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</si>
  <si>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</si>
  <si>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</si>
  <si>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</si>
  <si>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</si>
  <si>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</si>
  <si>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</si>
  <si>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</si>
  <si>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</si>
  <si>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</si>
  <si>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</si>
  <si>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</si>
  <si>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</si>
  <si>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</si>
  <si>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</si>
  <si>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</si>
  <si>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</si>
  <si>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</si>
  <si>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</si>
  <si>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</si>
  <si>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</si>
  <si>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</si>
  <si>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</si>
  <si>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</si>
  <si>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</si>
  <si>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</si>
  <si>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</si>
  <si>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</si>
  <si>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</si>
  <si>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</si>
  <si>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</si>
  <si>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</si>
  <si>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</si>
  <si>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</si>
  <si>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</si>
  <si>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</si>
  <si>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</si>
  <si>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</si>
  <si>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</si>
  <si>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</si>
  <si>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</si>
  <si>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</si>
  <si>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</si>
  <si>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</si>
  <si>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</si>
  <si>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</si>
  <si>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</si>
  <si>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</si>
  <si>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</si>
  <si>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</si>
  <si>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</si>
  <si>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</si>
  <si>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</si>
  <si>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</si>
  <si>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</si>
  <si>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</si>
  <si>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</si>
  <si>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</si>
  <si>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</si>
  <si>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</si>
  <si>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</si>
  <si>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</si>
  <si>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</si>
  <si>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</si>
  <si>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</si>
  <si>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</si>
  <si>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</si>
  <si>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</si>
  <si>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</si>
  <si>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</si>
  <si>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</si>
  <si>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</si>
  <si>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</si>
  <si>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</si>
  <si>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</si>
  <si>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</si>
  <si>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</si>
  <si>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</si>
  <si>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</si>
  <si>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</si>
  <si>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</si>
  <si>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</si>
  <si>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</si>
  <si>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</si>
  <si>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</si>
  <si>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</si>
  <si>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</si>
  <si>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</si>
  <si>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</si>
  <si>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</si>
  <si>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</si>
  <si>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</si>
  <si>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</si>
  <si>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</si>
  <si>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</si>
  <si>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</si>
  <si>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</si>
  <si>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</si>
  <si>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</si>
  <si>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</si>
  <si>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</si>
  <si>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</si>
  <si>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</si>
  <si>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</si>
  <si>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</si>
  <si>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</si>
  <si>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</si>
  <si>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8.74</t>
  </si>
  <si>
    <t>▲ 16.54</t>
  </si>
  <si>
    <t>▲ 8.62</t>
  </si>
  <si>
    <t>▲ 12.46</t>
  </si>
  <si>
    <t>公共下水道事業会計</t>
  </si>
  <si>
    <t>水道事業会計</t>
  </si>
  <si>
    <t>一般会計</t>
  </si>
  <si>
    <t>国民健康保険特別会計</t>
  </si>
  <si>
    <t>介護保険特別会計</t>
  </si>
  <si>
    <t>農業集落排水事業特別会計</t>
  </si>
  <si>
    <t>後期高齢者医療特別会計</t>
  </si>
  <si>
    <t>介護サービス事業特別会計</t>
  </si>
  <si>
    <t>その他会計（赤字）</t>
  </si>
  <si>
    <t>その他会計（黒字）</t>
  </si>
  <si>
    <t>-</t>
    <phoneticPr fontId="2"/>
  </si>
  <si>
    <t>常総地方広域市町村圏事務組合</t>
    <rPh sb="0" eb="2">
      <t>ジョウソウ</t>
    </rPh>
    <rPh sb="2" eb="4">
      <t>チホウ</t>
    </rPh>
    <rPh sb="4" eb="6">
      <t>コウイキ</t>
    </rPh>
    <rPh sb="6" eb="9">
      <t>シチョウソン</t>
    </rPh>
    <rPh sb="9" eb="10">
      <t>ケン</t>
    </rPh>
    <rPh sb="10" eb="12">
      <t>ジム</t>
    </rPh>
    <rPh sb="12" eb="14">
      <t>クミアイ</t>
    </rPh>
    <phoneticPr fontId="2"/>
  </si>
  <si>
    <t>常総衛生組合</t>
    <rPh sb="0" eb="2">
      <t>ジョウソウ</t>
    </rPh>
    <rPh sb="2" eb="4">
      <t>エイセイ</t>
    </rPh>
    <rPh sb="4" eb="6">
      <t>クミアイ</t>
    </rPh>
    <phoneticPr fontId="2"/>
  </si>
  <si>
    <t>取手市外２市火葬場組合</t>
    <rPh sb="0" eb="3">
      <t>トリデシ</t>
    </rPh>
    <rPh sb="3" eb="4">
      <t>ホカ</t>
    </rPh>
    <rPh sb="5" eb="6">
      <t>シ</t>
    </rPh>
    <rPh sb="6" eb="9">
      <t>カソウバ</t>
    </rPh>
    <rPh sb="9" eb="11">
      <t>クミアイ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</si>
  <si>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</si>
  <si>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</si>
  <si>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</si>
  <si>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2">
      <t>イバラキ</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</si>
  <si>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茨城県後期高齢者医療広域連合（後期高齢者特別会計）</t>
    <rPh sb="0" eb="2">
      <t>イバラキ</t>
    </rPh>
    <rPh sb="2" eb="3">
      <t>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</si>
  <si>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t>
    <phoneticPr fontId="2"/>
  </si>
  <si>
    <t>守谷市土地開発公社</t>
    <rPh sb="0" eb="3">
      <t>モリヤシ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</si>
  <si>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</si>
  <si>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</si>
  <si>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</si>
  <si>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</si>
  <si>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</si>
  <si>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</si>
  <si>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</si>
  <si>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</si>
  <si>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</si>
  <si>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</si>
  <si>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</si>
  <si>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将来負担比率は起債抑制による地方債現在高の減少等により，平成27年度に引き続き平成28年度も比率なしとなっている。　
　有形固定資産減価償却率は類似団体より4.2ポイント低い48.1%であるが，昭和50年代に整備した公共施設の老朽化が進行している。今後はこれらの施設の改修に伴う起債が見込まれるが，平成26年度に創設した公共公益施設整備基金の計画的な運用を図りながら，プライマリーバランスを考慮した借入を行っていく。</t>
    <phoneticPr fontId="5"/>
  </si>
  <si>
    <t>　将来負担比率は起債の抑制等によりＨ25年度以降比率なしとなっている。実質公債費比率は類似団体の平均値を下回って推移しており，充当可能財源の増等により昨年度より1.3ポイント減少の5.5%となっている。今後も一部事務組合の経費の精査などにより負担額の抑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</si>
</sst>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8"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xmlns:c16r2="http://schemas.microsoft.com/office/drawing/2015/06/chart">
            <c:ext xmlns:c16="http://schemas.microsoft.com/office/drawing/2014/chart" uri="{C3380CC4-5D6E-409C-BE32-E72D297353CC}">
              <c16:uniqueId val="{00000000-0E33-4F95-823A-795A91DEFA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73811</c:v>
                </c:pt>
                <c:pt idx="1">
                  <c:v>55585</c:v>
                </c:pt>
                <c:pt idx="2">
                  <c:v>27443</c:v>
                </c:pt>
                <c:pt idx="3">
                  <c:v>51149</c:v>
                </c:pt>
                <c:pt idx="4">
                  <c:v>28990</c:v>
                </c:pt>
              </c:numCache>
            </c:numRef>
          </c:val>
          <c:smooth val="0"/>
          <c:extLst xmlns:c16r2="http://schemas.microsoft.com/office/drawing/2015/06/chart">
            <c:ext xmlns:c16="http://schemas.microsoft.com/office/drawing/2014/chart" uri="{C3380CC4-5D6E-409C-BE32-E72D297353CC}">
              <c16:uniqueId val="{00000001-0E33-4F95-823A-795A91DEFACE}"/>
            </c:ext>
          </c:extLst>
        </c:ser>
        <c:dLbls>
          <c:showLegendKey val="0"/>
          <c:showVal val="0"/>
          <c:showCatName val="0"/>
          <c:showSerName val="0"/>
          <c:showPercent val="0"/>
          <c:showBubbleSize val="0"/>
        </c:dLbls>
        <c:marker val="1"/>
        <c:smooth val="0"/>
        <c:axId val="108558208"/>
        <c:axId val="108576768"/>
      </c:lineChart>
      <c:catAx>
        <c:axId val="108558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76768"/>
        <c:crosses val="autoZero"/>
        <c:auto val="1"/>
        <c:lblAlgn val="ctr"/>
        <c:lblOffset val="100"/>
        <c:tickLblSkip val="1"/>
        <c:tickMarkSkip val="1"/>
        <c:noMultiLvlLbl val="0"/>
      </c:catAx>
      <c:valAx>
        <c:axId val="1085767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58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7.59</c:v>
                </c:pt>
                <c:pt idx="1">
                  <c:v>13.98</c:v>
                </c:pt>
                <c:pt idx="2">
                  <c:v>7.54</c:v>
                </c:pt>
                <c:pt idx="3">
                  <c:v>6.54</c:v>
                </c:pt>
                <c:pt idx="4">
                  <c:v>6.47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24.17</c:v>
                </c:pt>
                <c:pt idx="1">
                  <c:v>28.14</c:v>
                </c:pt>
                <c:pt idx="2">
                  <c:v>29.71</c:v>
                </c:pt>
                <c:pt idx="3">
                  <c:v>27.64</c:v>
                </c:pt>
                <c:pt idx="4">
                  <c:v>19.84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939776"/>
        <c:axId val="90941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-8.74</c:v>
                </c:pt>
                <c:pt idx="1">
                  <c:v>4.8899999999999997</c:v>
                </c:pt>
                <c:pt idx="2">
                  <c:v>-16.54</c:v>
                </c:pt>
                <c:pt idx="3">
                  <c:v>-8.6199999999999992</c:v>
                </c:pt>
                <c:pt idx="4">
                  <c:v>-12.46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939776"/>
        <c:axId val="90941696"/>
      </c:lineChart>
      <c:catAx>
        <c:axId val="9093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41696"/>
        <c:crosses val="autoZero"/>
        <c:auto val="1"/>
        <c:lblAlgn val="ctr"/>
        <c:lblOffset val="100"/>
        <c:tickLblSkip val="1"/>
        <c:tickMarkSkip val="1"/>
        <c:noMultiLvlLbl val="0"/>
      </c:catAx>
      <c:valAx>
        <c:axId val="9094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3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0.03</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0.05</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1.63</c:v>
                </c:pt>
                <c:pt idx="2">
                  <c:v>#N/A</c:v>
                </c:pt>
                <c:pt idx="3">
                  <c:v>0.77</c:v>
                </c:pt>
                <c:pt idx="4">
                  <c:v>#N/A</c:v>
                </c:pt>
                <c:pt idx="5">
                  <c:v>1.32</c:v>
                </c:pt>
                <c:pt idx="6">
                  <c:v>#N/A</c:v>
                </c:pt>
                <c:pt idx="7">
                  <c:v>1.5</c:v>
                </c:pt>
                <c:pt idx="8">
                  <c:v>#N/A</c:v>
                </c:pt>
                <c:pt idx="9">
                  <c:v>1.93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2.29</c:v>
                </c:pt>
                <c:pt idx="2">
                  <c:v>#N/A</c:v>
                </c:pt>
                <c:pt idx="3">
                  <c:v>1.81</c:v>
                </c:pt>
                <c:pt idx="4">
                  <c:v>#N/A</c:v>
                </c:pt>
                <c:pt idx="5">
                  <c:v>1.28</c:v>
                </c:pt>
                <c:pt idx="6">
                  <c:v>#N/A</c:v>
                </c:pt>
                <c:pt idx="7">
                  <c:v>2.87</c:v>
                </c:pt>
                <c:pt idx="8">
                  <c:v>#N/A</c:v>
                </c:pt>
                <c:pt idx="9">
                  <c:v>2.1800000000000002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7.58</c:v>
                </c:pt>
                <c:pt idx="2">
                  <c:v>#N/A</c:v>
                </c:pt>
                <c:pt idx="3">
                  <c:v>13.97</c:v>
                </c:pt>
                <c:pt idx="4">
                  <c:v>#N/A</c:v>
                </c:pt>
                <c:pt idx="5">
                  <c:v>7.54</c:v>
                </c:pt>
                <c:pt idx="6">
                  <c:v>#N/A</c:v>
                </c:pt>
                <c:pt idx="7">
                  <c:v>6.54</c:v>
                </c:pt>
                <c:pt idx="8">
                  <c:v>#N/A</c:v>
                </c:pt>
                <c:pt idx="9">
                  <c:v>6.39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18.399999999999999</c:v>
                </c:pt>
                <c:pt idx="2">
                  <c:v>#N/A</c:v>
                </c:pt>
                <c:pt idx="3">
                  <c:v>17.350000000000001</c:v>
                </c:pt>
                <c:pt idx="4">
                  <c:v>#N/A</c:v>
                </c:pt>
                <c:pt idx="5">
                  <c:v>17.170000000000002</c:v>
                </c:pt>
                <c:pt idx="6">
                  <c:v>#N/A</c:v>
                </c:pt>
                <c:pt idx="7">
                  <c:v>18.55</c:v>
                </c:pt>
                <c:pt idx="8">
                  <c:v>#N/A</c:v>
                </c:pt>
                <c:pt idx="9">
                  <c:v>20.36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28.99</c:v>
                </c:pt>
                <c:pt idx="2">
                  <c:v>#N/A</c:v>
                </c:pt>
                <c:pt idx="3">
                  <c:v>30.12</c:v>
                </c:pt>
                <c:pt idx="4">
                  <c:v>#N/A</c:v>
                </c:pt>
                <c:pt idx="5">
                  <c:v>30.45</c:v>
                </c:pt>
                <c:pt idx="6">
                  <c:v>#N/A</c:v>
                </c:pt>
                <c:pt idx="7">
                  <c:v>32.51</c:v>
                </c:pt>
                <c:pt idx="8">
                  <c:v>#N/A</c:v>
                </c:pt>
                <c:pt idx="9">
                  <c:v>32.79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443968"/>
        <c:axId val="115449856"/>
      </c:barChart>
      <c:catAx>
        <c:axId val="11544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49856"/>
        <c:crosses val="autoZero"/>
        <c:auto val="1"/>
        <c:lblAlgn val="ctr"/>
        <c:lblOffset val="100"/>
        <c:tickLblSkip val="1"/>
        <c:tickMarkSkip val="1"/>
        <c:noMultiLvlLbl val="0"/>
      </c:catAx>
      <c:valAx>
        <c:axId val="11544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43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1772</c:v>
                </c:pt>
                <c:pt idx="5">
                  <c:v>1859</c:v>
                </c:pt>
                <c:pt idx="8">
                  <c:v>1709</c:v>
                </c:pt>
                <c:pt idx="11">
                  <c:v>1548</c:v>
                </c:pt>
                <c:pt idx="14">
                  <c:v>1797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344</c:v>
                </c:pt>
                <c:pt idx="3">
                  <c:v>344</c:v>
                </c:pt>
                <c:pt idx="6">
                  <c:v>344</c:v>
                </c:pt>
                <c:pt idx="9">
                  <c:v>345</c:v>
                </c:pt>
                <c:pt idx="12">
                  <c:v>344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135</c:v>
                </c:pt>
                <c:pt idx="3">
                  <c:v>488</c:v>
                </c:pt>
                <c:pt idx="6">
                  <c:v>187</c:v>
                </c:pt>
                <c:pt idx="9">
                  <c:v>324</c:v>
                </c:pt>
                <c:pt idx="12">
                  <c:v>339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111</c:v>
                </c:pt>
                <c:pt idx="3">
                  <c:v>108</c:v>
                </c:pt>
                <c:pt idx="6">
                  <c:v>48</c:v>
                </c:pt>
                <c:pt idx="9">
                  <c:v>36</c:v>
                </c:pt>
                <c:pt idx="12">
                  <c:v>36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1829</c:v>
                </c:pt>
                <c:pt idx="3">
                  <c:v>1799</c:v>
                </c:pt>
                <c:pt idx="6">
                  <c:v>1714</c:v>
                </c:pt>
                <c:pt idx="9">
                  <c:v>1557</c:v>
                </c:pt>
                <c:pt idx="12">
                  <c:v>1580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4644480"/>
        <c:axId val="114646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647</c:v>
                </c:pt>
                <c:pt idx="2">
                  <c:v>#N/A</c:v>
                </c:pt>
                <c:pt idx="3">
                  <c:v>#N/A</c:v>
                </c:pt>
                <c:pt idx="4">
                  <c:v>880</c:v>
                </c:pt>
                <c:pt idx="5">
                  <c:v>#N/A</c:v>
                </c:pt>
                <c:pt idx="6">
                  <c:v>#N/A</c:v>
                </c:pt>
                <c:pt idx="7">
                  <c:v>584</c:v>
                </c:pt>
                <c:pt idx="8">
                  <c:v>#N/A</c:v>
                </c:pt>
                <c:pt idx="9">
                  <c:v>#N/A</c:v>
                </c:pt>
                <c:pt idx="10">
                  <c:v>714</c:v>
                </c:pt>
                <c:pt idx="11">
                  <c:v>#N/A</c:v>
                </c:pt>
                <c:pt idx="12">
                  <c:v>#N/A</c:v>
                </c:pt>
                <c:pt idx="13">
                  <c:v>502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4644480"/>
        <c:axId val="114646400"/>
      </c:lineChart>
      <c:catAx>
        <c:axId val="11464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46400"/>
        <c:crosses val="autoZero"/>
        <c:auto val="1"/>
        <c:lblAlgn val="ctr"/>
        <c:lblOffset val="100"/>
        <c:tickLblSkip val="1"/>
        <c:tickMarkSkip val="1"/>
        <c:noMultiLvlLbl val="0"/>
      </c:catAx>
      <c:valAx>
        <c:axId val="11464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4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13715</c:v>
                </c:pt>
                <c:pt idx="5">
                  <c:v>13249</c:v>
                </c:pt>
                <c:pt idx="8">
                  <c:v>13602</c:v>
                </c:pt>
                <c:pt idx="11">
                  <c:v>12088</c:v>
                </c:pt>
                <c:pt idx="14">
                  <c:v>11240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3603</c:v>
                </c:pt>
                <c:pt idx="5">
                  <c:v>3508</c:v>
                </c:pt>
                <c:pt idx="8">
                  <c:v>2960</c:v>
                </c:pt>
                <c:pt idx="11">
                  <c:v>2715</c:v>
                </c:pt>
                <c:pt idx="14">
                  <c:v>2470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4620</c:v>
                </c:pt>
                <c:pt idx="5">
                  <c:v>5267</c:v>
                </c:pt>
                <c:pt idx="8">
                  <c:v>6092</c:v>
                </c:pt>
                <c:pt idx="11">
                  <c:v>6516</c:v>
                </c:pt>
                <c:pt idx="14">
                  <c:v>6606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c:v>
                </c:pt>
                <c:pt idx="3">
                  <c:v>0</c:v>
                </c:pt>
                <c:pt idx="6">
                  <c:v>4</c:v>
                </c:pt>
                <c:pt idx="9">
                  <c:v>2</c:v>
                </c:pt>
                <c:pt idx="12">
                  <c:v>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996</c:v>
                </c:pt>
                <c:pt idx="3">
                  <c:v>607</c:v>
                </c:pt>
                <c:pt idx="6">
                  <c:v>493</c:v>
                </c:pt>
                <c:pt idx="9">
                  <c:v>173</c:v>
                </c:pt>
                <c:pt idx="12">
                  <c:v>75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3430</c:v>
                </c:pt>
                <c:pt idx="3">
                  <c:v>2962</c:v>
                </c:pt>
                <c:pt idx="6">
                  <c:v>2923</c:v>
                </c:pt>
                <c:pt idx="9">
                  <c:v>2790</c:v>
                </c:pt>
                <c:pt idx="12">
                  <c:v>2597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1029</c:v>
                </c:pt>
                <c:pt idx="3">
                  <c:v>1010</c:v>
                </c:pt>
                <c:pt idx="6">
                  <c:v>922</c:v>
                </c:pt>
                <c:pt idx="9">
                  <c:v>625</c:v>
                </c:pt>
                <c:pt idx="12">
                  <c:v>379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3436</c:v>
                </c:pt>
                <c:pt idx="3">
                  <c:v>3092</c:v>
                </c:pt>
                <c:pt idx="6">
                  <c:v>2747</c:v>
                </c:pt>
                <c:pt idx="9">
                  <c:v>2403</c:v>
                </c:pt>
                <c:pt idx="12">
                  <c:v>2059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14754</c:v>
                </c:pt>
                <c:pt idx="3">
                  <c:v>14253</c:v>
                </c:pt>
                <c:pt idx="6">
                  <c:v>13395</c:v>
                </c:pt>
                <c:pt idx="9">
                  <c:v>12982</c:v>
                </c:pt>
                <c:pt idx="12">
                  <c:v>11798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565696"/>
        <c:axId val="115567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1710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565696"/>
        <c:axId val="115567616"/>
      </c:lineChart>
      <c:catAx>
        <c:axId val="11556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567616"/>
        <c:crosses val="autoZero"/>
        <c:auto val="1"/>
        <c:lblAlgn val="ctr"/>
        <c:lblOffset val="100"/>
        <c:tickLblSkip val="1"/>
        <c:tickMarkSkip val="1"/>
        <c:noMultiLvlLbl val="0"/>
      </c:catAx>
      <c:valAx>
        <c:axId val="11556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6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9AC4-4B4A-B01A-D30FB4B67F43}"/>
                </c:ext>
                <c:ext xmlns:c15="http://schemas.microsoft.com/office/drawing/2012/chart" uri="{CE6537A1-D6FC-4f65-9D91-7224C49458BB}">
                  <c15:dlblFieldTable>
                    <c15:dlblFTEntry>
                      <c15:txfldGUID>{8D898BEE-3A9A-4BBB-99BD-D16451B7DD58}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9AC4-4B4A-B01A-D30FB4B67F43}"/>
                </c:ext>
                <c:ext xmlns:c15="http://schemas.microsoft.com/office/drawing/2012/chart" uri="{CE6537A1-D6FC-4f65-9D91-7224C49458BB}">
                  <c15:dlblFieldTable>
                    <c15:dlblFTEntry>
                      <c15:txfldGUID>{A0F139DF-3543-4BC9-8878-BB3DB2D621C9}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9AC4-4B4A-B01A-D30FB4B67F43}"/>
                </c:ext>
                <c:ext xmlns:c15="http://schemas.microsoft.com/office/drawing/2012/chart" uri="{CE6537A1-D6FC-4f65-9D91-7224C49458BB}">
                  <c15:dlblFieldTable>
                    <c15:dlblFTEntry>
                      <c15:txfldGUID>{6A31EF03-A8DD-4412-9B83-3C04F1623842}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9AC4-4B4A-B01A-D30FB4B67F43}"/>
                </c:ext>
                <c:ext xmlns:c15="http://schemas.microsoft.com/office/drawing/2012/chart" uri="{CE6537A1-D6FC-4f65-9D91-7224C49458BB}">
                  <c15:dlblFieldTable>
                    <c15:dlblFTEntry>
                      <c15:txfldGUID>{62A0DD6D-11C6-4F11-A5C8-EAE3C27F163E}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9AC4-4B4A-B01A-D30FB4B67F43}"/>
                </c:ext>
                <c:ext xmlns:c15="http://schemas.microsoft.com/office/drawing/2012/chart" uri="{CE6537A1-D6FC-4f65-9D91-7224C49458BB}">
                  <c15:dlblFieldTable>
                    <c15:dlblFTEntry>
                      <c15:txfldGUID>{F4973657-6005-4533-9CE9-CDD746F7A2C6}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48.1</c:v>
                </c:pt>
                <c:pt idx="4">
                  <c:v>48.1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AC4-4B4A-B01A-D30FB4B67F4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9AC4-4B4A-B01A-D30FB4B67F43}"/>
                </c:ext>
                <c:ext xmlns:c15="http://schemas.microsoft.com/office/drawing/2012/chart" uri="{CE6537A1-D6FC-4f65-9D91-7224C49458BB}">
                  <c15:dlblFieldTable>
                    <c15:dlblFTEntry>
                      <c15:txfldGUID>{5EB16A5C-FBDD-48B0-B322-B26E7F177982}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9AC4-4B4A-B01A-D30FB4B67F43}"/>
                </c:ext>
                <c:ext xmlns:c15="http://schemas.microsoft.com/office/drawing/2012/chart" uri="{CE6537A1-D6FC-4f65-9D91-7224C49458BB}">
                  <c15:dlblFieldTable>
                    <c15:dlblFTEntry>
                      <c15:txfldGUID>{726442DA-2E25-44FB-BA63-9F763ABD945B}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9AC4-4B4A-B01A-D30FB4B67F43}"/>
                </c:ext>
                <c:ext xmlns:c15="http://schemas.microsoft.com/office/drawing/2012/chart" uri="{CE6537A1-D6FC-4f65-9D91-7224C49458BB}">
                  <c15:dlblFieldTable>
                    <c15:dlblFTEntry>
                      <c15:txfldGUID>{588FEF15-F903-4DE5-BD71-2A0527267315}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9AC4-4B4A-B01A-D30FB4B67F43}"/>
                </c:ext>
                <c:ext xmlns:c15="http://schemas.microsoft.com/office/drawing/2012/chart" uri="{CE6537A1-D6FC-4f65-9D91-7224C49458BB}">
                  <c15:dlblFieldTable>
                    <c15:dlblFTEntry>
                      <c15:txfldGUID>{F9258EA5-22A5-4A70-B594-37AE78F41EA5}</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C4-4B4A-B01A-D30FB4B67F43}"/>
                </c:ext>
                <c:ext xmlns:c15="http://schemas.microsoft.com/office/drawing/2012/chart" uri="{CE6537A1-D6FC-4f65-9D91-7224C49458BB}">
                  <c15:dlblFieldTable>
                    <c15:dlblFTEntry>
                      <c15:txfldGUID>{7C857041-F8D3-4511-8D34-21F0145E5D95}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xmlns:c16r2="http://schemas.microsoft.com/office/drawing/2015/06/chart">
            <c:ext xmlns:c16="http://schemas.microsoft.com/office/drawing/2014/chart" uri="{C3380CC4-5D6E-409C-BE32-E72D297353CC}">
              <c16:uniqueId val="{0000000B-9AC4-4B4A-B01A-D30FB4B67F43}"/>
            </c:ext>
          </c:extLst>
        </c:ser>
        <c:dLbls>
          <c:showLegendKey val="0"/>
          <c:showVal val="0"/>
          <c:showCatName val="0"/>
          <c:showSerName val="0"/>
          <c:showPercent val="0"/>
          <c:showBubbleSize val="0"/>
        </c:dLbls>
        <c:axId val="115783168"/>
        <c:axId val="115785088"/>
      </c:scatterChart>
      <c:valAx>
        <c:axId val="115783168"/>
        <c:scaling>
          <c:orientation val="minMax"/>
          <c:max val="57.2"/>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785088"/>
        <c:crosses val="autoZero"/>
        <c:crossBetween val="midCat"/>
      </c:valAx>
      <c:valAx>
        <c:axId val="115785088"/>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783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50A-4178-9A42-530EB7016D15}"/>
                </c:ext>
                <c:ext xmlns:c15="http://schemas.microsoft.com/office/drawing/2012/chart" uri="{CE6537A1-D6FC-4f65-9D91-7224C49458BB}">
                  <c15:dlblFieldTable>
                    <c15:dlblFTEntry>
                      <c15:txfldGUID>{DDBD2562-7D82-4385-A147-32EC260EC25B}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50A-4178-9A42-530EB7016D15}"/>
                </c:ext>
                <c:ext xmlns:c15="http://schemas.microsoft.com/office/drawing/2012/chart" uri="{CE6537A1-D6FC-4f65-9D91-7224C49458BB}">
                  <c15:dlblFieldTable>
                    <c15:dlblFTEntry>
                      <c15:txfldGUID>{195FF81A-BF6C-4558-AA0E-10FFF9A31D7F}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50A-4178-9A42-530EB7016D15}"/>
                </c:ext>
                <c:ext xmlns:c15="http://schemas.microsoft.com/office/drawing/2012/chart" uri="{CE6537A1-D6FC-4f65-9D91-7224C49458BB}">
                  <c15:dlblFieldTable>
                    <c15:dlblFTEntry>
                      <c15:txfldGUID>{CDD84CE6-92DD-45B7-8848-8B7763B647D7}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50A-4178-9A42-530EB7016D15}"/>
                </c:ext>
                <c:ext xmlns:c15="http://schemas.microsoft.com/office/drawing/2012/chart" uri="{CE6537A1-D6FC-4f65-9D91-7224C49458BB}">
                  <c15:dlblFieldTable>
                    <c15:dlblFTEntry>
                      <c15:txfldGUID>{E0A1D81A-0E68-4F3A-B90F-CFD5BEC91D4D}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50A-4178-9A42-530EB7016D15}"/>
                </c:ext>
                <c:ext xmlns:c15="http://schemas.microsoft.com/office/drawing/2012/chart" uri="{CE6537A1-D6FC-4f65-9D91-7224C49458BB}">
                  <c15:dlblFieldTable>
                    <c15:dlblFTEntry>
                      <c15:txfldGUID>{0C44E32A-F31F-4C1A-B669-3F303EE2F078}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c:v>
                </c:pt>
                <c:pt idx="1">
                  <c:v>6.8</c:v>
                </c:pt>
                <c:pt idx="2">
                  <c:v>6.7</c:v>
                </c:pt>
                <c:pt idx="3">
                  <c:v>6.8</c:v>
                </c:pt>
                <c:pt idx="4">
                  <c:v>5.5</c:v>
                </c:pt>
              </c:numCache>
            </c:numRef>
          </c:xVal>
          <c:yVal>
            <c:numRef>
              <c:f>公会計指標分析・財政指標組合せ分析表!$K$73:$O$73</c:f>
              <c:numCache>
                <c:formatCode>#,##0.0;"▲ "#,##0.0</c:formatCode>
                <c:ptCount val="5"/>
                <c:pt idx="0">
                  <c:v>16.5</c:v>
                </c:pt>
              </c:numCache>
            </c:numRef>
          </c:yVal>
          <c:smooth val="0"/>
          <c:extLst xmlns:c16r2="http://schemas.microsoft.com/office/drawing/2015/06/chart">
            <c:ext xmlns:c16="http://schemas.microsoft.com/office/drawing/2014/chart" uri="{C3380CC4-5D6E-409C-BE32-E72D297353CC}">
              <c16:uniqueId val="{00000005-750A-4178-9A42-530EB7016D1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50A-4178-9A42-530EB7016D15}"/>
                </c:ext>
                <c:ext xmlns:c15="http://schemas.microsoft.com/office/drawing/2012/chart" uri="{CE6537A1-D6FC-4f65-9D91-7224C49458BB}">
                  <c15:dlblFieldTable>
                    <c15:dlblFTEntry>
                      <c15:txfldGUID>{66A99BC4-C6F9-4BE8-BBDD-EFD965F328FD}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50A-4178-9A42-530EB7016D15}"/>
                </c:ext>
                <c:ext xmlns:c15="http://schemas.microsoft.com/office/drawing/2012/chart" uri="{CE6537A1-D6FC-4f65-9D91-7224C49458BB}">
                  <c15:dlblFieldTable>
                    <c15:dlblFTEntry>
                      <c15:txfldGUID>{0A9528DD-07B2-46B8-AA80-F55D5F5BFE3E}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50A-4178-9A42-530EB7016D15}"/>
                </c:ext>
                <c:ext xmlns:c15="http://schemas.microsoft.com/office/drawing/2012/chart" uri="{CE6537A1-D6FC-4f65-9D91-7224C49458BB}">
                  <c15:dlblFieldTable>
                    <c15:dlblFTEntry>
                      <c15:txfldGUID>{9B97C48E-237F-46DD-BCA6-9D2B1C69CDDC}</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671032741974284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50A-4178-9A42-530EB7016D15}"/>
                </c:ext>
                <c:ext xmlns:c15="http://schemas.microsoft.com/office/drawing/2012/chart" uri="{CE6537A1-D6FC-4f65-9D91-7224C49458BB}">
                  <c15:dlblFieldTable>
                    <c15:dlblFTEntry>
                      <c15:txfldGUID>{50049EDF-F27F-45D0-B0C7-22534C2091AA}</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670059710388458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50A-4178-9A42-530EB7016D15}"/>
                </c:ext>
                <c:ext xmlns:c15="http://schemas.microsoft.com/office/drawing/2012/chart" uri="{CE6537A1-D6FC-4f65-9D91-7224C49458BB}">
                  <c15:dlblFieldTable>
                    <c15:dlblFTEntry>
                      <c15:txfldGUID>{5920D596-9C32-48E9-B17E-2DE18A5D5709}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50A-4178-9A42-530EB7016D15}"/>
            </c:ext>
          </c:extLst>
        </c:ser>
        <c:dLbls>
          <c:showLegendKey val="0"/>
          <c:showVal val="0"/>
          <c:showCatName val="0"/>
          <c:showSerName val="0"/>
          <c:showPercent val="0"/>
          <c:showBubbleSize val="0"/>
        </c:dLbls>
        <c:axId val="115718016"/>
        <c:axId val="115478528"/>
      </c:scatterChart>
      <c:valAx>
        <c:axId val="115718016"/>
        <c:scaling>
          <c:orientation val="minMax"/>
          <c:max val="10.7"/>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478528"/>
        <c:crosses val="autoZero"/>
        <c:crossBetween val="midCat"/>
      </c:valAx>
      <c:valAx>
        <c:axId val="115478528"/>
        <c:scaling>
          <c:orientation val="minMax"/>
          <c:max val="6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7180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j-ea"/>
              <a:ea typeface="+mj-ea"/>
              <a:cs typeface="+mn-cs"/>
            </a:rPr>
            <a:t>　Ｈ</a:t>
          </a:r>
          <a:r>
            <a:rPr kumimoji="1" lang="en-US" altLang="ja-JP" sz="1400">
              <a:solidFill>
                <a:schemeClr val="dk1"/>
              </a:solidFill>
              <a:effectLst/>
              <a:latin typeface="+mj-ea"/>
              <a:ea typeface="+mj-ea"/>
              <a:cs typeface="+mn-cs"/>
            </a:rPr>
            <a:t>28</a:t>
          </a:r>
          <a:r>
            <a:rPr kumimoji="1" lang="ja-JP" altLang="en-US" sz="1400">
              <a:solidFill>
                <a:schemeClr val="dk1"/>
              </a:solidFill>
              <a:effectLst/>
              <a:latin typeface="+mj-ea"/>
              <a:ea typeface="+mj-ea"/>
              <a:cs typeface="+mn-cs"/>
            </a:rPr>
            <a:t>年度は，Ｈ</a:t>
          </a:r>
          <a:r>
            <a:rPr kumimoji="1" lang="en-US" altLang="ja-JP" sz="1400">
              <a:solidFill>
                <a:schemeClr val="dk1"/>
              </a:solidFill>
              <a:effectLst/>
              <a:latin typeface="+mj-ea"/>
              <a:ea typeface="+mj-ea"/>
              <a:cs typeface="+mn-cs"/>
            </a:rPr>
            <a:t>24</a:t>
          </a:r>
          <a:r>
            <a:rPr kumimoji="1" lang="ja-JP" altLang="en-US" sz="1400">
              <a:solidFill>
                <a:schemeClr val="dk1"/>
              </a:solidFill>
              <a:effectLst/>
              <a:latin typeface="+mj-ea"/>
              <a:ea typeface="+mj-ea"/>
              <a:cs typeface="+mn-cs"/>
            </a:rPr>
            <a:t>年度借入れの臨時財政対策債と，</a:t>
          </a:r>
          <a:r>
            <a:rPr kumimoji="1" lang="ja-JP" altLang="ja-JP" sz="1400">
              <a:solidFill>
                <a:schemeClr val="dk1"/>
              </a:solidFill>
              <a:effectLst/>
              <a:latin typeface="+mj-ea"/>
              <a:ea typeface="+mj-ea"/>
              <a:cs typeface="+mn-cs"/>
            </a:rPr>
            <a:t>一部事務組合が実施したごみ処理施設の建替えに</a:t>
          </a:r>
          <a:r>
            <a:rPr kumimoji="1" lang="ja-JP" altLang="en-US" sz="1400">
              <a:solidFill>
                <a:schemeClr val="dk1"/>
              </a:solidFill>
              <a:effectLst/>
              <a:latin typeface="+mj-ea"/>
              <a:ea typeface="+mj-ea"/>
              <a:cs typeface="+mn-cs"/>
            </a:rPr>
            <a:t>伴う起</a:t>
          </a:r>
          <a:r>
            <a:rPr kumimoji="1" lang="ja-JP" altLang="ja-JP" sz="1400">
              <a:solidFill>
                <a:schemeClr val="dk1"/>
              </a:solidFill>
              <a:effectLst/>
              <a:latin typeface="+mj-ea"/>
              <a:ea typeface="+mj-ea"/>
              <a:cs typeface="+mn-cs"/>
            </a:rPr>
            <a:t>債の償還</a:t>
          </a:r>
          <a:r>
            <a:rPr kumimoji="1" lang="ja-JP" altLang="en-US" sz="1400">
              <a:solidFill>
                <a:schemeClr val="dk1"/>
              </a:solidFill>
              <a:effectLst/>
              <a:latin typeface="+mj-ea"/>
              <a:ea typeface="+mj-ea"/>
              <a:cs typeface="+mn-cs"/>
            </a:rPr>
            <a:t>開始により</a:t>
          </a:r>
          <a:r>
            <a:rPr kumimoji="1" lang="ja-JP" altLang="ja-JP" sz="1400">
              <a:solidFill>
                <a:schemeClr val="dk1"/>
              </a:solidFill>
              <a:effectLst/>
              <a:latin typeface="+mj-ea"/>
              <a:ea typeface="+mj-ea"/>
              <a:cs typeface="+mn-cs"/>
            </a:rPr>
            <a:t>，</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及び</a:t>
          </a:r>
          <a:r>
            <a:rPr kumimoji="1" lang="ja-JP" altLang="ja-JP" sz="1400">
              <a:solidFill>
                <a:schemeClr val="dk1"/>
              </a:solidFill>
              <a:effectLst/>
              <a:latin typeface="+mj-ea"/>
              <a:ea typeface="+mj-ea"/>
              <a:cs typeface="+mn-cs"/>
            </a:rPr>
            <a:t>組合等が起こした地方債の元利償還金等に対する負担金等が増額となっている。</a:t>
          </a:r>
          <a:endParaRPr kumimoji="1" lang="en-US" altLang="ja-JP" sz="1400">
            <a:solidFill>
              <a:schemeClr val="dk1"/>
            </a:solidFill>
            <a:effectLst/>
            <a:latin typeface="+mj-ea"/>
            <a:ea typeface="+mj-ea"/>
            <a:cs typeface="+mn-cs"/>
          </a:endParaRPr>
        </a:p>
        <a:p>
          <a:r>
            <a:rPr kumimoji="1" lang="ja-JP" altLang="en-US" sz="1400">
              <a:solidFill>
                <a:schemeClr val="dk1"/>
              </a:solidFill>
              <a:effectLst/>
              <a:latin typeface="+mj-ea"/>
              <a:ea typeface="+mj-ea"/>
              <a:cs typeface="+mn-cs"/>
            </a:rPr>
            <a:t>　</a:t>
          </a:r>
          <a:r>
            <a:rPr kumimoji="1" lang="ja-JP" altLang="ja-JP" sz="1400">
              <a:solidFill>
                <a:sysClr val="windowText" lastClr="000000"/>
              </a:solidFill>
              <a:effectLst/>
              <a:latin typeface="+mj-ea"/>
              <a:ea typeface="+mj-ea"/>
              <a:cs typeface="+mn-cs"/>
            </a:rPr>
            <a:t>算入公債費等については，</a:t>
          </a:r>
          <a:r>
            <a:rPr kumimoji="1" lang="ja-JP" altLang="en-US" sz="1400">
              <a:solidFill>
                <a:sysClr val="windowText" lastClr="000000"/>
              </a:solidFill>
              <a:effectLst/>
              <a:latin typeface="+mj-ea"/>
              <a:ea typeface="+mj-ea"/>
              <a:cs typeface="+mn-cs"/>
            </a:rPr>
            <a:t>充当可能都市計画税等</a:t>
          </a:r>
          <a:r>
            <a:rPr kumimoji="1" lang="ja-JP" altLang="ja-JP" sz="1400">
              <a:solidFill>
                <a:sysClr val="windowText" lastClr="000000"/>
              </a:solidFill>
              <a:effectLst/>
              <a:latin typeface="+mj-ea"/>
              <a:ea typeface="+mj-ea"/>
              <a:cs typeface="+mn-cs"/>
            </a:rPr>
            <a:t>特定財源の</a:t>
          </a:r>
          <a:r>
            <a:rPr kumimoji="1" lang="ja-JP" altLang="en-US" sz="1400">
              <a:solidFill>
                <a:sysClr val="windowText" lastClr="000000"/>
              </a:solidFill>
              <a:effectLst/>
              <a:latin typeface="+mj-ea"/>
              <a:ea typeface="+mj-ea"/>
              <a:cs typeface="+mn-cs"/>
            </a:rPr>
            <a:t>増により増額している。</a:t>
          </a:r>
          <a:endParaRPr lang="ja-JP" altLang="ja-JP" sz="1400">
            <a:solidFill>
              <a:sysClr val="windowText" lastClr="000000"/>
            </a:solidFill>
            <a:effectLst/>
            <a:latin typeface="+mj-ea"/>
            <a:ea typeface="+mj-ea"/>
          </a:endParaRPr>
        </a:p>
        <a:p>
          <a:r>
            <a:rPr kumimoji="1" lang="ja-JP" altLang="ja-JP" sz="1400">
              <a:solidFill>
                <a:sysClr val="windowText" lastClr="000000"/>
              </a:solidFill>
              <a:effectLst/>
              <a:latin typeface="+mj-ea"/>
              <a:ea typeface="+mj-ea"/>
              <a:cs typeface="+mn-cs"/>
            </a:rPr>
            <a:t>　引き続きプライマリーバランスを考慮し借</a:t>
          </a:r>
          <a:r>
            <a:rPr kumimoji="1" lang="ja-JP" altLang="ja-JP" sz="1400">
              <a:solidFill>
                <a:schemeClr val="dk1"/>
              </a:solidFill>
              <a:effectLst/>
              <a:latin typeface="+mj-ea"/>
              <a:ea typeface="+mj-ea"/>
              <a:cs typeface="+mn-cs"/>
            </a:rPr>
            <a:t>入の抑制に努めていく。</a:t>
          </a:r>
          <a:endParaRPr lang="ja-JP" altLang="ja-JP" sz="14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j-ea"/>
              <a:ea typeface="+mj-ea"/>
            </a:rPr>
            <a:t>　</a:t>
          </a:r>
          <a:r>
            <a:rPr kumimoji="1" lang="ja-JP" altLang="ja-JP" sz="1400">
              <a:solidFill>
                <a:schemeClr val="dk1"/>
              </a:solidFill>
              <a:effectLst/>
              <a:latin typeface="+mj-ea"/>
              <a:ea typeface="+mj-ea"/>
              <a:cs typeface="+mn-cs"/>
            </a:rPr>
            <a:t>地方債現在高は，これまでの起債抑制により減少傾向にある。</a:t>
          </a:r>
          <a:endParaRPr kumimoji="1" lang="en-US" altLang="ja-JP" sz="1400">
            <a:solidFill>
              <a:schemeClr val="dk1"/>
            </a:solidFill>
            <a:effectLst/>
            <a:latin typeface="+mj-ea"/>
            <a:ea typeface="+mj-ea"/>
            <a:cs typeface="+mn-cs"/>
          </a:endParaRPr>
        </a:p>
        <a:p>
          <a:r>
            <a:rPr kumimoji="1" lang="ja-JP" altLang="en-US" sz="1400">
              <a:solidFill>
                <a:schemeClr val="dk1"/>
              </a:solidFill>
              <a:effectLst/>
              <a:latin typeface="+mj-ea"/>
              <a:ea typeface="+mj-ea"/>
              <a:cs typeface="+mn-cs"/>
            </a:rPr>
            <a:t>　　</a:t>
          </a:r>
          <a:r>
            <a:rPr kumimoji="1" lang="ja-JP" altLang="ja-JP" sz="1400">
              <a:solidFill>
                <a:schemeClr val="dk1"/>
              </a:solidFill>
              <a:effectLst/>
              <a:latin typeface="+mj-ea"/>
              <a:ea typeface="+mj-ea"/>
              <a:cs typeface="+mn-cs"/>
            </a:rPr>
            <a:t>今後，</a:t>
          </a:r>
          <a:r>
            <a:rPr kumimoji="1" lang="ja-JP" altLang="en-US" sz="1400">
              <a:solidFill>
                <a:schemeClr val="dk1"/>
              </a:solidFill>
              <a:effectLst/>
              <a:latin typeface="+mj-ea"/>
              <a:ea typeface="+mj-ea"/>
              <a:cs typeface="+mn-cs"/>
            </a:rPr>
            <a:t>公共</a:t>
          </a:r>
          <a:r>
            <a:rPr kumimoji="1" lang="ja-JP" altLang="ja-JP" sz="1400">
              <a:solidFill>
                <a:schemeClr val="dk1"/>
              </a:solidFill>
              <a:effectLst/>
              <a:latin typeface="+mj-ea"/>
              <a:ea typeface="+mj-ea"/>
              <a:cs typeface="+mn-cs"/>
            </a:rPr>
            <a:t>施設</a:t>
          </a:r>
          <a:r>
            <a:rPr kumimoji="1" lang="ja-JP" altLang="en-US" sz="1400">
              <a:solidFill>
                <a:schemeClr val="dk1"/>
              </a:solidFill>
              <a:effectLst/>
              <a:latin typeface="+mj-ea"/>
              <a:ea typeface="+mj-ea"/>
              <a:cs typeface="+mn-cs"/>
            </a:rPr>
            <a:t>等</a:t>
          </a:r>
          <a:r>
            <a:rPr kumimoji="1" lang="ja-JP" altLang="ja-JP" sz="1400">
              <a:solidFill>
                <a:schemeClr val="dk1"/>
              </a:solidFill>
              <a:effectLst/>
              <a:latin typeface="+mj-ea"/>
              <a:ea typeface="+mj-ea"/>
              <a:cs typeface="+mn-cs"/>
            </a:rPr>
            <a:t>の大規模修繕に</a:t>
          </a:r>
          <a:r>
            <a:rPr kumimoji="1" lang="ja-JP" altLang="en-US" sz="1400">
              <a:solidFill>
                <a:schemeClr val="dk1"/>
              </a:solidFill>
              <a:effectLst/>
              <a:latin typeface="+mj-ea"/>
              <a:ea typeface="+mj-ea"/>
              <a:cs typeface="+mn-cs"/>
            </a:rPr>
            <a:t>伴う</a:t>
          </a:r>
          <a:r>
            <a:rPr kumimoji="1" lang="ja-JP" altLang="ja-JP" sz="1400">
              <a:solidFill>
                <a:schemeClr val="dk1"/>
              </a:solidFill>
              <a:effectLst/>
              <a:latin typeface="+mj-ea"/>
              <a:ea typeface="+mj-ea"/>
              <a:cs typeface="+mn-cs"/>
            </a:rPr>
            <a:t>起債が見込まれるが，平成</a:t>
          </a:r>
          <a:r>
            <a:rPr kumimoji="1" lang="en-US" altLang="ja-JP" sz="1400">
              <a:solidFill>
                <a:schemeClr val="dk1"/>
              </a:solidFill>
              <a:effectLst/>
              <a:latin typeface="+mj-ea"/>
              <a:ea typeface="+mj-ea"/>
              <a:cs typeface="+mn-cs"/>
            </a:rPr>
            <a:t>26</a:t>
          </a:r>
          <a:r>
            <a:rPr kumimoji="1" lang="ja-JP" altLang="ja-JP" sz="1400">
              <a:solidFill>
                <a:schemeClr val="dk1"/>
              </a:solidFill>
              <a:effectLst/>
              <a:latin typeface="+mj-ea"/>
              <a:ea typeface="+mj-ea"/>
              <a:cs typeface="+mn-cs"/>
            </a:rPr>
            <a:t>年度に創設した公共公益施設整備基金の計画的な運用を図りながら，プライマリーバランスを考慮した借入を行い，残高の抑制に努める。</a:t>
          </a:r>
          <a:endParaRPr kumimoji="1" lang="en-US" altLang="ja-JP" sz="1400">
            <a:solidFill>
              <a:schemeClr val="dk1"/>
            </a:solidFill>
            <a:effectLst/>
            <a:latin typeface="+mj-ea"/>
            <a:ea typeface="+mj-ea"/>
            <a:cs typeface="+mn-cs"/>
          </a:endParaRPr>
        </a:p>
        <a:p>
          <a:r>
            <a:rPr kumimoji="1" lang="ja-JP" altLang="en-US" sz="1400">
              <a:solidFill>
                <a:schemeClr val="dk1"/>
              </a:solidFill>
              <a:effectLst/>
              <a:latin typeface="+mj-ea"/>
              <a:ea typeface="+mj-ea"/>
              <a:cs typeface="+mn-cs"/>
            </a:rPr>
            <a:t>　</a:t>
          </a:r>
          <a:r>
            <a:rPr kumimoji="1" lang="ja-JP" altLang="ja-JP" sz="1400">
              <a:solidFill>
                <a:schemeClr val="dk1"/>
              </a:solidFill>
              <a:effectLst/>
              <a:latin typeface="+mj-ea"/>
              <a:ea typeface="+mj-ea"/>
              <a:cs typeface="+mn-cs"/>
            </a:rPr>
            <a:t>債務負担行為については，五省協定に基づく立替金の償還のみであり</a:t>
          </a:r>
          <a:r>
            <a:rPr kumimoji="1" lang="ja-JP" altLang="en-US" sz="1400">
              <a:solidFill>
                <a:schemeClr val="dk1"/>
              </a:solidFill>
              <a:effectLst/>
              <a:latin typeface="+mj-ea"/>
              <a:ea typeface="+mj-ea"/>
              <a:cs typeface="+mn-cs"/>
            </a:rPr>
            <a:t>，また</a:t>
          </a:r>
          <a:r>
            <a:rPr kumimoji="1" lang="ja-JP" altLang="ja-JP" sz="1400">
              <a:solidFill>
                <a:schemeClr val="dk1"/>
              </a:solidFill>
              <a:effectLst/>
              <a:latin typeface="+mj-ea"/>
              <a:ea typeface="+mj-ea"/>
              <a:cs typeface="+mn-cs"/>
            </a:rPr>
            <a:t>公営企業債に</a:t>
          </a:r>
          <a:r>
            <a:rPr kumimoji="1" lang="ja-JP" altLang="en-US" sz="1400">
              <a:solidFill>
                <a:schemeClr val="dk1"/>
              </a:solidFill>
              <a:effectLst/>
              <a:latin typeface="+mj-ea"/>
              <a:ea typeface="+mj-ea"/>
              <a:cs typeface="+mn-cs"/>
            </a:rPr>
            <a:t>お</a:t>
          </a:r>
          <a:r>
            <a:rPr kumimoji="1" lang="ja-JP" altLang="ja-JP" sz="1400">
              <a:solidFill>
                <a:schemeClr val="dk1"/>
              </a:solidFill>
              <a:effectLst/>
              <a:latin typeface="+mj-ea"/>
              <a:ea typeface="+mj-ea"/>
              <a:cs typeface="+mn-cs"/>
            </a:rPr>
            <a:t>いて</a:t>
          </a:r>
          <a:r>
            <a:rPr kumimoji="1" lang="ja-JP" altLang="en-US" sz="1400">
              <a:solidFill>
                <a:schemeClr val="dk1"/>
              </a:solidFill>
              <a:effectLst/>
              <a:latin typeface="+mj-ea"/>
              <a:ea typeface="+mj-ea"/>
              <a:cs typeface="+mn-cs"/>
            </a:rPr>
            <a:t>も</a:t>
          </a:r>
          <a:r>
            <a:rPr kumimoji="1" lang="ja-JP" altLang="ja-JP" sz="1400">
              <a:solidFill>
                <a:schemeClr val="dk1"/>
              </a:solidFill>
              <a:effectLst/>
              <a:latin typeface="+mj-ea"/>
              <a:ea typeface="+mj-ea"/>
              <a:cs typeface="+mn-cs"/>
            </a:rPr>
            <a:t>近年借入を行っていないため</a:t>
          </a:r>
          <a:r>
            <a:rPr kumimoji="1" lang="ja-JP" altLang="en-US" sz="1400">
              <a:solidFill>
                <a:schemeClr val="dk1"/>
              </a:solidFill>
              <a:effectLst/>
              <a:latin typeface="+mj-ea"/>
              <a:ea typeface="+mj-ea"/>
              <a:cs typeface="+mn-cs"/>
            </a:rPr>
            <a:t>，ともに減額している</a:t>
          </a:r>
          <a:r>
            <a:rPr kumimoji="1" lang="ja-JP" altLang="ja-JP" sz="1400">
              <a:solidFill>
                <a:schemeClr val="dk1"/>
              </a:solidFill>
              <a:effectLst/>
              <a:latin typeface="+mj-ea"/>
              <a:ea typeface="+mj-ea"/>
              <a:cs typeface="+mn-cs"/>
            </a:rPr>
            <a:t>。</a:t>
          </a:r>
          <a:endParaRPr lang="ja-JP" altLang="ja-JP" sz="1400">
            <a:effectLst/>
            <a:latin typeface="+mj-ea"/>
            <a:ea typeface="+mj-ea"/>
          </a:endParaRPr>
        </a:p>
        <a:p>
          <a:r>
            <a:rPr kumimoji="1" lang="ja-JP" altLang="ja-JP" sz="1400">
              <a:solidFill>
                <a:schemeClr val="dk1"/>
              </a:solidFill>
              <a:effectLst/>
              <a:latin typeface="+mj-ea"/>
              <a:ea typeface="+mj-ea"/>
              <a:cs typeface="+mn-cs"/>
            </a:rPr>
            <a:t>　充当可能基金については，公共公益施設整備基金への計画的な積立てを行っていく。</a:t>
          </a:r>
          <a:endParaRPr lang="ja-JP" altLang="ja-JP" sz="1400">
            <a:effectLst/>
            <a:latin typeface="+mj-ea"/>
            <a:ea typeface="+mj-ea"/>
          </a:endParaRPr>
        </a:p>
        <a:p>
          <a:endParaRPr kumimoji="1" lang="en-US" altLang="ja-JP" sz="1400">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66,251
65,501
35.71
21,195,427
20,044,671
797,960
12,338,950
11,798,450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有形固定資産減価償却率は，</a:t>
          </a:r>
          <a:r>
            <a:rPr kumimoji="1" lang="ja-JP" altLang="en-US" sz="1100" baseline="0">
              <a:solidFill>
                <a:sysClr val="windowText" lastClr="000000"/>
              </a:solidFill>
              <a:effectLst/>
              <a:latin typeface="+mn-lt"/>
              <a:ea typeface="+mn-ea"/>
              <a:cs typeface="+mn-cs"/>
            </a:rPr>
            <a:t>昨年度と同じく</a:t>
          </a:r>
          <a:r>
            <a:rPr kumimoji="1" lang="en-US" altLang="ja-JP" sz="1100" baseline="0">
              <a:solidFill>
                <a:sysClr val="windowText" lastClr="000000"/>
              </a:solidFill>
              <a:effectLst/>
              <a:latin typeface="+mn-lt"/>
              <a:ea typeface="+mn-ea"/>
              <a:cs typeface="+mn-cs"/>
            </a:rPr>
            <a:t>48.1%</a:t>
          </a:r>
          <a:r>
            <a:rPr kumimoji="1" lang="ja-JP" altLang="en-US" sz="1100" baseline="0">
              <a:solidFill>
                <a:sysClr val="windowText" lastClr="000000"/>
              </a:solidFill>
              <a:effectLst/>
              <a:latin typeface="+mn-lt"/>
              <a:ea typeface="+mn-ea"/>
              <a:cs typeface="+mn-cs"/>
            </a:rPr>
            <a:t>と，</a:t>
          </a:r>
          <a:r>
            <a:rPr kumimoji="1" lang="ja-JP" altLang="ja-JP" sz="1100" baseline="0">
              <a:solidFill>
                <a:sysClr val="windowText" lastClr="000000"/>
              </a:solidFill>
              <a:effectLst/>
              <a:latin typeface="+mn-lt"/>
              <a:ea typeface="+mn-ea"/>
              <a:cs typeface="+mn-cs"/>
            </a:rPr>
            <a:t>類似団体の平均より</a:t>
          </a:r>
          <a:r>
            <a:rPr kumimoji="1" lang="en-US" altLang="ja-JP" sz="1100" baseline="0">
              <a:solidFill>
                <a:sysClr val="windowText" lastClr="000000"/>
              </a:solidFill>
              <a:effectLst/>
              <a:latin typeface="+mn-lt"/>
              <a:ea typeface="+mn-ea"/>
              <a:cs typeface="+mn-cs"/>
            </a:rPr>
            <a:t>4.2</a:t>
          </a:r>
          <a:r>
            <a:rPr kumimoji="1" lang="ja-JP" altLang="ja-JP" sz="1100" baseline="0">
              <a:solidFill>
                <a:sysClr val="windowText" lastClr="000000"/>
              </a:solidFill>
              <a:effectLst/>
              <a:latin typeface="+mn-lt"/>
              <a:ea typeface="+mn-ea"/>
              <a:cs typeface="+mn-cs"/>
            </a:rPr>
            <a:t>ポイント低</a:t>
          </a:r>
          <a:r>
            <a:rPr kumimoji="1" lang="ja-JP" altLang="en-US" sz="1100" baseline="0">
              <a:solidFill>
                <a:sysClr val="windowText" lastClr="000000"/>
              </a:solidFill>
              <a:effectLst/>
              <a:latin typeface="+mn-lt"/>
              <a:ea typeface="+mn-ea"/>
              <a:cs typeface="+mn-cs"/>
            </a:rPr>
            <a:t>くなっている。守谷市においても，</a:t>
          </a:r>
          <a:r>
            <a:rPr kumimoji="1" lang="ja-JP" altLang="ja-JP" sz="1100" baseline="0">
              <a:solidFill>
                <a:sysClr val="windowText" lastClr="000000"/>
              </a:solidFill>
              <a:effectLst/>
              <a:latin typeface="+mn-lt"/>
              <a:ea typeface="+mn-ea"/>
              <a:cs typeface="+mn-cs"/>
            </a:rPr>
            <a:t>昭和</a:t>
          </a:r>
          <a:r>
            <a:rPr kumimoji="1" lang="en-US" altLang="ja-JP" sz="1100" baseline="0">
              <a:solidFill>
                <a:sysClr val="windowText" lastClr="000000"/>
              </a:solidFill>
              <a:effectLst/>
              <a:latin typeface="+mn-lt"/>
              <a:ea typeface="+mn-ea"/>
              <a:cs typeface="+mn-cs"/>
            </a:rPr>
            <a:t>50</a:t>
          </a:r>
          <a:r>
            <a:rPr kumimoji="1" lang="ja-JP" altLang="ja-JP" sz="1100" baseline="0">
              <a:solidFill>
                <a:sysClr val="windowText" lastClr="000000"/>
              </a:solidFill>
              <a:effectLst/>
              <a:latin typeface="+mn-lt"/>
              <a:ea typeface="+mn-ea"/>
              <a:cs typeface="+mn-cs"/>
            </a:rPr>
            <a:t>年代の大規模な住宅団地の造成に伴い整備された小中学校等の公共施設や，インフラ施設の老朽化が進行してきている</a:t>
          </a:r>
          <a:r>
            <a:rPr kumimoji="1" lang="ja-JP" altLang="en-US" sz="1100" baseline="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baseline="0">
              <a:solidFill>
                <a:sysClr val="windowText" lastClr="000000"/>
              </a:solidFill>
              <a:effectLst/>
              <a:latin typeface="+mn-lt"/>
              <a:ea typeface="+mn-ea"/>
              <a:cs typeface="+mn-cs"/>
            </a:rPr>
            <a:t>　今後も平成</a:t>
          </a:r>
          <a:r>
            <a:rPr kumimoji="1" lang="en-US" altLang="ja-JP" sz="1100" baseline="0">
              <a:solidFill>
                <a:sysClr val="windowText" lastClr="000000"/>
              </a:solidFill>
              <a:effectLst/>
              <a:latin typeface="+mn-lt"/>
              <a:ea typeface="+mn-ea"/>
              <a:cs typeface="+mn-cs"/>
            </a:rPr>
            <a:t>28</a:t>
          </a:r>
          <a:r>
            <a:rPr kumimoji="1" lang="ja-JP" altLang="ja-JP" sz="1100" baseline="0">
              <a:solidFill>
                <a:sysClr val="windowText" lastClr="000000"/>
              </a:solidFill>
              <a:effectLst/>
              <a:latin typeface="+mn-lt"/>
              <a:ea typeface="+mn-ea"/>
              <a:cs typeface="+mn-cs"/>
            </a:rPr>
            <a:t>年</a:t>
          </a:r>
          <a:r>
            <a:rPr kumimoji="1" lang="en-US" altLang="ja-JP" sz="1100" baseline="0">
              <a:solidFill>
                <a:sysClr val="windowText" lastClr="000000"/>
              </a:solidFill>
              <a:effectLst/>
              <a:latin typeface="+mn-lt"/>
              <a:ea typeface="+mn-ea"/>
              <a:cs typeface="+mn-cs"/>
            </a:rPr>
            <a:t>2</a:t>
          </a:r>
          <a:r>
            <a:rPr kumimoji="1" lang="ja-JP" altLang="ja-JP" sz="1100" baseline="0">
              <a:solidFill>
                <a:sysClr val="windowText" lastClr="000000"/>
              </a:solidFill>
              <a:effectLst/>
              <a:latin typeface="+mn-lt"/>
              <a:ea typeface="+mn-ea"/>
              <a:cs typeface="+mn-cs"/>
            </a:rPr>
            <a:t>月に策定した「守谷市公共施設等総合管理計画」を軸に，「橋梁長寿命化修繕計画」，「守谷市公営住宅等長寿命化計画」等各施設の修繕計画との整合を図りながら，適切な公共施設のマネジメントにより費用の低減化・平準化を図っていく。</a:t>
          </a:r>
          <a:endParaRPr lang="ja-JP" altLang="ja-JP">
            <a:solidFill>
              <a:sysClr val="windowText" lastClr="000000"/>
            </a:solidFill>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62371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8" name="直線コネクタ 67"/>
        <xdr:cNvCxnSpPr/>
      </xdr:nvCxnSpPr>
      <xdr:spPr>
        <a:xfrm flipV="1">
          <a:off x="4760595" y="452386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9" name="有形固定資産減価償却率最小値テキスト"/>
        <xdr:cNvSpPr txBox="1"/>
      </xdr:nvSpPr>
      <xdr:spPr>
        <a:xfrm>
          <a:off x="4813300" y="560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70" name="直線コネクタ 69"/>
        <xdr:cNvCxnSpPr/>
      </xdr:nvCxnSpPr>
      <xdr:spPr>
        <a:xfrm>
          <a:off x="4673600" y="560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71" name="有形固定資産減価償却率最大値テキスト"/>
        <xdr:cNvSpPr txBox="1"/>
      </xdr:nvSpPr>
      <xdr:spPr>
        <a:xfrm>
          <a:off x="4813300" y="4299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2" name="直線コネクタ 71"/>
        <xdr:cNvCxnSpPr/>
      </xdr:nvCxnSpPr>
      <xdr:spPr>
        <a:xfrm>
          <a:off x="4673600" y="45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30370</xdr:rowOff>
    </xdr:from>
    <xdr:ext cx="405111" cy="259045"/>
    <xdr:sp macro="" textlink="">
      <xdr:nvSpPr>
        <xdr:cNvPr id="73" name="有形固定資産減価償却率平均値テキスト"/>
        <xdr:cNvSpPr txBox="1"/>
      </xdr:nvSpPr>
      <xdr:spPr>
        <a:xfrm>
          <a:off x="4813300" y="5002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4" name="フローチャート : 判断 73"/>
        <xdr:cNvSpPr/>
      </xdr:nvSpPr>
      <xdr:spPr>
        <a:xfrm>
          <a:off x="4711700" y="51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5" name="フローチャート : 判断 74"/>
        <xdr:cNvSpPr/>
      </xdr:nvSpPr>
      <xdr:spPr>
        <a:xfrm>
          <a:off x="4000500" y="505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98171</xdr:rowOff>
    </xdr:from>
    <xdr:to>
      <xdr:col>3</xdr:col>
      <xdr:colOff>1222375</xdr:colOff>
      <xdr:row>31</xdr:row>
      <xdr:rowOff>28321</xdr:rowOff>
    </xdr:to>
    <xdr:sp macro="" textlink="">
      <xdr:nvSpPr>
        <xdr:cNvPr id="81" name="円/楕円 80"/>
        <xdr:cNvSpPr/>
      </xdr:nvSpPr>
      <xdr:spPr>
        <a:xfrm>
          <a:off x="4711700" y="52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76598</xdr:rowOff>
    </xdr:from>
    <xdr:ext cx="405111" cy="259045"/>
    <xdr:sp macro="" textlink="">
      <xdr:nvSpPr>
        <xdr:cNvPr id="82" name="有形固定資産減価償却率該当値テキスト"/>
        <xdr:cNvSpPr txBox="1"/>
      </xdr:nvSpPr>
      <xdr:spPr>
        <a:xfrm>
          <a:off x="4813300" y="5220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98171</xdr:rowOff>
    </xdr:from>
    <xdr:to>
      <xdr:col>3</xdr:col>
      <xdr:colOff>511175</xdr:colOff>
      <xdr:row>31</xdr:row>
      <xdr:rowOff>28321</xdr:rowOff>
    </xdr:to>
    <xdr:sp macro="" textlink="">
      <xdr:nvSpPr>
        <xdr:cNvPr id="83" name="円/楕円 82"/>
        <xdr:cNvSpPr/>
      </xdr:nvSpPr>
      <xdr:spPr>
        <a:xfrm>
          <a:off x="4000500" y="52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148971</xdr:rowOff>
    </xdr:from>
    <xdr:to>
      <xdr:col>3</xdr:col>
      <xdr:colOff>1171575</xdr:colOff>
      <xdr:row>30</xdr:row>
      <xdr:rowOff>148971</xdr:rowOff>
    </xdr:to>
    <xdr:cxnSp macro="">
      <xdr:nvCxnSpPr>
        <xdr:cNvPr id="84" name="直線コネクタ 83"/>
        <xdr:cNvCxnSpPr/>
      </xdr:nvCxnSpPr>
      <xdr:spPr>
        <a:xfrm>
          <a:off x="4051300" y="5292471"/>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28465</xdr:rowOff>
    </xdr:from>
    <xdr:ext cx="405111" cy="259045"/>
    <xdr:sp macro="" textlink="">
      <xdr:nvSpPr>
        <xdr:cNvPr id="85" name="n_1aveValue有形固定資産減価償却率"/>
        <xdr:cNvSpPr txBox="1"/>
      </xdr:nvSpPr>
      <xdr:spPr>
        <a:xfrm>
          <a:off x="3836043" y="4829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19448</xdr:rowOff>
    </xdr:from>
    <xdr:ext cx="405111" cy="259045"/>
    <xdr:sp macro="" textlink="">
      <xdr:nvSpPr>
        <xdr:cNvPr id="86" name="n_1mainValue有形固定資産減価償却率"/>
        <xdr:cNvSpPr txBox="1"/>
      </xdr:nvSpPr>
      <xdr:spPr>
        <a:xfrm>
          <a:off x="3836043" y="533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66,251
65,501
35.71
21,195,427
20,044,671
797,960
12,338,950
11,798,450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7129</xdr:rowOff>
    </xdr:from>
    <xdr:ext cx="405111" cy="259045"/>
    <xdr:sp macro="" textlink="">
      <xdr:nvSpPr>
        <xdr:cNvPr id="60" name="【道路】&#10;有形固定資産減価償却率平均値テキスト"/>
        <xdr:cNvSpPr txBox="1"/>
      </xdr:nvSpPr>
      <xdr:spPr>
        <a:xfrm>
          <a:off x="4724400" y="617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112268</xdr:rowOff>
    </xdr:from>
    <xdr:to>
      <xdr:col>6</xdr:col>
      <xdr:colOff>561975</xdr:colOff>
      <xdr:row>39</xdr:row>
      <xdr:rowOff>42418</xdr:rowOff>
    </xdr:to>
    <xdr:sp macro="" textlink="">
      <xdr:nvSpPr>
        <xdr:cNvPr id="68" name="円/楕円 67"/>
        <xdr:cNvSpPr/>
      </xdr:nvSpPr>
      <xdr:spPr>
        <a:xfrm>
          <a:off x="4584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90695</xdr:rowOff>
    </xdr:from>
    <xdr:ext cx="405111" cy="259045"/>
    <xdr:sp macro="" textlink="">
      <xdr:nvSpPr>
        <xdr:cNvPr id="69" name="【道路】&#10;有形固定資産減価償却率該当値テキスト"/>
        <xdr:cNvSpPr txBox="1"/>
      </xdr:nvSpPr>
      <xdr:spPr>
        <a:xfrm>
          <a:off x="4724400"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125984</xdr:rowOff>
    </xdr:from>
    <xdr:to>
      <xdr:col>5</xdr:col>
      <xdr:colOff>409575</xdr:colOff>
      <xdr:row>39</xdr:row>
      <xdr:rowOff>56134</xdr:rowOff>
    </xdr:to>
    <xdr:sp macro="" textlink="">
      <xdr:nvSpPr>
        <xdr:cNvPr id="70" name="円/楕円 69"/>
        <xdr:cNvSpPr/>
      </xdr:nvSpPr>
      <xdr:spPr>
        <a:xfrm>
          <a:off x="3746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163068</xdr:rowOff>
    </xdr:from>
    <xdr:to>
      <xdr:col>6</xdr:col>
      <xdr:colOff>511175</xdr:colOff>
      <xdr:row>39</xdr:row>
      <xdr:rowOff>5334</xdr:rowOff>
    </xdr:to>
    <xdr:cxnSp macro="">
      <xdr:nvCxnSpPr>
        <xdr:cNvPr id="71" name="直線コネクタ 70"/>
        <xdr:cNvCxnSpPr/>
      </xdr:nvCxnSpPr>
      <xdr:spPr>
        <a:xfrm flipV="1">
          <a:off x="3797300" y="66781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8653</xdr:rowOff>
    </xdr:from>
    <xdr:ext cx="405111" cy="259045"/>
    <xdr:sp macro="" textlink="">
      <xdr:nvSpPr>
        <xdr:cNvPr id="72"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47261</xdr:rowOff>
    </xdr:from>
    <xdr:ext cx="405111" cy="259045"/>
    <xdr:sp macro="" textlink="">
      <xdr:nvSpPr>
        <xdr:cNvPr id="73" name="n_1mainValue【道路】&#10;有形固定資産減価償却率"/>
        <xdr:cNvSpPr txBox="1"/>
      </xdr:nvSpPr>
      <xdr:spPr>
        <a:xfrm>
          <a:off x="3582043"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100"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147610</xdr:rowOff>
    </xdr:from>
    <xdr:to>
      <xdr:col>15</xdr:col>
      <xdr:colOff>231775</xdr:colOff>
      <xdr:row>41</xdr:row>
      <xdr:rowOff>77760</xdr:rowOff>
    </xdr:to>
    <xdr:sp macro="" textlink="">
      <xdr:nvSpPr>
        <xdr:cNvPr id="108" name="円/楕円 107"/>
        <xdr:cNvSpPr/>
      </xdr:nvSpPr>
      <xdr:spPr>
        <a:xfrm>
          <a:off x="10426700" y="70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62537</xdr:rowOff>
    </xdr:from>
    <xdr:ext cx="469744" cy="259045"/>
    <xdr:sp macro="" textlink="">
      <xdr:nvSpPr>
        <xdr:cNvPr id="109" name="【道路】&#10;一人当たり延長該当値テキスト"/>
        <xdr:cNvSpPr txBox="1"/>
      </xdr:nvSpPr>
      <xdr:spPr>
        <a:xfrm>
          <a:off x="10566400" y="6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32166</xdr:rowOff>
    </xdr:from>
    <xdr:to>
      <xdr:col>14</xdr:col>
      <xdr:colOff>79375</xdr:colOff>
      <xdr:row>41</xdr:row>
      <xdr:rowOff>133766</xdr:rowOff>
    </xdr:to>
    <xdr:sp macro="" textlink="">
      <xdr:nvSpPr>
        <xdr:cNvPr id="110" name="円/楕円 109"/>
        <xdr:cNvSpPr/>
      </xdr:nvSpPr>
      <xdr:spPr>
        <a:xfrm>
          <a:off x="9588500" y="70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26960</xdr:rowOff>
    </xdr:from>
    <xdr:to>
      <xdr:col>15</xdr:col>
      <xdr:colOff>180975</xdr:colOff>
      <xdr:row>41</xdr:row>
      <xdr:rowOff>82966</xdr:rowOff>
    </xdr:to>
    <xdr:cxnSp macro="">
      <xdr:nvCxnSpPr>
        <xdr:cNvPr id="111" name="直線コネクタ 110"/>
        <xdr:cNvCxnSpPr/>
      </xdr:nvCxnSpPr>
      <xdr:spPr>
        <a:xfrm flipV="1">
          <a:off x="9639300" y="7056410"/>
          <a:ext cx="8382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53870</xdr:rowOff>
    </xdr:from>
    <xdr:ext cx="469744" cy="259045"/>
    <xdr:sp macro="" textlink="">
      <xdr:nvSpPr>
        <xdr:cNvPr id="112"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124893</xdr:rowOff>
    </xdr:from>
    <xdr:ext cx="469744" cy="259045"/>
    <xdr:sp macro="" textlink="">
      <xdr:nvSpPr>
        <xdr:cNvPr id="113" name="n_1mainValue【道路】&#10;一人当たり延長"/>
        <xdr:cNvSpPr txBox="1"/>
      </xdr:nvSpPr>
      <xdr:spPr>
        <a:xfrm>
          <a:off x="9391727" y="715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42"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120650</xdr:rowOff>
    </xdr:from>
    <xdr:to>
      <xdr:col>6</xdr:col>
      <xdr:colOff>561975</xdr:colOff>
      <xdr:row>57</xdr:row>
      <xdr:rowOff>50800</xdr:rowOff>
    </xdr:to>
    <xdr:sp macro="" textlink="">
      <xdr:nvSpPr>
        <xdr:cNvPr id="150" name="円/楕円 149"/>
        <xdr:cNvSpPr/>
      </xdr:nvSpPr>
      <xdr:spPr>
        <a:xfrm>
          <a:off x="4584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143527</xdr:rowOff>
    </xdr:from>
    <xdr:ext cx="405111" cy="259045"/>
    <xdr:sp macro="" textlink="">
      <xdr:nvSpPr>
        <xdr:cNvPr id="151" name="【橋りょう・トンネル】&#10;有形固定資産減価償却率該当値テキスト"/>
        <xdr:cNvSpPr txBox="1"/>
      </xdr:nvSpPr>
      <xdr:spPr>
        <a:xfrm>
          <a:off x="47244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93980</xdr:rowOff>
    </xdr:from>
    <xdr:to>
      <xdr:col>5</xdr:col>
      <xdr:colOff>409575</xdr:colOff>
      <xdr:row>57</xdr:row>
      <xdr:rowOff>24130</xdr:rowOff>
    </xdr:to>
    <xdr:sp macro="" textlink="">
      <xdr:nvSpPr>
        <xdr:cNvPr id="152" name="円/楕円 151"/>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144780</xdr:rowOff>
    </xdr:from>
    <xdr:to>
      <xdr:col>6</xdr:col>
      <xdr:colOff>511175</xdr:colOff>
      <xdr:row>57</xdr:row>
      <xdr:rowOff>0</xdr:rowOff>
    </xdr:to>
    <xdr:cxnSp macro="">
      <xdr:nvCxnSpPr>
        <xdr:cNvPr id="153" name="直線コネクタ 152"/>
        <xdr:cNvCxnSpPr/>
      </xdr:nvCxnSpPr>
      <xdr:spPr>
        <a:xfrm>
          <a:off x="3797300" y="97459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15257</xdr:rowOff>
    </xdr:from>
    <xdr:ext cx="405111" cy="259045"/>
    <xdr:sp macro="" textlink="">
      <xdr:nvSpPr>
        <xdr:cNvPr id="154"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40657</xdr:rowOff>
    </xdr:from>
    <xdr:ext cx="405111" cy="259045"/>
    <xdr:sp macro="" textlink="">
      <xdr:nvSpPr>
        <xdr:cNvPr id="155" name="n_1mainValue【橋りょう・トンネル】&#10;有形固定資産減価償却率"/>
        <xdr:cNvSpPr txBox="1"/>
      </xdr:nvSpPr>
      <xdr:spPr>
        <a:xfrm>
          <a:off x="3582043"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84"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22909</xdr:rowOff>
    </xdr:from>
    <xdr:to>
      <xdr:col>15</xdr:col>
      <xdr:colOff>231775</xdr:colOff>
      <xdr:row>64</xdr:row>
      <xdr:rowOff>124509</xdr:rowOff>
    </xdr:to>
    <xdr:sp macro="" textlink="">
      <xdr:nvSpPr>
        <xdr:cNvPr id="192" name="円/楕円 191"/>
        <xdr:cNvSpPr/>
      </xdr:nvSpPr>
      <xdr:spPr>
        <a:xfrm>
          <a:off x="10426700" y="109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109286</xdr:rowOff>
    </xdr:from>
    <xdr:ext cx="469744" cy="259045"/>
    <xdr:sp macro="" textlink="">
      <xdr:nvSpPr>
        <xdr:cNvPr id="193" name="【橋りょう・トンネル】&#10;一人当たり有形固定資産（償却資産）額該当値テキスト"/>
        <xdr:cNvSpPr txBox="1"/>
      </xdr:nvSpPr>
      <xdr:spPr>
        <a:xfrm>
          <a:off x="10566400" y="109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45744</xdr:rowOff>
    </xdr:from>
    <xdr:to>
      <xdr:col>14</xdr:col>
      <xdr:colOff>79375</xdr:colOff>
      <xdr:row>63</xdr:row>
      <xdr:rowOff>147344</xdr:rowOff>
    </xdr:to>
    <xdr:sp macro="" textlink="">
      <xdr:nvSpPr>
        <xdr:cNvPr id="194" name="円/楕円 193"/>
        <xdr:cNvSpPr/>
      </xdr:nvSpPr>
      <xdr:spPr>
        <a:xfrm>
          <a:off x="9588500" y="108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96544</xdr:rowOff>
    </xdr:from>
    <xdr:to>
      <xdr:col>15</xdr:col>
      <xdr:colOff>180975</xdr:colOff>
      <xdr:row>64</xdr:row>
      <xdr:rowOff>73709</xdr:rowOff>
    </xdr:to>
    <xdr:cxnSp macro="">
      <xdr:nvCxnSpPr>
        <xdr:cNvPr id="195" name="直線コネクタ 194"/>
        <xdr:cNvCxnSpPr/>
      </xdr:nvCxnSpPr>
      <xdr:spPr>
        <a:xfrm>
          <a:off x="9639300" y="10897894"/>
          <a:ext cx="838200" cy="1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146838</xdr:rowOff>
    </xdr:from>
    <xdr:ext cx="599010" cy="259045"/>
    <xdr:sp macro="" textlink="">
      <xdr:nvSpPr>
        <xdr:cNvPr id="196" name="n_1aveValue【橋りょう・トンネル】&#10;一人当たり有形固定資産（償却資産）額"/>
        <xdr:cNvSpPr txBox="1"/>
      </xdr:nvSpPr>
      <xdr:spPr>
        <a:xfrm>
          <a:off x="9327094"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163871</xdr:rowOff>
    </xdr:from>
    <xdr:ext cx="599010" cy="259045"/>
    <xdr:sp macro="" textlink="">
      <xdr:nvSpPr>
        <xdr:cNvPr id="197" name="n_1mainValue【橋りょう・トンネル】&#10;一人当たり有形固定資産（償却資産）額"/>
        <xdr:cNvSpPr txBox="1"/>
      </xdr:nvSpPr>
      <xdr:spPr>
        <a:xfrm>
          <a:off x="9327094" y="1062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20" name="直線コネクタ 21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2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22" name="直線コネクタ 22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2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24" name="直線コネクタ 22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113047</xdr:rowOff>
    </xdr:from>
    <xdr:ext cx="405111" cy="259045"/>
    <xdr:sp macro="" textlink="">
      <xdr:nvSpPr>
        <xdr:cNvPr id="225" name="【公営住宅】&#10;有形固定資産減価償却率平均値テキスト"/>
        <xdr:cNvSpPr txBox="1"/>
      </xdr:nvSpPr>
      <xdr:spPr>
        <a:xfrm>
          <a:off x="47244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26" name="フローチャート : 判断 22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27" name="フローチャート : 判断 22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110744</xdr:rowOff>
    </xdr:from>
    <xdr:to>
      <xdr:col>6</xdr:col>
      <xdr:colOff>561975</xdr:colOff>
      <xdr:row>81</xdr:row>
      <xdr:rowOff>40894</xdr:rowOff>
    </xdr:to>
    <xdr:sp macro="" textlink="">
      <xdr:nvSpPr>
        <xdr:cNvPr id="233" name="円/楕円 232"/>
        <xdr:cNvSpPr/>
      </xdr:nvSpPr>
      <xdr:spPr>
        <a:xfrm>
          <a:off x="45847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89171</xdr:rowOff>
    </xdr:from>
    <xdr:ext cx="405111" cy="259045"/>
    <xdr:sp macro="" textlink="">
      <xdr:nvSpPr>
        <xdr:cNvPr id="234" name="【公営住宅】&#10;有形固定資産減価償却率該当値テキスト"/>
        <xdr:cNvSpPr txBox="1"/>
      </xdr:nvSpPr>
      <xdr:spPr>
        <a:xfrm>
          <a:off x="4724400" y="1380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46737</xdr:rowOff>
    </xdr:from>
    <xdr:to>
      <xdr:col>5</xdr:col>
      <xdr:colOff>409575</xdr:colOff>
      <xdr:row>80</xdr:row>
      <xdr:rowOff>148337</xdr:rowOff>
    </xdr:to>
    <xdr:sp macro="" textlink="">
      <xdr:nvSpPr>
        <xdr:cNvPr id="235" name="円/楕円 234"/>
        <xdr:cNvSpPr/>
      </xdr:nvSpPr>
      <xdr:spPr>
        <a:xfrm>
          <a:off x="3746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97537</xdr:rowOff>
    </xdr:from>
    <xdr:to>
      <xdr:col>6</xdr:col>
      <xdr:colOff>511175</xdr:colOff>
      <xdr:row>80</xdr:row>
      <xdr:rowOff>161544</xdr:rowOff>
    </xdr:to>
    <xdr:cxnSp macro="">
      <xdr:nvCxnSpPr>
        <xdr:cNvPr id="236" name="直線コネクタ 235"/>
        <xdr:cNvCxnSpPr/>
      </xdr:nvCxnSpPr>
      <xdr:spPr>
        <a:xfrm>
          <a:off x="3797300" y="13813537"/>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139464</xdr:rowOff>
    </xdr:from>
    <xdr:ext cx="405111" cy="259045"/>
    <xdr:sp macro="" textlink="">
      <xdr:nvSpPr>
        <xdr:cNvPr id="237" name="n_1aveValue【公営住宅】&#10;有形固定資産減価償却率"/>
        <xdr:cNvSpPr txBox="1"/>
      </xdr:nvSpPr>
      <xdr:spPr>
        <a:xfrm>
          <a:off x="3582043"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164864</xdr:rowOff>
    </xdr:from>
    <xdr:ext cx="405111" cy="259045"/>
    <xdr:sp macro="" textlink="">
      <xdr:nvSpPr>
        <xdr:cNvPr id="238" name="n_1main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60" name="直線コネクタ 259"/>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61"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62" name="直線コネクタ 261"/>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63"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64" name="直線コネクタ 263"/>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65"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66" name="フローチャート : 判断 265"/>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67" name="フローチャート : 判断 266"/>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127660</xdr:rowOff>
    </xdr:from>
    <xdr:to>
      <xdr:col>15</xdr:col>
      <xdr:colOff>231775</xdr:colOff>
      <xdr:row>86</xdr:row>
      <xdr:rowOff>57810</xdr:rowOff>
    </xdr:to>
    <xdr:sp macro="" textlink="">
      <xdr:nvSpPr>
        <xdr:cNvPr id="273" name="円/楕円 272"/>
        <xdr:cNvSpPr/>
      </xdr:nvSpPr>
      <xdr:spPr>
        <a:xfrm>
          <a:off x="104267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42587</xdr:rowOff>
    </xdr:from>
    <xdr:ext cx="469744" cy="259045"/>
    <xdr:sp macro="" textlink="">
      <xdr:nvSpPr>
        <xdr:cNvPr id="274" name="【公営住宅】&#10;一人当たり面積該当値テキスト"/>
        <xdr:cNvSpPr txBox="1"/>
      </xdr:nvSpPr>
      <xdr:spPr>
        <a:xfrm>
          <a:off x="10566400" y="1461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127203</xdr:rowOff>
    </xdr:from>
    <xdr:to>
      <xdr:col>14</xdr:col>
      <xdr:colOff>79375</xdr:colOff>
      <xdr:row>86</xdr:row>
      <xdr:rowOff>57353</xdr:rowOff>
    </xdr:to>
    <xdr:sp macro="" textlink="">
      <xdr:nvSpPr>
        <xdr:cNvPr id="275" name="円/楕円 274"/>
        <xdr:cNvSpPr/>
      </xdr:nvSpPr>
      <xdr:spPr>
        <a:xfrm>
          <a:off x="9588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6553</xdr:rowOff>
    </xdr:from>
    <xdr:to>
      <xdr:col>15</xdr:col>
      <xdr:colOff>180975</xdr:colOff>
      <xdr:row>86</xdr:row>
      <xdr:rowOff>7010</xdr:rowOff>
    </xdr:to>
    <xdr:cxnSp macro="">
      <xdr:nvCxnSpPr>
        <xdr:cNvPr id="276" name="直線コネクタ 275"/>
        <xdr:cNvCxnSpPr/>
      </xdr:nvCxnSpPr>
      <xdr:spPr>
        <a:xfrm>
          <a:off x="9639300" y="1475125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38219</xdr:rowOff>
    </xdr:from>
    <xdr:ext cx="469744" cy="259045"/>
    <xdr:sp macro="" textlink="">
      <xdr:nvSpPr>
        <xdr:cNvPr id="277"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48480</xdr:rowOff>
    </xdr:from>
    <xdr:ext cx="469744" cy="259045"/>
    <xdr:sp macro="" textlink="">
      <xdr:nvSpPr>
        <xdr:cNvPr id="278" name="n_1mainValue【公営住宅】&#10;一人当たり面積"/>
        <xdr:cNvSpPr txBox="1"/>
      </xdr:nvSpPr>
      <xdr:spPr>
        <a:xfrm>
          <a:off x="93917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5" name="テキスト ボックス 3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19" name="直線コネクタ 318"/>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20"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21" name="直線コネクタ 320"/>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2"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3" name="直線コネクタ 32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24"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25" name="フローチャート : 判断 324"/>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26" name="フローチャート : 判断 325"/>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166370</xdr:rowOff>
    </xdr:from>
    <xdr:to>
      <xdr:col>23</xdr:col>
      <xdr:colOff>568325</xdr:colOff>
      <xdr:row>38</xdr:row>
      <xdr:rowOff>96520</xdr:rowOff>
    </xdr:to>
    <xdr:sp macro="" textlink="">
      <xdr:nvSpPr>
        <xdr:cNvPr id="332" name="円/楕円 331"/>
        <xdr:cNvSpPr/>
      </xdr:nvSpPr>
      <xdr:spPr>
        <a:xfrm>
          <a:off x="16268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17797</xdr:rowOff>
    </xdr:from>
    <xdr:ext cx="405111" cy="259045"/>
    <xdr:sp macro="" textlink="">
      <xdr:nvSpPr>
        <xdr:cNvPr id="333" name="【認定こども園・幼稚園・保育所】&#10;有形固定資産減価償却率該当値テキスト"/>
        <xdr:cNvSpPr txBox="1"/>
      </xdr:nvSpPr>
      <xdr:spPr>
        <a:xfrm>
          <a:off x="16408400"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137795</xdr:rowOff>
    </xdr:from>
    <xdr:to>
      <xdr:col>22</xdr:col>
      <xdr:colOff>415925</xdr:colOff>
      <xdr:row>38</xdr:row>
      <xdr:rowOff>67945</xdr:rowOff>
    </xdr:to>
    <xdr:sp macro="" textlink="">
      <xdr:nvSpPr>
        <xdr:cNvPr id="334" name="円/楕円 333"/>
        <xdr:cNvSpPr/>
      </xdr:nvSpPr>
      <xdr:spPr>
        <a:xfrm>
          <a:off x="15430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17145</xdr:rowOff>
    </xdr:from>
    <xdr:to>
      <xdr:col>23</xdr:col>
      <xdr:colOff>517525</xdr:colOff>
      <xdr:row>38</xdr:row>
      <xdr:rowOff>45720</xdr:rowOff>
    </xdr:to>
    <xdr:cxnSp macro="">
      <xdr:nvCxnSpPr>
        <xdr:cNvPr id="335" name="直線コネクタ 334"/>
        <xdr:cNvCxnSpPr/>
      </xdr:nvCxnSpPr>
      <xdr:spPr>
        <a:xfrm>
          <a:off x="15481300" y="65322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165752</xdr:rowOff>
    </xdr:from>
    <xdr:ext cx="405111" cy="259045"/>
    <xdr:sp macro="" textlink="">
      <xdr:nvSpPr>
        <xdr:cNvPr id="336"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84472</xdr:rowOff>
    </xdr:from>
    <xdr:ext cx="405111" cy="259045"/>
    <xdr:sp macro="" textlink="">
      <xdr:nvSpPr>
        <xdr:cNvPr id="337" name="n_1mainValue【認定こども園・幼稚園・保育所】&#10;有形固定資産減価償却率"/>
        <xdr:cNvSpPr txBox="1"/>
      </xdr:nvSpPr>
      <xdr:spPr>
        <a:xfrm>
          <a:off x="15266043"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59" name="直線コネクタ 35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6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61" name="直線コネクタ 36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6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63" name="直線コネクタ 36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109999</xdr:rowOff>
    </xdr:from>
    <xdr:ext cx="469744" cy="259045"/>
    <xdr:sp macro="" textlink="">
      <xdr:nvSpPr>
        <xdr:cNvPr id="364" name="【認定こども園・幼稚園・保育所】&#10;一人当たり面積平均値テキスト"/>
        <xdr:cNvSpPr txBox="1"/>
      </xdr:nvSpPr>
      <xdr:spPr>
        <a:xfrm>
          <a:off x="222504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65" name="フローチャート : 判断 36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66" name="フローチャート : 判断 365"/>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125984</xdr:rowOff>
    </xdr:from>
    <xdr:to>
      <xdr:col>32</xdr:col>
      <xdr:colOff>238125</xdr:colOff>
      <xdr:row>41</xdr:row>
      <xdr:rowOff>56134</xdr:rowOff>
    </xdr:to>
    <xdr:sp macro="" textlink="">
      <xdr:nvSpPr>
        <xdr:cNvPr id="372" name="円/楕円 371"/>
        <xdr:cNvSpPr/>
      </xdr:nvSpPr>
      <xdr:spPr>
        <a:xfrm>
          <a:off x="22110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40911</xdr:rowOff>
    </xdr:from>
    <xdr:ext cx="469744" cy="259045"/>
    <xdr:sp macro="" textlink="">
      <xdr:nvSpPr>
        <xdr:cNvPr id="373" name="【認定こども園・幼稚園・保育所】&#10;一人当たり面積該当値テキスト"/>
        <xdr:cNvSpPr txBox="1"/>
      </xdr:nvSpPr>
      <xdr:spPr>
        <a:xfrm>
          <a:off x="222504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125984</xdr:rowOff>
    </xdr:from>
    <xdr:to>
      <xdr:col>31</xdr:col>
      <xdr:colOff>85725</xdr:colOff>
      <xdr:row>41</xdr:row>
      <xdr:rowOff>56134</xdr:rowOff>
    </xdr:to>
    <xdr:sp macro="" textlink="">
      <xdr:nvSpPr>
        <xdr:cNvPr id="374" name="円/楕円 373"/>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5334</xdr:rowOff>
    </xdr:from>
    <xdr:to>
      <xdr:col>32</xdr:col>
      <xdr:colOff>187325</xdr:colOff>
      <xdr:row>41</xdr:row>
      <xdr:rowOff>5334</xdr:rowOff>
    </xdr:to>
    <xdr:cxnSp macro="">
      <xdr:nvCxnSpPr>
        <xdr:cNvPr id="375" name="直線コネクタ 374"/>
        <xdr:cNvCxnSpPr/>
      </xdr:nvCxnSpPr>
      <xdr:spPr>
        <a:xfrm>
          <a:off x="21323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42943</xdr:rowOff>
    </xdr:from>
    <xdr:ext cx="469744" cy="259045"/>
    <xdr:sp macro="" textlink="">
      <xdr:nvSpPr>
        <xdr:cNvPr id="376"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47261</xdr:rowOff>
    </xdr:from>
    <xdr:ext cx="469744" cy="259045"/>
    <xdr:sp macro="" textlink="">
      <xdr:nvSpPr>
        <xdr:cNvPr id="377" name="n_1mainValue【認定こども園・幼稚園・保育所】&#10;一人当たり面積"/>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0" name="テキスト ボックス 3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02" name="直線コネクタ 401"/>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03"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04" name="直線コネクタ 403"/>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05"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06" name="直線コネクタ 405"/>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55897</xdr:rowOff>
    </xdr:from>
    <xdr:ext cx="405111" cy="259045"/>
    <xdr:sp macro="" textlink="">
      <xdr:nvSpPr>
        <xdr:cNvPr id="407" name="【学校施設】&#10;有形固定資産減価償却率平均値テキスト"/>
        <xdr:cNvSpPr txBox="1"/>
      </xdr:nvSpPr>
      <xdr:spPr>
        <a:xfrm>
          <a:off x="164084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08" name="フローチャート : 判断 40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09" name="フローチャート : 判断 408"/>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143510</xdr:rowOff>
    </xdr:from>
    <xdr:to>
      <xdr:col>23</xdr:col>
      <xdr:colOff>568325</xdr:colOff>
      <xdr:row>62</xdr:row>
      <xdr:rowOff>73660</xdr:rowOff>
    </xdr:to>
    <xdr:sp macro="" textlink="">
      <xdr:nvSpPr>
        <xdr:cNvPr id="415" name="円/楕円 414"/>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121937</xdr:rowOff>
    </xdr:from>
    <xdr:ext cx="405111" cy="259045"/>
    <xdr:sp macro="" textlink="">
      <xdr:nvSpPr>
        <xdr:cNvPr id="416" name="【学校施設】&#10;有形固定資産減価償却率該当値テキスト"/>
        <xdr:cNvSpPr txBox="1"/>
      </xdr:nvSpPr>
      <xdr:spPr>
        <a:xfrm>
          <a:off x="164084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97790</xdr:rowOff>
    </xdr:from>
    <xdr:to>
      <xdr:col>22</xdr:col>
      <xdr:colOff>415925</xdr:colOff>
      <xdr:row>63</xdr:row>
      <xdr:rowOff>27940</xdr:rowOff>
    </xdr:to>
    <xdr:sp macro="" textlink="">
      <xdr:nvSpPr>
        <xdr:cNvPr id="417" name="円/楕円 416"/>
        <xdr:cNvSpPr/>
      </xdr:nvSpPr>
      <xdr:spPr>
        <a:xfrm>
          <a:off x="1543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22860</xdr:rowOff>
    </xdr:from>
    <xdr:to>
      <xdr:col>23</xdr:col>
      <xdr:colOff>517525</xdr:colOff>
      <xdr:row>62</xdr:row>
      <xdr:rowOff>148590</xdr:rowOff>
    </xdr:to>
    <xdr:cxnSp macro="">
      <xdr:nvCxnSpPr>
        <xdr:cNvPr id="418" name="直線コネクタ 417"/>
        <xdr:cNvCxnSpPr/>
      </xdr:nvCxnSpPr>
      <xdr:spPr>
        <a:xfrm flipV="1">
          <a:off x="15481300" y="1065276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139717</xdr:rowOff>
    </xdr:from>
    <xdr:ext cx="405111" cy="259045"/>
    <xdr:sp macro="" textlink="">
      <xdr:nvSpPr>
        <xdr:cNvPr id="419"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19067</xdr:rowOff>
    </xdr:from>
    <xdr:ext cx="405111" cy="259045"/>
    <xdr:sp macro="" textlink="">
      <xdr:nvSpPr>
        <xdr:cNvPr id="420" name="n_1mainValue【学校施設】&#10;有形固定資産減価償却率"/>
        <xdr:cNvSpPr txBox="1"/>
      </xdr:nvSpPr>
      <xdr:spPr>
        <a:xfrm>
          <a:off x="15266043"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2" name="直線コネクタ 4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3" name="テキスト ボックス 4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4" name="直線コネクタ 4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5" name="テキスト ボックス 4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6" name="直線コネクタ 4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7" name="テキスト ボックス 4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8" name="直線コネクタ 4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9" name="テキスト ボックス 4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0" name="直線コネクタ 4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1" name="テキスト ボックス 4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3" name="テキスト ボックス 4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93345</xdr:rowOff>
    </xdr:from>
    <xdr:to>
      <xdr:col>32</xdr:col>
      <xdr:colOff>186689</xdr:colOff>
      <xdr:row>64</xdr:row>
      <xdr:rowOff>73152</xdr:rowOff>
    </xdr:to>
    <xdr:cxnSp macro="">
      <xdr:nvCxnSpPr>
        <xdr:cNvPr id="445" name="直線コネクタ 444"/>
        <xdr:cNvCxnSpPr/>
      </xdr:nvCxnSpPr>
      <xdr:spPr>
        <a:xfrm flipV="1">
          <a:off x="22160864" y="9865995"/>
          <a:ext cx="0" cy="117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76979</xdr:rowOff>
    </xdr:from>
    <xdr:ext cx="469744" cy="259045"/>
    <xdr:sp macro="" textlink="">
      <xdr:nvSpPr>
        <xdr:cNvPr id="446" name="【学校施設】&#10;一人当たり面積最小値テキスト"/>
        <xdr:cNvSpPr txBox="1"/>
      </xdr:nvSpPr>
      <xdr:spPr>
        <a:xfrm>
          <a:off x="22250400"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64</xdr:row>
      <xdr:rowOff>73152</xdr:rowOff>
    </xdr:from>
    <xdr:to>
      <xdr:col>32</xdr:col>
      <xdr:colOff>276225</xdr:colOff>
      <xdr:row>64</xdr:row>
      <xdr:rowOff>73152</xdr:rowOff>
    </xdr:to>
    <xdr:cxnSp macro="">
      <xdr:nvCxnSpPr>
        <xdr:cNvPr id="447" name="直線コネクタ 446"/>
        <xdr:cNvCxnSpPr/>
      </xdr:nvCxnSpPr>
      <xdr:spPr>
        <a:xfrm>
          <a:off x="22072600" y="1104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40022</xdr:rowOff>
    </xdr:from>
    <xdr:ext cx="469744" cy="259045"/>
    <xdr:sp macro="" textlink="">
      <xdr:nvSpPr>
        <xdr:cNvPr id="448" name="【学校施設】&#10;一人当たり面積最大値テキスト"/>
        <xdr:cNvSpPr txBox="1"/>
      </xdr:nvSpPr>
      <xdr:spPr>
        <a:xfrm>
          <a:off x="22250400" y="964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57</xdr:row>
      <xdr:rowOff>93345</xdr:rowOff>
    </xdr:from>
    <xdr:to>
      <xdr:col>32</xdr:col>
      <xdr:colOff>276225</xdr:colOff>
      <xdr:row>57</xdr:row>
      <xdr:rowOff>93345</xdr:rowOff>
    </xdr:to>
    <xdr:cxnSp macro="">
      <xdr:nvCxnSpPr>
        <xdr:cNvPr id="449" name="直線コネクタ 448"/>
        <xdr:cNvCxnSpPr/>
      </xdr:nvCxnSpPr>
      <xdr:spPr>
        <a:xfrm>
          <a:off x="22072600" y="986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170578</xdr:rowOff>
    </xdr:from>
    <xdr:ext cx="469744" cy="259045"/>
    <xdr:sp macro="" textlink="">
      <xdr:nvSpPr>
        <xdr:cNvPr id="450" name="【学校施設】&#10;一人当たり面積平均値テキスト"/>
        <xdr:cNvSpPr txBox="1"/>
      </xdr:nvSpPr>
      <xdr:spPr>
        <a:xfrm>
          <a:off x="22250400" y="10629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147701</xdr:rowOff>
    </xdr:from>
    <xdr:to>
      <xdr:col>32</xdr:col>
      <xdr:colOff>238125</xdr:colOff>
      <xdr:row>63</xdr:row>
      <xdr:rowOff>77851</xdr:rowOff>
    </xdr:to>
    <xdr:sp macro="" textlink="">
      <xdr:nvSpPr>
        <xdr:cNvPr id="451" name="フローチャート : 判断 450"/>
        <xdr:cNvSpPr/>
      </xdr:nvSpPr>
      <xdr:spPr>
        <a:xfrm>
          <a:off x="22110700" y="107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142748</xdr:rowOff>
    </xdr:from>
    <xdr:to>
      <xdr:col>31</xdr:col>
      <xdr:colOff>85725</xdr:colOff>
      <xdr:row>63</xdr:row>
      <xdr:rowOff>72898</xdr:rowOff>
    </xdr:to>
    <xdr:sp macro="" textlink="">
      <xdr:nvSpPr>
        <xdr:cNvPr id="452" name="フローチャート : 判断 451"/>
        <xdr:cNvSpPr/>
      </xdr:nvSpPr>
      <xdr:spPr>
        <a:xfrm>
          <a:off x="21272500" y="1077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74168</xdr:rowOff>
    </xdr:from>
    <xdr:to>
      <xdr:col>32</xdr:col>
      <xdr:colOff>238125</xdr:colOff>
      <xdr:row>64</xdr:row>
      <xdr:rowOff>4318</xdr:rowOff>
    </xdr:to>
    <xdr:sp macro="" textlink="">
      <xdr:nvSpPr>
        <xdr:cNvPr id="458" name="円/楕円 457"/>
        <xdr:cNvSpPr/>
      </xdr:nvSpPr>
      <xdr:spPr>
        <a:xfrm>
          <a:off x="221107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160545</xdr:rowOff>
    </xdr:from>
    <xdr:ext cx="469744" cy="259045"/>
    <xdr:sp macro="" textlink="">
      <xdr:nvSpPr>
        <xdr:cNvPr id="459" name="【学校施設】&#10;一人当たり面積該当値テキスト"/>
        <xdr:cNvSpPr txBox="1"/>
      </xdr:nvSpPr>
      <xdr:spPr>
        <a:xfrm>
          <a:off x="22250400" y="107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114173</xdr:rowOff>
    </xdr:from>
    <xdr:to>
      <xdr:col>31</xdr:col>
      <xdr:colOff>85725</xdr:colOff>
      <xdr:row>57</xdr:row>
      <xdr:rowOff>44323</xdr:rowOff>
    </xdr:to>
    <xdr:sp macro="" textlink="">
      <xdr:nvSpPr>
        <xdr:cNvPr id="460" name="円/楕円 459"/>
        <xdr:cNvSpPr/>
      </xdr:nvSpPr>
      <xdr:spPr>
        <a:xfrm>
          <a:off x="21272500" y="97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164973</xdr:rowOff>
    </xdr:from>
    <xdr:to>
      <xdr:col>32</xdr:col>
      <xdr:colOff>187325</xdr:colOff>
      <xdr:row>63</xdr:row>
      <xdr:rowOff>124968</xdr:rowOff>
    </xdr:to>
    <xdr:cxnSp macro="">
      <xdr:nvCxnSpPr>
        <xdr:cNvPr id="461" name="直線コネクタ 460"/>
        <xdr:cNvCxnSpPr/>
      </xdr:nvCxnSpPr>
      <xdr:spPr>
        <a:xfrm>
          <a:off x="21323300" y="9766173"/>
          <a:ext cx="838200" cy="11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64025</xdr:rowOff>
    </xdr:from>
    <xdr:ext cx="469744" cy="259045"/>
    <xdr:sp macro="" textlink="">
      <xdr:nvSpPr>
        <xdr:cNvPr id="462" name="n_1aveValue【学校施設】&#10;一人当たり面積"/>
        <xdr:cNvSpPr txBox="1"/>
      </xdr:nvSpPr>
      <xdr:spPr>
        <a:xfrm>
          <a:off x="210757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60850</xdr:rowOff>
    </xdr:from>
    <xdr:ext cx="469744" cy="259045"/>
    <xdr:sp macro="" textlink="">
      <xdr:nvSpPr>
        <xdr:cNvPr id="463" name="n_1mainValue【学校施設】&#10;一人当たり面積"/>
        <xdr:cNvSpPr txBox="1"/>
      </xdr:nvSpPr>
      <xdr:spPr>
        <a:xfrm>
          <a:off x="21075727" y="949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4" name="テキスト ボックス 4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5" name="直線コネクタ 4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6" name="テキスト ボックス 4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7" name="直線コネクタ 4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8" name="テキスト ボックス 4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9" name="直線コネクタ 4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0" name="テキスト ボックス 4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1" name="直線コネクタ 4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2" name="テキスト ボックス 4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3" name="直線コネクタ 4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4" name="テキスト ボックス 4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88" name="直線コネクタ 487"/>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89"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90" name="直線コネクタ 489"/>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1"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2" name="直線コネクタ 49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151147</xdr:rowOff>
    </xdr:from>
    <xdr:ext cx="405111" cy="259045"/>
    <xdr:sp macro="" textlink="">
      <xdr:nvSpPr>
        <xdr:cNvPr id="493" name="【児童館】&#10;有形固定資産減価償却率平均値テキスト"/>
        <xdr:cNvSpPr txBox="1"/>
      </xdr:nvSpPr>
      <xdr:spPr>
        <a:xfrm>
          <a:off x="16408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94" name="フローチャート : 判断 493"/>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95" name="フローチャート : 判断 494"/>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6" name="テキスト ボックス 4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7" name="テキスト ボックス 4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8" name="テキスト ボックス 4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9" name="テキスト ボックス 4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0" name="テキスト ボックス 4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31114</xdr:rowOff>
    </xdr:from>
    <xdr:to>
      <xdr:col>23</xdr:col>
      <xdr:colOff>568325</xdr:colOff>
      <xdr:row>85</xdr:row>
      <xdr:rowOff>132714</xdr:rowOff>
    </xdr:to>
    <xdr:sp macro="" textlink="">
      <xdr:nvSpPr>
        <xdr:cNvPr id="501" name="円/楕円 500"/>
        <xdr:cNvSpPr/>
      </xdr:nvSpPr>
      <xdr:spPr>
        <a:xfrm>
          <a:off x="16268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117491</xdr:rowOff>
    </xdr:from>
    <xdr:ext cx="405111" cy="259045"/>
    <xdr:sp macro="" textlink="">
      <xdr:nvSpPr>
        <xdr:cNvPr id="502" name="【児童館】&#10;有形固定資産減価償却率該当値テキスト"/>
        <xdr:cNvSpPr txBox="1"/>
      </xdr:nvSpPr>
      <xdr:spPr>
        <a:xfrm>
          <a:off x="16408400" y="1451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97789</xdr:rowOff>
    </xdr:from>
    <xdr:to>
      <xdr:col>22</xdr:col>
      <xdr:colOff>415925</xdr:colOff>
      <xdr:row>86</xdr:row>
      <xdr:rowOff>27939</xdr:rowOff>
    </xdr:to>
    <xdr:sp macro="" textlink="">
      <xdr:nvSpPr>
        <xdr:cNvPr id="503" name="円/楕円 502"/>
        <xdr:cNvSpPr/>
      </xdr:nvSpPr>
      <xdr:spPr>
        <a:xfrm>
          <a:off x="15430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81914</xdr:rowOff>
    </xdr:from>
    <xdr:to>
      <xdr:col>23</xdr:col>
      <xdr:colOff>517525</xdr:colOff>
      <xdr:row>85</xdr:row>
      <xdr:rowOff>148589</xdr:rowOff>
    </xdr:to>
    <xdr:cxnSp macro="">
      <xdr:nvCxnSpPr>
        <xdr:cNvPr id="504" name="直線コネクタ 503"/>
        <xdr:cNvCxnSpPr/>
      </xdr:nvCxnSpPr>
      <xdr:spPr>
        <a:xfrm flipV="1">
          <a:off x="15481300" y="1465516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52088</xdr:rowOff>
    </xdr:from>
    <xdr:ext cx="405111" cy="259045"/>
    <xdr:sp macro="" textlink="">
      <xdr:nvSpPr>
        <xdr:cNvPr id="505" name="n_1aveValue【児童館】&#10;有形固定資産減価償却率"/>
        <xdr:cNvSpPr txBox="1"/>
      </xdr:nvSpPr>
      <xdr:spPr>
        <a:xfrm>
          <a:off x="15266043"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19066</xdr:rowOff>
    </xdr:from>
    <xdr:ext cx="405111" cy="259045"/>
    <xdr:sp macro="" textlink="">
      <xdr:nvSpPr>
        <xdr:cNvPr id="506" name="n_1mainValue【児童館】&#10;有形固定資産減価償却率"/>
        <xdr:cNvSpPr txBox="1"/>
      </xdr:nvSpPr>
      <xdr:spPr>
        <a:xfrm>
          <a:off x="15266043"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4" name="正方形/長方形 5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5" name="テキスト ボックス 5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6" name="直線コネクタ 5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7" name="直線コネクタ 5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8" name="テキスト ボックス 5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9" name="直線コネクタ 5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0" name="テキスト ボックス 5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1" name="直線コネクタ 5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2" name="テキスト ボックス 5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3" name="直線コネクタ 5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4" name="テキスト ボックス 5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5" name="直線コネクタ 5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6" name="テキスト ボックス 5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8" name="直線コネクタ 527"/>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9"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30" name="直線コネクタ 52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31"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32" name="直線コネクタ 531"/>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33"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4" name="フローチャート : 判断 533"/>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35" name="フローチャート : 判断 534"/>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6" name="テキスト ボックス 5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7" name="テキスト ボックス 5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8" name="テキスト ボックス 5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9" name="テキスト ボックス 5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0" name="テキスト ボックス 5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33020</xdr:rowOff>
    </xdr:from>
    <xdr:to>
      <xdr:col>32</xdr:col>
      <xdr:colOff>238125</xdr:colOff>
      <xdr:row>80</xdr:row>
      <xdr:rowOff>134620</xdr:rowOff>
    </xdr:to>
    <xdr:sp macro="" textlink="">
      <xdr:nvSpPr>
        <xdr:cNvPr id="541" name="円/楕円 540"/>
        <xdr:cNvSpPr/>
      </xdr:nvSpPr>
      <xdr:spPr>
        <a:xfrm>
          <a:off x="22110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55897</xdr:rowOff>
    </xdr:from>
    <xdr:ext cx="469744" cy="259045"/>
    <xdr:sp macro="" textlink="">
      <xdr:nvSpPr>
        <xdr:cNvPr id="542" name="【児童館】&#10;一人当たり面積該当値テキスト"/>
        <xdr:cNvSpPr txBox="1"/>
      </xdr:nvSpPr>
      <xdr:spPr>
        <a:xfrm>
          <a:off x="22250400"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10161</xdr:rowOff>
    </xdr:from>
    <xdr:to>
      <xdr:col>31</xdr:col>
      <xdr:colOff>85725</xdr:colOff>
      <xdr:row>80</xdr:row>
      <xdr:rowOff>111761</xdr:rowOff>
    </xdr:to>
    <xdr:sp macro="" textlink="">
      <xdr:nvSpPr>
        <xdr:cNvPr id="543" name="円/楕円 542"/>
        <xdr:cNvSpPr/>
      </xdr:nvSpPr>
      <xdr:spPr>
        <a:xfrm>
          <a:off x="21272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60961</xdr:rowOff>
    </xdr:from>
    <xdr:to>
      <xdr:col>32</xdr:col>
      <xdr:colOff>187325</xdr:colOff>
      <xdr:row>80</xdr:row>
      <xdr:rowOff>83820</xdr:rowOff>
    </xdr:to>
    <xdr:cxnSp macro="">
      <xdr:nvCxnSpPr>
        <xdr:cNvPr id="544" name="直線コネクタ 543"/>
        <xdr:cNvCxnSpPr/>
      </xdr:nvCxnSpPr>
      <xdr:spPr>
        <a:xfrm>
          <a:off x="21323300" y="137769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45738</xdr:rowOff>
    </xdr:from>
    <xdr:ext cx="469744" cy="259045"/>
    <xdr:sp macro="" textlink="">
      <xdr:nvSpPr>
        <xdr:cNvPr id="545"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128288</xdr:rowOff>
    </xdr:from>
    <xdr:ext cx="469744" cy="259045"/>
    <xdr:sp macro="" textlink="">
      <xdr:nvSpPr>
        <xdr:cNvPr id="546" name="n_1mainValue【児童館】&#10;一人当たり面積"/>
        <xdr:cNvSpPr txBox="1"/>
      </xdr:nvSpPr>
      <xdr:spPr>
        <a:xfrm>
          <a:off x="21075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7" name="テキスト ボックス 55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58" name="直線コネクタ 55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59" name="テキスト ボックス 55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0" name="直線コネクタ 55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1" name="テキスト ボックス 56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2" name="直線コネクタ 56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3" name="テキスト ボックス 56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4" name="直線コネクタ 56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65" name="テキスト ボックス 56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69" name="直線コネクタ 568"/>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70"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71" name="直線コネクタ 570"/>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72"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73" name="直線コネクタ 572"/>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52849</xdr:rowOff>
    </xdr:from>
    <xdr:ext cx="405111" cy="259045"/>
    <xdr:sp macro="" textlink="">
      <xdr:nvSpPr>
        <xdr:cNvPr id="574" name="【公民館】&#10;有形固定資産減価償却率平均値テキスト"/>
        <xdr:cNvSpPr txBox="1"/>
      </xdr:nvSpPr>
      <xdr:spPr>
        <a:xfrm>
          <a:off x="16408400" y="1788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75" name="フローチャート : 判断 574"/>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76" name="フローチャート : 判断 575"/>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32258</xdr:rowOff>
    </xdr:from>
    <xdr:to>
      <xdr:col>23</xdr:col>
      <xdr:colOff>568325</xdr:colOff>
      <xdr:row>106</xdr:row>
      <xdr:rowOff>133858</xdr:rowOff>
    </xdr:to>
    <xdr:sp macro="" textlink="">
      <xdr:nvSpPr>
        <xdr:cNvPr id="582" name="円/楕円 581"/>
        <xdr:cNvSpPr/>
      </xdr:nvSpPr>
      <xdr:spPr>
        <a:xfrm>
          <a:off x="162687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10685</xdr:rowOff>
    </xdr:from>
    <xdr:ext cx="405111" cy="259045"/>
    <xdr:sp macro="" textlink="">
      <xdr:nvSpPr>
        <xdr:cNvPr id="583" name="【公民館】&#10;有形固定資産減価償却率該当値テキスト"/>
        <xdr:cNvSpPr txBox="1"/>
      </xdr:nvSpPr>
      <xdr:spPr>
        <a:xfrm>
          <a:off x="16408400" y="1818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148844</xdr:rowOff>
    </xdr:from>
    <xdr:to>
      <xdr:col>22</xdr:col>
      <xdr:colOff>415925</xdr:colOff>
      <xdr:row>108</xdr:row>
      <xdr:rowOff>78994</xdr:rowOff>
    </xdr:to>
    <xdr:sp macro="" textlink="">
      <xdr:nvSpPr>
        <xdr:cNvPr id="584" name="円/楕円 583"/>
        <xdr:cNvSpPr/>
      </xdr:nvSpPr>
      <xdr:spPr>
        <a:xfrm>
          <a:off x="15430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83058</xdr:rowOff>
    </xdr:from>
    <xdr:to>
      <xdr:col>23</xdr:col>
      <xdr:colOff>517525</xdr:colOff>
      <xdr:row>108</xdr:row>
      <xdr:rowOff>28194</xdr:rowOff>
    </xdr:to>
    <xdr:cxnSp macro="">
      <xdr:nvCxnSpPr>
        <xdr:cNvPr id="585" name="直線コネクタ 584"/>
        <xdr:cNvCxnSpPr/>
      </xdr:nvCxnSpPr>
      <xdr:spPr>
        <a:xfrm flipV="1">
          <a:off x="15481300" y="18256758"/>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38371</xdr:rowOff>
    </xdr:from>
    <xdr:ext cx="405111" cy="259045"/>
    <xdr:sp macro="" textlink="">
      <xdr:nvSpPr>
        <xdr:cNvPr id="586"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70121</xdr:rowOff>
    </xdr:from>
    <xdr:ext cx="405111" cy="259045"/>
    <xdr:sp macro="" textlink="">
      <xdr:nvSpPr>
        <xdr:cNvPr id="587" name="n_1mainValue【公民館】&#10;有形固定資産減価償却率"/>
        <xdr:cNvSpPr txBox="1"/>
      </xdr:nvSpPr>
      <xdr:spPr>
        <a:xfrm>
          <a:off x="15266043" y="185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11" name="直線コネクタ 610"/>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12"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13" name="直線コネクタ 61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14"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15" name="直線コネクタ 614"/>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616"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17" name="フローチャート : 判断 616"/>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18" name="フローチャート : 判断 617"/>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10161</xdr:rowOff>
    </xdr:from>
    <xdr:to>
      <xdr:col>32</xdr:col>
      <xdr:colOff>238125</xdr:colOff>
      <xdr:row>106</xdr:row>
      <xdr:rowOff>111761</xdr:rowOff>
    </xdr:to>
    <xdr:sp macro="" textlink="">
      <xdr:nvSpPr>
        <xdr:cNvPr id="624" name="円/楕円 623"/>
        <xdr:cNvSpPr/>
      </xdr:nvSpPr>
      <xdr:spPr>
        <a:xfrm>
          <a:off x="22110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33038</xdr:rowOff>
    </xdr:from>
    <xdr:ext cx="469744" cy="259045"/>
    <xdr:sp macro="" textlink="">
      <xdr:nvSpPr>
        <xdr:cNvPr id="625" name="【公民館】&#10;一人当たり面積該当値テキスト"/>
        <xdr:cNvSpPr txBox="1"/>
      </xdr:nvSpPr>
      <xdr:spPr>
        <a:xfrm>
          <a:off x="22250400"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6350</xdr:rowOff>
    </xdr:from>
    <xdr:to>
      <xdr:col>31</xdr:col>
      <xdr:colOff>85725</xdr:colOff>
      <xdr:row>106</xdr:row>
      <xdr:rowOff>107950</xdr:rowOff>
    </xdr:to>
    <xdr:sp macro="" textlink="">
      <xdr:nvSpPr>
        <xdr:cNvPr id="626" name="円/楕円 625"/>
        <xdr:cNvSpPr/>
      </xdr:nvSpPr>
      <xdr:spPr>
        <a:xfrm>
          <a:off x="21272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57150</xdr:rowOff>
    </xdr:from>
    <xdr:to>
      <xdr:col>32</xdr:col>
      <xdr:colOff>187325</xdr:colOff>
      <xdr:row>106</xdr:row>
      <xdr:rowOff>60961</xdr:rowOff>
    </xdr:to>
    <xdr:cxnSp macro="">
      <xdr:nvCxnSpPr>
        <xdr:cNvPr id="627" name="直線コネクタ 626"/>
        <xdr:cNvCxnSpPr/>
      </xdr:nvCxnSpPr>
      <xdr:spPr>
        <a:xfrm>
          <a:off x="21323300" y="182308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38116</xdr:rowOff>
    </xdr:from>
    <xdr:ext cx="469744" cy="259045"/>
    <xdr:sp macro="" textlink="">
      <xdr:nvSpPr>
        <xdr:cNvPr id="628"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124477</xdr:rowOff>
    </xdr:from>
    <xdr:ext cx="469744" cy="259045"/>
    <xdr:sp macro="" textlink="">
      <xdr:nvSpPr>
        <xdr:cNvPr id="629" name="n_1mainValue【公民館】&#10;一人当たり面積"/>
        <xdr:cNvSpPr txBox="1"/>
      </xdr:nvSpPr>
      <xdr:spPr>
        <a:xfrm>
          <a:off x="21075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類似団体平均と比較して，有形固定資産減価償却率が高くなっている施設は，橋りょう・トンネル，認定こども園・幼稚園・保育所であり，低くなっている施設は，</a:t>
          </a:r>
          <a:r>
            <a:rPr kumimoji="1" lang="ja-JP" altLang="en-US" sz="1100">
              <a:solidFill>
                <a:sysClr val="windowText" lastClr="000000"/>
              </a:solidFill>
              <a:effectLst/>
              <a:latin typeface="+mn-lt"/>
              <a:ea typeface="+mn-ea"/>
              <a:cs typeface="+mn-cs"/>
            </a:rPr>
            <a:t>児童館，道路，学校施設，公民館，公営住宅</a:t>
          </a:r>
          <a:r>
            <a:rPr kumimoji="1" lang="ja-JP" altLang="ja-JP" sz="1100">
              <a:solidFill>
                <a:sysClr val="windowText" lastClr="000000"/>
              </a:solidFill>
              <a:effectLst/>
              <a:latin typeface="+mn-lt"/>
              <a:ea typeface="+mn-ea"/>
              <a:cs typeface="+mn-cs"/>
            </a:rPr>
            <a:t>である。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橋りょう・トンネルについては，</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年度は常磐道跨道橋の修繕等により</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ポイント減少したが，類似団体平均と比較して</a:t>
          </a:r>
          <a:r>
            <a:rPr kumimoji="1" lang="en-US" altLang="ja-JP" sz="1100">
              <a:solidFill>
                <a:sysClr val="windowText" lastClr="000000"/>
              </a:solidFill>
              <a:effectLst/>
              <a:latin typeface="+mn-lt"/>
              <a:ea typeface="+mn-ea"/>
              <a:cs typeface="+mn-cs"/>
            </a:rPr>
            <a:t>15.3</a:t>
          </a:r>
          <a:r>
            <a:rPr kumimoji="1" lang="ja-JP" altLang="ja-JP" sz="1100">
              <a:solidFill>
                <a:sysClr val="windowText" lastClr="000000"/>
              </a:solidFill>
              <a:effectLst/>
              <a:latin typeface="+mn-lt"/>
              <a:ea typeface="+mn-ea"/>
              <a:cs typeface="+mn-cs"/>
            </a:rPr>
            <a:t>ポイント高い</a:t>
          </a:r>
          <a:r>
            <a:rPr kumimoji="1" lang="en-US" altLang="ja-JP" sz="1100">
              <a:solidFill>
                <a:sysClr val="windowText" lastClr="000000"/>
              </a:solidFill>
              <a:effectLst/>
              <a:latin typeface="+mn-lt"/>
              <a:ea typeface="+mn-ea"/>
              <a:cs typeface="+mn-cs"/>
            </a:rPr>
            <a:t>67.0%</a:t>
          </a:r>
          <a:r>
            <a:rPr kumimoji="1" lang="ja-JP" altLang="ja-JP" sz="1100">
              <a:solidFill>
                <a:sysClr val="windowText" lastClr="000000"/>
              </a:solidFill>
              <a:effectLst/>
              <a:latin typeface="+mn-lt"/>
              <a:ea typeface="+mn-ea"/>
              <a:cs typeface="+mn-cs"/>
            </a:rPr>
            <a:t>となっている。守谷市では市内</a:t>
          </a:r>
          <a:r>
            <a:rPr kumimoji="1" lang="en-US" altLang="ja-JP" sz="1100">
              <a:solidFill>
                <a:sysClr val="windowText" lastClr="000000"/>
              </a:solidFill>
              <a:effectLst/>
              <a:latin typeface="+mn-lt"/>
              <a:ea typeface="+mn-ea"/>
              <a:cs typeface="+mn-cs"/>
            </a:rPr>
            <a:t>61</a:t>
          </a:r>
          <a:r>
            <a:rPr kumimoji="1" lang="ja-JP" altLang="ja-JP" sz="1100">
              <a:solidFill>
                <a:sysClr val="windowText" lastClr="000000"/>
              </a:solidFill>
              <a:effectLst/>
              <a:latin typeface="+mn-lt"/>
              <a:ea typeface="+mn-ea"/>
              <a:cs typeface="+mn-cs"/>
            </a:rPr>
            <a:t>のうち</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の橋梁を対象に「橋梁長寿命化修繕計画」を策定し，予防保全型のメンテナンスを実施することによりコストを抑制している。認定こども園・幼稚園・保育所については，類似団体平均より</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ポイント高い</a:t>
          </a:r>
          <a:r>
            <a:rPr kumimoji="1" lang="en-US" altLang="ja-JP" sz="1100">
              <a:solidFill>
                <a:sysClr val="windowText" lastClr="000000"/>
              </a:solidFill>
              <a:effectLst/>
              <a:latin typeface="+mn-lt"/>
              <a:ea typeface="+mn-ea"/>
              <a:cs typeface="+mn-cs"/>
            </a:rPr>
            <a:t>55.6%</a:t>
          </a:r>
          <a:r>
            <a:rPr kumimoji="1" lang="ja-JP" altLang="ja-JP" sz="1100">
              <a:solidFill>
                <a:sysClr val="windowText" lastClr="000000"/>
              </a:solidFill>
              <a:effectLst/>
              <a:latin typeface="+mn-lt"/>
              <a:ea typeface="+mn-ea"/>
              <a:cs typeface="+mn-cs"/>
            </a:rPr>
            <a:t>となっている。いずれも建物の老朽化が懸念されるが，当面は保育需要が見込まれることから維持修繕を継続し，今後は少子化に伴う未就学児の推移に応じ施設の存続を検証する。</a:t>
          </a:r>
          <a:r>
            <a:rPr kumimoji="1" lang="ja-JP" altLang="ja-JP" sz="1100">
              <a:solidFill>
                <a:schemeClr val="dk1"/>
              </a:solidFill>
              <a:effectLst/>
              <a:latin typeface="+mn-lt"/>
              <a:ea typeface="+mn-ea"/>
              <a:cs typeface="+mn-cs"/>
            </a:rPr>
            <a:t>児童館については，類似団体と比較して</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30.7%</a:t>
          </a:r>
          <a:r>
            <a:rPr kumimoji="1" lang="ja-JP" altLang="ja-JP" sz="1100">
              <a:solidFill>
                <a:schemeClr val="dk1"/>
              </a:solidFill>
              <a:effectLst/>
              <a:latin typeface="+mn-lt"/>
              <a:ea typeface="+mn-ea"/>
              <a:cs typeface="+mn-cs"/>
            </a:rPr>
            <a:t>となっている。主な</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施設は比較的新しい平成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年度の建築である。今後も子どもの安全面に充分配慮した維持管理を行っていく。</a:t>
          </a:r>
          <a:r>
            <a:rPr kumimoji="1" lang="ja-JP" altLang="ja-JP" sz="1100">
              <a:solidFill>
                <a:sysClr val="windowText" lastClr="000000"/>
              </a:solidFill>
              <a:effectLst/>
              <a:latin typeface="+mn-lt"/>
              <a:ea typeface="+mn-ea"/>
              <a:cs typeface="+mn-cs"/>
            </a:rPr>
            <a:t>道路については，類似団体平均と比較して</a:t>
          </a:r>
          <a:r>
            <a:rPr kumimoji="1" lang="en-US" altLang="ja-JP" sz="1100">
              <a:solidFill>
                <a:sysClr val="windowText" lastClr="000000"/>
              </a:solidFill>
              <a:effectLst/>
              <a:latin typeface="+mn-lt"/>
              <a:ea typeface="+mn-ea"/>
              <a:cs typeface="+mn-cs"/>
            </a:rPr>
            <a:t>13.1</a:t>
          </a:r>
          <a:r>
            <a:rPr kumimoji="1" lang="ja-JP" altLang="ja-JP" sz="1100">
              <a:solidFill>
                <a:sysClr val="windowText" lastClr="000000"/>
              </a:solidFill>
              <a:effectLst/>
              <a:latin typeface="+mn-lt"/>
              <a:ea typeface="+mn-ea"/>
              <a:cs typeface="+mn-cs"/>
            </a:rPr>
            <a:t>ポイント低い</a:t>
          </a:r>
          <a:r>
            <a:rPr kumimoji="1" lang="en-US" altLang="ja-JP" sz="1100">
              <a:solidFill>
                <a:sysClr val="windowText" lastClr="000000"/>
              </a:solidFill>
              <a:effectLst/>
              <a:latin typeface="+mn-lt"/>
              <a:ea typeface="+mn-ea"/>
              <a:cs typeface="+mn-cs"/>
            </a:rPr>
            <a:t>41.2%</a:t>
          </a:r>
          <a:r>
            <a:rPr kumimoji="1" lang="ja-JP" altLang="ja-JP" sz="1100">
              <a:solidFill>
                <a:sysClr val="windowText" lastClr="000000"/>
              </a:solidFill>
              <a:effectLst/>
              <a:latin typeface="+mn-lt"/>
              <a:ea typeface="+mn-ea"/>
              <a:cs typeface="+mn-cs"/>
            </a:rPr>
            <a:t>となっている。昭和</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年代の土地区画整理事業及び開発行為に伴い整備された都市計画道路や生活道路が，建設から</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年経過しており，今後は更なる修繕箇所の増加が見込まれるため計画的な修繕が求められる。学校施設については，類似団体と比較して</a:t>
          </a:r>
          <a:r>
            <a:rPr kumimoji="1" lang="en-US" altLang="ja-JP" sz="1100">
              <a:solidFill>
                <a:sysClr val="windowText" lastClr="000000"/>
              </a:solidFill>
              <a:effectLst/>
              <a:latin typeface="+mn-lt"/>
              <a:ea typeface="+mn-ea"/>
              <a:cs typeface="+mn-cs"/>
            </a:rPr>
            <a:t>11.9</a:t>
          </a:r>
          <a:r>
            <a:rPr kumimoji="1" lang="ja-JP" altLang="ja-JP" sz="1100">
              <a:solidFill>
                <a:sysClr val="windowText" lastClr="000000"/>
              </a:solidFill>
              <a:effectLst/>
              <a:latin typeface="+mn-lt"/>
              <a:ea typeface="+mn-ea"/>
              <a:cs typeface="+mn-cs"/>
            </a:rPr>
            <a:t>ポイント低い</a:t>
          </a:r>
          <a:r>
            <a:rPr kumimoji="1" lang="en-US" altLang="ja-JP" sz="1100">
              <a:solidFill>
                <a:sysClr val="windowText" lastClr="000000"/>
              </a:solidFill>
              <a:effectLst/>
              <a:latin typeface="+mn-lt"/>
              <a:ea typeface="+mn-ea"/>
              <a:cs typeface="+mn-cs"/>
            </a:rPr>
            <a:t>50.4%</a:t>
          </a:r>
          <a:r>
            <a:rPr kumimoji="1" lang="ja-JP" altLang="ja-JP" sz="1100">
              <a:solidFill>
                <a:sysClr val="windowText" lastClr="000000"/>
              </a:solidFill>
              <a:effectLst/>
              <a:latin typeface="+mn-lt"/>
              <a:ea typeface="+mn-ea"/>
              <a:cs typeface="+mn-cs"/>
            </a:rPr>
            <a:t>となっている。小中学校</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校のうち</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校については建替えが完了しているが，</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校は今昭和</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年代に建設されたもので老朽化が進行しており，毎年計画的な大規模改修により長寿命化を図っている。公民館については，類似団体と比較して</a:t>
          </a:r>
          <a:r>
            <a:rPr kumimoji="1" lang="en-US" altLang="ja-JP" sz="1100">
              <a:solidFill>
                <a:sysClr val="windowText" lastClr="000000"/>
              </a:solidFill>
              <a:effectLst/>
              <a:latin typeface="+mn-lt"/>
              <a:ea typeface="+mn-ea"/>
              <a:cs typeface="+mn-cs"/>
            </a:rPr>
            <a:t>7.6</a:t>
          </a:r>
          <a:r>
            <a:rPr kumimoji="1" lang="ja-JP" altLang="ja-JP" sz="1100">
              <a:solidFill>
                <a:sysClr val="windowText" lastClr="000000"/>
              </a:solidFill>
              <a:effectLst/>
              <a:latin typeface="+mn-lt"/>
              <a:ea typeface="+mn-ea"/>
              <a:cs typeface="+mn-cs"/>
            </a:rPr>
            <a:t>ポイント低い</a:t>
          </a:r>
          <a:r>
            <a:rPr kumimoji="1" lang="en-US" altLang="ja-JP" sz="1100">
              <a:solidFill>
                <a:sysClr val="windowText" lastClr="000000"/>
              </a:solidFill>
              <a:effectLst/>
              <a:latin typeface="+mn-lt"/>
              <a:ea typeface="+mn-ea"/>
              <a:cs typeface="+mn-cs"/>
            </a:rPr>
            <a:t>54.7%</a:t>
          </a:r>
          <a:r>
            <a:rPr kumimoji="1" lang="ja-JP" altLang="ja-JP" sz="1100">
              <a:solidFill>
                <a:sysClr val="windowText" lastClr="000000"/>
              </a:solidFill>
              <a:effectLst/>
              <a:latin typeface="+mn-lt"/>
              <a:ea typeface="+mn-ea"/>
              <a:cs typeface="+mn-cs"/>
            </a:rPr>
            <a:t>となっている。公民館</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施設のうち，中央公民館は昭和</a:t>
          </a:r>
          <a:r>
            <a:rPr kumimoji="1" lang="en-US" altLang="ja-JP" sz="1100">
              <a:solidFill>
                <a:sysClr val="windowText" lastClr="000000"/>
              </a:solidFill>
              <a:effectLst/>
              <a:latin typeface="+mn-lt"/>
              <a:ea typeface="+mn-ea"/>
              <a:cs typeface="+mn-cs"/>
            </a:rPr>
            <a:t>55</a:t>
          </a:r>
          <a:r>
            <a:rPr kumimoji="1" lang="ja-JP" altLang="ja-JP" sz="1100">
              <a:solidFill>
                <a:sysClr val="windowText" lastClr="000000"/>
              </a:solidFill>
              <a:effectLst/>
              <a:latin typeface="+mn-lt"/>
              <a:ea typeface="+mn-ea"/>
              <a:cs typeface="+mn-cs"/>
            </a:rPr>
            <a:t>年の建設で</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付属設備等の老朽化が顕在化しており計画的な大規模改修が求められている。公営住宅については，類似団体と比較して</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低い</a:t>
          </a:r>
          <a:r>
            <a:rPr kumimoji="1" lang="en-US" altLang="ja-JP" sz="1100">
              <a:solidFill>
                <a:sysClr val="windowText" lastClr="000000"/>
              </a:solidFill>
              <a:effectLst/>
              <a:latin typeface="+mn-lt"/>
              <a:ea typeface="+mn-ea"/>
              <a:cs typeface="+mn-cs"/>
            </a:rPr>
            <a:t>59.8%</a:t>
          </a:r>
          <a:r>
            <a:rPr kumimoji="1" lang="ja-JP" altLang="ja-JP" sz="1100">
              <a:solidFill>
                <a:sysClr val="windowText" lastClr="000000"/>
              </a:solidFill>
              <a:effectLst/>
              <a:latin typeface="+mn-lt"/>
              <a:ea typeface="+mn-ea"/>
              <a:cs typeface="+mn-cs"/>
            </a:rPr>
            <a:t>となっている。今後も「守谷市公営住宅等長寿命化計画」により，計画的な修繕により長寿命化を図っていく。</a:t>
          </a:r>
          <a:endParaRPr lang="ja-JP" altLang="ja-JP" sz="1400">
            <a:solidFill>
              <a:sysClr val="windowText" lastClr="000000"/>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66,251
65,501
35.71
21,195,427
20,044,671
797,960
12,338,950
11,798,450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93980</xdr:rowOff>
    </xdr:from>
    <xdr:to>
      <xdr:col>6</xdr:col>
      <xdr:colOff>561975</xdr:colOff>
      <xdr:row>37</xdr:row>
      <xdr:rowOff>24130</xdr:rowOff>
    </xdr:to>
    <xdr:sp macro="" textlink="">
      <xdr:nvSpPr>
        <xdr:cNvPr id="69" name="円/楕円 68"/>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116857</xdr:rowOff>
    </xdr:from>
    <xdr:ext cx="405111" cy="259045"/>
    <xdr:sp macro="" textlink="">
      <xdr:nvSpPr>
        <xdr:cNvPr id="70" name="【図書館】&#10;有形固定資産減価償却率該当値テキスト"/>
        <xdr:cNvSpPr txBox="1"/>
      </xdr:nvSpPr>
      <xdr:spPr>
        <a:xfrm>
          <a:off x="47244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135890</xdr:rowOff>
    </xdr:from>
    <xdr:to>
      <xdr:col>5</xdr:col>
      <xdr:colOff>409575</xdr:colOff>
      <xdr:row>37</xdr:row>
      <xdr:rowOff>66040</xdr:rowOff>
    </xdr:to>
    <xdr:sp macro="" textlink="">
      <xdr:nvSpPr>
        <xdr:cNvPr id="71" name="円/楕円 70"/>
        <xdr:cNvSpPr/>
      </xdr:nvSpPr>
      <xdr:spPr>
        <a:xfrm>
          <a:off x="3746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144780</xdr:rowOff>
    </xdr:from>
    <xdr:to>
      <xdr:col>6</xdr:col>
      <xdr:colOff>511175</xdr:colOff>
      <xdr:row>37</xdr:row>
      <xdr:rowOff>15240</xdr:rowOff>
    </xdr:to>
    <xdr:cxnSp macro="">
      <xdr:nvCxnSpPr>
        <xdr:cNvPr id="72" name="直線コネクタ 71"/>
        <xdr:cNvCxnSpPr/>
      </xdr:nvCxnSpPr>
      <xdr:spPr>
        <a:xfrm flipV="1">
          <a:off x="3797300" y="63169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72407</xdr:rowOff>
    </xdr:from>
    <xdr:ext cx="405111" cy="259045"/>
    <xdr:sp macro="" textlink="">
      <xdr:nvSpPr>
        <xdr:cNvPr id="73"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82567</xdr:rowOff>
    </xdr:from>
    <xdr:ext cx="405111" cy="259045"/>
    <xdr:sp macro="" textlink="">
      <xdr:nvSpPr>
        <xdr:cNvPr id="74" name="n_1mainValue【図書館】&#10;有形固定資産減価償却率"/>
        <xdr:cNvSpPr txBox="1"/>
      </xdr:nvSpPr>
      <xdr:spPr>
        <a:xfrm>
          <a:off x="3582043"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3"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6350</xdr:rowOff>
    </xdr:from>
    <xdr:to>
      <xdr:col>15</xdr:col>
      <xdr:colOff>231775</xdr:colOff>
      <xdr:row>36</xdr:row>
      <xdr:rowOff>107950</xdr:rowOff>
    </xdr:to>
    <xdr:sp macro="" textlink="">
      <xdr:nvSpPr>
        <xdr:cNvPr id="111" name="円/楕円 110"/>
        <xdr:cNvSpPr/>
      </xdr:nvSpPr>
      <xdr:spPr>
        <a:xfrm>
          <a:off x="10426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29227</xdr:rowOff>
    </xdr:from>
    <xdr:ext cx="469744" cy="259045"/>
    <xdr:sp macro="" textlink="">
      <xdr:nvSpPr>
        <xdr:cNvPr id="112" name="【図書館】&#10;一人当たり面積該当値テキスト"/>
        <xdr:cNvSpPr txBox="1"/>
      </xdr:nvSpPr>
      <xdr:spPr>
        <a:xfrm>
          <a:off x="10566400"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158750</xdr:rowOff>
    </xdr:from>
    <xdr:to>
      <xdr:col>14</xdr:col>
      <xdr:colOff>79375</xdr:colOff>
      <xdr:row>36</xdr:row>
      <xdr:rowOff>88900</xdr:rowOff>
    </xdr:to>
    <xdr:sp macro="" textlink="">
      <xdr:nvSpPr>
        <xdr:cNvPr id="113" name="円/楕円 112"/>
        <xdr:cNvSpPr/>
      </xdr:nvSpPr>
      <xdr:spPr>
        <a:xfrm>
          <a:off x="958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38100</xdr:rowOff>
    </xdr:from>
    <xdr:to>
      <xdr:col>15</xdr:col>
      <xdr:colOff>180975</xdr:colOff>
      <xdr:row>36</xdr:row>
      <xdr:rowOff>57150</xdr:rowOff>
    </xdr:to>
    <xdr:cxnSp macro="">
      <xdr:nvCxnSpPr>
        <xdr:cNvPr id="114" name="直線コネクタ 113"/>
        <xdr:cNvCxnSpPr/>
      </xdr:nvCxnSpPr>
      <xdr:spPr>
        <a:xfrm>
          <a:off x="9639300" y="6210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41927</xdr:rowOff>
    </xdr:from>
    <xdr:ext cx="469744" cy="259045"/>
    <xdr:sp macro="" textlink="">
      <xdr:nvSpPr>
        <xdr:cNvPr id="115"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105427</xdr:rowOff>
    </xdr:from>
    <xdr:ext cx="469744" cy="259045"/>
    <xdr:sp macro="" textlink="">
      <xdr:nvSpPr>
        <xdr:cNvPr id="116" name="n_1mainValue【図書館】&#10;一人当たり面積"/>
        <xdr:cNvSpPr txBox="1"/>
      </xdr:nvSpPr>
      <xdr:spPr>
        <a:xfrm>
          <a:off x="93917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5" name="正方形/長方形 12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6" name="正方形/長方形 12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7" name="正方形/長方形 12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8" name="正方形/長方形 12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9" name="正方形/長方形 12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0" name="正方形/長方形 12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1" name="正方形/長方形 13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2" name="正方形/長方形 13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3" name="テキスト ボックス 1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4" name="直線コネクタ 1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5" name="テキスト ボックス 1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6" name="直線コネクタ 1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7" name="テキスト ボックス 1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8" name="直線コネクタ 1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9" name="テキスト ボックス 1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0" name="直線コネクタ 1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1" name="テキスト ボックス 1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2" name="直線コネクタ 1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3" name="テキスト ボックス 1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4" name="直線コネクタ 1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5" name="テキスト ボックス 1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157" name="直線コネクタ 156"/>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158"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159" name="直線コネクタ 158"/>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60"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61" name="直線コネクタ 16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170197</xdr:rowOff>
    </xdr:from>
    <xdr:ext cx="405111" cy="259045"/>
    <xdr:sp macro="" textlink="">
      <xdr:nvSpPr>
        <xdr:cNvPr id="162" name="【福祉施設】&#10;有形固定資産減価償却率平均値テキスト"/>
        <xdr:cNvSpPr txBox="1"/>
      </xdr:nvSpPr>
      <xdr:spPr>
        <a:xfrm>
          <a:off x="47244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163" name="フローチャート : 判断 162"/>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164" name="フローチャート : 判断 163"/>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5" name="テキスト ボックス 1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6" name="テキスト ボックス 1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7" name="テキスト ボックス 1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8" name="テキスト ボックス 1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9" name="テキスト ボックス 1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170" name="円/楕円 169"/>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57166</xdr:rowOff>
    </xdr:from>
    <xdr:ext cx="405111" cy="259045"/>
    <xdr:sp macro="" textlink="">
      <xdr:nvSpPr>
        <xdr:cNvPr id="171" name="【福祉施設】&#10;有形固定資産減価償却率該当値テキスト"/>
        <xdr:cNvSpPr txBox="1"/>
      </xdr:nvSpPr>
      <xdr:spPr>
        <a:xfrm>
          <a:off x="47244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57786</xdr:rowOff>
    </xdr:from>
    <xdr:to>
      <xdr:col>5</xdr:col>
      <xdr:colOff>409575</xdr:colOff>
      <xdr:row>82</xdr:row>
      <xdr:rowOff>159386</xdr:rowOff>
    </xdr:to>
    <xdr:sp macro="" textlink="">
      <xdr:nvSpPr>
        <xdr:cNvPr id="172" name="円/楕円 171"/>
        <xdr:cNvSpPr/>
      </xdr:nvSpPr>
      <xdr:spPr>
        <a:xfrm>
          <a:off x="3746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108586</xdr:rowOff>
    </xdr:from>
    <xdr:to>
      <xdr:col>6</xdr:col>
      <xdr:colOff>511175</xdr:colOff>
      <xdr:row>83</xdr:row>
      <xdr:rowOff>129539</xdr:rowOff>
    </xdr:to>
    <xdr:cxnSp macro="">
      <xdr:nvCxnSpPr>
        <xdr:cNvPr id="173" name="直線コネクタ 172"/>
        <xdr:cNvCxnSpPr/>
      </xdr:nvCxnSpPr>
      <xdr:spPr>
        <a:xfrm>
          <a:off x="3797300" y="14167486"/>
          <a:ext cx="838200" cy="19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89552</xdr:rowOff>
    </xdr:from>
    <xdr:ext cx="405111" cy="259045"/>
    <xdr:sp macro="" textlink="">
      <xdr:nvSpPr>
        <xdr:cNvPr id="174"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4463</xdr:rowOff>
    </xdr:from>
    <xdr:ext cx="405111" cy="259045"/>
    <xdr:sp macro="" textlink="">
      <xdr:nvSpPr>
        <xdr:cNvPr id="175" name="n_1mainValue【福祉施設】&#10;有形固定資産減価償却率"/>
        <xdr:cNvSpPr txBox="1"/>
      </xdr:nvSpPr>
      <xdr:spPr>
        <a:xfrm>
          <a:off x="3582043"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3" name="正方形/長方形 1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4" name="テキスト ボックス 1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5" name="直線コネクタ 1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6" name="直線コネクタ 18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7" name="テキスト ボックス 18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8" name="直線コネクタ 18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9" name="テキスト ボックス 18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0" name="直線コネクタ 18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1" name="テキスト ボックス 19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2" name="直線コネクタ 19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3" name="テキスト ボックス 19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5" name="テキスト ボックス 1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197" name="直線コネクタ 196"/>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198"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199" name="直線コネクタ 198"/>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00"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01" name="直線コネクタ 200"/>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170197</xdr:rowOff>
    </xdr:from>
    <xdr:ext cx="469744" cy="259045"/>
    <xdr:sp macro="" textlink="">
      <xdr:nvSpPr>
        <xdr:cNvPr id="202" name="【福祉施設】&#10;一人当たり面積平均値テキスト"/>
        <xdr:cNvSpPr txBox="1"/>
      </xdr:nvSpPr>
      <xdr:spPr>
        <a:xfrm>
          <a:off x="105664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03" name="フローチャート : 判断 202"/>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04" name="フローチャート : 判断 203"/>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87885</xdr:rowOff>
    </xdr:from>
    <xdr:to>
      <xdr:col>15</xdr:col>
      <xdr:colOff>231775</xdr:colOff>
      <xdr:row>86</xdr:row>
      <xdr:rowOff>18035</xdr:rowOff>
    </xdr:to>
    <xdr:sp macro="" textlink="">
      <xdr:nvSpPr>
        <xdr:cNvPr id="210" name="円/楕円 209"/>
        <xdr:cNvSpPr/>
      </xdr:nvSpPr>
      <xdr:spPr>
        <a:xfrm>
          <a:off x="104267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2812</xdr:rowOff>
    </xdr:from>
    <xdr:ext cx="469744" cy="259045"/>
    <xdr:sp macro="" textlink="">
      <xdr:nvSpPr>
        <xdr:cNvPr id="211" name="【福祉施設】&#10;一人当たり面積該当値テキスト"/>
        <xdr:cNvSpPr txBox="1"/>
      </xdr:nvSpPr>
      <xdr:spPr>
        <a:xfrm>
          <a:off x="10566400" y="1457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87885</xdr:rowOff>
    </xdr:from>
    <xdr:to>
      <xdr:col>14</xdr:col>
      <xdr:colOff>79375</xdr:colOff>
      <xdr:row>86</xdr:row>
      <xdr:rowOff>18035</xdr:rowOff>
    </xdr:to>
    <xdr:sp macro="" textlink="">
      <xdr:nvSpPr>
        <xdr:cNvPr id="212" name="円/楕円 211"/>
        <xdr:cNvSpPr/>
      </xdr:nvSpPr>
      <xdr:spPr>
        <a:xfrm>
          <a:off x="9588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138685</xdr:rowOff>
    </xdr:from>
    <xdr:to>
      <xdr:col>15</xdr:col>
      <xdr:colOff>180975</xdr:colOff>
      <xdr:row>85</xdr:row>
      <xdr:rowOff>138685</xdr:rowOff>
    </xdr:to>
    <xdr:cxnSp macro="">
      <xdr:nvCxnSpPr>
        <xdr:cNvPr id="213" name="直線コネクタ 212"/>
        <xdr:cNvCxnSpPr/>
      </xdr:nvCxnSpPr>
      <xdr:spPr>
        <a:xfrm>
          <a:off x="9639300" y="14711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82566</xdr:rowOff>
    </xdr:from>
    <xdr:ext cx="469744" cy="259045"/>
    <xdr:sp macro="" textlink="">
      <xdr:nvSpPr>
        <xdr:cNvPr id="214"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9162</xdr:rowOff>
    </xdr:from>
    <xdr:ext cx="469744" cy="259045"/>
    <xdr:sp macro="" textlink="">
      <xdr:nvSpPr>
        <xdr:cNvPr id="215" name="n_1mainValue【福祉施設】&#10;一人当たり面積"/>
        <xdr:cNvSpPr txBox="1"/>
      </xdr:nvSpPr>
      <xdr:spPr>
        <a:xfrm>
          <a:off x="93917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3" name="正方形/長方形 2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4" name="正方形/長方形 2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5" name="正方形/長方形 2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6" name="正方形/長方形 2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7" name="正方形/長方形 2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8" name="正方形/長方形 2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9" name="正方形/長方形 2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0" name="正方形/長方形 2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1" name="正方形/長方形 2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2" name="正方形/長方形 2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3" name="正方形/長方形 2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4" name="正方形/長方形 2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5" name="正方形/長方形 2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6" name="正方形/長方形 2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7" name="正方形/長方形 2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8" name="正方形/長方形 2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9" name="正方形/長方形 23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0" name="正方形/長方形 2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1" name="正方形/長方形 2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2" name="正方形/長方形 2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3" name="正方形/長方形 2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4" name="正方形/長方形 2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5" name="正方形/長方形 2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6" name="正方形/長方形 2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7" name="正方形/長方形 24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8" name="正方形/長方形 2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9" name="正方形/長方形 2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0" name="正方形/長方形 2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1" name="正方形/長方形 2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2" name="正方形/長方形 2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3" name="正方形/長方形 2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4" name="正方形/長方形 2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5" name="正方形/長方形 2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6" name="テキスト ボックス 2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7" name="直線コネクタ 2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258" name="直線コネクタ 2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259" name="テキスト ボックス 25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60" name="直線コネクタ 2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61" name="テキスト ボックス 2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62" name="直線コネクタ 2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63" name="テキスト ボックス 2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64" name="直線コネクタ 2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65" name="テキスト ボックス 2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66" name="直線コネクタ 2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7" name="テキスト ボックス 2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8" name="直線コネクタ 2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69" name="テキスト ボックス 2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271" name="直線コネクタ 270"/>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272"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273" name="直線コネクタ 272"/>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274"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275" name="直線コネクタ 274"/>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46372</xdr:rowOff>
    </xdr:from>
    <xdr:ext cx="405111" cy="259045"/>
    <xdr:sp macro="" textlink="">
      <xdr:nvSpPr>
        <xdr:cNvPr id="276" name="【保健センター・保健所】&#10;有形固定資産減価償却率平均値テキスト"/>
        <xdr:cNvSpPr txBox="1"/>
      </xdr:nvSpPr>
      <xdr:spPr>
        <a:xfrm>
          <a:off x="16408400" y="981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277" name="フローチャート : 判断 276"/>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278" name="フローチャート : 判断 277"/>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79" name="テキスト ボックス 2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80" name="テキスト ボックス 2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81" name="テキスト ボックス 2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2" name="テキスト ボックス 2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83" name="テキスト ボックス 2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90170</xdr:rowOff>
    </xdr:from>
    <xdr:to>
      <xdr:col>23</xdr:col>
      <xdr:colOff>568325</xdr:colOff>
      <xdr:row>59</xdr:row>
      <xdr:rowOff>20320</xdr:rowOff>
    </xdr:to>
    <xdr:sp macro="" textlink="">
      <xdr:nvSpPr>
        <xdr:cNvPr id="284" name="円/楕円 283"/>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68597</xdr:rowOff>
    </xdr:from>
    <xdr:ext cx="405111" cy="259045"/>
    <xdr:sp macro="" textlink="">
      <xdr:nvSpPr>
        <xdr:cNvPr id="285" name="【保健センター・保健所】&#10;有形固定資産減価償却率該当値テキスト"/>
        <xdr:cNvSpPr txBox="1"/>
      </xdr:nvSpPr>
      <xdr:spPr>
        <a:xfrm>
          <a:off x="16408400"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635</xdr:rowOff>
    </xdr:from>
    <xdr:to>
      <xdr:col>22</xdr:col>
      <xdr:colOff>415925</xdr:colOff>
      <xdr:row>59</xdr:row>
      <xdr:rowOff>102235</xdr:rowOff>
    </xdr:to>
    <xdr:sp macro="" textlink="">
      <xdr:nvSpPr>
        <xdr:cNvPr id="286" name="円/楕円 285"/>
        <xdr:cNvSpPr/>
      </xdr:nvSpPr>
      <xdr:spPr>
        <a:xfrm>
          <a:off x="15430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140970</xdr:rowOff>
    </xdr:from>
    <xdr:to>
      <xdr:col>23</xdr:col>
      <xdr:colOff>517525</xdr:colOff>
      <xdr:row>59</xdr:row>
      <xdr:rowOff>51435</xdr:rowOff>
    </xdr:to>
    <xdr:cxnSp macro="">
      <xdr:nvCxnSpPr>
        <xdr:cNvPr id="287" name="直線コネクタ 286"/>
        <xdr:cNvCxnSpPr/>
      </xdr:nvCxnSpPr>
      <xdr:spPr>
        <a:xfrm flipV="1">
          <a:off x="15481300" y="1008507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156227</xdr:rowOff>
    </xdr:from>
    <xdr:ext cx="405111" cy="259045"/>
    <xdr:sp macro="" textlink="">
      <xdr:nvSpPr>
        <xdr:cNvPr id="288"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118762</xdr:rowOff>
    </xdr:from>
    <xdr:ext cx="405111" cy="259045"/>
    <xdr:sp macro="" textlink="">
      <xdr:nvSpPr>
        <xdr:cNvPr id="289" name="n_1mainValue【保健センター・保健所】&#10;有形固定資産減価償却率"/>
        <xdr:cNvSpPr txBox="1"/>
      </xdr:nvSpPr>
      <xdr:spPr>
        <a:xfrm>
          <a:off x="15266043"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90" name="正方形/長方形 2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1" name="正方形/長方形 2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2" name="正方形/長方形 2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3" name="正方形/長方形 2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4" name="正方形/長方形 2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5" name="正方形/長方形 2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6" name="正方形/長方形 2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7" name="正方形/長方形 2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98" name="テキスト ボックス 2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99" name="直線コネクタ 2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00" name="直線コネクタ 29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01" name="テキスト ボックス 30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02" name="直線コネクタ 30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03" name="テキスト ボックス 30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04" name="直線コネクタ 30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05" name="テキスト ボックス 30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06" name="直線コネクタ 30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07" name="テキスト ボックス 30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8" name="直線コネクタ 3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9" name="テキスト ボックス 3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311" name="直線コネクタ 310"/>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312"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313" name="直線コネクタ 312"/>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314"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315" name="直線コネクタ 314"/>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316"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317" name="フローチャート : 判断 316"/>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318" name="フローチャート : 判断 317"/>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19" name="テキスト ボックス 3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0" name="テキスト ボックス 3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1" name="テキスト ボックス 3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22" name="テキスト ボックス 3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23" name="テキスト ボックス 3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154940</xdr:rowOff>
    </xdr:from>
    <xdr:to>
      <xdr:col>32</xdr:col>
      <xdr:colOff>238125</xdr:colOff>
      <xdr:row>59</xdr:row>
      <xdr:rowOff>85090</xdr:rowOff>
    </xdr:to>
    <xdr:sp macro="" textlink="">
      <xdr:nvSpPr>
        <xdr:cNvPr id="324" name="円/楕円 323"/>
        <xdr:cNvSpPr/>
      </xdr:nvSpPr>
      <xdr:spPr>
        <a:xfrm>
          <a:off x="22110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6367</xdr:rowOff>
    </xdr:from>
    <xdr:ext cx="469744" cy="259045"/>
    <xdr:sp macro="" textlink="">
      <xdr:nvSpPr>
        <xdr:cNvPr id="325" name="【保健センター・保健所】&#10;一人当たり面積該当値テキスト"/>
        <xdr:cNvSpPr txBox="1"/>
      </xdr:nvSpPr>
      <xdr:spPr>
        <a:xfrm>
          <a:off x="22250400"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154940</xdr:rowOff>
    </xdr:from>
    <xdr:to>
      <xdr:col>31</xdr:col>
      <xdr:colOff>85725</xdr:colOff>
      <xdr:row>59</xdr:row>
      <xdr:rowOff>85090</xdr:rowOff>
    </xdr:to>
    <xdr:sp macro="" textlink="">
      <xdr:nvSpPr>
        <xdr:cNvPr id="326" name="円/楕円 325"/>
        <xdr:cNvSpPr/>
      </xdr:nvSpPr>
      <xdr:spPr>
        <a:xfrm>
          <a:off x="2127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34290</xdr:rowOff>
    </xdr:from>
    <xdr:to>
      <xdr:col>32</xdr:col>
      <xdr:colOff>187325</xdr:colOff>
      <xdr:row>59</xdr:row>
      <xdr:rowOff>34290</xdr:rowOff>
    </xdr:to>
    <xdr:cxnSp macro="">
      <xdr:nvCxnSpPr>
        <xdr:cNvPr id="327" name="直線コネクタ 326"/>
        <xdr:cNvCxnSpPr/>
      </xdr:nvCxnSpPr>
      <xdr:spPr>
        <a:xfrm>
          <a:off x="21323300" y="10149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121937</xdr:rowOff>
    </xdr:from>
    <xdr:ext cx="469744" cy="259045"/>
    <xdr:sp macro="" textlink="">
      <xdr:nvSpPr>
        <xdr:cNvPr id="328" name="n_1aveValue【保健センター・保健所】&#10;一人当たり面積"/>
        <xdr:cNvSpPr txBox="1"/>
      </xdr:nvSpPr>
      <xdr:spPr>
        <a:xfrm>
          <a:off x="210757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101617</xdr:rowOff>
    </xdr:from>
    <xdr:ext cx="469744" cy="259045"/>
    <xdr:sp macro="" textlink="">
      <xdr:nvSpPr>
        <xdr:cNvPr id="329" name="n_1mainValue【保健センター・保健所】&#10;一人当たり面積"/>
        <xdr:cNvSpPr txBox="1"/>
      </xdr:nvSpPr>
      <xdr:spPr>
        <a:xfrm>
          <a:off x="210757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30" name="正方形/長方形 3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1" name="正方形/長方形 3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2" name="正方形/長方形 3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3" name="正方形/長方形 3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34" name="正方形/長方形 3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35" name="正方形/長方形 3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36" name="正方形/長方形 3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7" name="正方形/長方形 3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38" name="テキスト ボックス 3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39" name="直線コネクタ 3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40" name="直線コネクタ 3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41" name="テキスト ボックス 3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42" name="直線コネクタ 3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43" name="テキスト ボックス 3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44" name="直線コネクタ 3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45" name="テキスト ボックス 3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46" name="直線コネクタ 3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47" name="テキスト ボックス 3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48" name="直線コネクタ 3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49" name="テキスト ボックス 3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50" name="直線コネクタ 3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51" name="テキスト ボックス 3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2" name="直線コネクタ 3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3" name="テキスト ボックス 3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355" name="直線コネクタ 354"/>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356"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357" name="直線コネクタ 356"/>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358"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359" name="直線コネクタ 358"/>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24872</xdr:rowOff>
    </xdr:from>
    <xdr:ext cx="405111" cy="259045"/>
    <xdr:sp macro="" textlink="">
      <xdr:nvSpPr>
        <xdr:cNvPr id="360" name="【消防施設】&#10;有形固定資産減価償却率平均値テキスト"/>
        <xdr:cNvSpPr txBox="1"/>
      </xdr:nvSpPr>
      <xdr:spPr>
        <a:xfrm>
          <a:off x="16408400" y="1374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361" name="フローチャート : 判断 360"/>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362" name="フローチャート : 判断 361"/>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63" name="テキスト ボックス 3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64" name="テキスト ボックス 3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65" name="テキスト ボックス 3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66" name="テキスト ボックス 3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67" name="テキスト ボックス 3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103232</xdr:rowOff>
    </xdr:from>
    <xdr:to>
      <xdr:col>23</xdr:col>
      <xdr:colOff>568325</xdr:colOff>
      <xdr:row>82</xdr:row>
      <xdr:rowOff>33382</xdr:rowOff>
    </xdr:to>
    <xdr:sp macro="" textlink="">
      <xdr:nvSpPr>
        <xdr:cNvPr id="368" name="円/楕円 367"/>
        <xdr:cNvSpPr/>
      </xdr:nvSpPr>
      <xdr:spPr>
        <a:xfrm>
          <a:off x="16268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81659</xdr:rowOff>
    </xdr:from>
    <xdr:ext cx="405111" cy="259045"/>
    <xdr:sp macro="" textlink="">
      <xdr:nvSpPr>
        <xdr:cNvPr id="369" name="【消防施設】&#10;有形固定資産減価償却率該当値テキスト"/>
        <xdr:cNvSpPr txBox="1"/>
      </xdr:nvSpPr>
      <xdr:spPr>
        <a:xfrm>
          <a:off x="16408400"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30315</xdr:rowOff>
    </xdr:from>
    <xdr:ext cx="405111" cy="259045"/>
    <xdr:sp macro="" textlink="">
      <xdr:nvSpPr>
        <xdr:cNvPr id="370"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71" name="正方形/長方形 3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2" name="正方形/長方形 3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3" name="正方形/長方形 3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4" name="正方形/長方形 3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5" name="正方形/長方形 3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6" name="正方形/長方形 3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7" name="正方形/長方形 3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78" name="正方形/長方形 3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79" name="正方形/長方形 3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0" name="正方形/長方形 3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1" name="正方形/長方形 3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2" name="正方形/長方形 3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3" name="正方形/長方形 3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4" name="正方形/長方形 3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5" name="正方形/長方形 3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86" name="正方形/長方形 3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7" name="テキスト ボックス 3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8" name="直線コネクタ 3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89" name="直線コネクタ 3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90" name="テキスト ボックス 3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91" name="直線コネクタ 3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92" name="テキスト ボックス 3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93" name="直線コネクタ 3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94" name="テキスト ボックス 3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95" name="直線コネクタ 3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96" name="テキスト ボックス 3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97" name="直線コネクタ 3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98" name="テキスト ボックス 3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99" name="直線コネクタ 3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00" name="テキスト ボックス 3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1" name="直線コネクタ 4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2" name="テキスト ボックス 4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404" name="直線コネクタ 403"/>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405"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406" name="直線コネクタ 405"/>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407"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408" name="直線コネクタ 407"/>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129920</xdr:rowOff>
    </xdr:from>
    <xdr:ext cx="405111" cy="259045"/>
    <xdr:sp macro="" textlink="">
      <xdr:nvSpPr>
        <xdr:cNvPr id="409" name="【庁舎】&#10;有形固定資産減価償却率平均値テキスト"/>
        <xdr:cNvSpPr txBox="1"/>
      </xdr:nvSpPr>
      <xdr:spPr>
        <a:xfrm>
          <a:off x="16408400" y="1761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410" name="フローチャート : 判断 409"/>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411" name="フローチャート : 判断 410"/>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2" name="テキスト ボックス 4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3" name="テキスト ボックス 4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4" name="テキスト ボックス 4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5" name="テキスト ボックス 4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6" name="テキスト ボックス 4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141332</xdr:rowOff>
    </xdr:from>
    <xdr:to>
      <xdr:col>23</xdr:col>
      <xdr:colOff>568325</xdr:colOff>
      <xdr:row>104</xdr:row>
      <xdr:rowOff>71482</xdr:rowOff>
    </xdr:to>
    <xdr:sp macro="" textlink="">
      <xdr:nvSpPr>
        <xdr:cNvPr id="417" name="円/楕円 416"/>
        <xdr:cNvSpPr/>
      </xdr:nvSpPr>
      <xdr:spPr>
        <a:xfrm>
          <a:off x="162687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119759</xdr:rowOff>
    </xdr:from>
    <xdr:ext cx="405111" cy="259045"/>
    <xdr:sp macro="" textlink="">
      <xdr:nvSpPr>
        <xdr:cNvPr id="418" name="【庁舎】&#10;有形固定資産減価償却率該当値テキスト"/>
        <xdr:cNvSpPr txBox="1"/>
      </xdr:nvSpPr>
      <xdr:spPr>
        <a:xfrm>
          <a:off x="16408400" y="1777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97245</xdr:rowOff>
    </xdr:from>
    <xdr:to>
      <xdr:col>22</xdr:col>
      <xdr:colOff>415925</xdr:colOff>
      <xdr:row>105</xdr:row>
      <xdr:rowOff>27395</xdr:rowOff>
    </xdr:to>
    <xdr:sp macro="" textlink="">
      <xdr:nvSpPr>
        <xdr:cNvPr id="419" name="円/楕円 418"/>
        <xdr:cNvSpPr/>
      </xdr:nvSpPr>
      <xdr:spPr>
        <a:xfrm>
          <a:off x="15430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20682</xdr:rowOff>
    </xdr:from>
    <xdr:to>
      <xdr:col>23</xdr:col>
      <xdr:colOff>517525</xdr:colOff>
      <xdr:row>104</xdr:row>
      <xdr:rowOff>148045</xdr:rowOff>
    </xdr:to>
    <xdr:cxnSp macro="">
      <xdr:nvCxnSpPr>
        <xdr:cNvPr id="420" name="直線コネクタ 419"/>
        <xdr:cNvCxnSpPr/>
      </xdr:nvCxnSpPr>
      <xdr:spPr>
        <a:xfrm flipV="1">
          <a:off x="15481300" y="17851482"/>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136996</xdr:rowOff>
    </xdr:from>
    <xdr:ext cx="405111" cy="259045"/>
    <xdr:sp macro="" textlink="">
      <xdr:nvSpPr>
        <xdr:cNvPr id="421"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18522</xdr:rowOff>
    </xdr:from>
    <xdr:ext cx="405111" cy="259045"/>
    <xdr:sp macro="" textlink="">
      <xdr:nvSpPr>
        <xdr:cNvPr id="422" name="n_1mainValue【庁舎】&#10;有形固定資産減価償却率"/>
        <xdr:cNvSpPr txBox="1"/>
      </xdr:nvSpPr>
      <xdr:spPr>
        <a:xfrm>
          <a:off x="15266043"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3" name="正方形/長方形 4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4" name="正方形/長方形 4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5" name="正方形/長方形 4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6" name="正方形/長方形 4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7" name="正方形/長方形 4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8" name="正方形/長方形 4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9" name="正方形/長方形 4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0" name="正方形/長方形 4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1" name="テキスト ボックス 4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2" name="直線コネクタ 4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33" name="直線コネクタ 4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34" name="テキスト ボックス 4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35" name="直線コネクタ 4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36" name="テキスト ボックス 4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7" name="直線コネクタ 4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8" name="テキスト ボックス 4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9" name="直線コネクタ 4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40" name="テキスト ボックス 4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41" name="直線コネクタ 4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42" name="テキスト ボックス 4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3" name="直線コネクタ 4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4" name="テキスト ボックス 4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446" name="直線コネクタ 445"/>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447"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448" name="直線コネクタ 447"/>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449"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450" name="直線コネクタ 449"/>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451"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452" name="フローチャート : 判断 451"/>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453" name="フローチャート : 判断 45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4" name="テキスト ボックス 4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5" name="テキスト ボックス 4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6" name="テキスト ボックス 4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7" name="テキスト ボックス 4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8" name="テキスト ボックス 4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170180</xdr:rowOff>
    </xdr:from>
    <xdr:to>
      <xdr:col>32</xdr:col>
      <xdr:colOff>238125</xdr:colOff>
      <xdr:row>105</xdr:row>
      <xdr:rowOff>100330</xdr:rowOff>
    </xdr:to>
    <xdr:sp macro="" textlink="">
      <xdr:nvSpPr>
        <xdr:cNvPr id="459" name="円/楕円 458"/>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148607</xdr:rowOff>
    </xdr:from>
    <xdr:ext cx="469744" cy="259045"/>
    <xdr:sp macro="" textlink="">
      <xdr:nvSpPr>
        <xdr:cNvPr id="460" name="【庁舎】&#10;一人当たり面積該当値テキスト"/>
        <xdr:cNvSpPr txBox="1"/>
      </xdr:nvSpPr>
      <xdr:spPr>
        <a:xfrm>
          <a:off x="222504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166370</xdr:rowOff>
    </xdr:from>
    <xdr:to>
      <xdr:col>31</xdr:col>
      <xdr:colOff>85725</xdr:colOff>
      <xdr:row>105</xdr:row>
      <xdr:rowOff>96520</xdr:rowOff>
    </xdr:to>
    <xdr:sp macro="" textlink="">
      <xdr:nvSpPr>
        <xdr:cNvPr id="461" name="円/楕円 460"/>
        <xdr:cNvSpPr/>
      </xdr:nvSpPr>
      <xdr:spPr>
        <a:xfrm>
          <a:off x="2127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45720</xdr:rowOff>
    </xdr:from>
    <xdr:to>
      <xdr:col>32</xdr:col>
      <xdr:colOff>187325</xdr:colOff>
      <xdr:row>105</xdr:row>
      <xdr:rowOff>49530</xdr:rowOff>
    </xdr:to>
    <xdr:cxnSp macro="">
      <xdr:nvCxnSpPr>
        <xdr:cNvPr id="462" name="直線コネクタ 461"/>
        <xdr:cNvCxnSpPr/>
      </xdr:nvCxnSpPr>
      <xdr:spPr>
        <a:xfrm>
          <a:off x="21323300" y="18047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101616</xdr:rowOff>
    </xdr:from>
    <xdr:ext cx="469744" cy="259045"/>
    <xdr:sp macro="" textlink="">
      <xdr:nvSpPr>
        <xdr:cNvPr id="463"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87647</xdr:rowOff>
    </xdr:from>
    <xdr:ext cx="469744" cy="259045"/>
    <xdr:sp macro="" textlink="">
      <xdr:nvSpPr>
        <xdr:cNvPr id="464" name="n_1mainValue【庁舎】&#10;一人当たり面積"/>
        <xdr:cNvSpPr txBox="1"/>
      </xdr:nvSpPr>
      <xdr:spPr>
        <a:xfrm>
          <a:off x="21075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5" name="正方形/長方形 4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6" name="正方形/長方形 4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7" name="テキスト ボックス 4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類似団体と比較して，有形固定資産減価償却率が高くなっている施設は，図書館であり，低くなっている施設は，</a:t>
          </a:r>
          <a:r>
            <a:rPr kumimoji="1" lang="ja-JP" altLang="en-US" sz="1100">
              <a:solidFill>
                <a:sysClr val="windowText" lastClr="000000"/>
              </a:solidFill>
              <a:effectLst/>
              <a:latin typeface="+mn-lt"/>
              <a:ea typeface="+mn-ea"/>
              <a:cs typeface="+mn-cs"/>
            </a:rPr>
            <a:t>消防施設，福祉施設，保健センター・保健所，庁舎</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図書館については，守谷市の中央図書館は平成</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年の建設で，類似団体より</a:t>
          </a:r>
          <a:r>
            <a:rPr kumimoji="1" lang="en-US" altLang="ja-JP" sz="1100">
              <a:solidFill>
                <a:sysClr val="windowText" lastClr="000000"/>
              </a:solidFill>
              <a:effectLst/>
              <a:latin typeface="+mn-lt"/>
              <a:ea typeface="+mn-ea"/>
              <a:cs typeface="+mn-cs"/>
            </a:rPr>
            <a:t>4.6</a:t>
          </a:r>
          <a:r>
            <a:rPr kumimoji="1" lang="ja-JP" altLang="ja-JP" sz="1100">
              <a:solidFill>
                <a:sysClr val="windowText" lastClr="000000"/>
              </a:solidFill>
              <a:effectLst/>
              <a:latin typeface="+mn-lt"/>
              <a:ea typeface="+mn-ea"/>
              <a:cs typeface="+mn-cs"/>
            </a:rPr>
            <a:t>ポイント高い</a:t>
          </a:r>
          <a:r>
            <a:rPr kumimoji="1" lang="en-US" altLang="ja-JP" sz="1100">
              <a:solidFill>
                <a:sysClr val="windowText" lastClr="000000"/>
              </a:solidFill>
              <a:effectLst/>
              <a:latin typeface="+mn-lt"/>
              <a:ea typeface="+mn-ea"/>
              <a:cs typeface="+mn-cs"/>
            </a:rPr>
            <a:t>48.4%</a:t>
          </a:r>
          <a:r>
            <a:rPr kumimoji="1" lang="ja-JP" altLang="ja-JP" sz="1100">
              <a:solidFill>
                <a:sysClr val="windowText" lastClr="000000"/>
              </a:solidFill>
              <a:effectLst/>
              <a:latin typeface="+mn-lt"/>
              <a:ea typeface="+mn-ea"/>
              <a:cs typeface="+mn-cs"/>
            </a:rPr>
            <a:t>となっており，建物の経年劣化が進行している。平成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年度から指定管理者制度を導入し，効率的な維持管理に努めている。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消防施設については，類似団体より</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となっている。今後も火災発生時における迅速な消火活動や人命救助に対応できるよう，適切な環境整備を行っていく。</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福祉施設については昨年度より</a:t>
          </a:r>
          <a:r>
            <a:rPr kumimoji="1" lang="en-US" altLang="ja-JP" sz="1100">
              <a:solidFill>
                <a:sysClr val="windowText" lastClr="000000"/>
              </a:solidFill>
              <a:effectLst/>
              <a:latin typeface="+mn-lt"/>
              <a:ea typeface="+mn-ea"/>
              <a:cs typeface="+mn-cs"/>
            </a:rPr>
            <a:t>10.1</a:t>
          </a:r>
          <a:r>
            <a:rPr kumimoji="1" lang="ja-JP" altLang="ja-JP" sz="1100">
              <a:solidFill>
                <a:sysClr val="windowText" lastClr="000000"/>
              </a:solidFill>
              <a:effectLst/>
              <a:latin typeface="+mn-lt"/>
              <a:ea typeface="+mn-ea"/>
              <a:cs typeface="+mn-cs"/>
            </a:rPr>
            <a:t>ポイント減少の</a:t>
          </a:r>
          <a:r>
            <a:rPr kumimoji="1" lang="en-US" altLang="ja-JP" sz="1100">
              <a:solidFill>
                <a:sysClr val="windowText" lastClr="000000"/>
              </a:solidFill>
              <a:effectLst/>
              <a:latin typeface="+mn-lt"/>
              <a:ea typeface="+mn-ea"/>
              <a:cs typeface="+mn-cs"/>
            </a:rPr>
            <a:t>46.2%</a:t>
          </a:r>
          <a:r>
            <a:rPr kumimoji="1" lang="ja-JP" altLang="ja-JP" sz="1100">
              <a:solidFill>
                <a:sysClr val="windowText" lastClr="000000"/>
              </a:solidFill>
              <a:effectLst/>
              <a:latin typeface="+mn-lt"/>
              <a:ea typeface="+mn-ea"/>
              <a:cs typeface="+mn-cs"/>
            </a:rPr>
            <a:t>となっている。これは児童クラブの新設工事等の実施によるものである。今後も市民が安全に利用できるよう定期的な点検と計画的な修繕で長寿命化を図る。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保健センター・保健所については，保健センターは平成</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年の建設で，減価償却率は類似団体より</a:t>
          </a:r>
          <a:r>
            <a:rPr kumimoji="1" lang="en-US" altLang="ja-JP" sz="1100">
              <a:solidFill>
                <a:sysClr val="windowText" lastClr="000000"/>
              </a:solidFill>
              <a:effectLst/>
              <a:latin typeface="+mn-lt"/>
              <a:ea typeface="+mn-ea"/>
              <a:cs typeface="+mn-cs"/>
            </a:rPr>
            <a:t>3.5</a:t>
          </a:r>
          <a:r>
            <a:rPr kumimoji="1" lang="ja-JP" altLang="ja-JP" sz="1100">
              <a:solidFill>
                <a:sysClr val="windowText" lastClr="000000"/>
              </a:solidFill>
              <a:effectLst/>
              <a:latin typeface="+mn-lt"/>
              <a:ea typeface="+mn-ea"/>
              <a:cs typeface="+mn-cs"/>
            </a:rPr>
            <a:t>ポイント低い</a:t>
          </a:r>
          <a:r>
            <a:rPr kumimoji="1" lang="en-US" altLang="ja-JP" sz="1100">
              <a:solidFill>
                <a:sysClr val="windowText" lastClr="000000"/>
              </a:solidFill>
              <a:effectLst/>
              <a:latin typeface="+mn-lt"/>
              <a:ea typeface="+mn-ea"/>
              <a:cs typeface="+mn-cs"/>
            </a:rPr>
            <a:t>50.6%</a:t>
          </a:r>
          <a:r>
            <a:rPr kumimoji="1" lang="ja-JP" altLang="ja-JP" sz="1100">
              <a:solidFill>
                <a:sysClr val="windowText" lastClr="000000"/>
              </a:solidFill>
              <a:effectLst/>
              <a:latin typeface="+mn-lt"/>
              <a:ea typeface="+mn-ea"/>
              <a:cs typeface="+mn-cs"/>
            </a:rPr>
            <a:t>となっている。建物の老朽化が進行しており，年々修繕箇所が増加している。今後は平成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年度実施した建物診断を基に計画的な長寿命化を図る。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庁舎については，類似団体より</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ポイント低い</a:t>
          </a:r>
          <a:r>
            <a:rPr kumimoji="1" lang="en-US" altLang="ja-JP" sz="1100">
              <a:solidFill>
                <a:sysClr val="windowText" lastClr="000000"/>
              </a:solidFill>
              <a:effectLst/>
              <a:latin typeface="+mn-lt"/>
              <a:ea typeface="+mn-ea"/>
              <a:cs typeface="+mn-cs"/>
            </a:rPr>
            <a:t>53.4%</a:t>
          </a:r>
          <a:r>
            <a:rPr kumimoji="1" lang="ja-JP" altLang="ja-JP" sz="1100">
              <a:solidFill>
                <a:sysClr val="windowText" lastClr="000000"/>
              </a:solidFill>
              <a:effectLst/>
              <a:latin typeface="+mn-lt"/>
              <a:ea typeface="+mn-ea"/>
              <a:cs typeface="+mn-cs"/>
            </a:rPr>
            <a:t>となっており，空調等の付属設備に老朽化が顕在化している。今後は</a:t>
          </a:r>
          <a:r>
            <a:rPr kumimoji="1" lang="en-US" altLang="ja-JP" sz="1100">
              <a:solidFill>
                <a:sysClr val="windowText" lastClr="000000"/>
              </a:solidFill>
              <a:effectLst/>
              <a:latin typeface="+mn-lt"/>
              <a:ea typeface="+mn-ea"/>
              <a:cs typeface="+mn-cs"/>
            </a:rPr>
            <a:t>H27.2</a:t>
          </a:r>
          <a:r>
            <a:rPr kumimoji="1" lang="ja-JP" altLang="ja-JP" sz="1100">
              <a:solidFill>
                <a:sysClr val="windowText" lastClr="000000"/>
              </a:solidFill>
              <a:effectLst/>
              <a:latin typeface="+mn-lt"/>
              <a:ea typeface="+mn-ea"/>
              <a:cs typeface="+mn-cs"/>
            </a:rPr>
            <a:t>月に策定した「建設庁舎診断報告書」をに基に大規模修繕を実施していく。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66,251
65,501
35.71
21,195,427
20,044,671
797,960
12,338,950
11,798,450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個人所得の高さやアサヒビール等の法人税収入等により，類似団体平均を</a:t>
          </a:r>
          <a:r>
            <a:rPr kumimoji="1" lang="en-US" altLang="ja-JP" sz="1300">
              <a:solidFill>
                <a:sysClr val="windowText" lastClr="000000"/>
              </a:solidFill>
              <a:effectLst/>
              <a:latin typeface="+mn-lt"/>
              <a:ea typeface="+mn-ea"/>
              <a:cs typeface="+mn-cs"/>
            </a:rPr>
            <a:t>0.26</a:t>
          </a:r>
          <a:r>
            <a:rPr kumimoji="1" lang="ja-JP" altLang="ja-JP" sz="1300">
              <a:solidFill>
                <a:sysClr val="windowText" lastClr="000000"/>
              </a:solidFill>
              <a:effectLst/>
              <a:latin typeface="+mn-lt"/>
              <a:ea typeface="+mn-ea"/>
              <a:cs typeface="+mn-cs"/>
            </a:rPr>
            <a:t>ポイント上回る</a:t>
          </a:r>
          <a:r>
            <a:rPr kumimoji="1" lang="en-US" altLang="ja-JP" sz="1300">
              <a:solidFill>
                <a:sysClr val="windowText" lastClr="000000"/>
              </a:solidFill>
              <a:effectLst/>
              <a:latin typeface="+mn-lt"/>
              <a:ea typeface="+mn-ea"/>
              <a:cs typeface="+mn-cs"/>
            </a:rPr>
            <a:t>0.98</a:t>
          </a:r>
          <a:r>
            <a:rPr kumimoji="1" lang="ja-JP" altLang="ja-JP" sz="1300">
              <a:solidFill>
                <a:sysClr val="windowText" lastClr="000000"/>
              </a:solidFill>
              <a:effectLst/>
              <a:latin typeface="+mn-lt"/>
              <a:ea typeface="+mn-ea"/>
              <a:cs typeface="+mn-cs"/>
            </a:rPr>
            <a:t>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長引く景気低迷により税収が伸び悩む中，社会保障関係費の増額に伴い基準財政需要額は年々増加しているため，引き続き滞納処分の実施など徴収強化に取り組み，税収確保に努める。</a:t>
          </a:r>
          <a:endParaRPr kumimoji="1" lang="en-US" altLang="ja-JP" sz="1300">
            <a:solidFill>
              <a:sysClr val="windowText" lastClr="000000"/>
            </a:solidFill>
            <a:effectLst/>
            <a:latin typeface="+mn-lt"/>
            <a:ea typeface="+mn-ea"/>
            <a:cs typeface="+mn-cs"/>
          </a:endParaRPr>
        </a:p>
        <a:p>
          <a:endParaRPr kumimoji="1" lang="en-US" altLang="ja-JP" sz="1300">
            <a:solidFill>
              <a:sysClr val="windowText" lastClr="000000"/>
            </a:solidFill>
            <a:effectLst/>
            <a:latin typeface="+mn-lt"/>
            <a:ea typeface="+mn-ea"/>
            <a:cs typeface="+mn-cs"/>
          </a:endParaRPr>
        </a:p>
        <a:p>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137160</xdr:rowOff>
    </xdr:from>
    <xdr:to>
      <xdr:col>7</xdr:col>
      <xdr:colOff>152400</xdr:colOff>
      <xdr:row>36</xdr:row>
      <xdr:rowOff>137160</xdr:rowOff>
    </xdr:to>
    <xdr:cxnSp macro="">
      <xdr:nvCxnSpPr>
        <xdr:cNvPr id="66" name="直線コネクタ 65"/>
        <xdr:cNvCxnSpPr/>
      </xdr:nvCxnSpPr>
      <xdr:spPr>
        <a:xfrm>
          <a:off x="4114800" y="6309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137160</xdr:rowOff>
    </xdr:from>
    <xdr:to>
      <xdr:col>6</xdr:col>
      <xdr:colOff>0</xdr:colOff>
      <xdr:row>36</xdr:row>
      <xdr:rowOff>161290</xdr:rowOff>
    </xdr:to>
    <xdr:cxnSp macro="">
      <xdr:nvCxnSpPr>
        <xdr:cNvPr id="69" name="直線コネクタ 68"/>
        <xdr:cNvCxnSpPr/>
      </xdr:nvCxnSpPr>
      <xdr:spPr>
        <a:xfrm flipV="1">
          <a:off x="3225800" y="630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161290</xdr:rowOff>
    </xdr:from>
    <xdr:to>
      <xdr:col>4</xdr:col>
      <xdr:colOff>482600</xdr:colOff>
      <xdr:row>36</xdr:row>
      <xdr:rowOff>161290</xdr:rowOff>
    </xdr:to>
    <xdr:cxnSp macro="">
      <xdr:nvCxnSpPr>
        <xdr:cNvPr id="72" name="直線コネクタ 71"/>
        <xdr:cNvCxnSpPr/>
      </xdr:nvCxnSpPr>
      <xdr:spPr>
        <a:xfrm>
          <a:off x="2336800" y="6333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161290</xdr:rowOff>
    </xdr:from>
    <xdr:to>
      <xdr:col>3</xdr:col>
      <xdr:colOff>279400</xdr:colOff>
      <xdr:row>36</xdr:row>
      <xdr:rowOff>161290</xdr:rowOff>
    </xdr:to>
    <xdr:cxnSp macro="">
      <xdr:nvCxnSpPr>
        <xdr:cNvPr id="75" name="直線コネクタ 74"/>
        <xdr:cNvCxnSpPr/>
      </xdr:nvCxnSpPr>
      <xdr:spPr>
        <a:xfrm>
          <a:off x="1447800" y="6333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86360</xdr:rowOff>
    </xdr:from>
    <xdr:to>
      <xdr:col>7</xdr:col>
      <xdr:colOff>203200</xdr:colOff>
      <xdr:row>37</xdr:row>
      <xdr:rowOff>16510</xdr:rowOff>
    </xdr:to>
    <xdr:sp macro="" textlink="">
      <xdr:nvSpPr>
        <xdr:cNvPr id="85" name="円/楕円 84"/>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102887</xdr:rowOff>
    </xdr:from>
    <xdr:ext cx="762000" cy="259045"/>
    <xdr:sp macro="" textlink="">
      <xdr:nvSpPr>
        <xdr:cNvPr id="86" name="財政力該当値テキスト"/>
        <xdr:cNvSpPr txBox="1"/>
      </xdr:nvSpPr>
      <xdr:spPr>
        <a:xfrm>
          <a:off x="5041900" y="61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86360</xdr:rowOff>
    </xdr:from>
    <xdr:to>
      <xdr:col>6</xdr:col>
      <xdr:colOff>50800</xdr:colOff>
      <xdr:row>37</xdr:row>
      <xdr:rowOff>16510</xdr:rowOff>
    </xdr:to>
    <xdr:sp macro="" textlink="">
      <xdr:nvSpPr>
        <xdr:cNvPr id="87" name="円/楕円 86"/>
        <xdr:cNvSpPr/>
      </xdr:nvSpPr>
      <xdr:spPr>
        <a:xfrm>
          <a:off x="4064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26687</xdr:rowOff>
    </xdr:from>
    <xdr:ext cx="736600" cy="259045"/>
    <xdr:sp macro="" textlink="">
      <xdr:nvSpPr>
        <xdr:cNvPr id="88" name="テキスト ボックス 87"/>
        <xdr:cNvSpPr txBox="1"/>
      </xdr:nvSpPr>
      <xdr:spPr>
        <a:xfrm>
          <a:off x="3733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110490</xdr:rowOff>
    </xdr:from>
    <xdr:to>
      <xdr:col>4</xdr:col>
      <xdr:colOff>533400</xdr:colOff>
      <xdr:row>37</xdr:row>
      <xdr:rowOff>40640</xdr:rowOff>
    </xdr:to>
    <xdr:sp macro="" textlink="">
      <xdr:nvSpPr>
        <xdr:cNvPr id="89" name="円/楕円 88"/>
        <xdr:cNvSpPr/>
      </xdr:nvSpPr>
      <xdr:spPr>
        <a:xfrm>
          <a:off x="3175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50817</xdr:rowOff>
    </xdr:from>
    <xdr:ext cx="762000" cy="259045"/>
    <xdr:sp macro="" textlink="">
      <xdr:nvSpPr>
        <xdr:cNvPr id="90" name="テキスト ボックス 89"/>
        <xdr:cNvSpPr txBox="1"/>
      </xdr:nvSpPr>
      <xdr:spPr>
        <a:xfrm>
          <a:off x="2844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110490</xdr:rowOff>
    </xdr:from>
    <xdr:to>
      <xdr:col>3</xdr:col>
      <xdr:colOff>330200</xdr:colOff>
      <xdr:row>37</xdr:row>
      <xdr:rowOff>40640</xdr:rowOff>
    </xdr:to>
    <xdr:sp macro="" textlink="">
      <xdr:nvSpPr>
        <xdr:cNvPr id="91" name="円/楕円 90"/>
        <xdr:cNvSpPr/>
      </xdr:nvSpPr>
      <xdr:spPr>
        <a:xfrm>
          <a:off x="228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50817</xdr:rowOff>
    </xdr:from>
    <xdr:ext cx="762000" cy="259045"/>
    <xdr:sp macro="" textlink="">
      <xdr:nvSpPr>
        <xdr:cNvPr id="92" name="テキスト ボックス 91"/>
        <xdr:cNvSpPr txBox="1"/>
      </xdr:nvSpPr>
      <xdr:spPr>
        <a:xfrm>
          <a:off x="1955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110490</xdr:rowOff>
    </xdr:from>
    <xdr:to>
      <xdr:col>2</xdr:col>
      <xdr:colOff>127000</xdr:colOff>
      <xdr:row>37</xdr:row>
      <xdr:rowOff>40640</xdr:rowOff>
    </xdr:to>
    <xdr:sp macro="" textlink="">
      <xdr:nvSpPr>
        <xdr:cNvPr id="93" name="円/楕円 92"/>
        <xdr:cNvSpPr/>
      </xdr:nvSpPr>
      <xdr:spPr>
        <a:xfrm>
          <a:off x="139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50817</xdr:rowOff>
    </xdr:from>
    <xdr:ext cx="762000" cy="259045"/>
    <xdr:sp macro="" textlink="">
      <xdr:nvSpPr>
        <xdr:cNvPr id="94" name="テキスト ボックス 93"/>
        <xdr:cNvSpPr txBox="1"/>
      </xdr:nvSpPr>
      <xdr:spPr>
        <a:xfrm>
          <a:off x="1066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2">
                  <a:lumMod val="60000"/>
                  <a:lumOff val="40000"/>
                </a:schemeClr>
              </a:solidFill>
              <a:effectLst/>
              <a:latin typeface="+mn-lt"/>
              <a:ea typeface="+mn-ea"/>
              <a:cs typeface="+mn-cs"/>
            </a:rPr>
            <a:t>　</a:t>
          </a:r>
          <a:r>
            <a:rPr kumimoji="1" lang="ja-JP" altLang="en-US" sz="1300">
              <a:solidFill>
                <a:sysClr val="windowText" lastClr="000000"/>
              </a:solidFill>
              <a:effectLst/>
              <a:latin typeface="+mn-lt"/>
              <a:ea typeface="+mn-ea"/>
              <a:cs typeface="+mn-cs"/>
            </a:rPr>
            <a:t>物件費や補助費</a:t>
          </a:r>
          <a:r>
            <a:rPr kumimoji="1" lang="ja-JP" altLang="ja-JP" sz="1300">
              <a:solidFill>
                <a:sysClr val="windowText" lastClr="000000"/>
              </a:solidFill>
              <a:effectLst/>
              <a:latin typeface="+mn-lt"/>
              <a:ea typeface="+mn-ea"/>
              <a:cs typeface="+mn-cs"/>
            </a:rPr>
            <a:t>等</a:t>
          </a:r>
          <a:r>
            <a:rPr kumimoji="1" lang="ja-JP" altLang="en-US" sz="1300">
              <a:solidFill>
                <a:sysClr val="windowText" lastClr="000000"/>
              </a:solidFill>
              <a:effectLst/>
              <a:latin typeface="+mn-lt"/>
              <a:ea typeface="+mn-ea"/>
              <a:cs typeface="+mn-cs"/>
            </a:rPr>
            <a:t>の増加</a:t>
          </a:r>
          <a:r>
            <a:rPr kumimoji="1" lang="ja-JP" altLang="ja-JP" sz="1300">
              <a:solidFill>
                <a:sysClr val="windowText" lastClr="000000"/>
              </a:solidFill>
              <a:effectLst/>
              <a:latin typeface="+mn-lt"/>
              <a:ea typeface="+mn-ea"/>
              <a:cs typeface="+mn-cs"/>
            </a:rPr>
            <a:t>により</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昨年度と比べ</a:t>
          </a:r>
          <a:r>
            <a:rPr kumimoji="1" lang="en-US" altLang="ja-JP" sz="1300">
              <a:solidFill>
                <a:sysClr val="windowText" lastClr="000000"/>
              </a:solidFill>
              <a:effectLst/>
              <a:latin typeface="+mn-lt"/>
              <a:ea typeface="+mn-ea"/>
              <a:cs typeface="+mn-cs"/>
            </a:rPr>
            <a:t>1.4</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上昇したが</a:t>
          </a:r>
          <a:r>
            <a:rPr kumimoji="1" lang="ja-JP" altLang="ja-JP" sz="1300">
              <a:solidFill>
                <a:sysClr val="windowText" lastClr="000000"/>
              </a:solidFill>
              <a:effectLst/>
              <a:latin typeface="+mn-lt"/>
              <a:ea typeface="+mn-ea"/>
              <a:cs typeface="+mn-cs"/>
            </a:rPr>
            <a:t>，類似団体平均を</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下</a:t>
          </a:r>
          <a:r>
            <a:rPr kumimoji="1" lang="ja-JP" altLang="ja-JP" sz="1300">
              <a:solidFill>
                <a:sysClr val="windowText" lastClr="000000"/>
              </a:solidFill>
              <a:effectLst/>
              <a:latin typeface="+mn-lt"/>
              <a:ea typeface="+mn-ea"/>
              <a:cs typeface="+mn-cs"/>
            </a:rPr>
            <a:t>回る</a:t>
          </a:r>
          <a:r>
            <a:rPr kumimoji="1" lang="en-US" altLang="ja-JP" sz="1300">
              <a:solidFill>
                <a:sysClr val="windowText" lastClr="000000"/>
              </a:solidFill>
              <a:effectLst/>
              <a:latin typeface="+mn-lt"/>
              <a:ea typeface="+mn-ea"/>
              <a:cs typeface="+mn-cs"/>
            </a:rPr>
            <a:t>91.3</a:t>
          </a:r>
          <a:r>
            <a:rPr kumimoji="1" lang="ja-JP" altLang="ja-JP" sz="1300">
              <a:solidFill>
                <a:sysClr val="windowText" lastClr="000000"/>
              </a:solidFill>
              <a:effectLst/>
              <a:latin typeface="+mn-lt"/>
              <a:ea typeface="+mn-ea"/>
              <a:cs typeface="+mn-cs"/>
            </a:rPr>
            <a:t>％となっている。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今後も滞納処分の実施などにより税収確保に努めるとともに，第三次定員適正化計画に基づく職員数の抑制や，起債抑制による公債費の削減を図り，経常経費の抑制に努めていく。</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90424</xdr:rowOff>
    </xdr:from>
    <xdr:to>
      <xdr:col>7</xdr:col>
      <xdr:colOff>152400</xdr:colOff>
      <xdr:row>61</xdr:row>
      <xdr:rowOff>157988</xdr:rowOff>
    </xdr:to>
    <xdr:cxnSp macro="">
      <xdr:nvCxnSpPr>
        <xdr:cNvPr id="127" name="直線コネクタ 126"/>
        <xdr:cNvCxnSpPr/>
      </xdr:nvCxnSpPr>
      <xdr:spPr>
        <a:xfrm>
          <a:off x="4114800" y="1054887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90424</xdr:rowOff>
    </xdr:from>
    <xdr:to>
      <xdr:col>6</xdr:col>
      <xdr:colOff>0</xdr:colOff>
      <xdr:row>61</xdr:row>
      <xdr:rowOff>167640</xdr:rowOff>
    </xdr:to>
    <xdr:cxnSp macro="">
      <xdr:nvCxnSpPr>
        <xdr:cNvPr id="130" name="直線コネクタ 129"/>
        <xdr:cNvCxnSpPr/>
      </xdr:nvCxnSpPr>
      <xdr:spPr>
        <a:xfrm flipV="1">
          <a:off x="3225800" y="1054887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112268</xdr:rowOff>
    </xdr:from>
    <xdr:to>
      <xdr:col>4</xdr:col>
      <xdr:colOff>482600</xdr:colOff>
      <xdr:row>61</xdr:row>
      <xdr:rowOff>167640</xdr:rowOff>
    </xdr:to>
    <xdr:cxnSp macro="">
      <xdr:nvCxnSpPr>
        <xdr:cNvPr id="133" name="直線コネクタ 132"/>
        <xdr:cNvCxnSpPr/>
      </xdr:nvCxnSpPr>
      <xdr:spPr>
        <a:xfrm>
          <a:off x="2336800" y="1039926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112268</xdr:rowOff>
    </xdr:from>
    <xdr:to>
      <xdr:col>3</xdr:col>
      <xdr:colOff>279400</xdr:colOff>
      <xdr:row>60</xdr:row>
      <xdr:rowOff>150876</xdr:rowOff>
    </xdr:to>
    <xdr:cxnSp macro="">
      <xdr:nvCxnSpPr>
        <xdr:cNvPr id="136" name="直線コネクタ 135"/>
        <xdr:cNvCxnSpPr/>
      </xdr:nvCxnSpPr>
      <xdr:spPr>
        <a:xfrm flipV="1">
          <a:off x="1447800" y="103992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46" name="円/楕円 145"/>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123715</xdr:rowOff>
    </xdr:from>
    <xdr:ext cx="762000" cy="259045"/>
    <xdr:sp macro="" textlink="">
      <xdr:nvSpPr>
        <xdr:cNvPr id="147" name="財政構造の弾力性該当値テキスト"/>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39624</xdr:rowOff>
    </xdr:from>
    <xdr:to>
      <xdr:col>6</xdr:col>
      <xdr:colOff>50800</xdr:colOff>
      <xdr:row>61</xdr:row>
      <xdr:rowOff>141224</xdr:rowOff>
    </xdr:to>
    <xdr:sp macro="" textlink="">
      <xdr:nvSpPr>
        <xdr:cNvPr id="148" name="円/楕円 147"/>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151401</xdr:rowOff>
    </xdr:from>
    <xdr:ext cx="736600" cy="259045"/>
    <xdr:sp macro="" textlink="">
      <xdr:nvSpPr>
        <xdr:cNvPr id="149" name="テキスト ボックス 148"/>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0" name="円/楕円 149"/>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31767</xdr:rowOff>
    </xdr:from>
    <xdr:ext cx="762000" cy="259045"/>
    <xdr:sp macro="" textlink="">
      <xdr:nvSpPr>
        <xdr:cNvPr id="151" name="テキスト ボックス 150"/>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61468</xdr:rowOff>
    </xdr:from>
    <xdr:to>
      <xdr:col>3</xdr:col>
      <xdr:colOff>330200</xdr:colOff>
      <xdr:row>60</xdr:row>
      <xdr:rowOff>163068</xdr:rowOff>
    </xdr:to>
    <xdr:sp macro="" textlink="">
      <xdr:nvSpPr>
        <xdr:cNvPr id="152" name="円/楕円 151"/>
        <xdr:cNvSpPr/>
      </xdr:nvSpPr>
      <xdr:spPr>
        <a:xfrm>
          <a:off x="2286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1795</xdr:rowOff>
    </xdr:from>
    <xdr:ext cx="762000" cy="259045"/>
    <xdr:sp macro="" textlink="">
      <xdr:nvSpPr>
        <xdr:cNvPr id="153" name="テキスト ボックス 152"/>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100076</xdr:rowOff>
    </xdr:from>
    <xdr:to>
      <xdr:col>2</xdr:col>
      <xdr:colOff>127000</xdr:colOff>
      <xdr:row>61</xdr:row>
      <xdr:rowOff>30226</xdr:rowOff>
    </xdr:to>
    <xdr:sp macro="" textlink="">
      <xdr:nvSpPr>
        <xdr:cNvPr id="154" name="円/楕円 153"/>
        <xdr:cNvSpPr/>
      </xdr:nvSpPr>
      <xdr:spPr>
        <a:xfrm>
          <a:off x="1397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40403</xdr:rowOff>
    </xdr:from>
    <xdr:ext cx="762000" cy="259045"/>
    <xdr:sp macro="" textlink="">
      <xdr:nvSpPr>
        <xdr:cNvPr id="155" name="テキスト ボックス 154"/>
        <xdr:cNvSpPr txBox="1"/>
      </xdr:nvSpPr>
      <xdr:spPr>
        <a:xfrm>
          <a:off x="1066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ごみ処理業務や消防業務を一部事務組合で行っていることや，適正な定員管理に努めてきたことから類似団体平均を下回る</a:t>
          </a:r>
          <a:r>
            <a:rPr kumimoji="1" lang="en-US" altLang="ja-JP" sz="1300">
              <a:solidFill>
                <a:sysClr val="windowText" lastClr="000000"/>
              </a:solidFill>
              <a:effectLst/>
              <a:latin typeface="+mn-lt"/>
              <a:ea typeface="+mn-ea"/>
              <a:cs typeface="+mn-cs"/>
            </a:rPr>
            <a:t>101,404</a:t>
          </a:r>
          <a:r>
            <a:rPr kumimoji="1" lang="ja-JP" altLang="ja-JP" sz="1300">
              <a:solidFill>
                <a:sysClr val="windowText" lastClr="000000"/>
              </a:solidFill>
              <a:effectLst/>
              <a:latin typeface="+mn-lt"/>
              <a:ea typeface="+mn-ea"/>
              <a:cs typeface="+mn-cs"/>
            </a:rPr>
            <a:t>円となっている。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事務事業の見直しやコスト意識を持った業務遂行を徹底し，物件費等の経費削減に努めるとともに，引き続き第三次定員適正化計画に基づく職員数の抑制や再任用制度の活用などにより人件費の削減に努めていく。</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118269</xdr:rowOff>
    </xdr:from>
    <xdr:to>
      <xdr:col>7</xdr:col>
      <xdr:colOff>152400</xdr:colOff>
      <xdr:row>83</xdr:row>
      <xdr:rowOff>125360</xdr:rowOff>
    </xdr:to>
    <xdr:cxnSp macro="">
      <xdr:nvCxnSpPr>
        <xdr:cNvPr id="190" name="直線コネクタ 189"/>
        <xdr:cNvCxnSpPr/>
      </xdr:nvCxnSpPr>
      <xdr:spPr>
        <a:xfrm>
          <a:off x="4114800" y="14348619"/>
          <a:ext cx="8382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105654</xdr:rowOff>
    </xdr:from>
    <xdr:to>
      <xdr:col>6</xdr:col>
      <xdr:colOff>0</xdr:colOff>
      <xdr:row>83</xdr:row>
      <xdr:rowOff>118269</xdr:rowOff>
    </xdr:to>
    <xdr:cxnSp macro="">
      <xdr:nvCxnSpPr>
        <xdr:cNvPr id="193" name="直線コネクタ 192"/>
        <xdr:cNvCxnSpPr/>
      </xdr:nvCxnSpPr>
      <xdr:spPr>
        <a:xfrm>
          <a:off x="3225800" y="14336004"/>
          <a:ext cx="8890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56938</xdr:rowOff>
    </xdr:from>
    <xdr:to>
      <xdr:col>4</xdr:col>
      <xdr:colOff>482600</xdr:colOff>
      <xdr:row>83</xdr:row>
      <xdr:rowOff>105654</xdr:rowOff>
    </xdr:to>
    <xdr:cxnSp macro="">
      <xdr:nvCxnSpPr>
        <xdr:cNvPr id="196" name="直線コネクタ 195"/>
        <xdr:cNvCxnSpPr/>
      </xdr:nvCxnSpPr>
      <xdr:spPr>
        <a:xfrm>
          <a:off x="2336800" y="14287288"/>
          <a:ext cx="889000" cy="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56938</xdr:rowOff>
    </xdr:from>
    <xdr:to>
      <xdr:col>3</xdr:col>
      <xdr:colOff>279400</xdr:colOff>
      <xdr:row>83</xdr:row>
      <xdr:rowOff>65250</xdr:rowOff>
    </xdr:to>
    <xdr:cxnSp macro="">
      <xdr:nvCxnSpPr>
        <xdr:cNvPr id="199" name="直線コネクタ 198"/>
        <xdr:cNvCxnSpPr/>
      </xdr:nvCxnSpPr>
      <xdr:spPr>
        <a:xfrm flipV="1">
          <a:off x="1447800" y="14287288"/>
          <a:ext cx="8890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74560</xdr:rowOff>
    </xdr:from>
    <xdr:to>
      <xdr:col>7</xdr:col>
      <xdr:colOff>203200</xdr:colOff>
      <xdr:row>84</xdr:row>
      <xdr:rowOff>4710</xdr:rowOff>
    </xdr:to>
    <xdr:sp macro="" textlink="">
      <xdr:nvSpPr>
        <xdr:cNvPr id="209" name="円/楕円 208"/>
        <xdr:cNvSpPr/>
      </xdr:nvSpPr>
      <xdr:spPr>
        <a:xfrm>
          <a:off x="4902200" y="143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91087</xdr:rowOff>
    </xdr:from>
    <xdr:ext cx="762000" cy="259045"/>
    <xdr:sp macro="" textlink="">
      <xdr:nvSpPr>
        <xdr:cNvPr id="210" name="人件費・物件費等の状況該当値テキスト"/>
        <xdr:cNvSpPr txBox="1"/>
      </xdr:nvSpPr>
      <xdr:spPr>
        <a:xfrm>
          <a:off x="5041900" y="1414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101,404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67469</xdr:rowOff>
    </xdr:from>
    <xdr:to>
      <xdr:col>6</xdr:col>
      <xdr:colOff>50800</xdr:colOff>
      <xdr:row>83</xdr:row>
      <xdr:rowOff>169069</xdr:rowOff>
    </xdr:to>
    <xdr:sp macro="" textlink="">
      <xdr:nvSpPr>
        <xdr:cNvPr id="211" name="円/楕円 210"/>
        <xdr:cNvSpPr/>
      </xdr:nvSpPr>
      <xdr:spPr>
        <a:xfrm>
          <a:off x="4064000" y="142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7796</xdr:rowOff>
    </xdr:from>
    <xdr:ext cx="736600" cy="259045"/>
    <xdr:sp macro="" textlink="">
      <xdr:nvSpPr>
        <xdr:cNvPr id="212" name="テキスト ボックス 211"/>
        <xdr:cNvSpPr txBox="1"/>
      </xdr:nvSpPr>
      <xdr:spPr>
        <a:xfrm>
          <a:off x="3733800" y="14066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100,875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54854</xdr:rowOff>
    </xdr:from>
    <xdr:to>
      <xdr:col>4</xdr:col>
      <xdr:colOff>533400</xdr:colOff>
      <xdr:row>83</xdr:row>
      <xdr:rowOff>156454</xdr:rowOff>
    </xdr:to>
    <xdr:sp macro="" textlink="">
      <xdr:nvSpPr>
        <xdr:cNvPr id="213" name="円/楕円 212"/>
        <xdr:cNvSpPr/>
      </xdr:nvSpPr>
      <xdr:spPr>
        <a:xfrm>
          <a:off x="3175000" y="1428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166631</xdr:rowOff>
    </xdr:from>
    <xdr:ext cx="762000" cy="259045"/>
    <xdr:sp macro="" textlink="">
      <xdr:nvSpPr>
        <xdr:cNvPr id="214" name="テキスト ボックス 213"/>
        <xdr:cNvSpPr txBox="1"/>
      </xdr:nvSpPr>
      <xdr:spPr>
        <a:xfrm>
          <a:off x="2844800" y="1405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6138</xdr:rowOff>
    </xdr:from>
    <xdr:to>
      <xdr:col>3</xdr:col>
      <xdr:colOff>330200</xdr:colOff>
      <xdr:row>83</xdr:row>
      <xdr:rowOff>107738</xdr:rowOff>
    </xdr:to>
    <xdr:sp macro="" textlink="">
      <xdr:nvSpPr>
        <xdr:cNvPr id="215" name="円/楕円 214"/>
        <xdr:cNvSpPr/>
      </xdr:nvSpPr>
      <xdr:spPr>
        <a:xfrm>
          <a:off x="2286000" y="142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117915</xdr:rowOff>
    </xdr:from>
    <xdr:ext cx="762000" cy="259045"/>
    <xdr:sp macro="" textlink="">
      <xdr:nvSpPr>
        <xdr:cNvPr id="216" name="テキスト ボックス 215"/>
        <xdr:cNvSpPr txBox="1"/>
      </xdr:nvSpPr>
      <xdr:spPr>
        <a:xfrm>
          <a:off x="1955800" y="1400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96,300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14450</xdr:rowOff>
    </xdr:from>
    <xdr:to>
      <xdr:col>2</xdr:col>
      <xdr:colOff>127000</xdr:colOff>
      <xdr:row>83</xdr:row>
      <xdr:rowOff>116050</xdr:rowOff>
    </xdr:to>
    <xdr:sp macro="" textlink="">
      <xdr:nvSpPr>
        <xdr:cNvPr id="217" name="円/楕円 216"/>
        <xdr:cNvSpPr/>
      </xdr:nvSpPr>
      <xdr:spPr>
        <a:xfrm>
          <a:off x="1397000" y="142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126227</xdr:rowOff>
    </xdr:from>
    <xdr:ext cx="762000" cy="259045"/>
    <xdr:sp macro="" textlink="">
      <xdr:nvSpPr>
        <xdr:cNvPr id="218" name="テキスト ボックス 217"/>
        <xdr:cNvSpPr txBox="1"/>
      </xdr:nvSpPr>
      <xdr:spPr>
        <a:xfrm>
          <a:off x="1066800" y="140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年度は，国の給与改定があったため大幅な増となっている。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当市においては，類似団体平均を</a:t>
          </a:r>
          <a:r>
            <a:rPr kumimoji="1" lang="en-US" altLang="ja-JP" sz="1300">
              <a:solidFill>
                <a:sysClr val="windowText" lastClr="000000"/>
              </a:solidFill>
              <a:effectLst/>
              <a:latin typeface="+mn-lt"/>
              <a:ea typeface="+mn-ea"/>
              <a:cs typeface="+mn-cs"/>
            </a:rPr>
            <a:t>0.1</a:t>
          </a:r>
          <a:r>
            <a:rPr kumimoji="1" lang="ja-JP" altLang="ja-JP" sz="1300">
              <a:solidFill>
                <a:sysClr val="windowText" lastClr="000000"/>
              </a:solidFill>
              <a:effectLst/>
              <a:latin typeface="+mn-lt"/>
              <a:ea typeface="+mn-ea"/>
              <a:cs typeface="+mn-cs"/>
            </a:rPr>
            <a:t>ポイント上回る</a:t>
          </a:r>
          <a:r>
            <a:rPr kumimoji="1" lang="en-US" altLang="ja-JP" sz="1300">
              <a:solidFill>
                <a:sysClr val="windowText" lastClr="000000"/>
              </a:solidFill>
              <a:effectLst/>
              <a:latin typeface="+mn-lt"/>
              <a:ea typeface="+mn-ea"/>
              <a:cs typeface="+mn-cs"/>
            </a:rPr>
            <a:t>98.8</a:t>
          </a:r>
          <a:r>
            <a:rPr kumimoji="1" lang="ja-JP" altLang="ja-JP" sz="1300">
              <a:solidFill>
                <a:sysClr val="windowText" lastClr="000000"/>
              </a:solidFill>
              <a:effectLst/>
              <a:latin typeface="+mn-lt"/>
              <a:ea typeface="+mn-ea"/>
              <a:cs typeface="+mn-cs"/>
            </a:rPr>
            <a:t>％であり，ほぼ類似団体平均値となっている。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今後も引き続き，第三次定員適正化計画に基づき，年齢構成の適正化を図り，給与の適正化に努めていく</a:t>
          </a:r>
          <a:r>
            <a:rPr kumimoji="1" lang="ja-JP" altLang="en-US"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7862</xdr:rowOff>
    </xdr:to>
    <xdr:cxnSp macro="">
      <xdr:nvCxnSpPr>
        <xdr:cNvPr id="254" name="直線コネクタ 253"/>
        <xdr:cNvCxnSpPr/>
      </xdr:nvCxnSpPr>
      <xdr:spPr>
        <a:xfrm>
          <a:off x="16179800" y="144096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84</xdr:row>
      <xdr:rowOff>7862</xdr:rowOff>
    </xdr:to>
    <xdr:cxnSp macro="">
      <xdr:nvCxnSpPr>
        <xdr:cNvPr id="257" name="直線コネクタ 256"/>
        <xdr:cNvCxnSpPr/>
      </xdr:nvCxnSpPr>
      <xdr:spPr>
        <a:xfrm>
          <a:off x="15290800" y="143062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75898</xdr:rowOff>
    </xdr:from>
    <xdr:to>
      <xdr:col>22</xdr:col>
      <xdr:colOff>203200</xdr:colOff>
      <xdr:row>84</xdr:row>
      <xdr:rowOff>19352</xdr:rowOff>
    </xdr:to>
    <xdr:cxnSp macro="">
      <xdr:nvCxnSpPr>
        <xdr:cNvPr id="260" name="直線コネクタ 259"/>
        <xdr:cNvCxnSpPr/>
      </xdr:nvCxnSpPr>
      <xdr:spPr>
        <a:xfrm flipV="1">
          <a:off x="14401800" y="143062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89</xdr:row>
      <xdr:rowOff>161773</xdr:rowOff>
    </xdr:to>
    <xdr:cxnSp macro="">
      <xdr:nvCxnSpPr>
        <xdr:cNvPr id="263" name="直線コネクタ 262"/>
        <xdr:cNvCxnSpPr/>
      </xdr:nvCxnSpPr>
      <xdr:spPr>
        <a:xfrm flipV="1">
          <a:off x="13512800" y="14421152"/>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3" name="円/楕円 272"/>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74" name="給与水準   （国との比較）該当値テキスト"/>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5" name="円/楕円 274"/>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76" name="テキスト ボックス 275"/>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77" name="円/楕円 276"/>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78" name="テキスト ボックス 277"/>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140002</xdr:rowOff>
    </xdr:from>
    <xdr:to>
      <xdr:col>21</xdr:col>
      <xdr:colOff>50800</xdr:colOff>
      <xdr:row>84</xdr:row>
      <xdr:rowOff>70152</xdr:rowOff>
    </xdr:to>
    <xdr:sp macro="" textlink="">
      <xdr:nvSpPr>
        <xdr:cNvPr id="279" name="円/楕円 278"/>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80" name="テキスト ボックス 279"/>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1" name="円/楕円 280"/>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82" name="テキスト ボックス 281"/>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人</a:t>
          </a:r>
          <a:r>
            <a:rPr kumimoji="1" lang="ja-JP" altLang="ja-JP" sz="1300">
              <a:solidFill>
                <a:sysClr val="windowText" lastClr="000000"/>
              </a:solidFill>
              <a:effectLst/>
              <a:latin typeface="+mn-lt"/>
              <a:ea typeface="+mn-ea"/>
              <a:cs typeface="+mn-cs"/>
            </a:rPr>
            <a:t>口の増加は続いているが，職員採用を最小限に抑制していることや，指定管理者制度の導入などにより，類似団体平均を下回る</a:t>
          </a:r>
          <a:r>
            <a:rPr kumimoji="1" lang="en-US" altLang="ja-JP" sz="1300">
              <a:solidFill>
                <a:sysClr val="windowText" lastClr="000000"/>
              </a:solidFill>
              <a:effectLst/>
              <a:latin typeface="+mn-lt"/>
              <a:ea typeface="+mn-ea"/>
              <a:cs typeface="+mn-cs"/>
            </a:rPr>
            <a:t>4.44</a:t>
          </a:r>
          <a:r>
            <a:rPr kumimoji="1" lang="ja-JP" altLang="ja-JP" sz="1300">
              <a:solidFill>
                <a:sysClr val="windowText" lastClr="000000"/>
              </a:solidFill>
              <a:effectLst/>
              <a:latin typeface="+mn-lt"/>
              <a:ea typeface="+mn-ea"/>
              <a:cs typeface="+mn-cs"/>
            </a:rPr>
            <a:t>人となっている。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今後も，第三次定員適正化計画に基づき，適正な定員管理に努める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135044</xdr:rowOff>
    </xdr:from>
    <xdr:to>
      <xdr:col>24</xdr:col>
      <xdr:colOff>558800</xdr:colOff>
      <xdr:row>58</xdr:row>
      <xdr:rowOff>137054</xdr:rowOff>
    </xdr:to>
    <xdr:cxnSp macro="">
      <xdr:nvCxnSpPr>
        <xdr:cNvPr id="317" name="直線コネクタ 316"/>
        <xdr:cNvCxnSpPr/>
      </xdr:nvCxnSpPr>
      <xdr:spPr>
        <a:xfrm flipV="1">
          <a:off x="16179800" y="10079144"/>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129011</xdr:rowOff>
    </xdr:from>
    <xdr:to>
      <xdr:col>23</xdr:col>
      <xdr:colOff>406400</xdr:colOff>
      <xdr:row>58</xdr:row>
      <xdr:rowOff>137054</xdr:rowOff>
    </xdr:to>
    <xdr:cxnSp macro="">
      <xdr:nvCxnSpPr>
        <xdr:cNvPr id="320" name="直線コネクタ 319"/>
        <xdr:cNvCxnSpPr/>
      </xdr:nvCxnSpPr>
      <xdr:spPr>
        <a:xfrm>
          <a:off x="15290800" y="100731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129011</xdr:rowOff>
    </xdr:from>
    <xdr:to>
      <xdr:col>22</xdr:col>
      <xdr:colOff>203200</xdr:colOff>
      <xdr:row>58</xdr:row>
      <xdr:rowOff>139065</xdr:rowOff>
    </xdr:to>
    <xdr:cxnSp macro="">
      <xdr:nvCxnSpPr>
        <xdr:cNvPr id="323" name="直線コネクタ 322"/>
        <xdr:cNvCxnSpPr/>
      </xdr:nvCxnSpPr>
      <xdr:spPr>
        <a:xfrm flipV="1">
          <a:off x="14401800" y="1007311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139065</xdr:rowOff>
    </xdr:from>
    <xdr:to>
      <xdr:col>21</xdr:col>
      <xdr:colOff>0</xdr:colOff>
      <xdr:row>58</xdr:row>
      <xdr:rowOff>155152</xdr:rowOff>
    </xdr:to>
    <xdr:cxnSp macro="">
      <xdr:nvCxnSpPr>
        <xdr:cNvPr id="326" name="直線コネクタ 325"/>
        <xdr:cNvCxnSpPr/>
      </xdr:nvCxnSpPr>
      <xdr:spPr>
        <a:xfrm flipV="1">
          <a:off x="13512800" y="100831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84244</xdr:rowOff>
    </xdr:from>
    <xdr:to>
      <xdr:col>24</xdr:col>
      <xdr:colOff>609600</xdr:colOff>
      <xdr:row>59</xdr:row>
      <xdr:rowOff>14394</xdr:rowOff>
    </xdr:to>
    <xdr:sp macro="" textlink="">
      <xdr:nvSpPr>
        <xdr:cNvPr id="336" name="円/楕円 335"/>
        <xdr:cNvSpPr/>
      </xdr:nvSpPr>
      <xdr:spPr>
        <a:xfrm>
          <a:off x="169672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100771</xdr:rowOff>
    </xdr:from>
    <xdr:ext cx="762000" cy="259045"/>
    <xdr:sp macro="" textlink="">
      <xdr:nvSpPr>
        <xdr:cNvPr id="337" name="定員管理の状況該当値テキスト"/>
        <xdr:cNvSpPr txBox="1"/>
      </xdr:nvSpPr>
      <xdr:spPr>
        <a:xfrm>
          <a:off x="17106900" y="98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86254</xdr:rowOff>
    </xdr:from>
    <xdr:to>
      <xdr:col>23</xdr:col>
      <xdr:colOff>457200</xdr:colOff>
      <xdr:row>59</xdr:row>
      <xdr:rowOff>16404</xdr:rowOff>
    </xdr:to>
    <xdr:sp macro="" textlink="">
      <xdr:nvSpPr>
        <xdr:cNvPr id="338" name="円/楕円 337"/>
        <xdr:cNvSpPr/>
      </xdr:nvSpPr>
      <xdr:spPr>
        <a:xfrm>
          <a:off x="16129000" y="100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26581</xdr:rowOff>
    </xdr:from>
    <xdr:ext cx="736600" cy="259045"/>
    <xdr:sp macro="" textlink="">
      <xdr:nvSpPr>
        <xdr:cNvPr id="339" name="テキスト ボックス 338"/>
        <xdr:cNvSpPr txBox="1"/>
      </xdr:nvSpPr>
      <xdr:spPr>
        <a:xfrm>
          <a:off x="15798800" y="979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78211</xdr:rowOff>
    </xdr:from>
    <xdr:to>
      <xdr:col>22</xdr:col>
      <xdr:colOff>254000</xdr:colOff>
      <xdr:row>59</xdr:row>
      <xdr:rowOff>8361</xdr:rowOff>
    </xdr:to>
    <xdr:sp macro="" textlink="">
      <xdr:nvSpPr>
        <xdr:cNvPr id="340" name="円/楕円 339"/>
        <xdr:cNvSpPr/>
      </xdr:nvSpPr>
      <xdr:spPr>
        <a:xfrm>
          <a:off x="15240000" y="100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18538</xdr:rowOff>
    </xdr:from>
    <xdr:ext cx="762000" cy="259045"/>
    <xdr:sp macro="" textlink="">
      <xdr:nvSpPr>
        <xdr:cNvPr id="341" name="テキスト ボックス 340"/>
        <xdr:cNvSpPr txBox="1"/>
      </xdr:nvSpPr>
      <xdr:spPr>
        <a:xfrm>
          <a:off x="14909800" y="97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88265</xdr:rowOff>
    </xdr:from>
    <xdr:to>
      <xdr:col>21</xdr:col>
      <xdr:colOff>50800</xdr:colOff>
      <xdr:row>59</xdr:row>
      <xdr:rowOff>18415</xdr:rowOff>
    </xdr:to>
    <xdr:sp macro="" textlink="">
      <xdr:nvSpPr>
        <xdr:cNvPr id="342" name="円/楕円 341"/>
        <xdr:cNvSpPr/>
      </xdr:nvSpPr>
      <xdr:spPr>
        <a:xfrm>
          <a:off x="14351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28592</xdr:rowOff>
    </xdr:from>
    <xdr:ext cx="762000" cy="259045"/>
    <xdr:sp macro="" textlink="">
      <xdr:nvSpPr>
        <xdr:cNvPr id="343" name="テキスト ボックス 342"/>
        <xdr:cNvSpPr txBox="1"/>
      </xdr:nvSpPr>
      <xdr:spPr>
        <a:xfrm>
          <a:off x="14020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104352</xdr:rowOff>
    </xdr:from>
    <xdr:to>
      <xdr:col>19</xdr:col>
      <xdr:colOff>533400</xdr:colOff>
      <xdr:row>59</xdr:row>
      <xdr:rowOff>34502</xdr:rowOff>
    </xdr:to>
    <xdr:sp macro="" textlink="">
      <xdr:nvSpPr>
        <xdr:cNvPr id="344" name="円/楕円 343"/>
        <xdr:cNvSpPr/>
      </xdr:nvSpPr>
      <xdr:spPr>
        <a:xfrm>
          <a:off x="13462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44679</xdr:rowOff>
    </xdr:from>
    <xdr:ext cx="762000" cy="259045"/>
    <xdr:sp macro="" textlink="">
      <xdr:nvSpPr>
        <xdr:cNvPr id="345" name="テキスト ボックス 344"/>
        <xdr:cNvSpPr txBox="1"/>
      </xdr:nvSpPr>
      <xdr:spPr>
        <a:xfrm>
          <a:off x="13131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aseline="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Ｈ</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年度は，松並区画整理事業や小学校建替えに</a:t>
          </a:r>
          <a:r>
            <a:rPr kumimoji="1" lang="ja-JP" altLang="ja-JP" sz="1300">
              <a:solidFill>
                <a:sysClr val="windowText" lastClr="000000"/>
              </a:solidFill>
              <a:effectLst/>
              <a:latin typeface="+mn-lt"/>
              <a:ea typeface="+mn-ea"/>
              <a:cs typeface="+mn-cs"/>
            </a:rPr>
            <a:t>伴う</a:t>
          </a:r>
          <a:r>
            <a:rPr kumimoji="1" lang="ja-JP" altLang="en-US" sz="1300">
              <a:solidFill>
                <a:sysClr val="windowText" lastClr="000000"/>
              </a:solidFill>
              <a:effectLst/>
              <a:latin typeface="+mn-lt"/>
              <a:ea typeface="+mn-ea"/>
              <a:cs typeface="+mn-cs"/>
            </a:rPr>
            <a:t>起</a:t>
          </a:r>
          <a:r>
            <a:rPr kumimoji="1" lang="ja-JP" altLang="ja-JP" sz="1300">
              <a:solidFill>
                <a:sysClr val="windowText" lastClr="000000"/>
              </a:solidFill>
              <a:effectLst/>
              <a:latin typeface="+mn-lt"/>
              <a:ea typeface="+mn-ea"/>
              <a:cs typeface="+mn-cs"/>
            </a:rPr>
            <a:t>債の</a:t>
          </a:r>
          <a:r>
            <a:rPr kumimoji="1" lang="ja-JP" altLang="en-US" sz="1300">
              <a:solidFill>
                <a:sysClr val="windowText" lastClr="000000"/>
              </a:solidFill>
              <a:effectLst/>
              <a:latin typeface="+mn-lt"/>
              <a:ea typeface="+mn-ea"/>
              <a:cs typeface="+mn-cs"/>
            </a:rPr>
            <a:t>償還開始により</a:t>
          </a:r>
          <a:r>
            <a:rPr kumimoji="1" lang="ja-JP" altLang="ja-JP" sz="1300">
              <a:solidFill>
                <a:schemeClr val="dk1"/>
              </a:solidFill>
              <a:effectLst/>
              <a:latin typeface="+mn-lt"/>
              <a:ea typeface="+mn-ea"/>
              <a:cs typeface="+mn-cs"/>
            </a:rPr>
            <a:t>元利償還</a:t>
          </a:r>
          <a:r>
            <a:rPr kumimoji="1" lang="ja-JP" altLang="en-US" sz="1300">
              <a:solidFill>
                <a:schemeClr val="dk1"/>
              </a:solidFill>
              <a:effectLst/>
              <a:latin typeface="+mn-lt"/>
              <a:ea typeface="+mn-ea"/>
              <a:cs typeface="+mn-cs"/>
            </a:rPr>
            <a:t>金</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増額</a:t>
          </a:r>
          <a:r>
            <a:rPr kumimoji="1" lang="ja-JP" altLang="en-US" sz="1300">
              <a:solidFill>
                <a:sysClr val="windowText" lastClr="000000"/>
              </a:solidFill>
              <a:effectLst/>
              <a:latin typeface="+mn-lt"/>
              <a:ea typeface="+mn-ea"/>
              <a:cs typeface="+mn-cs"/>
            </a:rPr>
            <a:t>したが，起債抑制や特定財源の増</a:t>
          </a:r>
          <a:r>
            <a:rPr kumimoji="1" lang="ja-JP" altLang="ja-JP" sz="1300">
              <a:solidFill>
                <a:sysClr val="windowText" lastClr="000000"/>
              </a:solidFill>
              <a:effectLst/>
              <a:latin typeface="+mn-lt"/>
              <a:ea typeface="+mn-ea"/>
              <a:cs typeface="+mn-cs"/>
            </a:rPr>
            <a:t>により，類似団体平均を</a:t>
          </a:r>
          <a:r>
            <a:rPr kumimoji="1" lang="en-US" altLang="ja-JP" sz="1300">
              <a:solidFill>
                <a:sysClr val="windowText" lastClr="000000"/>
              </a:solidFill>
              <a:effectLst/>
              <a:latin typeface="+mn-lt"/>
              <a:ea typeface="+mn-ea"/>
              <a:cs typeface="+mn-cs"/>
            </a:rPr>
            <a:t>1.4</a:t>
          </a:r>
          <a:r>
            <a:rPr kumimoji="1" lang="ja-JP" altLang="ja-JP" sz="1300">
              <a:solidFill>
                <a:sysClr val="windowText" lastClr="000000"/>
              </a:solidFill>
              <a:effectLst/>
              <a:latin typeface="+mn-lt"/>
              <a:ea typeface="+mn-ea"/>
              <a:cs typeface="+mn-cs"/>
            </a:rPr>
            <a:t>ポイント下回る</a:t>
          </a:r>
          <a:r>
            <a:rPr kumimoji="1" lang="en-US" altLang="ja-JP" sz="1300">
              <a:solidFill>
                <a:sysClr val="windowText" lastClr="000000"/>
              </a:solidFill>
              <a:effectLst/>
              <a:latin typeface="+mn-lt"/>
              <a:ea typeface="+mn-ea"/>
              <a:cs typeface="+mn-cs"/>
            </a:rPr>
            <a:t>5.5</a:t>
          </a:r>
          <a:r>
            <a:rPr kumimoji="1" lang="ja-JP" altLang="ja-JP" sz="1300">
              <a:solidFill>
                <a:sysClr val="windowText" lastClr="000000"/>
              </a:solidFill>
              <a:effectLst/>
              <a:latin typeface="+mn-lt"/>
              <a:ea typeface="+mn-ea"/>
              <a:cs typeface="+mn-cs"/>
            </a:rPr>
            <a:t>％となっている。</a:t>
          </a:r>
          <a:endParaRPr lang="ja-JP" altLang="ja-JP" sz="13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aseline="0">
              <a:solidFill>
                <a:sysClr val="windowText" lastClr="000000"/>
              </a:solidFill>
              <a:effectLst/>
              <a:latin typeface="+mn-lt"/>
              <a:ea typeface="+mn-ea"/>
              <a:cs typeface="+mn-cs"/>
            </a:rPr>
            <a:t> </a:t>
          </a:r>
          <a:r>
            <a:rPr kumimoji="1" lang="ja-JP" altLang="en-US" sz="1300" baseline="0">
              <a:solidFill>
                <a:sysClr val="windowText" lastClr="000000"/>
              </a:solidFill>
              <a:effectLst/>
              <a:latin typeface="+mn-lt"/>
              <a:ea typeface="+mn-ea"/>
              <a:cs typeface="+mn-cs"/>
            </a:rPr>
            <a:t>　今後は公共施設の大規模修繕等による起債が見込まれるが，</a:t>
          </a:r>
          <a:r>
            <a:rPr kumimoji="1" lang="ja-JP" altLang="ja-JP" sz="1300">
              <a:solidFill>
                <a:sysClr val="windowText" lastClr="000000"/>
              </a:solidFill>
              <a:effectLst/>
              <a:latin typeface="+mn-lt"/>
              <a:ea typeface="+mn-ea"/>
              <a:cs typeface="+mn-cs"/>
            </a:rPr>
            <a:t>引き続きプライマリーバランスを考慮し起債の抑制に努めていく。</a:t>
          </a:r>
          <a:endParaRPr lang="ja-JP" altLang="ja-JP" sz="1300">
            <a:solidFill>
              <a:sysClr val="windowText" lastClr="000000"/>
            </a:solidFill>
            <a:effectLst/>
          </a:endParaRPr>
        </a:p>
        <a:p>
          <a:endParaRPr lang="ja-JP" altLang="ja-JP" sz="13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105410</xdr:rowOff>
    </xdr:to>
    <xdr:cxnSp macro="">
      <xdr:nvCxnSpPr>
        <xdr:cNvPr id="375" name="直線コネクタ 374"/>
        <xdr:cNvCxnSpPr/>
      </xdr:nvCxnSpPr>
      <xdr:spPr>
        <a:xfrm flipV="1">
          <a:off x="16179800" y="671353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39</xdr:row>
      <xdr:rowOff>105410</xdr:rowOff>
    </xdr:to>
    <xdr:cxnSp macro="">
      <xdr:nvCxnSpPr>
        <xdr:cNvPr id="378" name="直線コネクタ 377"/>
        <xdr:cNvCxnSpPr/>
      </xdr:nvCxnSpPr>
      <xdr:spPr>
        <a:xfrm>
          <a:off x="15290800" y="67859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99378</xdr:rowOff>
    </xdr:from>
    <xdr:to>
      <xdr:col>22</xdr:col>
      <xdr:colOff>203200</xdr:colOff>
      <xdr:row>39</xdr:row>
      <xdr:rowOff>105410</xdr:rowOff>
    </xdr:to>
    <xdr:cxnSp macro="">
      <xdr:nvCxnSpPr>
        <xdr:cNvPr id="381" name="直線コネクタ 380"/>
        <xdr:cNvCxnSpPr/>
      </xdr:nvCxnSpPr>
      <xdr:spPr>
        <a:xfrm flipV="1">
          <a:off x="14401800" y="67859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105410</xdr:rowOff>
    </xdr:to>
    <xdr:cxnSp macro="">
      <xdr:nvCxnSpPr>
        <xdr:cNvPr id="384" name="直線コネクタ 383"/>
        <xdr:cNvCxnSpPr/>
      </xdr:nvCxnSpPr>
      <xdr:spPr>
        <a:xfrm>
          <a:off x="13512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4" name="円/楕円 393"/>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395"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396" name="円/楕円 395"/>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97" name="テキスト ボックス 396"/>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48578</xdr:rowOff>
    </xdr:from>
    <xdr:to>
      <xdr:col>22</xdr:col>
      <xdr:colOff>254000</xdr:colOff>
      <xdr:row>39</xdr:row>
      <xdr:rowOff>150178</xdr:rowOff>
    </xdr:to>
    <xdr:sp macro="" textlink="">
      <xdr:nvSpPr>
        <xdr:cNvPr id="398" name="円/楕円 397"/>
        <xdr:cNvSpPr/>
      </xdr:nvSpPr>
      <xdr:spPr>
        <a:xfrm>
          <a:off x="15240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160355</xdr:rowOff>
    </xdr:from>
    <xdr:ext cx="762000" cy="259045"/>
    <xdr:sp macro="" textlink="">
      <xdr:nvSpPr>
        <xdr:cNvPr id="399" name="テキスト ボックス 398"/>
        <xdr:cNvSpPr txBox="1"/>
      </xdr:nvSpPr>
      <xdr:spPr>
        <a:xfrm>
          <a:off x="14909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0" name="円/楕円 399"/>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1" name="テキスト ボックス 400"/>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6350</xdr:rowOff>
    </xdr:from>
    <xdr:to>
      <xdr:col>19</xdr:col>
      <xdr:colOff>533400</xdr:colOff>
      <xdr:row>39</xdr:row>
      <xdr:rowOff>107950</xdr:rowOff>
    </xdr:to>
    <xdr:sp macro="" textlink="">
      <xdr:nvSpPr>
        <xdr:cNvPr id="402" name="円/楕円 401"/>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118127</xdr:rowOff>
    </xdr:from>
    <xdr:ext cx="762000" cy="259045"/>
    <xdr:sp macro="" textlink="">
      <xdr:nvSpPr>
        <xdr:cNvPr id="403" name="テキスト ボックス 402"/>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起債抑制による地方債現在高の減及び公共公益施設整備基金</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の充当可能基金の増などにより，比率なしとなっている。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今後は</a:t>
          </a:r>
          <a:r>
            <a:rPr kumimoji="1" lang="ja-JP" altLang="en-US" sz="1300" baseline="0">
              <a:solidFill>
                <a:schemeClr val="dk1"/>
              </a:solidFill>
              <a:effectLst/>
              <a:latin typeface="+mn-lt"/>
              <a:ea typeface="+mn-ea"/>
              <a:cs typeface="+mn-cs"/>
            </a:rPr>
            <a:t>公共</a:t>
          </a:r>
          <a:r>
            <a:rPr kumimoji="1" lang="ja-JP" altLang="ja-JP" sz="1300" baseline="0">
              <a:solidFill>
                <a:schemeClr val="dk1"/>
              </a:solidFill>
              <a:effectLst/>
              <a:latin typeface="+mn-lt"/>
              <a:ea typeface="+mn-ea"/>
              <a:cs typeface="+mn-cs"/>
            </a:rPr>
            <a:t>施設の大規模修繕等による起債が見込まれるが，</a:t>
          </a:r>
          <a:r>
            <a:rPr kumimoji="1" lang="ja-JP" altLang="ja-JP" sz="1300">
              <a:solidFill>
                <a:schemeClr val="dk1"/>
              </a:solidFill>
              <a:effectLst/>
              <a:latin typeface="+mn-lt"/>
              <a:ea typeface="+mn-ea"/>
              <a:cs typeface="+mn-cs"/>
            </a:rPr>
            <a:t>引き続きプライマリーバランスを考慮し起債の抑制に努めていく。</a:t>
          </a:r>
          <a:endParaRPr lang="ja-JP" altLang="ja-JP" sz="13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2" name="テキスト ボックス 441"/>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6" name="テキスト ボックス 445"/>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52282</xdr:rowOff>
    </xdr:from>
    <xdr:to>
      <xdr:col>19</xdr:col>
      <xdr:colOff>533400</xdr:colOff>
      <xdr:row>14</xdr:row>
      <xdr:rowOff>153882</xdr:rowOff>
    </xdr:to>
    <xdr:sp macro="" textlink="">
      <xdr:nvSpPr>
        <xdr:cNvPr id="452" name="円/楕円 451"/>
        <xdr:cNvSpPr/>
      </xdr:nvSpPr>
      <xdr:spPr>
        <a:xfrm>
          <a:off x="13462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164059</xdr:rowOff>
    </xdr:from>
    <xdr:ext cx="762000" cy="259045"/>
    <xdr:sp macro="" textlink="">
      <xdr:nvSpPr>
        <xdr:cNvPr id="453" name="テキスト ボックス 452"/>
        <xdr:cNvSpPr txBox="1"/>
      </xdr:nvSpPr>
      <xdr:spPr>
        <a:xfrm>
          <a:off x="13131800" y="22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66,251
65,501
35.71
21,195,427
20,044,671
797,960
12,338,950
11,798,450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計画的な定員管理に努めてきたことから，類似団体平均を</a:t>
          </a:r>
          <a:r>
            <a:rPr kumimoji="1" lang="en-US" altLang="ja-JP" sz="1300">
              <a:solidFill>
                <a:sysClr val="windowText" lastClr="000000"/>
              </a:solidFill>
              <a:effectLst/>
              <a:latin typeface="+mn-lt"/>
              <a:ea typeface="+mn-ea"/>
              <a:cs typeface="+mn-cs"/>
            </a:rPr>
            <a:t>2.1</a:t>
          </a:r>
          <a:r>
            <a:rPr kumimoji="1" lang="ja-JP" altLang="ja-JP" sz="1300">
              <a:solidFill>
                <a:sysClr val="windowText" lastClr="000000"/>
              </a:solidFill>
              <a:effectLst/>
              <a:latin typeface="+mn-lt"/>
              <a:ea typeface="+mn-ea"/>
              <a:cs typeface="+mn-cs"/>
            </a:rPr>
            <a:t>ポイント下回る</a:t>
          </a:r>
          <a:r>
            <a:rPr kumimoji="1" lang="en-US" altLang="ja-JP" sz="1300">
              <a:solidFill>
                <a:sysClr val="windowText" lastClr="000000"/>
              </a:solidFill>
              <a:effectLst/>
              <a:latin typeface="+mn-lt"/>
              <a:ea typeface="+mn-ea"/>
              <a:cs typeface="+mn-cs"/>
            </a:rPr>
            <a:t>22.1</a:t>
          </a:r>
          <a:r>
            <a:rPr kumimoji="1" lang="ja-JP" altLang="ja-JP" sz="1300">
              <a:solidFill>
                <a:sysClr val="windowText" lastClr="000000"/>
              </a:solidFill>
              <a:effectLst/>
              <a:latin typeface="+mn-lt"/>
              <a:ea typeface="+mn-ea"/>
              <a:cs typeface="+mn-cs"/>
            </a:rPr>
            <a:t>％となっている。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今後も，第三次定員適正化計画に基</a:t>
          </a:r>
          <a:r>
            <a:rPr kumimoji="1" lang="ja-JP" altLang="ja-JP" sz="1300">
              <a:solidFill>
                <a:schemeClr val="dk1"/>
              </a:solidFill>
              <a:effectLst/>
              <a:latin typeface="+mn-lt"/>
              <a:ea typeface="+mn-ea"/>
              <a:cs typeface="+mn-cs"/>
            </a:rPr>
            <a:t>づき適正な職員数の確保に努めるとともに，指定管理者制度の導入や再任用制度の活用等により人件費の削減に努める。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60053</xdr:rowOff>
    </xdr:from>
    <xdr:to>
      <xdr:col>7</xdr:col>
      <xdr:colOff>15875</xdr:colOff>
      <xdr:row>35</xdr:row>
      <xdr:rowOff>79647</xdr:rowOff>
    </xdr:to>
    <xdr:cxnSp macro="">
      <xdr:nvCxnSpPr>
        <xdr:cNvPr id="68" name="直線コネクタ 67"/>
        <xdr:cNvCxnSpPr/>
      </xdr:nvCxnSpPr>
      <xdr:spPr>
        <a:xfrm flipV="1">
          <a:off x="3987800" y="60608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79647</xdr:rowOff>
    </xdr:from>
    <xdr:to>
      <xdr:col>5</xdr:col>
      <xdr:colOff>549275</xdr:colOff>
      <xdr:row>35</xdr:row>
      <xdr:rowOff>144961</xdr:rowOff>
    </xdr:to>
    <xdr:cxnSp macro="">
      <xdr:nvCxnSpPr>
        <xdr:cNvPr id="71" name="直線コネクタ 70"/>
        <xdr:cNvCxnSpPr/>
      </xdr:nvCxnSpPr>
      <xdr:spPr>
        <a:xfrm flipV="1">
          <a:off x="3098800" y="608039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144961</xdr:rowOff>
    </xdr:from>
    <xdr:to>
      <xdr:col>4</xdr:col>
      <xdr:colOff>346075</xdr:colOff>
      <xdr:row>36</xdr:row>
      <xdr:rowOff>12700</xdr:rowOff>
    </xdr:to>
    <xdr:cxnSp macro="">
      <xdr:nvCxnSpPr>
        <xdr:cNvPr id="74" name="直線コネクタ 73"/>
        <xdr:cNvCxnSpPr/>
      </xdr:nvCxnSpPr>
      <xdr:spPr>
        <a:xfrm flipV="1">
          <a:off x="2209800" y="614571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58420</xdr:rowOff>
    </xdr:to>
    <xdr:cxnSp macro="">
      <xdr:nvCxnSpPr>
        <xdr:cNvPr id="77" name="直線コネクタ 76"/>
        <xdr:cNvCxnSpPr/>
      </xdr:nvCxnSpPr>
      <xdr:spPr>
        <a:xfrm flipV="1">
          <a:off x="1320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9253</xdr:rowOff>
    </xdr:from>
    <xdr:to>
      <xdr:col>7</xdr:col>
      <xdr:colOff>66675</xdr:colOff>
      <xdr:row>35</xdr:row>
      <xdr:rowOff>110853</xdr:rowOff>
    </xdr:to>
    <xdr:sp macro="" textlink="">
      <xdr:nvSpPr>
        <xdr:cNvPr id="87" name="円/楕円 86"/>
        <xdr:cNvSpPr/>
      </xdr:nvSpPr>
      <xdr:spPr>
        <a:xfrm>
          <a:off x="47752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25780</xdr:rowOff>
    </xdr:from>
    <xdr:ext cx="762000" cy="259045"/>
    <xdr:sp macro="" textlink="">
      <xdr:nvSpPr>
        <xdr:cNvPr id="88" name="人件費該当値テキスト"/>
        <xdr:cNvSpPr txBox="1"/>
      </xdr:nvSpPr>
      <xdr:spPr>
        <a:xfrm>
          <a:off x="4914900" y="58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28847</xdr:rowOff>
    </xdr:from>
    <xdr:to>
      <xdr:col>5</xdr:col>
      <xdr:colOff>600075</xdr:colOff>
      <xdr:row>35</xdr:row>
      <xdr:rowOff>130447</xdr:rowOff>
    </xdr:to>
    <xdr:sp macro="" textlink="">
      <xdr:nvSpPr>
        <xdr:cNvPr id="89" name="円/楕円 88"/>
        <xdr:cNvSpPr/>
      </xdr:nvSpPr>
      <xdr:spPr>
        <a:xfrm>
          <a:off x="3937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140624</xdr:rowOff>
    </xdr:from>
    <xdr:ext cx="736600" cy="259045"/>
    <xdr:sp macro="" textlink="">
      <xdr:nvSpPr>
        <xdr:cNvPr id="90" name="テキスト ボックス 89"/>
        <xdr:cNvSpPr txBox="1"/>
      </xdr:nvSpPr>
      <xdr:spPr>
        <a:xfrm>
          <a:off x="3606800" y="579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94161</xdr:rowOff>
    </xdr:from>
    <xdr:to>
      <xdr:col>4</xdr:col>
      <xdr:colOff>396875</xdr:colOff>
      <xdr:row>36</xdr:row>
      <xdr:rowOff>24311</xdr:rowOff>
    </xdr:to>
    <xdr:sp macro="" textlink="">
      <xdr:nvSpPr>
        <xdr:cNvPr id="91" name="円/楕円 90"/>
        <xdr:cNvSpPr/>
      </xdr:nvSpPr>
      <xdr:spPr>
        <a:xfrm>
          <a:off x="3048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34488</xdr:rowOff>
    </xdr:from>
    <xdr:ext cx="762000" cy="259045"/>
    <xdr:sp macro="" textlink="">
      <xdr:nvSpPr>
        <xdr:cNvPr id="92" name="テキスト ボックス 91"/>
        <xdr:cNvSpPr txBox="1"/>
      </xdr:nvSpPr>
      <xdr:spPr>
        <a:xfrm>
          <a:off x="2717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3" name="円/楕円 92"/>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4" name="テキスト ボックス 9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5" name="円/楕円 94"/>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6" name="テキスト ボックス 95"/>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守谷市行政課改革大綱に基づき業務の民間委託等を進めてきたことから委託料が増加傾向にあり，類似団体平均を</a:t>
          </a:r>
          <a:r>
            <a:rPr kumimoji="1" lang="en-US" altLang="ja-JP" sz="1300">
              <a:solidFill>
                <a:schemeClr val="dk1"/>
              </a:solidFill>
              <a:effectLst/>
              <a:latin typeface="+mn-lt"/>
              <a:ea typeface="+mn-ea"/>
              <a:cs typeface="+mn-cs"/>
            </a:rPr>
            <a:t>5.5</a:t>
          </a:r>
          <a:r>
            <a:rPr kumimoji="1" lang="ja-JP" altLang="en-US" sz="1300">
              <a:solidFill>
                <a:schemeClr val="dk1"/>
              </a:solidFill>
              <a:effectLst/>
              <a:latin typeface="+mn-lt"/>
              <a:ea typeface="+mn-ea"/>
              <a:cs typeface="+mn-cs"/>
            </a:rPr>
            <a:t>ポイント上回る</a:t>
          </a:r>
          <a:r>
            <a:rPr kumimoji="1" lang="en-US" altLang="ja-JP" sz="1300">
              <a:solidFill>
                <a:schemeClr val="dk1"/>
              </a:solidFill>
              <a:effectLst/>
              <a:latin typeface="+mn-lt"/>
              <a:ea typeface="+mn-ea"/>
              <a:cs typeface="+mn-cs"/>
            </a:rPr>
            <a:t>21.3</a:t>
          </a:r>
          <a:r>
            <a:rPr kumimoji="1" lang="ja-JP" altLang="en-US" sz="1300">
              <a:solidFill>
                <a:schemeClr val="dk1"/>
              </a:solidFill>
              <a:effectLst/>
              <a:latin typeface="+mn-lt"/>
              <a:ea typeface="+mn-ea"/>
              <a:cs typeface="+mn-cs"/>
            </a:rPr>
            <a:t>％となっている。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今後も指定管理者制度等</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　民間委託の活用を推進していく方針であるため委託料の増加が見込まれるが，徹底した経常経費の見直しを行い，他の物件費の削減に努める。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163576</xdr:rowOff>
    </xdr:from>
    <xdr:to>
      <xdr:col>24</xdr:col>
      <xdr:colOff>31750</xdr:colOff>
      <xdr:row>19</xdr:row>
      <xdr:rowOff>74422</xdr:rowOff>
    </xdr:to>
    <xdr:cxnSp macro="">
      <xdr:nvCxnSpPr>
        <xdr:cNvPr id="127" name="直線コネクタ 126"/>
        <xdr:cNvCxnSpPr/>
      </xdr:nvCxnSpPr>
      <xdr:spPr>
        <a:xfrm>
          <a:off x="15671800" y="32496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163576</xdr:rowOff>
    </xdr:from>
    <xdr:to>
      <xdr:col>22</xdr:col>
      <xdr:colOff>565150</xdr:colOff>
      <xdr:row>19</xdr:row>
      <xdr:rowOff>1270</xdr:rowOff>
    </xdr:to>
    <xdr:cxnSp macro="">
      <xdr:nvCxnSpPr>
        <xdr:cNvPr id="130" name="直線コネクタ 129"/>
        <xdr:cNvCxnSpPr/>
      </xdr:nvCxnSpPr>
      <xdr:spPr>
        <a:xfrm flipV="1">
          <a:off x="14782800" y="32496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xdr:rowOff>
    </xdr:from>
    <xdr:to>
      <xdr:col>21</xdr:col>
      <xdr:colOff>361950</xdr:colOff>
      <xdr:row>19</xdr:row>
      <xdr:rowOff>1270</xdr:rowOff>
    </xdr:to>
    <xdr:cxnSp macro="">
      <xdr:nvCxnSpPr>
        <xdr:cNvPr id="133" name="直線コネクタ 132"/>
        <xdr:cNvCxnSpPr/>
      </xdr:nvCxnSpPr>
      <xdr:spPr>
        <a:xfrm>
          <a:off x="13893800" y="30942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161290</xdr:rowOff>
    </xdr:from>
    <xdr:to>
      <xdr:col>20</xdr:col>
      <xdr:colOff>158750</xdr:colOff>
      <xdr:row>18</xdr:row>
      <xdr:rowOff>8128</xdr:rowOff>
    </xdr:to>
    <xdr:cxnSp macro="">
      <xdr:nvCxnSpPr>
        <xdr:cNvPr id="136" name="直線コネクタ 135"/>
        <xdr:cNvCxnSpPr/>
      </xdr:nvCxnSpPr>
      <xdr:spPr>
        <a:xfrm>
          <a:off x="13004800" y="3075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23622</xdr:rowOff>
    </xdr:from>
    <xdr:to>
      <xdr:col>24</xdr:col>
      <xdr:colOff>82550</xdr:colOff>
      <xdr:row>19</xdr:row>
      <xdr:rowOff>125222</xdr:rowOff>
    </xdr:to>
    <xdr:sp macro="" textlink="">
      <xdr:nvSpPr>
        <xdr:cNvPr id="146" name="円/楕円 145"/>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167149</xdr:rowOff>
    </xdr:from>
    <xdr:ext cx="762000" cy="259045"/>
    <xdr:sp macro="" textlink="">
      <xdr:nvSpPr>
        <xdr:cNvPr id="147" name="物件費該当値テキスト"/>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112776</xdr:rowOff>
    </xdr:from>
    <xdr:to>
      <xdr:col>22</xdr:col>
      <xdr:colOff>615950</xdr:colOff>
      <xdr:row>19</xdr:row>
      <xdr:rowOff>42926</xdr:rowOff>
    </xdr:to>
    <xdr:sp macro="" textlink="">
      <xdr:nvSpPr>
        <xdr:cNvPr id="148" name="円/楕円 147"/>
        <xdr:cNvSpPr/>
      </xdr:nvSpPr>
      <xdr:spPr>
        <a:xfrm>
          <a:off x="15621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27703</xdr:rowOff>
    </xdr:from>
    <xdr:ext cx="736600" cy="259045"/>
    <xdr:sp macro="" textlink="">
      <xdr:nvSpPr>
        <xdr:cNvPr id="149" name="テキスト ボックス 148"/>
        <xdr:cNvSpPr txBox="1"/>
      </xdr:nvSpPr>
      <xdr:spPr>
        <a:xfrm>
          <a:off x="15290800" y="32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121920</xdr:rowOff>
    </xdr:from>
    <xdr:to>
      <xdr:col>21</xdr:col>
      <xdr:colOff>412750</xdr:colOff>
      <xdr:row>19</xdr:row>
      <xdr:rowOff>52070</xdr:rowOff>
    </xdr:to>
    <xdr:sp macro="" textlink="">
      <xdr:nvSpPr>
        <xdr:cNvPr id="150" name="円/楕円 149"/>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36847</xdr:rowOff>
    </xdr:from>
    <xdr:ext cx="762000" cy="259045"/>
    <xdr:sp macro="" textlink="">
      <xdr:nvSpPr>
        <xdr:cNvPr id="151" name="テキスト ボックス 150"/>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128778</xdr:rowOff>
    </xdr:from>
    <xdr:to>
      <xdr:col>20</xdr:col>
      <xdr:colOff>209550</xdr:colOff>
      <xdr:row>18</xdr:row>
      <xdr:rowOff>58928</xdr:rowOff>
    </xdr:to>
    <xdr:sp macro="" textlink="">
      <xdr:nvSpPr>
        <xdr:cNvPr id="152" name="円/楕円 151"/>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43705</xdr:rowOff>
    </xdr:from>
    <xdr:ext cx="762000" cy="259045"/>
    <xdr:sp macro="" textlink="">
      <xdr:nvSpPr>
        <xdr:cNvPr id="153" name="テキスト ボックス 152"/>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110490</xdr:rowOff>
    </xdr:from>
    <xdr:to>
      <xdr:col>19</xdr:col>
      <xdr:colOff>6350</xdr:colOff>
      <xdr:row>18</xdr:row>
      <xdr:rowOff>40640</xdr:rowOff>
    </xdr:to>
    <xdr:sp macro="" textlink="">
      <xdr:nvSpPr>
        <xdr:cNvPr id="154" name="円/楕円 153"/>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25417</xdr:rowOff>
    </xdr:from>
    <xdr:ext cx="762000" cy="259045"/>
    <xdr:sp macro="" textlink="">
      <xdr:nvSpPr>
        <xdr:cNvPr id="155" name="テキスト ボックス 154"/>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ysClr val="windowText" lastClr="000000"/>
              </a:solidFill>
              <a:effectLst/>
              <a:latin typeface="+mn-lt"/>
              <a:ea typeface="+mn-ea"/>
              <a:cs typeface="+mn-cs"/>
            </a:rPr>
            <a:t>高齢者率が低い</a:t>
          </a:r>
          <a:r>
            <a:rPr kumimoji="1" lang="ja-JP" altLang="ja-JP" sz="1300">
              <a:solidFill>
                <a:sysClr val="windowText" lastClr="000000"/>
              </a:solidFill>
              <a:effectLst/>
              <a:latin typeface="+mn-lt"/>
              <a:ea typeface="+mn-ea"/>
              <a:cs typeface="+mn-cs"/>
            </a:rPr>
            <a:t>ことなどから，類似団体平均を</a:t>
          </a:r>
          <a:r>
            <a:rPr kumimoji="1" lang="en-US" altLang="ja-JP" sz="1300">
              <a:solidFill>
                <a:sysClr val="windowText" lastClr="000000"/>
              </a:solidFill>
              <a:effectLst/>
              <a:latin typeface="+mn-lt"/>
              <a:ea typeface="+mn-ea"/>
              <a:cs typeface="+mn-cs"/>
            </a:rPr>
            <a:t>1.2</a:t>
          </a:r>
          <a:r>
            <a:rPr kumimoji="1" lang="ja-JP" altLang="ja-JP" sz="1300">
              <a:solidFill>
                <a:sysClr val="windowText" lastClr="000000"/>
              </a:solidFill>
              <a:effectLst/>
              <a:latin typeface="+mn-lt"/>
              <a:ea typeface="+mn-ea"/>
              <a:cs typeface="+mn-cs"/>
            </a:rPr>
            <a:t>ポイント下回る</a:t>
          </a:r>
          <a:r>
            <a:rPr kumimoji="1" lang="en-US" altLang="ja-JP" sz="1300">
              <a:solidFill>
                <a:sysClr val="windowText" lastClr="000000"/>
              </a:solidFill>
              <a:effectLst/>
              <a:latin typeface="+mn-lt"/>
              <a:ea typeface="+mn-ea"/>
              <a:cs typeface="+mn-cs"/>
            </a:rPr>
            <a:t>10.8</a:t>
          </a:r>
          <a:r>
            <a:rPr kumimoji="1" lang="ja-JP" altLang="ja-JP" sz="1300">
              <a:solidFill>
                <a:sysClr val="windowText" lastClr="000000"/>
              </a:solidFill>
              <a:effectLst/>
              <a:latin typeface="+mn-lt"/>
              <a:ea typeface="+mn-ea"/>
              <a:cs typeface="+mn-cs"/>
            </a:rPr>
            <a:t>％となっている。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子育て関連を柱とした福祉施策を市の重点施策としているため扶助費は増加傾向にあるが，市単独扶助の見直しなどを行い適正な執行に務める。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118835</xdr:rowOff>
    </xdr:to>
    <xdr:cxnSp macro="">
      <xdr:nvCxnSpPr>
        <xdr:cNvPr id="190" name="直線コネクタ 189"/>
        <xdr:cNvCxnSpPr/>
      </xdr:nvCxnSpPr>
      <xdr:spPr>
        <a:xfrm>
          <a:off x="3987800" y="9537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148772</xdr:rowOff>
    </xdr:from>
    <xdr:to>
      <xdr:col>5</xdr:col>
      <xdr:colOff>549275</xdr:colOff>
      <xdr:row>55</xdr:row>
      <xdr:rowOff>107950</xdr:rowOff>
    </xdr:to>
    <xdr:cxnSp macro="">
      <xdr:nvCxnSpPr>
        <xdr:cNvPr id="193" name="直線コネクタ 192"/>
        <xdr:cNvCxnSpPr/>
      </xdr:nvCxnSpPr>
      <xdr:spPr>
        <a:xfrm>
          <a:off x="3098800" y="9407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148772</xdr:rowOff>
    </xdr:to>
    <xdr:cxnSp macro="">
      <xdr:nvCxnSpPr>
        <xdr:cNvPr id="196" name="直線コネクタ 195"/>
        <xdr:cNvCxnSpPr/>
      </xdr:nvCxnSpPr>
      <xdr:spPr>
        <a:xfrm>
          <a:off x="2209800" y="9309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156935</xdr:rowOff>
    </xdr:from>
    <xdr:to>
      <xdr:col>3</xdr:col>
      <xdr:colOff>142875</xdr:colOff>
      <xdr:row>54</xdr:row>
      <xdr:rowOff>50800</xdr:rowOff>
    </xdr:to>
    <xdr:cxnSp macro="">
      <xdr:nvCxnSpPr>
        <xdr:cNvPr id="199" name="直線コネクタ 198"/>
        <xdr:cNvCxnSpPr/>
      </xdr:nvCxnSpPr>
      <xdr:spPr>
        <a:xfrm>
          <a:off x="1320800" y="9243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9" name="円/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97972</xdr:rowOff>
    </xdr:from>
    <xdr:to>
      <xdr:col>4</xdr:col>
      <xdr:colOff>396875</xdr:colOff>
      <xdr:row>55</xdr:row>
      <xdr:rowOff>28122</xdr:rowOff>
    </xdr:to>
    <xdr:sp macro="" textlink="">
      <xdr:nvSpPr>
        <xdr:cNvPr id="213" name="円/楕円 212"/>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38299</xdr:rowOff>
    </xdr:from>
    <xdr:ext cx="762000" cy="259045"/>
    <xdr:sp macro="" textlink="">
      <xdr:nvSpPr>
        <xdr:cNvPr id="214" name="テキスト ボックス 213"/>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106135</xdr:rowOff>
    </xdr:from>
    <xdr:to>
      <xdr:col>1</xdr:col>
      <xdr:colOff>676275</xdr:colOff>
      <xdr:row>54</xdr:row>
      <xdr:rowOff>36285</xdr:rowOff>
    </xdr:to>
    <xdr:sp macro="" textlink="">
      <xdr:nvSpPr>
        <xdr:cNvPr id="217" name="円/楕円 216"/>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46462</xdr:rowOff>
    </xdr:from>
    <xdr:ext cx="762000" cy="259045"/>
    <xdr:sp macro="" textlink="">
      <xdr:nvSpPr>
        <xdr:cNvPr id="218" name="テキスト ボックス 217"/>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公共下水道事業を法適で行っており，当該事業に対する繰出金が補助費等に計上されていることもあるが，公営企業や事業会計に対する繰出金が類似団体と比較し</a:t>
          </a:r>
          <a:r>
            <a:rPr kumimoji="1" lang="ja-JP" altLang="ja-JP" sz="1300">
              <a:solidFill>
                <a:sysClr val="windowText" lastClr="000000"/>
              </a:solidFill>
              <a:effectLst/>
              <a:latin typeface="+mn-lt"/>
              <a:ea typeface="+mn-ea"/>
              <a:cs typeface="+mn-cs"/>
            </a:rPr>
            <a:t>少ないことから，類似団体平均を</a:t>
          </a:r>
          <a:r>
            <a:rPr kumimoji="1" lang="en-US" altLang="ja-JP" sz="1300">
              <a:solidFill>
                <a:sysClr val="windowText" lastClr="000000"/>
              </a:solidFill>
              <a:effectLst/>
              <a:latin typeface="+mn-lt"/>
              <a:ea typeface="+mn-ea"/>
              <a:cs typeface="+mn-cs"/>
            </a:rPr>
            <a:t>5.0</a:t>
          </a:r>
          <a:r>
            <a:rPr kumimoji="1" lang="ja-JP" altLang="ja-JP" sz="1300">
              <a:solidFill>
                <a:sysClr val="windowText" lastClr="000000"/>
              </a:solidFill>
              <a:effectLst/>
              <a:latin typeface="+mn-lt"/>
              <a:ea typeface="+mn-ea"/>
              <a:cs typeface="+mn-cs"/>
            </a:rPr>
            <a:t>ポイント下回る</a:t>
          </a:r>
          <a:r>
            <a:rPr kumimoji="1" lang="en-US" altLang="ja-JP" sz="1300">
              <a:solidFill>
                <a:sysClr val="windowText" lastClr="000000"/>
              </a:solidFill>
              <a:effectLst/>
              <a:latin typeface="+mn-lt"/>
              <a:ea typeface="+mn-ea"/>
              <a:cs typeface="+mn-cs"/>
            </a:rPr>
            <a:t>9.1</a:t>
          </a:r>
          <a:r>
            <a:rPr kumimoji="1" lang="ja-JP" altLang="ja-JP" sz="1300">
              <a:solidFill>
                <a:sysClr val="windowText" lastClr="000000"/>
              </a:solidFill>
              <a:effectLst/>
              <a:latin typeface="+mn-lt"/>
              <a:ea typeface="+mn-ea"/>
              <a:cs typeface="+mn-cs"/>
            </a:rPr>
            <a:t>％となっている。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今後も，特別会計の独立採算の原則に基づき適正な運営を行い，普通会計の負担額を減らすよう努める。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134620</xdr:rowOff>
    </xdr:from>
    <xdr:to>
      <xdr:col>24</xdr:col>
      <xdr:colOff>31750</xdr:colOff>
      <xdr:row>54</xdr:row>
      <xdr:rowOff>165100</xdr:rowOff>
    </xdr:to>
    <xdr:cxnSp macro="">
      <xdr:nvCxnSpPr>
        <xdr:cNvPr id="251" name="直線コネクタ 250"/>
        <xdr:cNvCxnSpPr/>
      </xdr:nvCxnSpPr>
      <xdr:spPr>
        <a:xfrm flipV="1">
          <a:off x="15671800" y="9392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16510</xdr:rowOff>
    </xdr:to>
    <xdr:cxnSp macro="">
      <xdr:nvCxnSpPr>
        <xdr:cNvPr id="254" name="直線コネクタ 253"/>
        <xdr:cNvCxnSpPr/>
      </xdr:nvCxnSpPr>
      <xdr:spPr>
        <a:xfrm flipV="1">
          <a:off x="14782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xdr:rowOff>
    </xdr:from>
    <xdr:to>
      <xdr:col>21</xdr:col>
      <xdr:colOff>361950</xdr:colOff>
      <xdr:row>55</xdr:row>
      <xdr:rowOff>16510</xdr:rowOff>
    </xdr:to>
    <xdr:cxnSp macro="">
      <xdr:nvCxnSpPr>
        <xdr:cNvPr id="257" name="直線コネクタ 256"/>
        <xdr:cNvCxnSpPr/>
      </xdr:nvCxnSpPr>
      <xdr:spPr>
        <a:xfrm>
          <a:off x="13893800" y="9263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161290</xdr:rowOff>
    </xdr:from>
    <xdr:to>
      <xdr:col>20</xdr:col>
      <xdr:colOff>158750</xdr:colOff>
      <xdr:row>54</xdr:row>
      <xdr:rowOff>5080</xdr:rowOff>
    </xdr:to>
    <xdr:cxnSp macro="">
      <xdr:nvCxnSpPr>
        <xdr:cNvPr id="260" name="直線コネクタ 259"/>
        <xdr:cNvCxnSpPr/>
      </xdr:nvCxnSpPr>
      <xdr:spPr>
        <a:xfrm>
          <a:off x="13004800" y="9248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83820</xdr:rowOff>
    </xdr:from>
    <xdr:to>
      <xdr:col>24</xdr:col>
      <xdr:colOff>82550</xdr:colOff>
      <xdr:row>55</xdr:row>
      <xdr:rowOff>13970</xdr:rowOff>
    </xdr:to>
    <xdr:sp macro="" textlink="">
      <xdr:nvSpPr>
        <xdr:cNvPr id="270" name="円/楕円 269"/>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163847</xdr:rowOff>
    </xdr:from>
    <xdr:ext cx="762000" cy="259045"/>
    <xdr:sp macro="" textlink="">
      <xdr:nvSpPr>
        <xdr:cNvPr id="271" name="その他該当値テキスト"/>
        <xdr:cNvSpPr txBox="1"/>
      </xdr:nvSpPr>
      <xdr:spPr>
        <a:xfrm>
          <a:off x="16598900" y="925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2" name="円/楕円 271"/>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3" name="テキスト ボックス 272"/>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4" name="円/楕円 273"/>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5" name="テキスト ボックス 274"/>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125730</xdr:rowOff>
    </xdr:from>
    <xdr:to>
      <xdr:col>20</xdr:col>
      <xdr:colOff>209550</xdr:colOff>
      <xdr:row>54</xdr:row>
      <xdr:rowOff>55880</xdr:rowOff>
    </xdr:to>
    <xdr:sp macro="" textlink="">
      <xdr:nvSpPr>
        <xdr:cNvPr id="276" name="円/楕円 275"/>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66057</xdr:rowOff>
    </xdr:from>
    <xdr:ext cx="762000" cy="259045"/>
    <xdr:sp macro="" textlink="">
      <xdr:nvSpPr>
        <xdr:cNvPr id="277" name="テキスト ボックス 276"/>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110490</xdr:rowOff>
    </xdr:from>
    <xdr:to>
      <xdr:col>19</xdr:col>
      <xdr:colOff>6350</xdr:colOff>
      <xdr:row>54</xdr:row>
      <xdr:rowOff>40640</xdr:rowOff>
    </xdr:to>
    <xdr:sp macro="" textlink="">
      <xdr:nvSpPr>
        <xdr:cNvPr id="278" name="円/楕円 277"/>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50817</xdr:rowOff>
    </xdr:from>
    <xdr:ext cx="762000" cy="259045"/>
    <xdr:sp macro="" textlink="">
      <xdr:nvSpPr>
        <xdr:cNvPr id="279" name="テキスト ボックス 278"/>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ごみ処理業務や消防業務を一部事務組合で行っているため，類似団体平均を</a:t>
          </a:r>
          <a:r>
            <a:rPr kumimoji="1" lang="en-US" altLang="ja-JP" sz="1300">
              <a:solidFill>
                <a:sysClr val="windowText" lastClr="000000"/>
              </a:solidFill>
              <a:effectLst/>
              <a:latin typeface="+mn-lt"/>
              <a:ea typeface="+mn-ea"/>
              <a:cs typeface="+mn-cs"/>
            </a:rPr>
            <a:t>3.8</a:t>
          </a:r>
          <a:r>
            <a:rPr kumimoji="1" lang="ja-JP" altLang="ja-JP" sz="1300">
              <a:solidFill>
                <a:sysClr val="windowText" lastClr="000000"/>
              </a:solidFill>
              <a:effectLst/>
              <a:latin typeface="+mn-lt"/>
              <a:ea typeface="+mn-ea"/>
              <a:cs typeface="+mn-cs"/>
            </a:rPr>
            <a:t>ポイント上回る</a:t>
          </a:r>
          <a:r>
            <a:rPr kumimoji="1" lang="en-US" altLang="ja-JP" sz="1300">
              <a:solidFill>
                <a:sysClr val="windowText" lastClr="000000"/>
              </a:solidFill>
              <a:effectLst/>
              <a:latin typeface="+mn-lt"/>
              <a:ea typeface="+mn-ea"/>
              <a:cs typeface="+mn-cs"/>
            </a:rPr>
            <a:t>15.5</a:t>
          </a:r>
          <a:r>
            <a:rPr kumimoji="1" lang="ja-JP" altLang="ja-JP" sz="1300">
              <a:solidFill>
                <a:sysClr val="windowText" lastClr="000000"/>
              </a:solidFill>
              <a:effectLst/>
              <a:latin typeface="+mn-lt"/>
              <a:ea typeface="+mn-ea"/>
              <a:cs typeface="+mn-cs"/>
            </a:rPr>
            <a:t>％となって</a:t>
          </a:r>
          <a:r>
            <a:rPr kumimoji="1" lang="ja-JP" altLang="ja-JP" sz="1300">
              <a:solidFill>
                <a:schemeClr val="dk1"/>
              </a:solidFill>
              <a:effectLst/>
              <a:latin typeface="+mn-lt"/>
              <a:ea typeface="+mn-ea"/>
              <a:cs typeface="+mn-cs"/>
            </a:rPr>
            <a:t>いる。</a:t>
          </a:r>
          <a:endParaRPr lang="ja-JP" altLang="ja-JP" sz="1300">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また，</a:t>
          </a:r>
          <a:r>
            <a:rPr kumimoji="1" lang="ja-JP" altLang="ja-JP" sz="1300">
              <a:solidFill>
                <a:schemeClr val="dk1"/>
              </a:solidFill>
              <a:effectLst/>
              <a:latin typeface="+mn-lt"/>
              <a:ea typeface="+mn-ea"/>
              <a:cs typeface="+mn-cs"/>
            </a:rPr>
            <a:t>ふるさとづくり寄附金事業の開始</a:t>
          </a:r>
          <a:r>
            <a:rPr kumimoji="1" lang="ja-JP" altLang="en-US" sz="1300">
              <a:solidFill>
                <a:sysClr val="windowText" lastClr="000000"/>
              </a:solidFill>
              <a:effectLst/>
              <a:latin typeface="+mn-lt"/>
              <a:ea typeface="+mn-ea"/>
              <a:cs typeface="+mn-cs"/>
            </a:rPr>
            <a:t>により</a:t>
          </a:r>
          <a:r>
            <a:rPr kumimoji="1" lang="en-US" altLang="ja-JP" sz="1300">
              <a:solidFill>
                <a:sysClr val="windowText" lastClr="000000"/>
              </a:solidFill>
              <a:effectLst/>
              <a:latin typeface="+mn-lt"/>
              <a:ea typeface="+mn-ea"/>
              <a:cs typeface="+mn-cs"/>
            </a:rPr>
            <a:t>0.9</a:t>
          </a:r>
          <a:r>
            <a:rPr kumimoji="1" lang="ja-JP" altLang="en-US" sz="1300">
              <a:solidFill>
                <a:schemeClr val="dk1"/>
              </a:solidFill>
              <a:effectLst/>
              <a:latin typeface="+mn-lt"/>
              <a:ea typeface="+mn-ea"/>
              <a:cs typeface="+mn-cs"/>
            </a:rPr>
            <a:t>ポイント上昇している。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a:t>
          </a:r>
          <a:r>
            <a:rPr kumimoji="1" lang="ja-JP" altLang="ja-JP" sz="1300">
              <a:solidFill>
                <a:schemeClr val="dk1"/>
              </a:solidFill>
              <a:effectLst/>
              <a:latin typeface="+mn-lt"/>
              <a:ea typeface="+mn-ea"/>
              <a:cs typeface="+mn-cs"/>
            </a:rPr>
            <a:t>一部事務組合経費の精査などで補助費等の抑制に努める。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92710</xdr:rowOff>
    </xdr:to>
    <xdr:cxnSp macro="">
      <xdr:nvCxnSpPr>
        <xdr:cNvPr id="309" name="直線コネクタ 308"/>
        <xdr:cNvCxnSpPr/>
      </xdr:nvCxnSpPr>
      <xdr:spPr>
        <a:xfrm>
          <a:off x="15671800" y="63952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51562</xdr:rowOff>
    </xdr:to>
    <xdr:cxnSp macro="">
      <xdr:nvCxnSpPr>
        <xdr:cNvPr id="312" name="直線コネクタ 311"/>
        <xdr:cNvCxnSpPr/>
      </xdr:nvCxnSpPr>
      <xdr:spPr>
        <a:xfrm>
          <a:off x="14782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42418</xdr:rowOff>
    </xdr:to>
    <xdr:cxnSp macro="">
      <xdr:nvCxnSpPr>
        <xdr:cNvPr id="315" name="直線コネクタ 314"/>
        <xdr:cNvCxnSpPr/>
      </xdr:nvCxnSpPr>
      <xdr:spPr>
        <a:xfrm>
          <a:off x="13893800" y="6344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28702</xdr:rowOff>
    </xdr:to>
    <xdr:cxnSp macro="">
      <xdr:nvCxnSpPr>
        <xdr:cNvPr id="318" name="直線コネクタ 317"/>
        <xdr:cNvCxnSpPr/>
      </xdr:nvCxnSpPr>
      <xdr:spPr>
        <a:xfrm flipV="1">
          <a:off x="13004800" y="6344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8" name="円/楕円 32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9"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30" name="円/楕円 329"/>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31" name="テキスト ボックス 330"/>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32" name="円/楕円 331"/>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33" name="テキスト ボックス 33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4" name="円/楕円 333"/>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35" name="テキスト ボックス 334"/>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6" name="円/楕円 335"/>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7" name="テキスト ボックス 33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松並区画整理事業や小学校建替えに伴う起債の</a:t>
          </a:r>
          <a:r>
            <a:rPr kumimoji="1" lang="ja-JP" altLang="en-US" sz="1300">
              <a:solidFill>
                <a:schemeClr val="dk1"/>
              </a:solidFill>
              <a:effectLst/>
              <a:latin typeface="+mn-lt"/>
              <a:ea typeface="+mn-ea"/>
              <a:cs typeface="+mn-cs"/>
            </a:rPr>
            <a:t>償還開始により</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ポイント上昇したが，</a:t>
          </a:r>
          <a:r>
            <a:rPr kumimoji="1" lang="ja-JP" altLang="ja-JP" sz="1300">
              <a:solidFill>
                <a:sysClr val="windowText" lastClr="000000"/>
              </a:solidFill>
              <a:effectLst/>
              <a:latin typeface="+mn-lt"/>
              <a:ea typeface="+mn-ea"/>
              <a:cs typeface="+mn-cs"/>
            </a:rPr>
            <a:t>起債抑制</a:t>
          </a:r>
          <a:r>
            <a:rPr kumimoji="1" lang="ja-JP" altLang="en-US" sz="1300">
              <a:solidFill>
                <a:sysClr val="windowText" lastClr="000000"/>
              </a:solidFill>
              <a:effectLst/>
              <a:latin typeface="+mn-lt"/>
              <a:ea typeface="+mn-ea"/>
              <a:cs typeface="+mn-cs"/>
            </a:rPr>
            <a:t>により</a:t>
          </a:r>
          <a:r>
            <a:rPr kumimoji="1" lang="ja-JP" altLang="ja-JP" sz="1300">
              <a:solidFill>
                <a:sysClr val="windowText" lastClr="000000"/>
              </a:solidFill>
              <a:effectLst/>
              <a:latin typeface="+mn-lt"/>
              <a:ea typeface="+mn-ea"/>
              <a:cs typeface="+mn-cs"/>
            </a:rPr>
            <a:t>類似団体平均を</a:t>
          </a:r>
          <a:r>
            <a:rPr kumimoji="1" lang="en-US" altLang="ja-JP" sz="1300">
              <a:solidFill>
                <a:sysClr val="windowText" lastClr="000000"/>
              </a:solidFill>
              <a:effectLst/>
              <a:latin typeface="+mn-lt"/>
              <a:ea typeface="+mn-ea"/>
              <a:cs typeface="+mn-cs"/>
            </a:rPr>
            <a:t>3.5</a:t>
          </a:r>
          <a:r>
            <a:rPr kumimoji="1" lang="ja-JP" altLang="ja-JP" sz="1300">
              <a:solidFill>
                <a:sysClr val="windowText" lastClr="000000"/>
              </a:solidFill>
              <a:effectLst/>
              <a:latin typeface="+mn-lt"/>
              <a:ea typeface="+mn-ea"/>
              <a:cs typeface="+mn-cs"/>
            </a:rPr>
            <a:t>ポイント下回る</a:t>
          </a:r>
          <a:r>
            <a:rPr kumimoji="1" lang="en-US" altLang="ja-JP" sz="1300">
              <a:solidFill>
                <a:sysClr val="windowText" lastClr="000000"/>
              </a:solidFill>
              <a:effectLst/>
              <a:latin typeface="+mn-lt"/>
              <a:ea typeface="+mn-ea"/>
              <a:cs typeface="+mn-cs"/>
            </a:rPr>
            <a:t>12.5</a:t>
          </a:r>
          <a:r>
            <a:rPr kumimoji="1" lang="ja-JP" altLang="ja-JP" sz="1300">
              <a:solidFill>
                <a:sysClr val="windowText" lastClr="000000"/>
              </a:solidFill>
              <a:effectLst/>
              <a:latin typeface="+mn-lt"/>
              <a:ea typeface="+mn-ea"/>
              <a:cs typeface="+mn-cs"/>
            </a:rPr>
            <a:t>％となっている。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a:t>
          </a:r>
          <a:r>
            <a:rPr kumimoji="1" lang="ja-JP" altLang="en-US" sz="1300">
              <a:solidFill>
                <a:sysClr val="windowText" lastClr="000000"/>
              </a:solidFill>
              <a:effectLst/>
              <a:latin typeface="+mn-lt"/>
              <a:ea typeface="+mn-ea"/>
              <a:cs typeface="+mn-cs"/>
            </a:rPr>
            <a:t>公共</a:t>
          </a:r>
          <a:r>
            <a:rPr kumimoji="1" lang="ja-JP" altLang="ja-JP" sz="1300">
              <a:solidFill>
                <a:sysClr val="windowText" lastClr="000000"/>
              </a:solidFill>
              <a:effectLst/>
              <a:latin typeface="+mn-lt"/>
              <a:ea typeface="+mn-ea"/>
              <a:cs typeface="+mn-cs"/>
            </a:rPr>
            <a:t>施設等の大規模修繕に係る起債が見込まれるが，公共公益施設整備基金の計画的な運用を図りながら，プライマリーバランスを考慮し起債の抑制に努める。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76</xdr:row>
      <xdr:rowOff>127000</xdr:rowOff>
    </xdr:to>
    <xdr:cxnSp macro="">
      <xdr:nvCxnSpPr>
        <xdr:cNvPr id="367" name="直線コネクタ 366"/>
        <xdr:cNvCxnSpPr/>
      </xdr:nvCxnSpPr>
      <xdr:spPr>
        <a:xfrm>
          <a:off x="3987800" y="13148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77</xdr:row>
      <xdr:rowOff>19558</xdr:rowOff>
    </xdr:to>
    <xdr:cxnSp macro="">
      <xdr:nvCxnSpPr>
        <xdr:cNvPr id="370" name="直線コネクタ 369"/>
        <xdr:cNvCxnSpPr/>
      </xdr:nvCxnSpPr>
      <xdr:spPr>
        <a:xfrm flipV="1">
          <a:off x="3098800" y="131480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51563</xdr:rowOff>
    </xdr:to>
    <xdr:cxnSp macro="">
      <xdr:nvCxnSpPr>
        <xdr:cNvPr id="373" name="直線コネクタ 372"/>
        <xdr:cNvCxnSpPr/>
      </xdr:nvCxnSpPr>
      <xdr:spPr>
        <a:xfrm flipV="1">
          <a:off x="2209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74422</xdr:rowOff>
    </xdr:to>
    <xdr:cxnSp macro="">
      <xdr:nvCxnSpPr>
        <xdr:cNvPr id="376" name="直線コネクタ 375"/>
        <xdr:cNvCxnSpPr/>
      </xdr:nvCxnSpPr>
      <xdr:spPr>
        <a:xfrm flipV="1">
          <a:off x="1320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6" name="円/楕円 385"/>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87"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8" name="円/楕円 387"/>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9" name="テキスト ボックス 388"/>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90" name="円/楕円 389"/>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91" name="テキスト ボックス 390"/>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92" name="円/楕円 391"/>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93" name="テキスト ボックス 392"/>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394" name="円/楕円 393"/>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135399</xdr:rowOff>
    </xdr:from>
    <xdr:ext cx="762000" cy="259045"/>
    <xdr:sp macro="" textlink="">
      <xdr:nvSpPr>
        <xdr:cNvPr id="395" name="テキスト ボックス 394"/>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民間委託等の推進により物件費の比率が高いほか，一部事務組合の負担金等</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補助費等の比率が高</a:t>
          </a:r>
          <a:r>
            <a:rPr kumimoji="1" lang="ja-JP" altLang="en-US" sz="1300">
              <a:solidFill>
                <a:sysClr val="windowText" lastClr="000000"/>
              </a:solidFill>
              <a:effectLst/>
              <a:latin typeface="+mn-lt"/>
              <a:ea typeface="+mn-ea"/>
              <a:cs typeface="+mn-cs"/>
            </a:rPr>
            <a:t>い傾向があり，類似団体を</a:t>
          </a:r>
          <a:r>
            <a:rPr kumimoji="1" lang="en-US" altLang="ja-JP" sz="1300">
              <a:solidFill>
                <a:sysClr val="windowText" lastClr="000000"/>
              </a:solidFill>
              <a:effectLst/>
              <a:latin typeface="+mn-lt"/>
              <a:ea typeface="+mn-ea"/>
              <a:cs typeface="+mn-cs"/>
            </a:rPr>
            <a:t>1.0</a:t>
          </a:r>
          <a:r>
            <a:rPr kumimoji="1" lang="ja-JP" altLang="en-US" sz="1300">
              <a:solidFill>
                <a:sysClr val="windowText" lastClr="000000"/>
              </a:solidFill>
              <a:effectLst/>
              <a:latin typeface="+mn-lt"/>
              <a:ea typeface="+mn-ea"/>
              <a:cs typeface="+mn-cs"/>
            </a:rPr>
            <a:t>ポイント上回る</a:t>
          </a:r>
          <a:r>
            <a:rPr kumimoji="1" lang="en-US" altLang="ja-JP" sz="1300">
              <a:solidFill>
                <a:sysClr val="windowText" lastClr="000000"/>
              </a:solidFill>
              <a:effectLst/>
              <a:latin typeface="+mn-lt"/>
              <a:ea typeface="+mn-ea"/>
              <a:cs typeface="+mn-cs"/>
            </a:rPr>
            <a:t>78.8</a:t>
          </a:r>
          <a:r>
            <a:rPr kumimoji="1" lang="ja-JP" altLang="en-US" sz="1300">
              <a:solidFill>
                <a:sysClr val="windowText" lastClr="000000"/>
              </a:solidFill>
              <a:effectLst/>
              <a:latin typeface="+mn-lt"/>
              <a:ea typeface="+mn-ea"/>
              <a:cs typeface="+mn-cs"/>
            </a:rPr>
            <a:t>ポイントとなっている。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今後も</a:t>
          </a:r>
          <a:r>
            <a:rPr kumimoji="1" lang="ja-JP" altLang="ja-JP" sz="1300">
              <a:solidFill>
                <a:sysClr val="windowText" lastClr="000000"/>
              </a:solidFill>
              <a:effectLst/>
              <a:latin typeface="+mn-lt"/>
              <a:ea typeface="+mn-ea"/>
              <a:cs typeface="+mn-cs"/>
            </a:rPr>
            <a:t>事務事業評価による徹底した事業の見直しを行い，</a:t>
          </a:r>
          <a:r>
            <a:rPr kumimoji="1" lang="ja-JP" altLang="ja-JP" sz="1300">
              <a:solidFill>
                <a:schemeClr val="dk1"/>
              </a:solidFill>
              <a:effectLst/>
              <a:latin typeface="+mn-lt"/>
              <a:ea typeface="+mn-ea"/>
              <a:cs typeface="+mn-cs"/>
            </a:rPr>
            <a:t>経常経費の削減に努める。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24130</xdr:rowOff>
    </xdr:to>
    <xdr:cxnSp macro="">
      <xdr:nvCxnSpPr>
        <xdr:cNvPr id="428" name="直線コネクタ 427"/>
        <xdr:cNvCxnSpPr/>
      </xdr:nvCxnSpPr>
      <xdr:spPr>
        <a:xfrm>
          <a:off x="15671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76</xdr:row>
      <xdr:rowOff>149861</xdr:rowOff>
    </xdr:to>
    <xdr:cxnSp macro="">
      <xdr:nvCxnSpPr>
        <xdr:cNvPr id="431" name="直線コネクタ 430"/>
        <xdr:cNvCxnSpPr/>
      </xdr:nvCxnSpPr>
      <xdr:spPr>
        <a:xfrm>
          <a:off x="14782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149861</xdr:rowOff>
    </xdr:to>
    <xdr:cxnSp macro="">
      <xdr:nvCxnSpPr>
        <xdr:cNvPr id="434" name="直線コネクタ 433"/>
        <xdr:cNvCxnSpPr/>
      </xdr:nvCxnSpPr>
      <xdr:spPr>
        <a:xfrm>
          <a:off x="13893800" y="129743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127000</xdr:rowOff>
    </xdr:to>
    <xdr:cxnSp macro="">
      <xdr:nvCxnSpPr>
        <xdr:cNvPr id="437" name="直線コネクタ 436"/>
        <xdr:cNvCxnSpPr/>
      </xdr:nvCxnSpPr>
      <xdr:spPr>
        <a:xfrm flipV="1">
          <a:off x="13004800" y="12974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47" name="円/楕円 446"/>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116857</xdr:rowOff>
    </xdr:from>
    <xdr:ext cx="762000" cy="259045"/>
    <xdr:sp macro="" textlink="">
      <xdr:nvSpPr>
        <xdr:cNvPr id="448"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9" name="円/楕円 448"/>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50" name="テキスト ボックス 449"/>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1" name="円/楕円 450"/>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52" name="テキスト ボックス 451"/>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3" name="円/楕円 452"/>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151147</xdr:rowOff>
    </xdr:from>
    <xdr:ext cx="762000" cy="259045"/>
    <xdr:sp macro="" textlink="">
      <xdr:nvSpPr>
        <xdr:cNvPr id="454" name="テキスト ボックス 453"/>
        <xdr:cNvSpPr txBox="1"/>
      </xdr:nvSpPr>
      <xdr:spPr>
        <a:xfrm>
          <a:off x="13512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55" name="円/楕円 454"/>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162577</xdr:rowOff>
    </xdr:from>
    <xdr:ext cx="762000" cy="259045"/>
    <xdr:sp macro="" textlink="">
      <xdr:nvSpPr>
        <xdr:cNvPr id="456" name="テキスト ボックス 455"/>
        <xdr:cNvSpPr txBox="1"/>
      </xdr:nvSpPr>
      <xdr:spPr>
        <a:xfrm>
          <a:off x="12623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茨城県守谷市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63259</xdr:rowOff>
    </xdr:from>
    <xdr:to>
      <xdr:col>4</xdr:col>
      <xdr:colOff>1117600</xdr:colOff>
      <xdr:row>18</xdr:row>
      <xdr:rowOff>95034</xdr:rowOff>
    </xdr:to>
    <xdr:cxnSp macro="">
      <xdr:nvCxnSpPr>
        <xdr:cNvPr id="50" name="直線コネクタ 49"/>
        <xdr:cNvCxnSpPr/>
      </xdr:nvCxnSpPr>
      <xdr:spPr bwMode="auto">
        <a:xfrm>
          <a:off x="5003800" y="3196984"/>
          <a:ext cx="647700" cy="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54439</xdr:rowOff>
    </xdr:from>
    <xdr:to>
      <xdr:col>4</xdr:col>
      <xdr:colOff>469900</xdr:colOff>
      <xdr:row>18</xdr:row>
      <xdr:rowOff>63259</xdr:rowOff>
    </xdr:to>
    <xdr:cxnSp macro="">
      <xdr:nvCxnSpPr>
        <xdr:cNvPr id="53" name="直線コネクタ 52"/>
        <xdr:cNvCxnSpPr/>
      </xdr:nvCxnSpPr>
      <xdr:spPr bwMode="auto">
        <a:xfrm>
          <a:off x="4305300" y="3188164"/>
          <a:ext cx="698500" cy="8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54439</xdr:rowOff>
    </xdr:from>
    <xdr:to>
      <xdr:col>3</xdr:col>
      <xdr:colOff>904875</xdr:colOff>
      <xdr:row>18</xdr:row>
      <xdr:rowOff>114865</xdr:rowOff>
    </xdr:to>
    <xdr:cxnSp macro="">
      <xdr:nvCxnSpPr>
        <xdr:cNvPr id="56" name="直線コネクタ 55"/>
        <xdr:cNvCxnSpPr/>
      </xdr:nvCxnSpPr>
      <xdr:spPr bwMode="auto">
        <a:xfrm flipV="1">
          <a:off x="3606800" y="3188164"/>
          <a:ext cx="698500" cy="60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103130</xdr:rowOff>
    </xdr:from>
    <xdr:to>
      <xdr:col>3</xdr:col>
      <xdr:colOff>206375</xdr:colOff>
      <xdr:row>18</xdr:row>
      <xdr:rowOff>114865</xdr:rowOff>
    </xdr:to>
    <xdr:cxnSp macro="">
      <xdr:nvCxnSpPr>
        <xdr:cNvPr id="59" name="直線コネクタ 58"/>
        <xdr:cNvCxnSpPr/>
      </xdr:nvCxnSpPr>
      <xdr:spPr bwMode="auto">
        <a:xfrm>
          <a:off x="2908300" y="3065405"/>
          <a:ext cx="698500" cy="18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44234</xdr:rowOff>
    </xdr:from>
    <xdr:to>
      <xdr:col>5</xdr:col>
      <xdr:colOff>34925</xdr:colOff>
      <xdr:row>18</xdr:row>
      <xdr:rowOff>145834</xdr:rowOff>
    </xdr:to>
    <xdr:sp macro="" textlink="">
      <xdr:nvSpPr>
        <xdr:cNvPr id="69" name="円/楕円 68"/>
        <xdr:cNvSpPr/>
      </xdr:nvSpPr>
      <xdr:spPr bwMode="auto">
        <a:xfrm>
          <a:off x="5600700" y="317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16311</xdr:rowOff>
    </xdr:from>
    <xdr:ext cx="762000" cy="259045"/>
    <xdr:sp macro="" textlink="">
      <xdr:nvSpPr>
        <xdr:cNvPr id="70" name="人口1人当たり決算額の推移該当値テキスト130"/>
        <xdr:cNvSpPr txBox="1"/>
      </xdr:nvSpPr>
      <xdr:spPr>
        <a:xfrm>
          <a:off x="5740400" y="315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12459</xdr:rowOff>
    </xdr:from>
    <xdr:to>
      <xdr:col>4</xdr:col>
      <xdr:colOff>520700</xdr:colOff>
      <xdr:row>18</xdr:row>
      <xdr:rowOff>114059</xdr:rowOff>
    </xdr:to>
    <xdr:sp macro="" textlink="">
      <xdr:nvSpPr>
        <xdr:cNvPr id="71" name="円/楕円 70"/>
        <xdr:cNvSpPr/>
      </xdr:nvSpPr>
      <xdr:spPr bwMode="auto">
        <a:xfrm>
          <a:off x="4953000" y="314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98836</xdr:rowOff>
    </xdr:from>
    <xdr:ext cx="736600" cy="259045"/>
    <xdr:sp macro="" textlink="">
      <xdr:nvSpPr>
        <xdr:cNvPr id="72" name="テキスト ボックス 71"/>
        <xdr:cNvSpPr txBox="1"/>
      </xdr:nvSpPr>
      <xdr:spPr>
        <a:xfrm>
          <a:off x="4622800" y="32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58,846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3639</xdr:rowOff>
    </xdr:from>
    <xdr:to>
      <xdr:col>3</xdr:col>
      <xdr:colOff>955675</xdr:colOff>
      <xdr:row>18</xdr:row>
      <xdr:rowOff>105239</xdr:rowOff>
    </xdr:to>
    <xdr:sp macro="" textlink="">
      <xdr:nvSpPr>
        <xdr:cNvPr id="73" name="円/楕円 72"/>
        <xdr:cNvSpPr/>
      </xdr:nvSpPr>
      <xdr:spPr bwMode="auto">
        <a:xfrm>
          <a:off x="4254500" y="313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90016</xdr:rowOff>
    </xdr:from>
    <xdr:ext cx="762000" cy="259045"/>
    <xdr:sp macro="" textlink="">
      <xdr:nvSpPr>
        <xdr:cNvPr id="74" name="テキスト ボックス 73"/>
        <xdr:cNvSpPr txBox="1"/>
      </xdr:nvSpPr>
      <xdr:spPr>
        <a:xfrm>
          <a:off x="3924300" y="322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59,309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64065</xdr:rowOff>
    </xdr:from>
    <xdr:to>
      <xdr:col>3</xdr:col>
      <xdr:colOff>257175</xdr:colOff>
      <xdr:row>18</xdr:row>
      <xdr:rowOff>165665</xdr:rowOff>
    </xdr:to>
    <xdr:sp macro="" textlink="">
      <xdr:nvSpPr>
        <xdr:cNvPr id="75" name="円/楕円 74"/>
        <xdr:cNvSpPr/>
      </xdr:nvSpPr>
      <xdr:spPr bwMode="auto">
        <a:xfrm>
          <a:off x="3556000" y="319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150442</xdr:rowOff>
    </xdr:from>
    <xdr:ext cx="762000" cy="259045"/>
    <xdr:sp macro="" textlink="">
      <xdr:nvSpPr>
        <xdr:cNvPr id="76" name="テキスト ボックス 75"/>
        <xdr:cNvSpPr txBox="1"/>
      </xdr:nvSpPr>
      <xdr:spPr>
        <a:xfrm>
          <a:off x="3225800" y="328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56,137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52330</xdr:rowOff>
    </xdr:from>
    <xdr:to>
      <xdr:col>2</xdr:col>
      <xdr:colOff>692150</xdr:colOff>
      <xdr:row>17</xdr:row>
      <xdr:rowOff>153930</xdr:rowOff>
    </xdr:to>
    <xdr:sp macro="" textlink="">
      <xdr:nvSpPr>
        <xdr:cNvPr id="77" name="円/楕円 76"/>
        <xdr:cNvSpPr/>
      </xdr:nvSpPr>
      <xdr:spPr bwMode="auto">
        <a:xfrm>
          <a:off x="2857500" y="301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138707</xdr:rowOff>
    </xdr:from>
    <xdr:ext cx="762000" cy="259045"/>
    <xdr:sp macro="" textlink="">
      <xdr:nvSpPr>
        <xdr:cNvPr id="78" name="テキスト ボックス 77"/>
        <xdr:cNvSpPr txBox="1"/>
      </xdr:nvSpPr>
      <xdr:spPr>
        <a:xfrm>
          <a:off x="2527300" y="31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13862</xdr:rowOff>
    </xdr:from>
    <xdr:to>
      <xdr:col>4</xdr:col>
      <xdr:colOff>1117600</xdr:colOff>
      <xdr:row>36</xdr:row>
      <xdr:rowOff>77794</xdr:rowOff>
    </xdr:to>
    <xdr:cxnSp macro="">
      <xdr:nvCxnSpPr>
        <xdr:cNvPr id="111" name="直線コネクタ 110"/>
        <xdr:cNvCxnSpPr/>
      </xdr:nvCxnSpPr>
      <xdr:spPr bwMode="auto">
        <a:xfrm>
          <a:off x="5003800" y="6967112"/>
          <a:ext cx="647700" cy="6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13862</xdr:rowOff>
    </xdr:from>
    <xdr:to>
      <xdr:col>4</xdr:col>
      <xdr:colOff>469900</xdr:colOff>
      <xdr:row>36</xdr:row>
      <xdr:rowOff>50229</xdr:rowOff>
    </xdr:to>
    <xdr:cxnSp macro="">
      <xdr:nvCxnSpPr>
        <xdr:cNvPr id="114" name="直線コネクタ 113"/>
        <xdr:cNvCxnSpPr/>
      </xdr:nvCxnSpPr>
      <xdr:spPr bwMode="auto">
        <a:xfrm flipV="1">
          <a:off x="4305300" y="6967112"/>
          <a:ext cx="698500" cy="36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304641</xdr:rowOff>
    </xdr:from>
    <xdr:to>
      <xdr:col>3</xdr:col>
      <xdr:colOff>904875</xdr:colOff>
      <xdr:row>36</xdr:row>
      <xdr:rowOff>50229</xdr:rowOff>
    </xdr:to>
    <xdr:cxnSp macro="">
      <xdr:nvCxnSpPr>
        <xdr:cNvPr id="117" name="直線コネクタ 116"/>
        <xdr:cNvCxnSpPr/>
      </xdr:nvCxnSpPr>
      <xdr:spPr bwMode="auto">
        <a:xfrm>
          <a:off x="3606800" y="6914991"/>
          <a:ext cx="698500" cy="88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304641</xdr:rowOff>
    </xdr:from>
    <xdr:to>
      <xdr:col>3</xdr:col>
      <xdr:colOff>206375</xdr:colOff>
      <xdr:row>36</xdr:row>
      <xdr:rowOff>29045</xdr:rowOff>
    </xdr:to>
    <xdr:cxnSp macro="">
      <xdr:nvCxnSpPr>
        <xdr:cNvPr id="120" name="直線コネクタ 119"/>
        <xdr:cNvCxnSpPr/>
      </xdr:nvCxnSpPr>
      <xdr:spPr bwMode="auto">
        <a:xfrm flipV="1">
          <a:off x="2908300" y="6914991"/>
          <a:ext cx="698500" cy="67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26994</xdr:rowOff>
    </xdr:from>
    <xdr:to>
      <xdr:col>5</xdr:col>
      <xdr:colOff>34925</xdr:colOff>
      <xdr:row>36</xdr:row>
      <xdr:rowOff>128594</xdr:rowOff>
    </xdr:to>
    <xdr:sp macro="" textlink="">
      <xdr:nvSpPr>
        <xdr:cNvPr id="130" name="円/楕円 129"/>
        <xdr:cNvSpPr/>
      </xdr:nvSpPr>
      <xdr:spPr bwMode="auto">
        <a:xfrm>
          <a:off x="5600700" y="698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341971</xdr:rowOff>
    </xdr:from>
    <xdr:ext cx="762000" cy="259045"/>
    <xdr:sp macro="" textlink="">
      <xdr:nvSpPr>
        <xdr:cNvPr id="131" name="人口1人当たり決算額の推移該当値テキスト445"/>
        <xdr:cNvSpPr txBox="1"/>
      </xdr:nvSpPr>
      <xdr:spPr>
        <a:xfrm>
          <a:off x="5740400" y="695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305962</xdr:rowOff>
    </xdr:from>
    <xdr:to>
      <xdr:col>4</xdr:col>
      <xdr:colOff>520700</xdr:colOff>
      <xdr:row>36</xdr:row>
      <xdr:rowOff>64662</xdr:rowOff>
    </xdr:to>
    <xdr:sp macro="" textlink="">
      <xdr:nvSpPr>
        <xdr:cNvPr id="132" name="円/楕円 131"/>
        <xdr:cNvSpPr/>
      </xdr:nvSpPr>
      <xdr:spPr bwMode="auto">
        <a:xfrm>
          <a:off x="4953000" y="691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49439</xdr:rowOff>
    </xdr:from>
    <xdr:ext cx="736600" cy="259045"/>
    <xdr:sp macro="" textlink="">
      <xdr:nvSpPr>
        <xdr:cNvPr id="133" name="テキスト ボックス 132"/>
        <xdr:cNvSpPr txBox="1"/>
      </xdr:nvSpPr>
      <xdr:spPr>
        <a:xfrm>
          <a:off x="4622800" y="700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342329</xdr:rowOff>
    </xdr:from>
    <xdr:to>
      <xdr:col>3</xdr:col>
      <xdr:colOff>955675</xdr:colOff>
      <xdr:row>36</xdr:row>
      <xdr:rowOff>101029</xdr:rowOff>
    </xdr:to>
    <xdr:sp macro="" textlink="">
      <xdr:nvSpPr>
        <xdr:cNvPr id="134" name="円/楕円 133"/>
        <xdr:cNvSpPr/>
      </xdr:nvSpPr>
      <xdr:spPr bwMode="auto">
        <a:xfrm>
          <a:off x="4254500" y="6952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85806</xdr:rowOff>
    </xdr:from>
    <xdr:ext cx="762000" cy="259045"/>
    <xdr:sp macro="" textlink="">
      <xdr:nvSpPr>
        <xdr:cNvPr id="135" name="テキスト ボックス 134"/>
        <xdr:cNvSpPr txBox="1"/>
      </xdr:nvSpPr>
      <xdr:spPr>
        <a:xfrm>
          <a:off x="3924300" y="703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253841</xdr:rowOff>
    </xdr:from>
    <xdr:to>
      <xdr:col>3</xdr:col>
      <xdr:colOff>257175</xdr:colOff>
      <xdr:row>36</xdr:row>
      <xdr:rowOff>12541</xdr:rowOff>
    </xdr:to>
    <xdr:sp macro="" textlink="">
      <xdr:nvSpPr>
        <xdr:cNvPr id="136" name="円/楕円 135"/>
        <xdr:cNvSpPr/>
      </xdr:nvSpPr>
      <xdr:spPr bwMode="auto">
        <a:xfrm>
          <a:off x="3556000" y="686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340218</xdr:rowOff>
    </xdr:from>
    <xdr:ext cx="762000" cy="259045"/>
    <xdr:sp macro="" textlink="">
      <xdr:nvSpPr>
        <xdr:cNvPr id="137" name="テキスト ボックス 136"/>
        <xdr:cNvSpPr txBox="1"/>
      </xdr:nvSpPr>
      <xdr:spPr>
        <a:xfrm>
          <a:off x="3225800" y="695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321145</xdr:rowOff>
    </xdr:from>
    <xdr:to>
      <xdr:col>2</xdr:col>
      <xdr:colOff>692150</xdr:colOff>
      <xdr:row>36</xdr:row>
      <xdr:rowOff>79845</xdr:rowOff>
    </xdr:to>
    <xdr:sp macro="" textlink="">
      <xdr:nvSpPr>
        <xdr:cNvPr id="138" name="円/楕円 137"/>
        <xdr:cNvSpPr/>
      </xdr:nvSpPr>
      <xdr:spPr bwMode="auto">
        <a:xfrm>
          <a:off x="2857500" y="693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64622</xdr:rowOff>
    </xdr:from>
    <xdr:ext cx="762000" cy="259045"/>
    <xdr:sp macro="" textlink="">
      <xdr:nvSpPr>
        <xdr:cNvPr id="139" name="テキスト ボックス 138"/>
        <xdr:cNvSpPr txBox="1"/>
      </xdr:nvSpPr>
      <xdr:spPr>
        <a:xfrm>
          <a:off x="2527300" y="701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66,251
65,501
35.71
21,195,427
20,044,671
797,960
12,338,950
11,798,450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159451</xdr:rowOff>
    </xdr:from>
    <xdr:to>
      <xdr:col>6</xdr:col>
      <xdr:colOff>511175</xdr:colOff>
      <xdr:row>38</xdr:row>
      <xdr:rowOff>16462</xdr:rowOff>
    </xdr:to>
    <xdr:cxnSp macro="">
      <xdr:nvCxnSpPr>
        <xdr:cNvPr id="59" name="直線コネクタ 58"/>
        <xdr:cNvCxnSpPr/>
      </xdr:nvCxnSpPr>
      <xdr:spPr>
        <a:xfrm>
          <a:off x="3797300" y="6503101"/>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137757</xdr:rowOff>
    </xdr:from>
    <xdr:to>
      <xdr:col>5</xdr:col>
      <xdr:colOff>358775</xdr:colOff>
      <xdr:row>37</xdr:row>
      <xdr:rowOff>159451</xdr:rowOff>
    </xdr:to>
    <xdr:cxnSp macro="">
      <xdr:nvCxnSpPr>
        <xdr:cNvPr id="62" name="直線コネクタ 61"/>
        <xdr:cNvCxnSpPr/>
      </xdr:nvCxnSpPr>
      <xdr:spPr>
        <a:xfrm>
          <a:off x="2908300" y="6481407"/>
          <a:ext cx="889000" cy="2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92837</xdr:rowOff>
    </xdr:from>
    <xdr:to>
      <xdr:col>4</xdr:col>
      <xdr:colOff>155575</xdr:colOff>
      <xdr:row>37</xdr:row>
      <xdr:rowOff>137757</xdr:rowOff>
    </xdr:to>
    <xdr:cxnSp macro="">
      <xdr:nvCxnSpPr>
        <xdr:cNvPr id="65" name="直線コネクタ 64"/>
        <xdr:cNvCxnSpPr/>
      </xdr:nvCxnSpPr>
      <xdr:spPr>
        <a:xfrm>
          <a:off x="2019300" y="6436487"/>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64811</xdr:rowOff>
    </xdr:from>
    <xdr:to>
      <xdr:col>2</xdr:col>
      <xdr:colOff>638175</xdr:colOff>
      <xdr:row>37</xdr:row>
      <xdr:rowOff>92837</xdr:rowOff>
    </xdr:to>
    <xdr:cxnSp macro="">
      <xdr:nvCxnSpPr>
        <xdr:cNvPr id="68" name="直線コネクタ 67"/>
        <xdr:cNvCxnSpPr/>
      </xdr:nvCxnSpPr>
      <xdr:spPr>
        <a:xfrm>
          <a:off x="1130300" y="6408461"/>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137112</xdr:rowOff>
    </xdr:from>
    <xdr:to>
      <xdr:col>6</xdr:col>
      <xdr:colOff>561975</xdr:colOff>
      <xdr:row>38</xdr:row>
      <xdr:rowOff>67262</xdr:rowOff>
    </xdr:to>
    <xdr:sp macro="" textlink="">
      <xdr:nvSpPr>
        <xdr:cNvPr id="78" name="円/楕円 77"/>
        <xdr:cNvSpPr/>
      </xdr:nvSpPr>
      <xdr:spPr>
        <a:xfrm>
          <a:off x="4584700" y="648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115539</xdr:rowOff>
    </xdr:from>
    <xdr:ext cx="534377" cy="259045"/>
    <xdr:sp macro="" textlink="">
      <xdr:nvSpPr>
        <xdr:cNvPr id="79" name="人件費該当値テキスト"/>
        <xdr:cNvSpPr txBox="1"/>
      </xdr:nvSpPr>
      <xdr:spPr>
        <a:xfrm>
          <a:off x="4686300" y="64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108651</xdr:rowOff>
    </xdr:from>
    <xdr:to>
      <xdr:col>5</xdr:col>
      <xdr:colOff>409575</xdr:colOff>
      <xdr:row>38</xdr:row>
      <xdr:rowOff>38801</xdr:rowOff>
    </xdr:to>
    <xdr:sp macro="" textlink="">
      <xdr:nvSpPr>
        <xdr:cNvPr id="80" name="円/楕円 79"/>
        <xdr:cNvSpPr/>
      </xdr:nvSpPr>
      <xdr:spPr>
        <a:xfrm>
          <a:off x="3746500" y="64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29928</xdr:rowOff>
    </xdr:from>
    <xdr:ext cx="534377" cy="259045"/>
    <xdr:sp macro="" textlink="">
      <xdr:nvSpPr>
        <xdr:cNvPr id="81" name="テキスト ボックス 80"/>
        <xdr:cNvSpPr txBox="1"/>
      </xdr:nvSpPr>
      <xdr:spPr>
        <a:xfrm>
          <a:off x="3530111" y="65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86957</xdr:rowOff>
    </xdr:from>
    <xdr:to>
      <xdr:col>4</xdr:col>
      <xdr:colOff>206375</xdr:colOff>
      <xdr:row>38</xdr:row>
      <xdr:rowOff>17107</xdr:rowOff>
    </xdr:to>
    <xdr:sp macro="" textlink="">
      <xdr:nvSpPr>
        <xdr:cNvPr id="82" name="円/楕円 81"/>
        <xdr:cNvSpPr/>
      </xdr:nvSpPr>
      <xdr:spPr>
        <a:xfrm>
          <a:off x="2857500" y="64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8234</xdr:rowOff>
    </xdr:from>
    <xdr:ext cx="534377" cy="259045"/>
    <xdr:sp macro="" textlink="">
      <xdr:nvSpPr>
        <xdr:cNvPr id="83" name="テキスト ボックス 82"/>
        <xdr:cNvSpPr txBox="1"/>
      </xdr:nvSpPr>
      <xdr:spPr>
        <a:xfrm>
          <a:off x="2641111" y="65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42037</xdr:rowOff>
    </xdr:from>
    <xdr:to>
      <xdr:col>3</xdr:col>
      <xdr:colOff>3175</xdr:colOff>
      <xdr:row>37</xdr:row>
      <xdr:rowOff>143637</xdr:rowOff>
    </xdr:to>
    <xdr:sp macro="" textlink="">
      <xdr:nvSpPr>
        <xdr:cNvPr id="84" name="円/楕円 83"/>
        <xdr:cNvSpPr/>
      </xdr:nvSpPr>
      <xdr:spPr>
        <a:xfrm>
          <a:off x="1968500" y="63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134764</xdr:rowOff>
    </xdr:from>
    <xdr:ext cx="534377" cy="259045"/>
    <xdr:sp macro="" textlink="">
      <xdr:nvSpPr>
        <xdr:cNvPr id="85" name="テキスト ボックス 84"/>
        <xdr:cNvSpPr txBox="1"/>
      </xdr:nvSpPr>
      <xdr:spPr>
        <a:xfrm>
          <a:off x="1752111" y="64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14011</xdr:rowOff>
    </xdr:from>
    <xdr:to>
      <xdr:col>1</xdr:col>
      <xdr:colOff>485775</xdr:colOff>
      <xdr:row>37</xdr:row>
      <xdr:rowOff>115611</xdr:rowOff>
    </xdr:to>
    <xdr:sp macro="" textlink="">
      <xdr:nvSpPr>
        <xdr:cNvPr id="86" name="円/楕円 85"/>
        <xdr:cNvSpPr/>
      </xdr:nvSpPr>
      <xdr:spPr>
        <a:xfrm>
          <a:off x="1079500" y="63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106738</xdr:rowOff>
    </xdr:from>
    <xdr:ext cx="534377" cy="259045"/>
    <xdr:sp macro="" textlink="">
      <xdr:nvSpPr>
        <xdr:cNvPr id="87" name="テキスト ボックス 86"/>
        <xdr:cNvSpPr txBox="1"/>
      </xdr:nvSpPr>
      <xdr:spPr>
        <a:xfrm>
          <a:off x="863111" y="64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98356</xdr:rowOff>
    </xdr:from>
    <xdr:to>
      <xdr:col>6</xdr:col>
      <xdr:colOff>511175</xdr:colOff>
      <xdr:row>54</xdr:row>
      <xdr:rowOff>150902</xdr:rowOff>
    </xdr:to>
    <xdr:cxnSp macro="">
      <xdr:nvCxnSpPr>
        <xdr:cNvPr id="119" name="直線コネクタ 118"/>
        <xdr:cNvCxnSpPr/>
      </xdr:nvCxnSpPr>
      <xdr:spPr>
        <a:xfrm flipV="1">
          <a:off x="3797300" y="9356656"/>
          <a:ext cx="838200" cy="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150902</xdr:rowOff>
    </xdr:from>
    <xdr:to>
      <xdr:col>5</xdr:col>
      <xdr:colOff>358775</xdr:colOff>
      <xdr:row>55</xdr:row>
      <xdr:rowOff>46921</xdr:rowOff>
    </xdr:to>
    <xdr:cxnSp macro="">
      <xdr:nvCxnSpPr>
        <xdr:cNvPr id="122" name="直線コネクタ 121"/>
        <xdr:cNvCxnSpPr/>
      </xdr:nvCxnSpPr>
      <xdr:spPr>
        <a:xfrm flipV="1">
          <a:off x="2908300" y="9409202"/>
          <a:ext cx="889000" cy="6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46921</xdr:rowOff>
    </xdr:from>
    <xdr:to>
      <xdr:col>4</xdr:col>
      <xdr:colOff>155575</xdr:colOff>
      <xdr:row>56</xdr:row>
      <xdr:rowOff>4728</xdr:rowOff>
    </xdr:to>
    <xdr:cxnSp macro="">
      <xdr:nvCxnSpPr>
        <xdr:cNvPr id="125" name="直線コネクタ 124"/>
        <xdr:cNvCxnSpPr/>
      </xdr:nvCxnSpPr>
      <xdr:spPr>
        <a:xfrm flipV="1">
          <a:off x="2019300" y="9476671"/>
          <a:ext cx="889000" cy="1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149628</xdr:rowOff>
    </xdr:from>
    <xdr:to>
      <xdr:col>2</xdr:col>
      <xdr:colOff>638175</xdr:colOff>
      <xdr:row>56</xdr:row>
      <xdr:rowOff>4728</xdr:rowOff>
    </xdr:to>
    <xdr:cxnSp macro="">
      <xdr:nvCxnSpPr>
        <xdr:cNvPr id="128" name="直線コネクタ 127"/>
        <xdr:cNvCxnSpPr/>
      </xdr:nvCxnSpPr>
      <xdr:spPr>
        <a:xfrm>
          <a:off x="1130300" y="9579378"/>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47556</xdr:rowOff>
    </xdr:from>
    <xdr:to>
      <xdr:col>6</xdr:col>
      <xdr:colOff>561975</xdr:colOff>
      <xdr:row>54</xdr:row>
      <xdr:rowOff>149156</xdr:rowOff>
    </xdr:to>
    <xdr:sp macro="" textlink="">
      <xdr:nvSpPr>
        <xdr:cNvPr id="138" name="円/楕円 137"/>
        <xdr:cNvSpPr/>
      </xdr:nvSpPr>
      <xdr:spPr>
        <a:xfrm>
          <a:off x="4584700" y="93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70433</xdr:rowOff>
    </xdr:from>
    <xdr:ext cx="534377" cy="259045"/>
    <xdr:sp macro="" textlink="">
      <xdr:nvSpPr>
        <xdr:cNvPr id="139" name="物件費該当値テキスト"/>
        <xdr:cNvSpPr txBox="1"/>
      </xdr:nvSpPr>
      <xdr:spPr>
        <a:xfrm>
          <a:off x="4686300" y="915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56,266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100102</xdr:rowOff>
    </xdr:from>
    <xdr:to>
      <xdr:col>5</xdr:col>
      <xdr:colOff>409575</xdr:colOff>
      <xdr:row>55</xdr:row>
      <xdr:rowOff>30252</xdr:rowOff>
    </xdr:to>
    <xdr:sp macro="" textlink="">
      <xdr:nvSpPr>
        <xdr:cNvPr id="140" name="円/楕円 139"/>
        <xdr:cNvSpPr/>
      </xdr:nvSpPr>
      <xdr:spPr>
        <a:xfrm>
          <a:off x="3746500" y="93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46779</xdr:rowOff>
    </xdr:from>
    <xdr:ext cx="534377" cy="259045"/>
    <xdr:sp macro="" textlink="">
      <xdr:nvSpPr>
        <xdr:cNvPr id="141" name="テキスト ボックス 140"/>
        <xdr:cNvSpPr txBox="1"/>
      </xdr:nvSpPr>
      <xdr:spPr>
        <a:xfrm>
          <a:off x="3530111" y="91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167571</xdr:rowOff>
    </xdr:from>
    <xdr:to>
      <xdr:col>4</xdr:col>
      <xdr:colOff>206375</xdr:colOff>
      <xdr:row>55</xdr:row>
      <xdr:rowOff>97721</xdr:rowOff>
    </xdr:to>
    <xdr:sp macro="" textlink="">
      <xdr:nvSpPr>
        <xdr:cNvPr id="142" name="円/楕円 141"/>
        <xdr:cNvSpPr/>
      </xdr:nvSpPr>
      <xdr:spPr>
        <a:xfrm>
          <a:off x="2857500" y="94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88848</xdr:rowOff>
    </xdr:from>
    <xdr:ext cx="534377" cy="259045"/>
    <xdr:sp macro="" textlink="">
      <xdr:nvSpPr>
        <xdr:cNvPr id="143" name="テキスト ボックス 142"/>
        <xdr:cNvSpPr txBox="1"/>
      </xdr:nvSpPr>
      <xdr:spPr>
        <a:xfrm>
          <a:off x="2641111" y="95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125378</xdr:rowOff>
    </xdr:from>
    <xdr:to>
      <xdr:col>3</xdr:col>
      <xdr:colOff>3175</xdr:colOff>
      <xdr:row>56</xdr:row>
      <xdr:rowOff>55528</xdr:rowOff>
    </xdr:to>
    <xdr:sp macro="" textlink="">
      <xdr:nvSpPr>
        <xdr:cNvPr id="144" name="円/楕円 143"/>
        <xdr:cNvSpPr/>
      </xdr:nvSpPr>
      <xdr:spPr>
        <a:xfrm>
          <a:off x="1968500" y="95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46655</xdr:rowOff>
    </xdr:from>
    <xdr:ext cx="534377" cy="259045"/>
    <xdr:sp macro="" textlink="">
      <xdr:nvSpPr>
        <xdr:cNvPr id="145" name="テキスト ボックス 144"/>
        <xdr:cNvSpPr txBox="1"/>
      </xdr:nvSpPr>
      <xdr:spPr>
        <a:xfrm>
          <a:off x="1752111" y="964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98828</xdr:rowOff>
    </xdr:from>
    <xdr:to>
      <xdr:col>1</xdr:col>
      <xdr:colOff>485775</xdr:colOff>
      <xdr:row>56</xdr:row>
      <xdr:rowOff>28978</xdr:rowOff>
    </xdr:to>
    <xdr:sp macro="" textlink="">
      <xdr:nvSpPr>
        <xdr:cNvPr id="146" name="円/楕円 145"/>
        <xdr:cNvSpPr/>
      </xdr:nvSpPr>
      <xdr:spPr>
        <a:xfrm>
          <a:off x="1079500" y="952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20105</xdr:rowOff>
    </xdr:from>
    <xdr:ext cx="534377" cy="259045"/>
    <xdr:sp macro="" textlink="">
      <xdr:nvSpPr>
        <xdr:cNvPr id="147" name="テキスト ボックス 146"/>
        <xdr:cNvSpPr txBox="1"/>
      </xdr:nvSpPr>
      <xdr:spPr>
        <a:xfrm>
          <a:off x="863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26885</xdr:rowOff>
    </xdr:from>
    <xdr:to>
      <xdr:col>6</xdr:col>
      <xdr:colOff>511175</xdr:colOff>
      <xdr:row>77</xdr:row>
      <xdr:rowOff>30487</xdr:rowOff>
    </xdr:to>
    <xdr:cxnSp macro="">
      <xdr:nvCxnSpPr>
        <xdr:cNvPr id="172" name="直線コネクタ 171"/>
        <xdr:cNvCxnSpPr/>
      </xdr:nvCxnSpPr>
      <xdr:spPr>
        <a:xfrm flipV="1">
          <a:off x="3797300" y="13228535"/>
          <a:ext cx="8382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156502</xdr:rowOff>
    </xdr:from>
    <xdr:to>
      <xdr:col>5</xdr:col>
      <xdr:colOff>358775</xdr:colOff>
      <xdr:row>77</xdr:row>
      <xdr:rowOff>30487</xdr:rowOff>
    </xdr:to>
    <xdr:cxnSp macro="">
      <xdr:nvCxnSpPr>
        <xdr:cNvPr id="175" name="直線コネクタ 174"/>
        <xdr:cNvCxnSpPr/>
      </xdr:nvCxnSpPr>
      <xdr:spPr>
        <a:xfrm>
          <a:off x="2908300" y="13186702"/>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156502</xdr:rowOff>
    </xdr:from>
    <xdr:to>
      <xdr:col>4</xdr:col>
      <xdr:colOff>155575</xdr:colOff>
      <xdr:row>77</xdr:row>
      <xdr:rowOff>9113</xdr:rowOff>
    </xdr:to>
    <xdr:cxnSp macro="">
      <xdr:nvCxnSpPr>
        <xdr:cNvPr id="178" name="直線コネクタ 177"/>
        <xdr:cNvCxnSpPr/>
      </xdr:nvCxnSpPr>
      <xdr:spPr>
        <a:xfrm flipV="1">
          <a:off x="2019300" y="13186702"/>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9113</xdr:rowOff>
    </xdr:from>
    <xdr:to>
      <xdr:col>2</xdr:col>
      <xdr:colOff>638175</xdr:colOff>
      <xdr:row>77</xdr:row>
      <xdr:rowOff>74321</xdr:rowOff>
    </xdr:to>
    <xdr:cxnSp macro="">
      <xdr:nvCxnSpPr>
        <xdr:cNvPr id="181" name="直線コネクタ 180"/>
        <xdr:cNvCxnSpPr/>
      </xdr:nvCxnSpPr>
      <xdr:spPr>
        <a:xfrm flipV="1">
          <a:off x="1130300" y="13210763"/>
          <a:ext cx="889000" cy="6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147535</xdr:rowOff>
    </xdr:from>
    <xdr:to>
      <xdr:col>6</xdr:col>
      <xdr:colOff>561975</xdr:colOff>
      <xdr:row>77</xdr:row>
      <xdr:rowOff>77685</xdr:rowOff>
    </xdr:to>
    <xdr:sp macro="" textlink="">
      <xdr:nvSpPr>
        <xdr:cNvPr id="191" name="円/楕円 190"/>
        <xdr:cNvSpPr/>
      </xdr:nvSpPr>
      <xdr:spPr>
        <a:xfrm>
          <a:off x="4584700" y="131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125962</xdr:rowOff>
    </xdr:from>
    <xdr:ext cx="469744" cy="259045"/>
    <xdr:sp macro="" textlink="">
      <xdr:nvSpPr>
        <xdr:cNvPr id="192" name="維持補修費該当値テキスト"/>
        <xdr:cNvSpPr txBox="1"/>
      </xdr:nvSpPr>
      <xdr:spPr>
        <a:xfrm>
          <a:off x="4686300" y="131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151137</xdr:rowOff>
    </xdr:from>
    <xdr:to>
      <xdr:col>5</xdr:col>
      <xdr:colOff>409575</xdr:colOff>
      <xdr:row>77</xdr:row>
      <xdr:rowOff>81287</xdr:rowOff>
    </xdr:to>
    <xdr:sp macro="" textlink="">
      <xdr:nvSpPr>
        <xdr:cNvPr id="193" name="円/楕円 192"/>
        <xdr:cNvSpPr/>
      </xdr:nvSpPr>
      <xdr:spPr>
        <a:xfrm>
          <a:off x="3746500" y="131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72414</xdr:rowOff>
    </xdr:from>
    <xdr:ext cx="469744" cy="259045"/>
    <xdr:sp macro="" textlink="">
      <xdr:nvSpPr>
        <xdr:cNvPr id="194" name="テキスト ボックス 193"/>
        <xdr:cNvSpPr txBox="1"/>
      </xdr:nvSpPr>
      <xdr:spPr>
        <a:xfrm>
          <a:off x="3562427" y="132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105702</xdr:rowOff>
    </xdr:from>
    <xdr:to>
      <xdr:col>4</xdr:col>
      <xdr:colOff>206375</xdr:colOff>
      <xdr:row>77</xdr:row>
      <xdr:rowOff>35852</xdr:rowOff>
    </xdr:to>
    <xdr:sp macro="" textlink="">
      <xdr:nvSpPr>
        <xdr:cNvPr id="195" name="円/楕円 194"/>
        <xdr:cNvSpPr/>
      </xdr:nvSpPr>
      <xdr:spPr>
        <a:xfrm>
          <a:off x="2857500" y="1313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26979</xdr:rowOff>
    </xdr:from>
    <xdr:ext cx="469744" cy="259045"/>
    <xdr:sp macro="" textlink="">
      <xdr:nvSpPr>
        <xdr:cNvPr id="196" name="テキスト ボックス 195"/>
        <xdr:cNvSpPr txBox="1"/>
      </xdr:nvSpPr>
      <xdr:spPr>
        <a:xfrm>
          <a:off x="2673427" y="1322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129763</xdr:rowOff>
    </xdr:from>
    <xdr:to>
      <xdr:col>3</xdr:col>
      <xdr:colOff>3175</xdr:colOff>
      <xdr:row>77</xdr:row>
      <xdr:rowOff>59913</xdr:rowOff>
    </xdr:to>
    <xdr:sp macro="" textlink="">
      <xdr:nvSpPr>
        <xdr:cNvPr id="197" name="円/楕円 196"/>
        <xdr:cNvSpPr/>
      </xdr:nvSpPr>
      <xdr:spPr>
        <a:xfrm>
          <a:off x="1968500" y="131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51040</xdr:rowOff>
    </xdr:from>
    <xdr:ext cx="469744" cy="259045"/>
    <xdr:sp macro="" textlink="">
      <xdr:nvSpPr>
        <xdr:cNvPr id="198" name="テキスト ボックス 197"/>
        <xdr:cNvSpPr txBox="1"/>
      </xdr:nvSpPr>
      <xdr:spPr>
        <a:xfrm>
          <a:off x="1784427" y="1325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23521</xdr:rowOff>
    </xdr:from>
    <xdr:to>
      <xdr:col>1</xdr:col>
      <xdr:colOff>485775</xdr:colOff>
      <xdr:row>77</xdr:row>
      <xdr:rowOff>125121</xdr:rowOff>
    </xdr:to>
    <xdr:sp macro="" textlink="">
      <xdr:nvSpPr>
        <xdr:cNvPr id="199" name="円/楕円 198"/>
        <xdr:cNvSpPr/>
      </xdr:nvSpPr>
      <xdr:spPr>
        <a:xfrm>
          <a:off x="10795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116248</xdr:rowOff>
    </xdr:from>
    <xdr:ext cx="469744" cy="259045"/>
    <xdr:sp macro="" textlink="">
      <xdr:nvSpPr>
        <xdr:cNvPr id="200" name="テキスト ボックス 199"/>
        <xdr:cNvSpPr txBox="1"/>
      </xdr:nvSpPr>
      <xdr:spPr>
        <a:xfrm>
          <a:off x="895427" y="133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161711</xdr:rowOff>
    </xdr:from>
    <xdr:to>
      <xdr:col>6</xdr:col>
      <xdr:colOff>511175</xdr:colOff>
      <xdr:row>97</xdr:row>
      <xdr:rowOff>41875</xdr:rowOff>
    </xdr:to>
    <xdr:cxnSp macro="">
      <xdr:nvCxnSpPr>
        <xdr:cNvPr id="232" name="直線コネクタ 231"/>
        <xdr:cNvCxnSpPr/>
      </xdr:nvCxnSpPr>
      <xdr:spPr>
        <a:xfrm flipV="1">
          <a:off x="3797300" y="16620911"/>
          <a:ext cx="838200" cy="5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41875</xdr:rowOff>
    </xdr:from>
    <xdr:to>
      <xdr:col>5</xdr:col>
      <xdr:colOff>358775</xdr:colOff>
      <xdr:row>97</xdr:row>
      <xdr:rowOff>101557</xdr:rowOff>
    </xdr:to>
    <xdr:cxnSp macro="">
      <xdr:nvCxnSpPr>
        <xdr:cNvPr id="235" name="直線コネクタ 234"/>
        <xdr:cNvCxnSpPr/>
      </xdr:nvCxnSpPr>
      <xdr:spPr>
        <a:xfrm flipV="1">
          <a:off x="2908300" y="16672525"/>
          <a:ext cx="889000" cy="5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101557</xdr:rowOff>
    </xdr:from>
    <xdr:to>
      <xdr:col>4</xdr:col>
      <xdr:colOff>155575</xdr:colOff>
      <xdr:row>97</xdr:row>
      <xdr:rowOff>152681</xdr:rowOff>
    </xdr:to>
    <xdr:cxnSp macro="">
      <xdr:nvCxnSpPr>
        <xdr:cNvPr id="238" name="直線コネクタ 237"/>
        <xdr:cNvCxnSpPr/>
      </xdr:nvCxnSpPr>
      <xdr:spPr>
        <a:xfrm flipV="1">
          <a:off x="2019300" y="16732207"/>
          <a:ext cx="889000" cy="5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152681</xdr:rowOff>
    </xdr:from>
    <xdr:to>
      <xdr:col>2</xdr:col>
      <xdr:colOff>638175</xdr:colOff>
      <xdr:row>98</xdr:row>
      <xdr:rowOff>49403</xdr:rowOff>
    </xdr:to>
    <xdr:cxnSp macro="">
      <xdr:nvCxnSpPr>
        <xdr:cNvPr id="241" name="直線コネクタ 240"/>
        <xdr:cNvCxnSpPr/>
      </xdr:nvCxnSpPr>
      <xdr:spPr>
        <a:xfrm flipV="1">
          <a:off x="1130300" y="16783331"/>
          <a:ext cx="889000" cy="6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110911</xdr:rowOff>
    </xdr:from>
    <xdr:to>
      <xdr:col>6</xdr:col>
      <xdr:colOff>561975</xdr:colOff>
      <xdr:row>97</xdr:row>
      <xdr:rowOff>41061</xdr:rowOff>
    </xdr:to>
    <xdr:sp macro="" textlink="">
      <xdr:nvSpPr>
        <xdr:cNvPr id="251" name="円/楕円 250"/>
        <xdr:cNvSpPr/>
      </xdr:nvSpPr>
      <xdr:spPr>
        <a:xfrm>
          <a:off x="4584700" y="165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89338</xdr:rowOff>
    </xdr:from>
    <xdr:ext cx="534377" cy="259045"/>
    <xdr:sp macro="" textlink="">
      <xdr:nvSpPr>
        <xdr:cNvPr id="252" name="扶助費該当値テキスト"/>
        <xdr:cNvSpPr txBox="1"/>
      </xdr:nvSpPr>
      <xdr:spPr>
        <a:xfrm>
          <a:off x="4686300" y="165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67,652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162525</xdr:rowOff>
    </xdr:from>
    <xdr:to>
      <xdr:col>5</xdr:col>
      <xdr:colOff>409575</xdr:colOff>
      <xdr:row>97</xdr:row>
      <xdr:rowOff>92675</xdr:rowOff>
    </xdr:to>
    <xdr:sp macro="" textlink="">
      <xdr:nvSpPr>
        <xdr:cNvPr id="253" name="円/楕円 252"/>
        <xdr:cNvSpPr/>
      </xdr:nvSpPr>
      <xdr:spPr>
        <a:xfrm>
          <a:off x="3746500" y="1662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83802</xdr:rowOff>
    </xdr:from>
    <xdr:ext cx="534377" cy="259045"/>
    <xdr:sp macro="" textlink="">
      <xdr:nvSpPr>
        <xdr:cNvPr id="254" name="テキスト ボックス 253"/>
        <xdr:cNvSpPr txBox="1"/>
      </xdr:nvSpPr>
      <xdr:spPr>
        <a:xfrm>
          <a:off x="3530111" y="167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50757</xdr:rowOff>
    </xdr:from>
    <xdr:to>
      <xdr:col>4</xdr:col>
      <xdr:colOff>206375</xdr:colOff>
      <xdr:row>97</xdr:row>
      <xdr:rowOff>152357</xdr:rowOff>
    </xdr:to>
    <xdr:sp macro="" textlink="">
      <xdr:nvSpPr>
        <xdr:cNvPr id="255" name="円/楕円 254"/>
        <xdr:cNvSpPr/>
      </xdr:nvSpPr>
      <xdr:spPr>
        <a:xfrm>
          <a:off x="2857500" y="166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143484</xdr:rowOff>
    </xdr:from>
    <xdr:ext cx="534377" cy="259045"/>
    <xdr:sp macro="" textlink="">
      <xdr:nvSpPr>
        <xdr:cNvPr id="256" name="テキスト ボックス 255"/>
        <xdr:cNvSpPr txBox="1"/>
      </xdr:nvSpPr>
      <xdr:spPr>
        <a:xfrm>
          <a:off x="2641111" y="16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101881</xdr:rowOff>
    </xdr:from>
    <xdr:to>
      <xdr:col>3</xdr:col>
      <xdr:colOff>3175</xdr:colOff>
      <xdr:row>98</xdr:row>
      <xdr:rowOff>32031</xdr:rowOff>
    </xdr:to>
    <xdr:sp macro="" textlink="">
      <xdr:nvSpPr>
        <xdr:cNvPr id="257" name="円/楕円 256"/>
        <xdr:cNvSpPr/>
      </xdr:nvSpPr>
      <xdr:spPr>
        <a:xfrm>
          <a:off x="1968500" y="167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23158</xdr:rowOff>
    </xdr:from>
    <xdr:ext cx="534377" cy="259045"/>
    <xdr:sp macro="" textlink="">
      <xdr:nvSpPr>
        <xdr:cNvPr id="258" name="テキスト ボックス 257"/>
        <xdr:cNvSpPr txBox="1"/>
      </xdr:nvSpPr>
      <xdr:spPr>
        <a:xfrm>
          <a:off x="1752111" y="168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170053</xdr:rowOff>
    </xdr:from>
    <xdr:to>
      <xdr:col>1</xdr:col>
      <xdr:colOff>485775</xdr:colOff>
      <xdr:row>98</xdr:row>
      <xdr:rowOff>100203</xdr:rowOff>
    </xdr:to>
    <xdr:sp macro="" textlink="">
      <xdr:nvSpPr>
        <xdr:cNvPr id="259" name="円/楕円 258"/>
        <xdr:cNvSpPr/>
      </xdr:nvSpPr>
      <xdr:spPr>
        <a:xfrm>
          <a:off x="1079500" y="168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91330</xdr:rowOff>
    </xdr:from>
    <xdr:ext cx="534377" cy="259045"/>
    <xdr:sp macro="" textlink="">
      <xdr:nvSpPr>
        <xdr:cNvPr id="260" name="テキスト ボックス 259"/>
        <xdr:cNvSpPr txBox="1"/>
      </xdr:nvSpPr>
      <xdr:spPr>
        <a:xfrm>
          <a:off x="863111" y="168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169774</xdr:rowOff>
    </xdr:from>
    <xdr:to>
      <xdr:col>15</xdr:col>
      <xdr:colOff>180975</xdr:colOff>
      <xdr:row>36</xdr:row>
      <xdr:rowOff>67856</xdr:rowOff>
    </xdr:to>
    <xdr:cxnSp macro="">
      <xdr:nvCxnSpPr>
        <xdr:cNvPr id="289" name="直線コネクタ 288"/>
        <xdr:cNvCxnSpPr/>
      </xdr:nvCxnSpPr>
      <xdr:spPr>
        <a:xfrm flipV="1">
          <a:off x="9639300" y="6170524"/>
          <a:ext cx="8382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67856</xdr:rowOff>
    </xdr:from>
    <xdr:to>
      <xdr:col>14</xdr:col>
      <xdr:colOff>28575</xdr:colOff>
      <xdr:row>36</xdr:row>
      <xdr:rowOff>95720</xdr:rowOff>
    </xdr:to>
    <xdr:cxnSp macro="">
      <xdr:nvCxnSpPr>
        <xdr:cNvPr id="292" name="直線コネクタ 291"/>
        <xdr:cNvCxnSpPr/>
      </xdr:nvCxnSpPr>
      <xdr:spPr>
        <a:xfrm flipV="1">
          <a:off x="8750300" y="6240056"/>
          <a:ext cx="889000" cy="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76911</xdr:rowOff>
    </xdr:from>
    <xdr:to>
      <xdr:col>12</xdr:col>
      <xdr:colOff>511175</xdr:colOff>
      <xdr:row>36</xdr:row>
      <xdr:rowOff>95720</xdr:rowOff>
    </xdr:to>
    <xdr:cxnSp macro="">
      <xdr:nvCxnSpPr>
        <xdr:cNvPr id="295" name="直線コネクタ 294"/>
        <xdr:cNvCxnSpPr/>
      </xdr:nvCxnSpPr>
      <xdr:spPr>
        <a:xfrm>
          <a:off x="7861300" y="6249111"/>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157416</xdr:rowOff>
    </xdr:from>
    <xdr:to>
      <xdr:col>11</xdr:col>
      <xdr:colOff>307975</xdr:colOff>
      <xdr:row>36</xdr:row>
      <xdr:rowOff>76911</xdr:rowOff>
    </xdr:to>
    <xdr:cxnSp macro="">
      <xdr:nvCxnSpPr>
        <xdr:cNvPr id="298" name="直線コネクタ 297"/>
        <xdr:cNvCxnSpPr/>
      </xdr:nvCxnSpPr>
      <xdr:spPr>
        <a:xfrm>
          <a:off x="6972300" y="6158166"/>
          <a:ext cx="889000" cy="9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118974</xdr:rowOff>
    </xdr:from>
    <xdr:to>
      <xdr:col>15</xdr:col>
      <xdr:colOff>231775</xdr:colOff>
      <xdr:row>36</xdr:row>
      <xdr:rowOff>49124</xdr:rowOff>
    </xdr:to>
    <xdr:sp macro="" textlink="">
      <xdr:nvSpPr>
        <xdr:cNvPr id="308" name="円/楕円 307"/>
        <xdr:cNvSpPr/>
      </xdr:nvSpPr>
      <xdr:spPr>
        <a:xfrm>
          <a:off x="10426700" y="61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141851</xdr:rowOff>
    </xdr:from>
    <xdr:ext cx="534377" cy="259045"/>
    <xdr:sp macro="" textlink="">
      <xdr:nvSpPr>
        <xdr:cNvPr id="309" name="補助費等該当値テキスト"/>
        <xdr:cNvSpPr txBox="1"/>
      </xdr:nvSpPr>
      <xdr:spPr>
        <a:xfrm>
          <a:off x="10528300" y="597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17056</xdr:rowOff>
    </xdr:from>
    <xdr:to>
      <xdr:col>14</xdr:col>
      <xdr:colOff>79375</xdr:colOff>
      <xdr:row>36</xdr:row>
      <xdr:rowOff>118656</xdr:rowOff>
    </xdr:to>
    <xdr:sp macro="" textlink="">
      <xdr:nvSpPr>
        <xdr:cNvPr id="310" name="円/楕円 309"/>
        <xdr:cNvSpPr/>
      </xdr:nvSpPr>
      <xdr:spPr>
        <a:xfrm>
          <a:off x="9588500" y="61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135183</xdr:rowOff>
    </xdr:from>
    <xdr:ext cx="534377" cy="259045"/>
    <xdr:sp macro="" textlink="">
      <xdr:nvSpPr>
        <xdr:cNvPr id="311" name="テキスト ボックス 310"/>
        <xdr:cNvSpPr txBox="1"/>
      </xdr:nvSpPr>
      <xdr:spPr>
        <a:xfrm>
          <a:off x="9372111" y="59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44920</xdr:rowOff>
    </xdr:from>
    <xdr:to>
      <xdr:col>12</xdr:col>
      <xdr:colOff>561975</xdr:colOff>
      <xdr:row>36</xdr:row>
      <xdr:rowOff>146520</xdr:rowOff>
    </xdr:to>
    <xdr:sp macro="" textlink="">
      <xdr:nvSpPr>
        <xdr:cNvPr id="312" name="円/楕円 311"/>
        <xdr:cNvSpPr/>
      </xdr:nvSpPr>
      <xdr:spPr>
        <a:xfrm>
          <a:off x="8699500" y="62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137647</xdr:rowOff>
    </xdr:from>
    <xdr:ext cx="534377" cy="259045"/>
    <xdr:sp macro="" textlink="">
      <xdr:nvSpPr>
        <xdr:cNvPr id="313" name="テキスト ボックス 312"/>
        <xdr:cNvSpPr txBox="1"/>
      </xdr:nvSpPr>
      <xdr:spPr>
        <a:xfrm>
          <a:off x="8483111" y="63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26111</xdr:rowOff>
    </xdr:from>
    <xdr:to>
      <xdr:col>11</xdr:col>
      <xdr:colOff>358775</xdr:colOff>
      <xdr:row>36</xdr:row>
      <xdr:rowOff>127711</xdr:rowOff>
    </xdr:to>
    <xdr:sp macro="" textlink="">
      <xdr:nvSpPr>
        <xdr:cNvPr id="314" name="円/楕円 313"/>
        <xdr:cNvSpPr/>
      </xdr:nvSpPr>
      <xdr:spPr>
        <a:xfrm>
          <a:off x="7810500" y="6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118838</xdr:rowOff>
    </xdr:from>
    <xdr:ext cx="534377" cy="259045"/>
    <xdr:sp macro="" textlink="">
      <xdr:nvSpPr>
        <xdr:cNvPr id="315" name="テキスト ボックス 314"/>
        <xdr:cNvSpPr txBox="1"/>
      </xdr:nvSpPr>
      <xdr:spPr>
        <a:xfrm>
          <a:off x="7594111" y="6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106616</xdr:rowOff>
    </xdr:from>
    <xdr:to>
      <xdr:col>10</xdr:col>
      <xdr:colOff>155575</xdr:colOff>
      <xdr:row>36</xdr:row>
      <xdr:rowOff>36766</xdr:rowOff>
    </xdr:to>
    <xdr:sp macro="" textlink="">
      <xdr:nvSpPr>
        <xdr:cNvPr id="316" name="円/楕円 315"/>
        <xdr:cNvSpPr/>
      </xdr:nvSpPr>
      <xdr:spPr>
        <a:xfrm>
          <a:off x="6921500" y="61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53293</xdr:rowOff>
    </xdr:from>
    <xdr:ext cx="534377" cy="259045"/>
    <xdr:sp macro="" textlink="">
      <xdr:nvSpPr>
        <xdr:cNvPr id="317" name="テキスト ボックス 316"/>
        <xdr:cNvSpPr txBox="1"/>
      </xdr:nvSpPr>
      <xdr:spPr>
        <a:xfrm>
          <a:off x="6705111" y="588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21022</xdr:rowOff>
    </xdr:from>
    <xdr:to>
      <xdr:col>15</xdr:col>
      <xdr:colOff>180975</xdr:colOff>
      <xdr:row>58</xdr:row>
      <xdr:rowOff>105448</xdr:rowOff>
    </xdr:to>
    <xdr:cxnSp macro="">
      <xdr:nvCxnSpPr>
        <xdr:cNvPr id="346" name="直線コネクタ 345"/>
        <xdr:cNvCxnSpPr/>
      </xdr:nvCxnSpPr>
      <xdr:spPr>
        <a:xfrm>
          <a:off x="9639300" y="9965122"/>
          <a:ext cx="838200" cy="8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21022</xdr:rowOff>
    </xdr:from>
    <xdr:to>
      <xdr:col>14</xdr:col>
      <xdr:colOff>28575</xdr:colOff>
      <xdr:row>58</xdr:row>
      <xdr:rowOff>111342</xdr:rowOff>
    </xdr:to>
    <xdr:cxnSp macro="">
      <xdr:nvCxnSpPr>
        <xdr:cNvPr id="349" name="直線コネクタ 348"/>
        <xdr:cNvCxnSpPr/>
      </xdr:nvCxnSpPr>
      <xdr:spPr>
        <a:xfrm flipV="1">
          <a:off x="8750300" y="9965122"/>
          <a:ext cx="889000" cy="9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4121</xdr:rowOff>
    </xdr:from>
    <xdr:to>
      <xdr:col>12</xdr:col>
      <xdr:colOff>511175</xdr:colOff>
      <xdr:row>58</xdr:row>
      <xdr:rowOff>111342</xdr:rowOff>
    </xdr:to>
    <xdr:cxnSp macro="">
      <xdr:nvCxnSpPr>
        <xdr:cNvPr id="352" name="直線コネクタ 351"/>
        <xdr:cNvCxnSpPr/>
      </xdr:nvCxnSpPr>
      <xdr:spPr>
        <a:xfrm>
          <a:off x="7861300" y="9948221"/>
          <a:ext cx="889000" cy="10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106130</xdr:rowOff>
    </xdr:from>
    <xdr:to>
      <xdr:col>11</xdr:col>
      <xdr:colOff>307975</xdr:colOff>
      <xdr:row>58</xdr:row>
      <xdr:rowOff>4121</xdr:rowOff>
    </xdr:to>
    <xdr:cxnSp macro="">
      <xdr:nvCxnSpPr>
        <xdr:cNvPr id="355" name="直線コネクタ 354"/>
        <xdr:cNvCxnSpPr/>
      </xdr:nvCxnSpPr>
      <xdr:spPr>
        <a:xfrm>
          <a:off x="6972300" y="9878780"/>
          <a:ext cx="889000" cy="6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54648</xdr:rowOff>
    </xdr:from>
    <xdr:to>
      <xdr:col>15</xdr:col>
      <xdr:colOff>231775</xdr:colOff>
      <xdr:row>58</xdr:row>
      <xdr:rowOff>156248</xdr:rowOff>
    </xdr:to>
    <xdr:sp macro="" textlink="">
      <xdr:nvSpPr>
        <xdr:cNvPr id="365" name="円/楕円 364"/>
        <xdr:cNvSpPr/>
      </xdr:nvSpPr>
      <xdr:spPr>
        <a:xfrm>
          <a:off x="10426700" y="99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28,990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141672</xdr:rowOff>
    </xdr:from>
    <xdr:to>
      <xdr:col>14</xdr:col>
      <xdr:colOff>79375</xdr:colOff>
      <xdr:row>58</xdr:row>
      <xdr:rowOff>71822</xdr:rowOff>
    </xdr:to>
    <xdr:sp macro="" textlink="">
      <xdr:nvSpPr>
        <xdr:cNvPr id="367" name="円/楕円 366"/>
        <xdr:cNvSpPr/>
      </xdr:nvSpPr>
      <xdr:spPr>
        <a:xfrm>
          <a:off x="9588500" y="99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88349</xdr:rowOff>
    </xdr:from>
    <xdr:ext cx="534377" cy="259045"/>
    <xdr:sp macro="" textlink="">
      <xdr:nvSpPr>
        <xdr:cNvPr id="368" name="テキスト ボックス 367"/>
        <xdr:cNvSpPr txBox="1"/>
      </xdr:nvSpPr>
      <xdr:spPr>
        <a:xfrm>
          <a:off x="9372111" y="968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60542</xdr:rowOff>
    </xdr:from>
    <xdr:to>
      <xdr:col>12</xdr:col>
      <xdr:colOff>561975</xdr:colOff>
      <xdr:row>58</xdr:row>
      <xdr:rowOff>162142</xdr:rowOff>
    </xdr:to>
    <xdr:sp macro="" textlink="">
      <xdr:nvSpPr>
        <xdr:cNvPr id="369" name="円/楕円 368"/>
        <xdr:cNvSpPr/>
      </xdr:nvSpPr>
      <xdr:spPr>
        <a:xfrm>
          <a:off x="8699500" y="100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153269</xdr:rowOff>
    </xdr:from>
    <xdr:ext cx="534377" cy="259045"/>
    <xdr:sp macro="" textlink="">
      <xdr:nvSpPr>
        <xdr:cNvPr id="370" name="テキスト ボックス 369"/>
        <xdr:cNvSpPr txBox="1"/>
      </xdr:nvSpPr>
      <xdr:spPr>
        <a:xfrm>
          <a:off x="8483111" y="100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124771</xdr:rowOff>
    </xdr:from>
    <xdr:to>
      <xdr:col>11</xdr:col>
      <xdr:colOff>358775</xdr:colOff>
      <xdr:row>58</xdr:row>
      <xdr:rowOff>54921</xdr:rowOff>
    </xdr:to>
    <xdr:sp macro="" textlink="">
      <xdr:nvSpPr>
        <xdr:cNvPr id="371" name="円/楕円 370"/>
        <xdr:cNvSpPr/>
      </xdr:nvSpPr>
      <xdr:spPr>
        <a:xfrm>
          <a:off x="7810500" y="98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46048</xdr:rowOff>
    </xdr:from>
    <xdr:ext cx="534377" cy="259045"/>
    <xdr:sp macro="" textlink="">
      <xdr:nvSpPr>
        <xdr:cNvPr id="372" name="テキスト ボックス 371"/>
        <xdr:cNvSpPr txBox="1"/>
      </xdr:nvSpPr>
      <xdr:spPr>
        <a:xfrm>
          <a:off x="7594111" y="99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55330</xdr:rowOff>
    </xdr:from>
    <xdr:to>
      <xdr:col>10</xdr:col>
      <xdr:colOff>155575</xdr:colOff>
      <xdr:row>57</xdr:row>
      <xdr:rowOff>156930</xdr:rowOff>
    </xdr:to>
    <xdr:sp macro="" textlink="">
      <xdr:nvSpPr>
        <xdr:cNvPr id="373" name="円/楕円 372"/>
        <xdr:cNvSpPr/>
      </xdr:nvSpPr>
      <xdr:spPr>
        <a:xfrm>
          <a:off x="6921500" y="98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2007</xdr:rowOff>
    </xdr:from>
    <xdr:ext cx="534377" cy="259045"/>
    <xdr:sp macro="" textlink="">
      <xdr:nvSpPr>
        <xdr:cNvPr id="374" name="テキスト ボックス 373"/>
        <xdr:cNvSpPr txBox="1"/>
      </xdr:nvSpPr>
      <xdr:spPr>
        <a:xfrm>
          <a:off x="6705111" y="960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150992</xdr:rowOff>
    </xdr:from>
    <xdr:to>
      <xdr:col>15</xdr:col>
      <xdr:colOff>180975</xdr:colOff>
      <xdr:row>77</xdr:row>
      <xdr:rowOff>59072</xdr:rowOff>
    </xdr:to>
    <xdr:cxnSp macro="">
      <xdr:nvCxnSpPr>
        <xdr:cNvPr id="399" name="直線コネクタ 398"/>
        <xdr:cNvCxnSpPr/>
      </xdr:nvCxnSpPr>
      <xdr:spPr>
        <a:xfrm>
          <a:off x="9639300" y="13181192"/>
          <a:ext cx="8382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150992</xdr:rowOff>
    </xdr:from>
    <xdr:to>
      <xdr:col>14</xdr:col>
      <xdr:colOff>28575</xdr:colOff>
      <xdr:row>77</xdr:row>
      <xdr:rowOff>90785</xdr:rowOff>
    </xdr:to>
    <xdr:cxnSp macro="">
      <xdr:nvCxnSpPr>
        <xdr:cNvPr id="402" name="直線コネクタ 401"/>
        <xdr:cNvCxnSpPr/>
      </xdr:nvCxnSpPr>
      <xdr:spPr>
        <a:xfrm flipV="1">
          <a:off x="8750300" y="13181192"/>
          <a:ext cx="889000" cy="1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8272</xdr:rowOff>
    </xdr:from>
    <xdr:to>
      <xdr:col>15</xdr:col>
      <xdr:colOff>231775</xdr:colOff>
      <xdr:row>77</xdr:row>
      <xdr:rowOff>109872</xdr:rowOff>
    </xdr:to>
    <xdr:sp macro="" textlink="">
      <xdr:nvSpPr>
        <xdr:cNvPr id="412" name="円/楕円 411"/>
        <xdr:cNvSpPr/>
      </xdr:nvSpPr>
      <xdr:spPr>
        <a:xfrm>
          <a:off x="10426700" y="132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31149</xdr:rowOff>
    </xdr:from>
    <xdr:ext cx="534377" cy="259045"/>
    <xdr:sp macro="" textlink="">
      <xdr:nvSpPr>
        <xdr:cNvPr id="413" name="普通建設事業費 （ うち新規整備　）該当値テキスト"/>
        <xdr:cNvSpPr txBox="1"/>
      </xdr:nvSpPr>
      <xdr:spPr>
        <a:xfrm>
          <a:off x="10528300" y="1306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100192</xdr:rowOff>
    </xdr:from>
    <xdr:to>
      <xdr:col>14</xdr:col>
      <xdr:colOff>79375</xdr:colOff>
      <xdr:row>77</xdr:row>
      <xdr:rowOff>30342</xdr:rowOff>
    </xdr:to>
    <xdr:sp macro="" textlink="">
      <xdr:nvSpPr>
        <xdr:cNvPr id="414" name="円/楕円 413"/>
        <xdr:cNvSpPr/>
      </xdr:nvSpPr>
      <xdr:spPr>
        <a:xfrm>
          <a:off x="9588500" y="131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46870</xdr:rowOff>
    </xdr:from>
    <xdr:ext cx="534377" cy="259045"/>
    <xdr:sp macro="" textlink="">
      <xdr:nvSpPr>
        <xdr:cNvPr id="415" name="テキスト ボックス 414"/>
        <xdr:cNvSpPr txBox="1"/>
      </xdr:nvSpPr>
      <xdr:spPr>
        <a:xfrm>
          <a:off x="9372111" y="1290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39985</xdr:rowOff>
    </xdr:from>
    <xdr:to>
      <xdr:col>12</xdr:col>
      <xdr:colOff>561975</xdr:colOff>
      <xdr:row>77</xdr:row>
      <xdr:rowOff>141585</xdr:rowOff>
    </xdr:to>
    <xdr:sp macro="" textlink="">
      <xdr:nvSpPr>
        <xdr:cNvPr id="416" name="円/楕円 415"/>
        <xdr:cNvSpPr/>
      </xdr:nvSpPr>
      <xdr:spPr>
        <a:xfrm>
          <a:off x="8699500" y="132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132712</xdr:rowOff>
    </xdr:from>
    <xdr:ext cx="534377" cy="259045"/>
    <xdr:sp macro="" textlink="">
      <xdr:nvSpPr>
        <xdr:cNvPr id="417" name="テキスト ボックス 416"/>
        <xdr:cNvSpPr txBox="1"/>
      </xdr:nvSpPr>
      <xdr:spPr>
        <a:xfrm>
          <a:off x="8483111" y="1333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103124</xdr:rowOff>
    </xdr:from>
    <xdr:to>
      <xdr:col>15</xdr:col>
      <xdr:colOff>180975</xdr:colOff>
      <xdr:row>99</xdr:row>
      <xdr:rowOff>34925</xdr:rowOff>
    </xdr:to>
    <xdr:cxnSp macro="">
      <xdr:nvCxnSpPr>
        <xdr:cNvPr id="446" name="直線コネクタ 445"/>
        <xdr:cNvCxnSpPr/>
      </xdr:nvCxnSpPr>
      <xdr:spPr>
        <a:xfrm>
          <a:off x="9639300" y="16905224"/>
          <a:ext cx="8382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103124</xdr:rowOff>
    </xdr:from>
    <xdr:to>
      <xdr:col>14</xdr:col>
      <xdr:colOff>28575</xdr:colOff>
      <xdr:row>98</xdr:row>
      <xdr:rowOff>152825</xdr:rowOff>
    </xdr:to>
    <xdr:cxnSp macro="">
      <xdr:nvCxnSpPr>
        <xdr:cNvPr id="449" name="直線コネクタ 448"/>
        <xdr:cNvCxnSpPr/>
      </xdr:nvCxnSpPr>
      <xdr:spPr>
        <a:xfrm flipV="1">
          <a:off x="8750300" y="16905224"/>
          <a:ext cx="889000" cy="4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155575</xdr:rowOff>
    </xdr:from>
    <xdr:to>
      <xdr:col>15</xdr:col>
      <xdr:colOff>231775</xdr:colOff>
      <xdr:row>99</xdr:row>
      <xdr:rowOff>85725</xdr:rowOff>
    </xdr:to>
    <xdr:sp macro="" textlink="">
      <xdr:nvSpPr>
        <xdr:cNvPr id="459" name="円/楕円 458"/>
        <xdr:cNvSpPr/>
      </xdr:nvSpPr>
      <xdr:spPr>
        <a:xfrm>
          <a:off x="10426700" y="1695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70502</xdr:rowOff>
    </xdr:from>
    <xdr:ext cx="378565" cy="259045"/>
    <xdr:sp macro="" textlink="">
      <xdr:nvSpPr>
        <xdr:cNvPr id="460" name="普通建設事業費 （ うち更新整備　）該当値テキスト"/>
        <xdr:cNvSpPr txBox="1"/>
      </xdr:nvSpPr>
      <xdr:spPr>
        <a:xfrm>
          <a:off x="10528300" y="16872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52324</xdr:rowOff>
    </xdr:from>
    <xdr:to>
      <xdr:col>14</xdr:col>
      <xdr:colOff>79375</xdr:colOff>
      <xdr:row>98</xdr:row>
      <xdr:rowOff>153924</xdr:rowOff>
    </xdr:to>
    <xdr:sp macro="" textlink="">
      <xdr:nvSpPr>
        <xdr:cNvPr id="461" name="円/楕円 460"/>
        <xdr:cNvSpPr/>
      </xdr:nvSpPr>
      <xdr:spPr>
        <a:xfrm>
          <a:off x="9588500" y="168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145051</xdr:rowOff>
    </xdr:from>
    <xdr:ext cx="469744" cy="259045"/>
    <xdr:sp macro="" textlink="">
      <xdr:nvSpPr>
        <xdr:cNvPr id="462" name="テキスト ボックス 461"/>
        <xdr:cNvSpPr txBox="1"/>
      </xdr:nvSpPr>
      <xdr:spPr>
        <a:xfrm>
          <a:off x="9404427" y="169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102025</xdr:rowOff>
    </xdr:from>
    <xdr:to>
      <xdr:col>12</xdr:col>
      <xdr:colOff>561975</xdr:colOff>
      <xdr:row>99</xdr:row>
      <xdr:rowOff>32175</xdr:rowOff>
    </xdr:to>
    <xdr:sp macro="" textlink="">
      <xdr:nvSpPr>
        <xdr:cNvPr id="463" name="円/楕円 462"/>
        <xdr:cNvSpPr/>
      </xdr:nvSpPr>
      <xdr:spPr>
        <a:xfrm>
          <a:off x="8699500" y="169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23302</xdr:rowOff>
    </xdr:from>
    <xdr:ext cx="469744" cy="259045"/>
    <xdr:sp macro="" textlink="">
      <xdr:nvSpPr>
        <xdr:cNvPr id="464" name="テキスト ボックス 463"/>
        <xdr:cNvSpPr txBox="1"/>
      </xdr:nvSpPr>
      <xdr:spPr>
        <a:xfrm>
          <a:off x="8515427" y="1699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135631</xdr:rowOff>
    </xdr:from>
    <xdr:to>
      <xdr:col>23</xdr:col>
      <xdr:colOff>517525</xdr:colOff>
      <xdr:row>38</xdr:row>
      <xdr:rowOff>139700</xdr:rowOff>
    </xdr:to>
    <xdr:cxnSp macro="">
      <xdr:nvCxnSpPr>
        <xdr:cNvPr id="491" name="直線コネクタ 490"/>
        <xdr:cNvCxnSpPr/>
      </xdr:nvCxnSpPr>
      <xdr:spPr>
        <a:xfrm>
          <a:off x="15481300" y="6650731"/>
          <a:ext cx="8382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104222</xdr:rowOff>
    </xdr:from>
    <xdr:to>
      <xdr:col>22</xdr:col>
      <xdr:colOff>365125</xdr:colOff>
      <xdr:row>38</xdr:row>
      <xdr:rowOff>135631</xdr:rowOff>
    </xdr:to>
    <xdr:cxnSp macro="">
      <xdr:nvCxnSpPr>
        <xdr:cNvPr id="494" name="直線コネクタ 493"/>
        <xdr:cNvCxnSpPr/>
      </xdr:nvCxnSpPr>
      <xdr:spPr>
        <a:xfrm>
          <a:off x="14592300" y="6619322"/>
          <a:ext cx="889000" cy="3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41311</xdr:rowOff>
    </xdr:from>
    <xdr:to>
      <xdr:col>21</xdr:col>
      <xdr:colOff>161925</xdr:colOff>
      <xdr:row>38</xdr:row>
      <xdr:rowOff>104222</xdr:rowOff>
    </xdr:to>
    <xdr:cxnSp macro="">
      <xdr:nvCxnSpPr>
        <xdr:cNvPr id="497" name="直線コネクタ 496"/>
        <xdr:cNvCxnSpPr/>
      </xdr:nvCxnSpPr>
      <xdr:spPr>
        <a:xfrm>
          <a:off x="13703300" y="6556411"/>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167269</xdr:rowOff>
    </xdr:from>
    <xdr:to>
      <xdr:col>19</xdr:col>
      <xdr:colOff>644525</xdr:colOff>
      <xdr:row>38</xdr:row>
      <xdr:rowOff>41311</xdr:rowOff>
    </xdr:to>
    <xdr:cxnSp macro="">
      <xdr:nvCxnSpPr>
        <xdr:cNvPr id="500" name="直線コネクタ 499"/>
        <xdr:cNvCxnSpPr/>
      </xdr:nvCxnSpPr>
      <xdr:spPr>
        <a:xfrm>
          <a:off x="12814300" y="6510919"/>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84831</xdr:rowOff>
    </xdr:from>
    <xdr:to>
      <xdr:col>22</xdr:col>
      <xdr:colOff>415925</xdr:colOff>
      <xdr:row>39</xdr:row>
      <xdr:rowOff>14981</xdr:rowOff>
    </xdr:to>
    <xdr:sp macro="" textlink="">
      <xdr:nvSpPr>
        <xdr:cNvPr id="512" name="円/楕円 511"/>
        <xdr:cNvSpPr/>
      </xdr:nvSpPr>
      <xdr:spPr>
        <a:xfrm>
          <a:off x="15430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6108</xdr:rowOff>
    </xdr:from>
    <xdr:ext cx="313932" cy="259045"/>
    <xdr:sp macro="" textlink="">
      <xdr:nvSpPr>
        <xdr:cNvPr id="513" name="テキスト ボックス 512"/>
        <xdr:cNvSpPr txBox="1"/>
      </xdr:nvSpPr>
      <xdr:spPr>
        <a:xfrm>
          <a:off x="15324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53422</xdr:rowOff>
    </xdr:from>
    <xdr:to>
      <xdr:col>21</xdr:col>
      <xdr:colOff>212725</xdr:colOff>
      <xdr:row>38</xdr:row>
      <xdr:rowOff>155022</xdr:rowOff>
    </xdr:to>
    <xdr:sp macro="" textlink="">
      <xdr:nvSpPr>
        <xdr:cNvPr id="514" name="円/楕円 513"/>
        <xdr:cNvSpPr/>
      </xdr:nvSpPr>
      <xdr:spPr>
        <a:xfrm>
          <a:off x="14541500" y="65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146149</xdr:rowOff>
    </xdr:from>
    <xdr:ext cx="378565" cy="259045"/>
    <xdr:sp macro="" textlink="">
      <xdr:nvSpPr>
        <xdr:cNvPr id="515" name="テキスト ボックス 514"/>
        <xdr:cNvSpPr txBox="1"/>
      </xdr:nvSpPr>
      <xdr:spPr>
        <a:xfrm>
          <a:off x="14403017" y="666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161961</xdr:rowOff>
    </xdr:from>
    <xdr:to>
      <xdr:col>20</xdr:col>
      <xdr:colOff>9525</xdr:colOff>
      <xdr:row>38</xdr:row>
      <xdr:rowOff>92111</xdr:rowOff>
    </xdr:to>
    <xdr:sp macro="" textlink="">
      <xdr:nvSpPr>
        <xdr:cNvPr id="516" name="円/楕円 515"/>
        <xdr:cNvSpPr/>
      </xdr:nvSpPr>
      <xdr:spPr>
        <a:xfrm>
          <a:off x="13652500" y="65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83238</xdr:rowOff>
    </xdr:from>
    <xdr:ext cx="469744" cy="259045"/>
    <xdr:sp macro="" textlink="">
      <xdr:nvSpPr>
        <xdr:cNvPr id="517" name="テキスト ボックス 516"/>
        <xdr:cNvSpPr txBox="1"/>
      </xdr:nvSpPr>
      <xdr:spPr>
        <a:xfrm>
          <a:off x="13468427" y="65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116469</xdr:rowOff>
    </xdr:from>
    <xdr:to>
      <xdr:col>18</xdr:col>
      <xdr:colOff>492125</xdr:colOff>
      <xdr:row>38</xdr:row>
      <xdr:rowOff>46619</xdr:rowOff>
    </xdr:to>
    <xdr:sp macro="" textlink="">
      <xdr:nvSpPr>
        <xdr:cNvPr id="518" name="円/楕円 517"/>
        <xdr:cNvSpPr/>
      </xdr:nvSpPr>
      <xdr:spPr>
        <a:xfrm>
          <a:off x="12763500" y="64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37746</xdr:rowOff>
    </xdr:from>
    <xdr:ext cx="469744" cy="259045"/>
    <xdr:sp macro="" textlink="">
      <xdr:nvSpPr>
        <xdr:cNvPr id="519" name="テキスト ボックス 518"/>
        <xdr:cNvSpPr txBox="1"/>
      </xdr:nvSpPr>
      <xdr:spPr>
        <a:xfrm>
          <a:off x="12579427" y="655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141815</xdr:rowOff>
    </xdr:from>
    <xdr:to>
      <xdr:col>23</xdr:col>
      <xdr:colOff>517525</xdr:colOff>
      <xdr:row>77</xdr:row>
      <xdr:rowOff>142429</xdr:rowOff>
    </xdr:to>
    <xdr:cxnSp macro="">
      <xdr:nvCxnSpPr>
        <xdr:cNvPr id="601" name="直線コネクタ 600"/>
        <xdr:cNvCxnSpPr/>
      </xdr:nvCxnSpPr>
      <xdr:spPr>
        <a:xfrm flipV="1">
          <a:off x="15481300" y="13343465"/>
          <a:ext cx="8382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105167</xdr:rowOff>
    </xdr:from>
    <xdr:to>
      <xdr:col>22</xdr:col>
      <xdr:colOff>365125</xdr:colOff>
      <xdr:row>77</xdr:row>
      <xdr:rowOff>142429</xdr:rowOff>
    </xdr:to>
    <xdr:cxnSp macro="">
      <xdr:nvCxnSpPr>
        <xdr:cNvPr id="604" name="直線コネクタ 603"/>
        <xdr:cNvCxnSpPr/>
      </xdr:nvCxnSpPr>
      <xdr:spPr>
        <a:xfrm>
          <a:off x="14592300" y="13306817"/>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83093</xdr:rowOff>
    </xdr:from>
    <xdr:to>
      <xdr:col>21</xdr:col>
      <xdr:colOff>161925</xdr:colOff>
      <xdr:row>77</xdr:row>
      <xdr:rowOff>105167</xdr:rowOff>
    </xdr:to>
    <xdr:cxnSp macro="">
      <xdr:nvCxnSpPr>
        <xdr:cNvPr id="607" name="直線コネクタ 606"/>
        <xdr:cNvCxnSpPr/>
      </xdr:nvCxnSpPr>
      <xdr:spPr>
        <a:xfrm>
          <a:off x="13703300" y="13284743"/>
          <a:ext cx="889000" cy="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73721</xdr:rowOff>
    </xdr:from>
    <xdr:to>
      <xdr:col>19</xdr:col>
      <xdr:colOff>644525</xdr:colOff>
      <xdr:row>77</xdr:row>
      <xdr:rowOff>83093</xdr:rowOff>
    </xdr:to>
    <xdr:cxnSp macro="">
      <xdr:nvCxnSpPr>
        <xdr:cNvPr id="610" name="直線コネクタ 609"/>
        <xdr:cNvCxnSpPr/>
      </xdr:nvCxnSpPr>
      <xdr:spPr>
        <a:xfrm>
          <a:off x="12814300" y="13275371"/>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91015</xdr:rowOff>
    </xdr:from>
    <xdr:to>
      <xdr:col>23</xdr:col>
      <xdr:colOff>568325</xdr:colOff>
      <xdr:row>78</xdr:row>
      <xdr:rowOff>21165</xdr:rowOff>
    </xdr:to>
    <xdr:sp macro="" textlink="">
      <xdr:nvSpPr>
        <xdr:cNvPr id="620" name="円/楕円 619"/>
        <xdr:cNvSpPr/>
      </xdr:nvSpPr>
      <xdr:spPr>
        <a:xfrm>
          <a:off x="16268700" y="132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69442</xdr:rowOff>
    </xdr:from>
    <xdr:ext cx="534377" cy="259045"/>
    <xdr:sp macro="" textlink="">
      <xdr:nvSpPr>
        <xdr:cNvPr id="621" name="公債費該当値テキスト"/>
        <xdr:cNvSpPr txBox="1"/>
      </xdr:nvSpPr>
      <xdr:spPr>
        <a:xfrm>
          <a:off x="16370300" y="132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91629</xdr:rowOff>
    </xdr:from>
    <xdr:to>
      <xdr:col>22</xdr:col>
      <xdr:colOff>415925</xdr:colOff>
      <xdr:row>78</xdr:row>
      <xdr:rowOff>21779</xdr:rowOff>
    </xdr:to>
    <xdr:sp macro="" textlink="">
      <xdr:nvSpPr>
        <xdr:cNvPr id="622" name="円/楕円 621"/>
        <xdr:cNvSpPr/>
      </xdr:nvSpPr>
      <xdr:spPr>
        <a:xfrm>
          <a:off x="15430500" y="132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12906</xdr:rowOff>
    </xdr:from>
    <xdr:ext cx="534377" cy="259045"/>
    <xdr:sp macro="" textlink="">
      <xdr:nvSpPr>
        <xdr:cNvPr id="623" name="テキスト ボックス 622"/>
        <xdr:cNvSpPr txBox="1"/>
      </xdr:nvSpPr>
      <xdr:spPr>
        <a:xfrm>
          <a:off x="15214111" y="133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54367</xdr:rowOff>
    </xdr:from>
    <xdr:to>
      <xdr:col>21</xdr:col>
      <xdr:colOff>212725</xdr:colOff>
      <xdr:row>77</xdr:row>
      <xdr:rowOff>155967</xdr:rowOff>
    </xdr:to>
    <xdr:sp macro="" textlink="">
      <xdr:nvSpPr>
        <xdr:cNvPr id="624" name="円/楕円 623"/>
        <xdr:cNvSpPr/>
      </xdr:nvSpPr>
      <xdr:spPr>
        <a:xfrm>
          <a:off x="14541500" y="1325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147094</xdr:rowOff>
    </xdr:from>
    <xdr:ext cx="534377" cy="259045"/>
    <xdr:sp macro="" textlink="">
      <xdr:nvSpPr>
        <xdr:cNvPr id="625" name="テキスト ボックス 624"/>
        <xdr:cNvSpPr txBox="1"/>
      </xdr:nvSpPr>
      <xdr:spPr>
        <a:xfrm>
          <a:off x="14325111" y="1334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32293</xdr:rowOff>
    </xdr:from>
    <xdr:to>
      <xdr:col>20</xdr:col>
      <xdr:colOff>9525</xdr:colOff>
      <xdr:row>77</xdr:row>
      <xdr:rowOff>133893</xdr:rowOff>
    </xdr:to>
    <xdr:sp macro="" textlink="">
      <xdr:nvSpPr>
        <xdr:cNvPr id="626" name="円/楕円 625"/>
        <xdr:cNvSpPr/>
      </xdr:nvSpPr>
      <xdr:spPr>
        <a:xfrm>
          <a:off x="13652500" y="132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125020</xdr:rowOff>
    </xdr:from>
    <xdr:ext cx="534377" cy="259045"/>
    <xdr:sp macro="" textlink="">
      <xdr:nvSpPr>
        <xdr:cNvPr id="627" name="テキスト ボックス 626"/>
        <xdr:cNvSpPr txBox="1"/>
      </xdr:nvSpPr>
      <xdr:spPr>
        <a:xfrm>
          <a:off x="13436111" y="133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22921</xdr:rowOff>
    </xdr:from>
    <xdr:to>
      <xdr:col>18</xdr:col>
      <xdr:colOff>492125</xdr:colOff>
      <xdr:row>77</xdr:row>
      <xdr:rowOff>124521</xdr:rowOff>
    </xdr:to>
    <xdr:sp macro="" textlink="">
      <xdr:nvSpPr>
        <xdr:cNvPr id="628" name="円/楕円 627"/>
        <xdr:cNvSpPr/>
      </xdr:nvSpPr>
      <xdr:spPr>
        <a:xfrm>
          <a:off x="12763500" y="132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115648</xdr:rowOff>
    </xdr:from>
    <xdr:ext cx="534377" cy="259045"/>
    <xdr:sp macro="" textlink="">
      <xdr:nvSpPr>
        <xdr:cNvPr id="629" name="テキスト ボックス 628"/>
        <xdr:cNvSpPr txBox="1"/>
      </xdr:nvSpPr>
      <xdr:spPr>
        <a:xfrm>
          <a:off x="12547111" y="133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26095</xdr:rowOff>
    </xdr:from>
    <xdr:to>
      <xdr:col>23</xdr:col>
      <xdr:colOff>517525</xdr:colOff>
      <xdr:row>98</xdr:row>
      <xdr:rowOff>26653</xdr:rowOff>
    </xdr:to>
    <xdr:cxnSp macro="">
      <xdr:nvCxnSpPr>
        <xdr:cNvPr id="656" name="直線コネクタ 655"/>
        <xdr:cNvCxnSpPr/>
      </xdr:nvCxnSpPr>
      <xdr:spPr>
        <a:xfrm>
          <a:off x="15481300" y="16828195"/>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26095</xdr:rowOff>
    </xdr:from>
    <xdr:to>
      <xdr:col>22</xdr:col>
      <xdr:colOff>365125</xdr:colOff>
      <xdr:row>98</xdr:row>
      <xdr:rowOff>37872</xdr:rowOff>
    </xdr:to>
    <xdr:cxnSp macro="">
      <xdr:nvCxnSpPr>
        <xdr:cNvPr id="659" name="直線コネクタ 658"/>
        <xdr:cNvCxnSpPr/>
      </xdr:nvCxnSpPr>
      <xdr:spPr>
        <a:xfrm flipV="1">
          <a:off x="14592300" y="16828195"/>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37872</xdr:rowOff>
    </xdr:from>
    <xdr:to>
      <xdr:col>21</xdr:col>
      <xdr:colOff>161925</xdr:colOff>
      <xdr:row>98</xdr:row>
      <xdr:rowOff>137139</xdr:rowOff>
    </xdr:to>
    <xdr:cxnSp macro="">
      <xdr:nvCxnSpPr>
        <xdr:cNvPr id="662" name="直線コネクタ 661"/>
        <xdr:cNvCxnSpPr/>
      </xdr:nvCxnSpPr>
      <xdr:spPr>
        <a:xfrm flipV="1">
          <a:off x="13703300" y="16839972"/>
          <a:ext cx="889000" cy="9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125408</xdr:rowOff>
    </xdr:from>
    <xdr:to>
      <xdr:col>19</xdr:col>
      <xdr:colOff>644525</xdr:colOff>
      <xdr:row>98</xdr:row>
      <xdr:rowOff>137139</xdr:rowOff>
    </xdr:to>
    <xdr:cxnSp macro="">
      <xdr:nvCxnSpPr>
        <xdr:cNvPr id="665" name="直線コネクタ 664"/>
        <xdr:cNvCxnSpPr/>
      </xdr:nvCxnSpPr>
      <xdr:spPr>
        <a:xfrm>
          <a:off x="12814300" y="16927508"/>
          <a:ext cx="889000" cy="1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147303</xdr:rowOff>
    </xdr:from>
    <xdr:to>
      <xdr:col>23</xdr:col>
      <xdr:colOff>568325</xdr:colOff>
      <xdr:row>98</xdr:row>
      <xdr:rowOff>77453</xdr:rowOff>
    </xdr:to>
    <xdr:sp macro="" textlink="">
      <xdr:nvSpPr>
        <xdr:cNvPr id="675" name="円/楕円 674"/>
        <xdr:cNvSpPr/>
      </xdr:nvSpPr>
      <xdr:spPr>
        <a:xfrm>
          <a:off x="16268700" y="167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106680</xdr:rowOff>
    </xdr:from>
    <xdr:ext cx="534377" cy="259045"/>
    <xdr:sp macro="" textlink="">
      <xdr:nvSpPr>
        <xdr:cNvPr id="676" name="積立金該当値テキスト"/>
        <xdr:cNvSpPr txBox="1"/>
      </xdr:nvSpPr>
      <xdr:spPr>
        <a:xfrm>
          <a:off x="16370300" y="165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146745</xdr:rowOff>
    </xdr:from>
    <xdr:to>
      <xdr:col>22</xdr:col>
      <xdr:colOff>415925</xdr:colOff>
      <xdr:row>98</xdr:row>
      <xdr:rowOff>76895</xdr:rowOff>
    </xdr:to>
    <xdr:sp macro="" textlink="">
      <xdr:nvSpPr>
        <xdr:cNvPr id="677" name="円/楕円 676"/>
        <xdr:cNvSpPr/>
      </xdr:nvSpPr>
      <xdr:spPr>
        <a:xfrm>
          <a:off x="15430500" y="1677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68022</xdr:rowOff>
    </xdr:from>
    <xdr:ext cx="534377" cy="259045"/>
    <xdr:sp macro="" textlink="">
      <xdr:nvSpPr>
        <xdr:cNvPr id="678" name="テキスト ボックス 677"/>
        <xdr:cNvSpPr txBox="1"/>
      </xdr:nvSpPr>
      <xdr:spPr>
        <a:xfrm>
          <a:off x="15214111" y="1687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158522</xdr:rowOff>
    </xdr:from>
    <xdr:to>
      <xdr:col>21</xdr:col>
      <xdr:colOff>212725</xdr:colOff>
      <xdr:row>98</xdr:row>
      <xdr:rowOff>88672</xdr:rowOff>
    </xdr:to>
    <xdr:sp macro="" textlink="">
      <xdr:nvSpPr>
        <xdr:cNvPr id="679" name="円/楕円 678"/>
        <xdr:cNvSpPr/>
      </xdr:nvSpPr>
      <xdr:spPr>
        <a:xfrm>
          <a:off x="14541500" y="167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79799</xdr:rowOff>
    </xdr:from>
    <xdr:ext cx="534377" cy="259045"/>
    <xdr:sp macro="" textlink="">
      <xdr:nvSpPr>
        <xdr:cNvPr id="680" name="テキスト ボックス 679"/>
        <xdr:cNvSpPr txBox="1"/>
      </xdr:nvSpPr>
      <xdr:spPr>
        <a:xfrm>
          <a:off x="14325111" y="1688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86339</xdr:rowOff>
    </xdr:from>
    <xdr:to>
      <xdr:col>20</xdr:col>
      <xdr:colOff>9525</xdr:colOff>
      <xdr:row>99</xdr:row>
      <xdr:rowOff>16489</xdr:rowOff>
    </xdr:to>
    <xdr:sp macro="" textlink="">
      <xdr:nvSpPr>
        <xdr:cNvPr id="681" name="円/楕円 680"/>
        <xdr:cNvSpPr/>
      </xdr:nvSpPr>
      <xdr:spPr>
        <a:xfrm>
          <a:off x="13652500" y="1688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7616</xdr:rowOff>
    </xdr:from>
    <xdr:ext cx="378565" cy="259045"/>
    <xdr:sp macro="" textlink="">
      <xdr:nvSpPr>
        <xdr:cNvPr id="682" name="テキスト ボックス 681"/>
        <xdr:cNvSpPr txBox="1"/>
      </xdr:nvSpPr>
      <xdr:spPr>
        <a:xfrm>
          <a:off x="13514017" y="16981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74608</xdr:rowOff>
    </xdr:from>
    <xdr:to>
      <xdr:col>18</xdr:col>
      <xdr:colOff>492125</xdr:colOff>
      <xdr:row>99</xdr:row>
      <xdr:rowOff>4758</xdr:rowOff>
    </xdr:to>
    <xdr:sp macro="" textlink="">
      <xdr:nvSpPr>
        <xdr:cNvPr id="683" name="円/楕円 682"/>
        <xdr:cNvSpPr/>
      </xdr:nvSpPr>
      <xdr:spPr>
        <a:xfrm>
          <a:off x="12763500" y="168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167335</xdr:rowOff>
    </xdr:from>
    <xdr:ext cx="469744" cy="259045"/>
    <xdr:sp macro="" textlink="">
      <xdr:nvSpPr>
        <xdr:cNvPr id="684" name="テキスト ボックス 683"/>
        <xdr:cNvSpPr txBox="1"/>
      </xdr:nvSpPr>
      <xdr:spPr>
        <a:xfrm>
          <a:off x="12579427" y="1696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96375</xdr:rowOff>
    </xdr:from>
    <xdr:to>
      <xdr:col>32</xdr:col>
      <xdr:colOff>187325</xdr:colOff>
      <xdr:row>39</xdr:row>
      <xdr:rowOff>96701</xdr:rowOff>
    </xdr:to>
    <xdr:cxnSp macro="">
      <xdr:nvCxnSpPr>
        <xdr:cNvPr id="715" name="直線コネクタ 714"/>
        <xdr:cNvCxnSpPr/>
      </xdr:nvCxnSpPr>
      <xdr:spPr>
        <a:xfrm>
          <a:off x="21323300" y="6782925"/>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96375</xdr:rowOff>
    </xdr:from>
    <xdr:to>
      <xdr:col>31</xdr:col>
      <xdr:colOff>34925</xdr:colOff>
      <xdr:row>39</xdr:row>
      <xdr:rowOff>98226</xdr:rowOff>
    </xdr:to>
    <xdr:cxnSp macro="">
      <xdr:nvCxnSpPr>
        <xdr:cNvPr id="718" name="直線コネクタ 717"/>
        <xdr:cNvCxnSpPr/>
      </xdr:nvCxnSpPr>
      <xdr:spPr>
        <a:xfrm flipV="1">
          <a:off x="20434300" y="678292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68399</xdr:rowOff>
    </xdr:from>
    <xdr:to>
      <xdr:col>29</xdr:col>
      <xdr:colOff>517525</xdr:colOff>
      <xdr:row>39</xdr:row>
      <xdr:rowOff>98226</xdr:rowOff>
    </xdr:to>
    <xdr:cxnSp macro="">
      <xdr:nvCxnSpPr>
        <xdr:cNvPr id="721" name="直線コネクタ 720"/>
        <xdr:cNvCxnSpPr/>
      </xdr:nvCxnSpPr>
      <xdr:spPr>
        <a:xfrm>
          <a:off x="19545300" y="6754949"/>
          <a:ext cx="8890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49240</xdr:rowOff>
    </xdr:from>
    <xdr:to>
      <xdr:col>28</xdr:col>
      <xdr:colOff>314325</xdr:colOff>
      <xdr:row>39</xdr:row>
      <xdr:rowOff>68399</xdr:rowOff>
    </xdr:to>
    <xdr:cxnSp macro="">
      <xdr:nvCxnSpPr>
        <xdr:cNvPr id="724" name="直線コネクタ 723"/>
        <xdr:cNvCxnSpPr/>
      </xdr:nvCxnSpPr>
      <xdr:spPr>
        <a:xfrm>
          <a:off x="18656300" y="6735790"/>
          <a:ext cx="8890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45901</xdr:rowOff>
    </xdr:from>
    <xdr:to>
      <xdr:col>32</xdr:col>
      <xdr:colOff>238125</xdr:colOff>
      <xdr:row>39</xdr:row>
      <xdr:rowOff>147501</xdr:rowOff>
    </xdr:to>
    <xdr:sp macro="" textlink="">
      <xdr:nvSpPr>
        <xdr:cNvPr id="734" name="円/楕円 733"/>
        <xdr:cNvSpPr/>
      </xdr:nvSpPr>
      <xdr:spPr>
        <a:xfrm>
          <a:off x="22110700" y="67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132278</xdr:rowOff>
    </xdr:from>
    <xdr:ext cx="313932" cy="259045"/>
    <xdr:sp macro="" textlink="">
      <xdr:nvSpPr>
        <xdr:cNvPr id="735" name="投資及び出資金該当値テキスト"/>
        <xdr:cNvSpPr txBox="1"/>
      </xdr:nvSpPr>
      <xdr:spPr>
        <a:xfrm>
          <a:off x="22212300" y="6647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45575</xdr:rowOff>
    </xdr:from>
    <xdr:to>
      <xdr:col>31</xdr:col>
      <xdr:colOff>85725</xdr:colOff>
      <xdr:row>39</xdr:row>
      <xdr:rowOff>147175</xdr:rowOff>
    </xdr:to>
    <xdr:sp macro="" textlink="">
      <xdr:nvSpPr>
        <xdr:cNvPr id="736" name="円/楕円 735"/>
        <xdr:cNvSpPr/>
      </xdr:nvSpPr>
      <xdr:spPr>
        <a:xfrm>
          <a:off x="21272500" y="6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138302</xdr:rowOff>
    </xdr:from>
    <xdr:ext cx="313932" cy="259045"/>
    <xdr:sp macro="" textlink="">
      <xdr:nvSpPr>
        <xdr:cNvPr id="737" name="テキスト ボックス 736"/>
        <xdr:cNvSpPr txBox="1"/>
      </xdr:nvSpPr>
      <xdr:spPr>
        <a:xfrm>
          <a:off x="21166333" y="6824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47426</xdr:rowOff>
    </xdr:from>
    <xdr:to>
      <xdr:col>29</xdr:col>
      <xdr:colOff>568325</xdr:colOff>
      <xdr:row>39</xdr:row>
      <xdr:rowOff>149026</xdr:rowOff>
    </xdr:to>
    <xdr:sp macro="" textlink="">
      <xdr:nvSpPr>
        <xdr:cNvPr id="738" name="円/楕円 737"/>
        <xdr:cNvSpPr/>
      </xdr:nvSpPr>
      <xdr:spPr>
        <a:xfrm>
          <a:off x="20383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140153</xdr:rowOff>
    </xdr:from>
    <xdr:ext cx="249299" cy="259045"/>
    <xdr:sp macro="" textlink="">
      <xdr:nvSpPr>
        <xdr:cNvPr id="739" name="テキスト ボックス 738"/>
        <xdr:cNvSpPr txBox="1"/>
      </xdr:nvSpPr>
      <xdr:spPr>
        <a:xfrm>
          <a:off x="20309649"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17599</xdr:rowOff>
    </xdr:from>
    <xdr:to>
      <xdr:col>28</xdr:col>
      <xdr:colOff>365125</xdr:colOff>
      <xdr:row>39</xdr:row>
      <xdr:rowOff>119199</xdr:rowOff>
    </xdr:to>
    <xdr:sp macro="" textlink="">
      <xdr:nvSpPr>
        <xdr:cNvPr id="740" name="円/楕円 739"/>
        <xdr:cNvSpPr/>
      </xdr:nvSpPr>
      <xdr:spPr>
        <a:xfrm>
          <a:off x="19494500" y="67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110326</xdr:rowOff>
    </xdr:from>
    <xdr:ext cx="378565" cy="259045"/>
    <xdr:sp macro="" textlink="">
      <xdr:nvSpPr>
        <xdr:cNvPr id="741" name="テキスト ボックス 740"/>
        <xdr:cNvSpPr txBox="1"/>
      </xdr:nvSpPr>
      <xdr:spPr>
        <a:xfrm>
          <a:off x="19356017" y="67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169890</xdr:rowOff>
    </xdr:from>
    <xdr:to>
      <xdr:col>27</xdr:col>
      <xdr:colOff>161925</xdr:colOff>
      <xdr:row>39</xdr:row>
      <xdr:rowOff>100040</xdr:rowOff>
    </xdr:to>
    <xdr:sp macro="" textlink="">
      <xdr:nvSpPr>
        <xdr:cNvPr id="742" name="円/楕円 741"/>
        <xdr:cNvSpPr/>
      </xdr:nvSpPr>
      <xdr:spPr>
        <a:xfrm>
          <a:off x="18605500" y="66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91167</xdr:rowOff>
    </xdr:from>
    <xdr:ext cx="378565" cy="259045"/>
    <xdr:sp macro="" textlink="">
      <xdr:nvSpPr>
        <xdr:cNvPr id="743" name="テキスト ボックス 742"/>
        <xdr:cNvSpPr txBox="1"/>
      </xdr:nvSpPr>
      <xdr:spPr>
        <a:xfrm>
          <a:off x="18467017" y="677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134122</xdr:rowOff>
    </xdr:from>
    <xdr:to>
      <xdr:col>32</xdr:col>
      <xdr:colOff>187325</xdr:colOff>
      <xdr:row>58</xdr:row>
      <xdr:rowOff>134168</xdr:rowOff>
    </xdr:to>
    <xdr:cxnSp macro="">
      <xdr:nvCxnSpPr>
        <xdr:cNvPr id="770" name="直線コネクタ 769"/>
        <xdr:cNvCxnSpPr/>
      </xdr:nvCxnSpPr>
      <xdr:spPr>
        <a:xfrm>
          <a:off x="21323300" y="1007822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134122</xdr:rowOff>
    </xdr:from>
    <xdr:to>
      <xdr:col>31</xdr:col>
      <xdr:colOff>34925</xdr:colOff>
      <xdr:row>58</xdr:row>
      <xdr:rowOff>135494</xdr:rowOff>
    </xdr:to>
    <xdr:cxnSp macro="">
      <xdr:nvCxnSpPr>
        <xdr:cNvPr id="773" name="直線コネクタ 772"/>
        <xdr:cNvCxnSpPr/>
      </xdr:nvCxnSpPr>
      <xdr:spPr>
        <a:xfrm flipV="1">
          <a:off x="20434300" y="1007822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135448</xdr:rowOff>
    </xdr:from>
    <xdr:to>
      <xdr:col>29</xdr:col>
      <xdr:colOff>517525</xdr:colOff>
      <xdr:row>58</xdr:row>
      <xdr:rowOff>135494</xdr:rowOff>
    </xdr:to>
    <xdr:cxnSp macro="">
      <xdr:nvCxnSpPr>
        <xdr:cNvPr id="776" name="直線コネクタ 775"/>
        <xdr:cNvCxnSpPr/>
      </xdr:nvCxnSpPr>
      <xdr:spPr>
        <a:xfrm>
          <a:off x="19545300" y="1007954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134671</xdr:rowOff>
    </xdr:from>
    <xdr:to>
      <xdr:col>28</xdr:col>
      <xdr:colOff>314325</xdr:colOff>
      <xdr:row>58</xdr:row>
      <xdr:rowOff>135448</xdr:rowOff>
    </xdr:to>
    <xdr:cxnSp macro="">
      <xdr:nvCxnSpPr>
        <xdr:cNvPr id="779" name="直線コネクタ 778"/>
        <xdr:cNvCxnSpPr/>
      </xdr:nvCxnSpPr>
      <xdr:spPr>
        <a:xfrm>
          <a:off x="18656300" y="10078771"/>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83368</xdr:rowOff>
    </xdr:from>
    <xdr:to>
      <xdr:col>32</xdr:col>
      <xdr:colOff>238125</xdr:colOff>
      <xdr:row>59</xdr:row>
      <xdr:rowOff>13518</xdr:rowOff>
    </xdr:to>
    <xdr:sp macro="" textlink="">
      <xdr:nvSpPr>
        <xdr:cNvPr id="789" name="円/楕円 788"/>
        <xdr:cNvSpPr/>
      </xdr:nvSpPr>
      <xdr:spPr>
        <a:xfrm>
          <a:off x="221107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169745</xdr:rowOff>
    </xdr:from>
    <xdr:ext cx="378565" cy="259045"/>
    <xdr:sp macro="" textlink="">
      <xdr:nvSpPr>
        <xdr:cNvPr id="790" name="貸付金該当値テキスト"/>
        <xdr:cNvSpPr txBox="1"/>
      </xdr:nvSpPr>
      <xdr:spPr>
        <a:xfrm>
          <a:off x="22212300" y="9942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83322</xdr:rowOff>
    </xdr:from>
    <xdr:to>
      <xdr:col>31</xdr:col>
      <xdr:colOff>85725</xdr:colOff>
      <xdr:row>59</xdr:row>
      <xdr:rowOff>13472</xdr:rowOff>
    </xdr:to>
    <xdr:sp macro="" textlink="">
      <xdr:nvSpPr>
        <xdr:cNvPr id="791" name="円/楕円 790"/>
        <xdr:cNvSpPr/>
      </xdr:nvSpPr>
      <xdr:spPr>
        <a:xfrm>
          <a:off x="212725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4599</xdr:rowOff>
    </xdr:from>
    <xdr:ext cx="378565" cy="259045"/>
    <xdr:sp macro="" textlink="">
      <xdr:nvSpPr>
        <xdr:cNvPr id="792" name="テキスト ボックス 791"/>
        <xdr:cNvSpPr txBox="1"/>
      </xdr:nvSpPr>
      <xdr:spPr>
        <a:xfrm>
          <a:off x="21134017" y="1012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84694</xdr:rowOff>
    </xdr:from>
    <xdr:to>
      <xdr:col>29</xdr:col>
      <xdr:colOff>568325</xdr:colOff>
      <xdr:row>59</xdr:row>
      <xdr:rowOff>14844</xdr:rowOff>
    </xdr:to>
    <xdr:sp macro="" textlink="">
      <xdr:nvSpPr>
        <xdr:cNvPr id="793" name="円/楕円 792"/>
        <xdr:cNvSpPr/>
      </xdr:nvSpPr>
      <xdr:spPr>
        <a:xfrm>
          <a:off x="20383500" y="10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5971</xdr:rowOff>
    </xdr:from>
    <xdr:ext cx="313932" cy="259045"/>
    <xdr:sp macro="" textlink="">
      <xdr:nvSpPr>
        <xdr:cNvPr id="794" name="テキスト ボックス 793"/>
        <xdr:cNvSpPr txBox="1"/>
      </xdr:nvSpPr>
      <xdr:spPr>
        <a:xfrm>
          <a:off x="20277333" y="10121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84648</xdr:rowOff>
    </xdr:from>
    <xdr:to>
      <xdr:col>28</xdr:col>
      <xdr:colOff>365125</xdr:colOff>
      <xdr:row>59</xdr:row>
      <xdr:rowOff>14798</xdr:rowOff>
    </xdr:to>
    <xdr:sp macro="" textlink="">
      <xdr:nvSpPr>
        <xdr:cNvPr id="795" name="円/楕円 794"/>
        <xdr:cNvSpPr/>
      </xdr:nvSpPr>
      <xdr:spPr>
        <a:xfrm>
          <a:off x="19494500" y="100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5925</xdr:rowOff>
    </xdr:from>
    <xdr:ext cx="313932" cy="259045"/>
    <xdr:sp macro="" textlink="">
      <xdr:nvSpPr>
        <xdr:cNvPr id="796" name="テキスト ボックス 795"/>
        <xdr:cNvSpPr txBox="1"/>
      </xdr:nvSpPr>
      <xdr:spPr>
        <a:xfrm>
          <a:off x="19388333" y="1012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83871</xdr:rowOff>
    </xdr:from>
    <xdr:to>
      <xdr:col>27</xdr:col>
      <xdr:colOff>161925</xdr:colOff>
      <xdr:row>59</xdr:row>
      <xdr:rowOff>14021</xdr:rowOff>
    </xdr:to>
    <xdr:sp macro="" textlink="">
      <xdr:nvSpPr>
        <xdr:cNvPr id="797" name="円/楕円 796"/>
        <xdr:cNvSpPr/>
      </xdr:nvSpPr>
      <xdr:spPr>
        <a:xfrm>
          <a:off x="18605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5148</xdr:rowOff>
    </xdr:from>
    <xdr:ext cx="378565" cy="259045"/>
    <xdr:sp macro="" textlink="">
      <xdr:nvSpPr>
        <xdr:cNvPr id="798" name="テキスト ボックス 797"/>
        <xdr:cNvSpPr txBox="1"/>
      </xdr:nvSpPr>
      <xdr:spPr>
        <a:xfrm>
          <a:off x="18467017" y="101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85882</xdr:rowOff>
    </xdr:from>
    <xdr:to>
      <xdr:col>32</xdr:col>
      <xdr:colOff>187325</xdr:colOff>
      <xdr:row>79</xdr:row>
      <xdr:rowOff>99287</xdr:rowOff>
    </xdr:to>
    <xdr:cxnSp macro="">
      <xdr:nvCxnSpPr>
        <xdr:cNvPr id="830" name="直線コネクタ 829"/>
        <xdr:cNvCxnSpPr/>
      </xdr:nvCxnSpPr>
      <xdr:spPr>
        <a:xfrm flipV="1">
          <a:off x="21323300" y="13630432"/>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99287</xdr:rowOff>
    </xdr:from>
    <xdr:to>
      <xdr:col>31</xdr:col>
      <xdr:colOff>34925</xdr:colOff>
      <xdr:row>79</xdr:row>
      <xdr:rowOff>130147</xdr:rowOff>
    </xdr:to>
    <xdr:cxnSp macro="">
      <xdr:nvCxnSpPr>
        <xdr:cNvPr id="833" name="直線コネクタ 832"/>
        <xdr:cNvCxnSpPr/>
      </xdr:nvCxnSpPr>
      <xdr:spPr>
        <a:xfrm flipV="1">
          <a:off x="20434300" y="13643837"/>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109296</xdr:rowOff>
    </xdr:from>
    <xdr:to>
      <xdr:col>29</xdr:col>
      <xdr:colOff>517525</xdr:colOff>
      <xdr:row>79</xdr:row>
      <xdr:rowOff>130147</xdr:rowOff>
    </xdr:to>
    <xdr:cxnSp macro="">
      <xdr:nvCxnSpPr>
        <xdr:cNvPr id="836" name="直線コネクタ 835"/>
        <xdr:cNvCxnSpPr/>
      </xdr:nvCxnSpPr>
      <xdr:spPr>
        <a:xfrm>
          <a:off x="19545300" y="13653846"/>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107696</xdr:rowOff>
    </xdr:from>
    <xdr:to>
      <xdr:col>28</xdr:col>
      <xdr:colOff>314325</xdr:colOff>
      <xdr:row>79</xdr:row>
      <xdr:rowOff>109296</xdr:rowOff>
    </xdr:to>
    <xdr:cxnSp macro="">
      <xdr:nvCxnSpPr>
        <xdr:cNvPr id="839" name="直線コネクタ 838"/>
        <xdr:cNvCxnSpPr/>
      </xdr:nvCxnSpPr>
      <xdr:spPr>
        <a:xfrm>
          <a:off x="18656300" y="1365224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35082</xdr:rowOff>
    </xdr:from>
    <xdr:to>
      <xdr:col>32</xdr:col>
      <xdr:colOff>238125</xdr:colOff>
      <xdr:row>79</xdr:row>
      <xdr:rowOff>136682</xdr:rowOff>
    </xdr:to>
    <xdr:sp macro="" textlink="">
      <xdr:nvSpPr>
        <xdr:cNvPr id="849" name="円/楕円 848"/>
        <xdr:cNvSpPr/>
      </xdr:nvSpPr>
      <xdr:spPr>
        <a:xfrm>
          <a:off x="22110700" y="1357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121459</xdr:rowOff>
    </xdr:from>
    <xdr:ext cx="534377" cy="259045"/>
    <xdr:sp macro="" textlink="">
      <xdr:nvSpPr>
        <xdr:cNvPr id="850" name="繰出金該当値テキスト"/>
        <xdr:cNvSpPr txBox="1"/>
      </xdr:nvSpPr>
      <xdr:spPr>
        <a:xfrm>
          <a:off x="22212300" y="134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20,796</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48487</xdr:rowOff>
    </xdr:from>
    <xdr:to>
      <xdr:col>31</xdr:col>
      <xdr:colOff>85725</xdr:colOff>
      <xdr:row>79</xdr:row>
      <xdr:rowOff>150087</xdr:rowOff>
    </xdr:to>
    <xdr:sp macro="" textlink="">
      <xdr:nvSpPr>
        <xdr:cNvPr id="851" name="円/楕円 850"/>
        <xdr:cNvSpPr/>
      </xdr:nvSpPr>
      <xdr:spPr>
        <a:xfrm>
          <a:off x="21272500" y="135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141214</xdr:rowOff>
    </xdr:from>
    <xdr:ext cx="534377" cy="259045"/>
    <xdr:sp macro="" textlink="">
      <xdr:nvSpPr>
        <xdr:cNvPr id="852" name="テキスト ボックス 851"/>
        <xdr:cNvSpPr txBox="1"/>
      </xdr:nvSpPr>
      <xdr:spPr>
        <a:xfrm>
          <a:off x="21056111" y="136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19,975</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79347</xdr:rowOff>
    </xdr:from>
    <xdr:to>
      <xdr:col>29</xdr:col>
      <xdr:colOff>568325</xdr:colOff>
      <xdr:row>80</xdr:row>
      <xdr:rowOff>9497</xdr:rowOff>
    </xdr:to>
    <xdr:sp macro="" textlink="">
      <xdr:nvSpPr>
        <xdr:cNvPr id="853" name="円/楕円 852"/>
        <xdr:cNvSpPr/>
      </xdr:nvSpPr>
      <xdr:spPr>
        <a:xfrm>
          <a:off x="20383500" y="136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80</xdr:row>
      <xdr:rowOff>624</xdr:rowOff>
    </xdr:from>
    <xdr:ext cx="534377" cy="259045"/>
    <xdr:sp macro="" textlink="">
      <xdr:nvSpPr>
        <xdr:cNvPr id="854" name="テキスト ボックス 853"/>
        <xdr:cNvSpPr txBox="1"/>
      </xdr:nvSpPr>
      <xdr:spPr>
        <a:xfrm>
          <a:off x="20167111" y="1371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18,085</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58496</xdr:rowOff>
    </xdr:from>
    <xdr:to>
      <xdr:col>28</xdr:col>
      <xdr:colOff>365125</xdr:colOff>
      <xdr:row>79</xdr:row>
      <xdr:rowOff>160096</xdr:rowOff>
    </xdr:to>
    <xdr:sp macro="" textlink="">
      <xdr:nvSpPr>
        <xdr:cNvPr id="855" name="円/楕円 854"/>
        <xdr:cNvSpPr/>
      </xdr:nvSpPr>
      <xdr:spPr>
        <a:xfrm>
          <a:off x="19494500" y="136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151223</xdr:rowOff>
    </xdr:from>
    <xdr:ext cx="534377" cy="259045"/>
    <xdr:sp macro="" textlink="">
      <xdr:nvSpPr>
        <xdr:cNvPr id="856" name="テキスト ボックス 855"/>
        <xdr:cNvSpPr txBox="1"/>
      </xdr:nvSpPr>
      <xdr:spPr>
        <a:xfrm>
          <a:off x="19278111" y="1369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19,362</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56896</xdr:rowOff>
    </xdr:from>
    <xdr:to>
      <xdr:col>27</xdr:col>
      <xdr:colOff>161925</xdr:colOff>
      <xdr:row>79</xdr:row>
      <xdr:rowOff>158496</xdr:rowOff>
    </xdr:to>
    <xdr:sp macro="" textlink="">
      <xdr:nvSpPr>
        <xdr:cNvPr id="857" name="円/楕円 856"/>
        <xdr:cNvSpPr/>
      </xdr:nvSpPr>
      <xdr:spPr>
        <a:xfrm>
          <a:off x="18605500" y="1360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149623</xdr:rowOff>
    </xdr:from>
    <xdr:ext cx="534377" cy="259045"/>
    <xdr:sp macro="" textlink="">
      <xdr:nvSpPr>
        <xdr:cNvPr id="858" name="テキスト ボックス 857"/>
        <xdr:cNvSpPr txBox="1"/>
      </xdr:nvSpPr>
      <xdr:spPr>
        <a:xfrm>
          <a:off x="18389111" y="136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j-ea"/>
              <a:ea typeface="+mj-ea"/>
              <a:cs typeface="+mn-cs"/>
            </a:rPr>
            <a:t>　</a:t>
          </a:r>
          <a:r>
            <a:rPr kumimoji="1" lang="ja-JP" altLang="en-US" sz="1300">
              <a:solidFill>
                <a:sysClr val="windowText" lastClr="000000"/>
              </a:solidFill>
              <a:effectLst/>
              <a:latin typeface="+mj-ea"/>
              <a:ea typeface="+mj-ea"/>
              <a:cs typeface="+mn-cs"/>
            </a:rPr>
            <a:t>　</a:t>
          </a:r>
          <a:r>
            <a:rPr kumimoji="1" lang="ja-JP" altLang="ja-JP" sz="1300">
              <a:solidFill>
                <a:sysClr val="windowText" lastClr="000000"/>
              </a:solidFill>
              <a:effectLst/>
              <a:latin typeface="+mj-ea"/>
              <a:ea typeface="+mj-ea"/>
              <a:cs typeface="+mn-cs"/>
            </a:rPr>
            <a:t>歳出決算総額は，住民一人当たり</a:t>
          </a:r>
          <a:r>
            <a:rPr kumimoji="1" lang="en-US" altLang="ja-JP" sz="1300">
              <a:solidFill>
                <a:sysClr val="windowText" lastClr="000000"/>
              </a:solidFill>
              <a:effectLst/>
              <a:latin typeface="+mn-lt"/>
              <a:ea typeface="+mj-ea"/>
              <a:cs typeface="+mn-cs"/>
            </a:rPr>
            <a:t>302,557</a:t>
          </a:r>
          <a:r>
            <a:rPr kumimoji="1" lang="ja-JP" altLang="ja-JP" sz="1300">
              <a:solidFill>
                <a:sysClr val="windowText" lastClr="000000"/>
              </a:solidFill>
              <a:effectLst/>
              <a:latin typeface="+mj-ea"/>
              <a:ea typeface="+mj-ea"/>
              <a:cs typeface="+mn-cs"/>
            </a:rPr>
            <a:t>円となっている。主な構成項目である人件費は，住民一人当たり</a:t>
          </a:r>
          <a:r>
            <a:rPr kumimoji="1" lang="en-US" altLang="ja-JP" sz="1300">
              <a:solidFill>
                <a:sysClr val="windowText" lastClr="000000"/>
              </a:solidFill>
              <a:effectLst/>
              <a:latin typeface="+mj-lt"/>
              <a:ea typeface="+mj-ea"/>
              <a:cs typeface="+mn-cs"/>
            </a:rPr>
            <a:t>45,391</a:t>
          </a:r>
          <a:r>
            <a:rPr kumimoji="1" lang="ja-JP" altLang="ja-JP" sz="1300">
              <a:solidFill>
                <a:sysClr val="windowText" lastClr="000000"/>
              </a:solidFill>
              <a:effectLst/>
              <a:latin typeface="+mj-ea"/>
              <a:ea typeface="+mj-ea"/>
              <a:cs typeface="+mn-cs"/>
            </a:rPr>
            <a:t>円となっており，類似団体平均と比べて低い水準で推移している。これは，人口増加は続いているものの，これまで三次にわたる定員適正化計画のもと，業務の委託化や事務事業の見直しなどの手法により定員の適正化に取り組んできたことによるものである。</a:t>
          </a:r>
          <a:endParaRPr lang="ja-JP" altLang="ja-JP" sz="1300">
            <a:solidFill>
              <a:sysClr val="windowText" lastClr="000000"/>
            </a:solidFill>
            <a:effectLst/>
            <a:latin typeface="+mj-ea"/>
            <a:ea typeface="+mj-ea"/>
          </a:endParaRPr>
        </a:p>
        <a:p>
          <a:r>
            <a:rPr kumimoji="1" lang="ja-JP" altLang="ja-JP" sz="1300">
              <a:solidFill>
                <a:sysClr val="windowText" lastClr="000000"/>
              </a:solidFill>
              <a:effectLst/>
              <a:latin typeface="+mj-ea"/>
              <a:ea typeface="+mj-ea"/>
              <a:cs typeface="+mn-cs"/>
            </a:rPr>
            <a:t>　物件費は，住民一人当たり</a:t>
          </a:r>
          <a:r>
            <a:rPr kumimoji="1" lang="en-US" altLang="ja-JP" sz="1300">
              <a:solidFill>
                <a:sysClr val="windowText" lastClr="000000"/>
              </a:solidFill>
              <a:effectLst/>
              <a:latin typeface="+mn-lt"/>
              <a:ea typeface="+mj-ea"/>
              <a:cs typeface="+mn-cs"/>
            </a:rPr>
            <a:t>56,266</a:t>
          </a:r>
          <a:r>
            <a:rPr kumimoji="1" lang="ja-JP" altLang="ja-JP" sz="1300">
              <a:solidFill>
                <a:sysClr val="windowText" lastClr="000000"/>
              </a:solidFill>
              <a:effectLst/>
              <a:latin typeface="+mj-ea"/>
              <a:ea typeface="+mj-ea"/>
              <a:cs typeface="+mn-cs"/>
            </a:rPr>
            <a:t>円となっており，類似団体と比較して一人当たりコストが高い状況となっている。これまで，指定管理者制度の導入など民間委託を推進してきたことが要因であるが，これにより人件費の抑制に繋がっている。</a:t>
          </a:r>
          <a:endParaRPr lang="ja-JP" altLang="ja-JP" sz="1300">
            <a:solidFill>
              <a:sysClr val="windowText" lastClr="000000"/>
            </a:solidFill>
            <a:effectLst/>
            <a:latin typeface="+mj-ea"/>
            <a:ea typeface="+mj-ea"/>
          </a:endParaRPr>
        </a:p>
        <a:p>
          <a:r>
            <a:rPr kumimoji="1" lang="ja-JP" altLang="en-US" sz="1300">
              <a:solidFill>
                <a:sysClr val="windowText" lastClr="000000"/>
              </a:solidFill>
              <a:latin typeface="+mj-ea"/>
              <a:ea typeface="+mj-ea"/>
            </a:rPr>
            <a:t>　扶助費は，高齢化率が低いことや，類似団体に比べて生活保護費が少ないことにより低いコストで推移しているが，給付事業の対象者の増加や子育て関連の事業を重点施策としていることにより増加傾向にある。</a:t>
          </a:r>
          <a:endParaRPr kumimoji="1" lang="en-US" altLang="ja-JP" sz="1300">
            <a:solidFill>
              <a:sysClr val="windowText" lastClr="000000"/>
            </a:solidFill>
            <a:latin typeface="+mj-ea"/>
            <a:ea typeface="+mj-ea"/>
          </a:endParaRPr>
        </a:p>
        <a:p>
          <a:r>
            <a:rPr kumimoji="1" lang="ja-JP" altLang="en-US" sz="1300">
              <a:solidFill>
                <a:sysClr val="windowText" lastClr="000000"/>
              </a:solidFill>
              <a:latin typeface="+mj-ea"/>
              <a:ea typeface="+mj-ea"/>
            </a:rPr>
            <a:t>　補助費等は，一部事務組合に対する負担金の増加や，ふるさとづくり寄附金事業の開始により前年度より増額し，類似団体を上回る住民一人当たり</a:t>
          </a:r>
          <a:r>
            <a:rPr kumimoji="1" lang="en-US" altLang="ja-JP" sz="1300">
              <a:solidFill>
                <a:sysClr val="windowText" lastClr="000000"/>
              </a:solidFill>
              <a:latin typeface="+mn-lt"/>
              <a:ea typeface="+mj-ea"/>
            </a:rPr>
            <a:t>44,132</a:t>
          </a:r>
          <a:r>
            <a:rPr kumimoji="1" lang="ja-JP" altLang="en-US" sz="1300">
              <a:solidFill>
                <a:sysClr val="windowText" lastClr="000000"/>
              </a:solidFill>
              <a:latin typeface="+mj-ea"/>
              <a:ea typeface="+mj-ea"/>
            </a:rPr>
            <a:t>円となっている。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66,251
65,501
35.71
21,195,427
20,044,671
797,960
12,338,950
11,798,450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158445</xdr:rowOff>
    </xdr:from>
    <xdr:to>
      <xdr:col>6</xdr:col>
      <xdr:colOff>511175</xdr:colOff>
      <xdr:row>35</xdr:row>
      <xdr:rowOff>109068</xdr:rowOff>
    </xdr:to>
    <xdr:cxnSp macro="">
      <xdr:nvCxnSpPr>
        <xdr:cNvPr id="59" name="直線コネクタ 58"/>
        <xdr:cNvCxnSpPr/>
      </xdr:nvCxnSpPr>
      <xdr:spPr>
        <a:xfrm>
          <a:off x="3797300" y="5987745"/>
          <a:ext cx="8382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158445</xdr:rowOff>
    </xdr:from>
    <xdr:to>
      <xdr:col>5</xdr:col>
      <xdr:colOff>358775</xdr:colOff>
      <xdr:row>35</xdr:row>
      <xdr:rowOff>54204</xdr:rowOff>
    </xdr:to>
    <xdr:cxnSp macro="">
      <xdr:nvCxnSpPr>
        <xdr:cNvPr id="62" name="直線コネクタ 61"/>
        <xdr:cNvCxnSpPr/>
      </xdr:nvCxnSpPr>
      <xdr:spPr>
        <a:xfrm flipV="1">
          <a:off x="2908300" y="5987745"/>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35001</xdr:rowOff>
    </xdr:from>
    <xdr:to>
      <xdr:col>4</xdr:col>
      <xdr:colOff>155575</xdr:colOff>
      <xdr:row>35</xdr:row>
      <xdr:rowOff>54204</xdr:rowOff>
    </xdr:to>
    <xdr:cxnSp macro="">
      <xdr:nvCxnSpPr>
        <xdr:cNvPr id="65" name="直線コネクタ 64"/>
        <xdr:cNvCxnSpPr/>
      </xdr:nvCxnSpPr>
      <xdr:spPr>
        <a:xfrm>
          <a:off x="2019300" y="603575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4826</xdr:rowOff>
    </xdr:from>
    <xdr:to>
      <xdr:col>2</xdr:col>
      <xdr:colOff>638175</xdr:colOff>
      <xdr:row>35</xdr:row>
      <xdr:rowOff>35001</xdr:rowOff>
    </xdr:to>
    <xdr:cxnSp macro="">
      <xdr:nvCxnSpPr>
        <xdr:cNvPr id="68" name="直線コネクタ 67"/>
        <xdr:cNvCxnSpPr/>
      </xdr:nvCxnSpPr>
      <xdr:spPr>
        <a:xfrm>
          <a:off x="1130300" y="600557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58268</xdr:rowOff>
    </xdr:from>
    <xdr:to>
      <xdr:col>6</xdr:col>
      <xdr:colOff>561975</xdr:colOff>
      <xdr:row>35</xdr:row>
      <xdr:rowOff>159868</xdr:rowOff>
    </xdr:to>
    <xdr:sp macro="" textlink="">
      <xdr:nvSpPr>
        <xdr:cNvPr id="78" name="円/楕円 77"/>
        <xdr:cNvSpPr/>
      </xdr:nvSpPr>
      <xdr:spPr>
        <a:xfrm>
          <a:off x="4584700" y="6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36695</xdr:rowOff>
    </xdr:from>
    <xdr:ext cx="469744" cy="259045"/>
    <xdr:sp macro="" textlink="">
      <xdr:nvSpPr>
        <xdr:cNvPr id="79" name="議会費該当値テキスト"/>
        <xdr:cNvSpPr txBox="1"/>
      </xdr:nvSpPr>
      <xdr:spPr>
        <a:xfrm>
          <a:off x="4686300"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107645</xdr:rowOff>
    </xdr:from>
    <xdr:to>
      <xdr:col>5</xdr:col>
      <xdr:colOff>409575</xdr:colOff>
      <xdr:row>35</xdr:row>
      <xdr:rowOff>37795</xdr:rowOff>
    </xdr:to>
    <xdr:sp macro="" textlink="">
      <xdr:nvSpPr>
        <xdr:cNvPr id="80" name="円/楕円 79"/>
        <xdr:cNvSpPr/>
      </xdr:nvSpPr>
      <xdr:spPr>
        <a:xfrm>
          <a:off x="3746500" y="59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28922</xdr:rowOff>
    </xdr:from>
    <xdr:ext cx="469744" cy="259045"/>
    <xdr:sp macro="" textlink="">
      <xdr:nvSpPr>
        <xdr:cNvPr id="81" name="テキスト ボックス 80"/>
        <xdr:cNvSpPr txBox="1"/>
      </xdr:nvSpPr>
      <xdr:spPr>
        <a:xfrm>
          <a:off x="3562427" y="6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3404</xdr:rowOff>
    </xdr:from>
    <xdr:to>
      <xdr:col>4</xdr:col>
      <xdr:colOff>206375</xdr:colOff>
      <xdr:row>35</xdr:row>
      <xdr:rowOff>105004</xdr:rowOff>
    </xdr:to>
    <xdr:sp macro="" textlink="">
      <xdr:nvSpPr>
        <xdr:cNvPr id="82" name="円/楕円 81"/>
        <xdr:cNvSpPr/>
      </xdr:nvSpPr>
      <xdr:spPr>
        <a:xfrm>
          <a:off x="2857500" y="60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96131</xdr:rowOff>
    </xdr:from>
    <xdr:ext cx="469744" cy="259045"/>
    <xdr:sp macro="" textlink="">
      <xdr:nvSpPr>
        <xdr:cNvPr id="83" name="テキスト ボックス 82"/>
        <xdr:cNvSpPr txBox="1"/>
      </xdr:nvSpPr>
      <xdr:spPr>
        <a:xfrm>
          <a:off x="2673427" y="60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155651</xdr:rowOff>
    </xdr:from>
    <xdr:to>
      <xdr:col>3</xdr:col>
      <xdr:colOff>3175</xdr:colOff>
      <xdr:row>35</xdr:row>
      <xdr:rowOff>85801</xdr:rowOff>
    </xdr:to>
    <xdr:sp macro="" textlink="">
      <xdr:nvSpPr>
        <xdr:cNvPr id="84" name="円/楕円 83"/>
        <xdr:cNvSpPr/>
      </xdr:nvSpPr>
      <xdr:spPr>
        <a:xfrm>
          <a:off x="19685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76928</xdr:rowOff>
    </xdr:from>
    <xdr:ext cx="469744" cy="259045"/>
    <xdr:sp macro="" textlink="">
      <xdr:nvSpPr>
        <xdr:cNvPr id="85" name="テキスト ボックス 84"/>
        <xdr:cNvSpPr txBox="1"/>
      </xdr:nvSpPr>
      <xdr:spPr>
        <a:xfrm>
          <a:off x="1784427" y="607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125476</xdr:rowOff>
    </xdr:from>
    <xdr:to>
      <xdr:col>1</xdr:col>
      <xdr:colOff>485775</xdr:colOff>
      <xdr:row>35</xdr:row>
      <xdr:rowOff>55626</xdr:rowOff>
    </xdr:to>
    <xdr:sp macro="" textlink="">
      <xdr:nvSpPr>
        <xdr:cNvPr id="86" name="円/楕円 85"/>
        <xdr:cNvSpPr/>
      </xdr:nvSpPr>
      <xdr:spPr>
        <a:xfrm>
          <a:off x="1079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46753</xdr:rowOff>
    </xdr:from>
    <xdr:ext cx="469744" cy="259045"/>
    <xdr:sp macro="" textlink="">
      <xdr:nvSpPr>
        <xdr:cNvPr id="87" name="テキスト ボックス 86"/>
        <xdr:cNvSpPr txBox="1"/>
      </xdr:nvSpPr>
      <xdr:spPr>
        <a:xfrm>
          <a:off x="895427"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7943</xdr:rowOff>
    </xdr:from>
    <xdr:to>
      <xdr:col>6</xdr:col>
      <xdr:colOff>511175</xdr:colOff>
      <xdr:row>57</xdr:row>
      <xdr:rowOff>11326</xdr:rowOff>
    </xdr:to>
    <xdr:cxnSp macro="">
      <xdr:nvCxnSpPr>
        <xdr:cNvPr id="116" name="直線コネクタ 115"/>
        <xdr:cNvCxnSpPr/>
      </xdr:nvCxnSpPr>
      <xdr:spPr>
        <a:xfrm>
          <a:off x="3797300" y="9780593"/>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7943</xdr:rowOff>
    </xdr:from>
    <xdr:to>
      <xdr:col>5</xdr:col>
      <xdr:colOff>358775</xdr:colOff>
      <xdr:row>57</xdr:row>
      <xdr:rowOff>50874</xdr:rowOff>
    </xdr:to>
    <xdr:cxnSp macro="">
      <xdr:nvCxnSpPr>
        <xdr:cNvPr id="119" name="直線コネクタ 118"/>
        <xdr:cNvCxnSpPr/>
      </xdr:nvCxnSpPr>
      <xdr:spPr>
        <a:xfrm flipV="1">
          <a:off x="2908300" y="9780593"/>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50874</xdr:rowOff>
    </xdr:from>
    <xdr:to>
      <xdr:col>4</xdr:col>
      <xdr:colOff>155575</xdr:colOff>
      <xdr:row>57</xdr:row>
      <xdr:rowOff>134084</xdr:rowOff>
    </xdr:to>
    <xdr:cxnSp macro="">
      <xdr:nvCxnSpPr>
        <xdr:cNvPr id="122" name="直線コネクタ 121"/>
        <xdr:cNvCxnSpPr/>
      </xdr:nvCxnSpPr>
      <xdr:spPr>
        <a:xfrm flipV="1">
          <a:off x="2019300" y="9823524"/>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131249</xdr:rowOff>
    </xdr:from>
    <xdr:to>
      <xdr:col>2</xdr:col>
      <xdr:colOff>638175</xdr:colOff>
      <xdr:row>57</xdr:row>
      <xdr:rowOff>134084</xdr:rowOff>
    </xdr:to>
    <xdr:cxnSp macro="">
      <xdr:nvCxnSpPr>
        <xdr:cNvPr id="125" name="直線コネクタ 124"/>
        <xdr:cNvCxnSpPr/>
      </xdr:nvCxnSpPr>
      <xdr:spPr>
        <a:xfrm>
          <a:off x="1130300" y="9903899"/>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131976</xdr:rowOff>
    </xdr:from>
    <xdr:to>
      <xdr:col>6</xdr:col>
      <xdr:colOff>561975</xdr:colOff>
      <xdr:row>57</xdr:row>
      <xdr:rowOff>62126</xdr:rowOff>
    </xdr:to>
    <xdr:sp macro="" textlink="">
      <xdr:nvSpPr>
        <xdr:cNvPr id="135" name="円/楕円 134"/>
        <xdr:cNvSpPr/>
      </xdr:nvSpPr>
      <xdr:spPr>
        <a:xfrm>
          <a:off x="4584700" y="97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154853</xdr:rowOff>
    </xdr:from>
    <xdr:ext cx="534377" cy="259045"/>
    <xdr:sp macro="" textlink="">
      <xdr:nvSpPr>
        <xdr:cNvPr id="136" name="総務費該当値テキスト"/>
        <xdr:cNvSpPr txBox="1"/>
      </xdr:nvSpPr>
      <xdr:spPr>
        <a:xfrm>
          <a:off x="4686300" y="958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128593</xdr:rowOff>
    </xdr:from>
    <xdr:to>
      <xdr:col>5</xdr:col>
      <xdr:colOff>409575</xdr:colOff>
      <xdr:row>57</xdr:row>
      <xdr:rowOff>58743</xdr:rowOff>
    </xdr:to>
    <xdr:sp macro="" textlink="">
      <xdr:nvSpPr>
        <xdr:cNvPr id="137" name="円/楕円 136"/>
        <xdr:cNvSpPr/>
      </xdr:nvSpPr>
      <xdr:spPr>
        <a:xfrm>
          <a:off x="3746500" y="97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49870</xdr:rowOff>
    </xdr:from>
    <xdr:ext cx="534377" cy="259045"/>
    <xdr:sp macro="" textlink="">
      <xdr:nvSpPr>
        <xdr:cNvPr id="138" name="テキスト ボックス 137"/>
        <xdr:cNvSpPr txBox="1"/>
      </xdr:nvSpPr>
      <xdr:spPr>
        <a:xfrm>
          <a:off x="3530111" y="982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74</xdr:rowOff>
    </xdr:from>
    <xdr:to>
      <xdr:col>4</xdr:col>
      <xdr:colOff>206375</xdr:colOff>
      <xdr:row>57</xdr:row>
      <xdr:rowOff>101674</xdr:rowOff>
    </xdr:to>
    <xdr:sp macro="" textlink="">
      <xdr:nvSpPr>
        <xdr:cNvPr id="139" name="円/楕円 138"/>
        <xdr:cNvSpPr/>
      </xdr:nvSpPr>
      <xdr:spPr>
        <a:xfrm>
          <a:off x="2857500" y="97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92801</xdr:rowOff>
    </xdr:from>
    <xdr:ext cx="534377" cy="259045"/>
    <xdr:sp macro="" textlink="">
      <xdr:nvSpPr>
        <xdr:cNvPr id="140" name="テキスト ボックス 139"/>
        <xdr:cNvSpPr txBox="1"/>
      </xdr:nvSpPr>
      <xdr:spPr>
        <a:xfrm>
          <a:off x="2641111" y="986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83284</xdr:rowOff>
    </xdr:from>
    <xdr:to>
      <xdr:col>3</xdr:col>
      <xdr:colOff>3175</xdr:colOff>
      <xdr:row>58</xdr:row>
      <xdr:rowOff>13434</xdr:rowOff>
    </xdr:to>
    <xdr:sp macro="" textlink="">
      <xdr:nvSpPr>
        <xdr:cNvPr id="141" name="円/楕円 140"/>
        <xdr:cNvSpPr/>
      </xdr:nvSpPr>
      <xdr:spPr>
        <a:xfrm>
          <a:off x="1968500" y="985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4561</xdr:rowOff>
    </xdr:from>
    <xdr:ext cx="534377" cy="259045"/>
    <xdr:sp macro="" textlink="">
      <xdr:nvSpPr>
        <xdr:cNvPr id="142" name="テキスト ボックス 141"/>
        <xdr:cNvSpPr txBox="1"/>
      </xdr:nvSpPr>
      <xdr:spPr>
        <a:xfrm>
          <a:off x="1752111" y="994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80449</xdr:rowOff>
    </xdr:from>
    <xdr:to>
      <xdr:col>1</xdr:col>
      <xdr:colOff>485775</xdr:colOff>
      <xdr:row>58</xdr:row>
      <xdr:rowOff>10599</xdr:rowOff>
    </xdr:to>
    <xdr:sp macro="" textlink="">
      <xdr:nvSpPr>
        <xdr:cNvPr id="143" name="円/楕円 142"/>
        <xdr:cNvSpPr/>
      </xdr:nvSpPr>
      <xdr:spPr>
        <a:xfrm>
          <a:off x="1079500" y="98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1726</xdr:rowOff>
    </xdr:from>
    <xdr:ext cx="534377" cy="259045"/>
    <xdr:sp macro="" textlink="">
      <xdr:nvSpPr>
        <xdr:cNvPr id="144" name="テキスト ボックス 143"/>
        <xdr:cNvSpPr txBox="1"/>
      </xdr:nvSpPr>
      <xdr:spPr>
        <a:xfrm>
          <a:off x="863111" y="994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75425</xdr:rowOff>
    </xdr:from>
    <xdr:to>
      <xdr:col>6</xdr:col>
      <xdr:colOff>511175</xdr:colOff>
      <xdr:row>78</xdr:row>
      <xdr:rowOff>30671</xdr:rowOff>
    </xdr:to>
    <xdr:cxnSp macro="">
      <xdr:nvCxnSpPr>
        <xdr:cNvPr id="174" name="直線コネクタ 173"/>
        <xdr:cNvCxnSpPr/>
      </xdr:nvCxnSpPr>
      <xdr:spPr>
        <a:xfrm flipV="1">
          <a:off x="3797300" y="13277075"/>
          <a:ext cx="838200" cy="1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30671</xdr:rowOff>
    </xdr:from>
    <xdr:to>
      <xdr:col>5</xdr:col>
      <xdr:colOff>358775</xdr:colOff>
      <xdr:row>78</xdr:row>
      <xdr:rowOff>119762</xdr:rowOff>
    </xdr:to>
    <xdr:cxnSp macro="">
      <xdr:nvCxnSpPr>
        <xdr:cNvPr id="177" name="直線コネクタ 176"/>
        <xdr:cNvCxnSpPr/>
      </xdr:nvCxnSpPr>
      <xdr:spPr>
        <a:xfrm flipV="1">
          <a:off x="2908300" y="13403771"/>
          <a:ext cx="889000" cy="8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119762</xdr:rowOff>
    </xdr:from>
    <xdr:to>
      <xdr:col>4</xdr:col>
      <xdr:colOff>155575</xdr:colOff>
      <xdr:row>78</xdr:row>
      <xdr:rowOff>140793</xdr:rowOff>
    </xdr:to>
    <xdr:cxnSp macro="">
      <xdr:nvCxnSpPr>
        <xdr:cNvPr id="180" name="直線コネクタ 179"/>
        <xdr:cNvCxnSpPr/>
      </xdr:nvCxnSpPr>
      <xdr:spPr>
        <a:xfrm flipV="1">
          <a:off x="2019300" y="1349286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140793</xdr:rowOff>
    </xdr:from>
    <xdr:to>
      <xdr:col>2</xdr:col>
      <xdr:colOff>638175</xdr:colOff>
      <xdr:row>79</xdr:row>
      <xdr:rowOff>16154</xdr:rowOff>
    </xdr:to>
    <xdr:cxnSp macro="">
      <xdr:nvCxnSpPr>
        <xdr:cNvPr id="183" name="直線コネクタ 182"/>
        <xdr:cNvCxnSpPr/>
      </xdr:nvCxnSpPr>
      <xdr:spPr>
        <a:xfrm flipV="1">
          <a:off x="1130300" y="13513893"/>
          <a:ext cx="889000" cy="4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24625</xdr:rowOff>
    </xdr:from>
    <xdr:to>
      <xdr:col>6</xdr:col>
      <xdr:colOff>561975</xdr:colOff>
      <xdr:row>77</xdr:row>
      <xdr:rowOff>126225</xdr:rowOff>
    </xdr:to>
    <xdr:sp macro="" textlink="">
      <xdr:nvSpPr>
        <xdr:cNvPr id="193" name="円/楕円 192"/>
        <xdr:cNvSpPr/>
      </xdr:nvSpPr>
      <xdr:spPr>
        <a:xfrm>
          <a:off x="4584700" y="132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3052</xdr:rowOff>
    </xdr:from>
    <xdr:ext cx="599010" cy="259045"/>
    <xdr:sp macro="" textlink="">
      <xdr:nvSpPr>
        <xdr:cNvPr id="194" name="民生費該当値テキスト"/>
        <xdr:cNvSpPr txBox="1"/>
      </xdr:nvSpPr>
      <xdr:spPr>
        <a:xfrm>
          <a:off x="4686300" y="1320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151321</xdr:rowOff>
    </xdr:from>
    <xdr:to>
      <xdr:col>5</xdr:col>
      <xdr:colOff>409575</xdr:colOff>
      <xdr:row>78</xdr:row>
      <xdr:rowOff>81471</xdr:rowOff>
    </xdr:to>
    <xdr:sp macro="" textlink="">
      <xdr:nvSpPr>
        <xdr:cNvPr id="195" name="円/楕円 194"/>
        <xdr:cNvSpPr/>
      </xdr:nvSpPr>
      <xdr:spPr>
        <a:xfrm>
          <a:off x="3746500" y="133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72598</xdr:rowOff>
    </xdr:from>
    <xdr:ext cx="599010" cy="259045"/>
    <xdr:sp macro="" textlink="">
      <xdr:nvSpPr>
        <xdr:cNvPr id="196" name="テキスト ボックス 195"/>
        <xdr:cNvSpPr txBox="1"/>
      </xdr:nvSpPr>
      <xdr:spPr>
        <a:xfrm>
          <a:off x="3497794" y="1344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68962</xdr:rowOff>
    </xdr:from>
    <xdr:to>
      <xdr:col>4</xdr:col>
      <xdr:colOff>206375</xdr:colOff>
      <xdr:row>78</xdr:row>
      <xdr:rowOff>170562</xdr:rowOff>
    </xdr:to>
    <xdr:sp macro="" textlink="">
      <xdr:nvSpPr>
        <xdr:cNvPr id="197" name="円/楕円 196"/>
        <xdr:cNvSpPr/>
      </xdr:nvSpPr>
      <xdr:spPr>
        <a:xfrm>
          <a:off x="2857500" y="134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161689</xdr:rowOff>
    </xdr:from>
    <xdr:ext cx="534377" cy="259045"/>
    <xdr:sp macro="" textlink="">
      <xdr:nvSpPr>
        <xdr:cNvPr id="198" name="テキスト ボックス 197"/>
        <xdr:cNvSpPr txBox="1"/>
      </xdr:nvSpPr>
      <xdr:spPr>
        <a:xfrm>
          <a:off x="2641111" y="135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89993</xdr:rowOff>
    </xdr:from>
    <xdr:to>
      <xdr:col>3</xdr:col>
      <xdr:colOff>3175</xdr:colOff>
      <xdr:row>79</xdr:row>
      <xdr:rowOff>20143</xdr:rowOff>
    </xdr:to>
    <xdr:sp macro="" textlink="">
      <xdr:nvSpPr>
        <xdr:cNvPr id="199" name="円/楕円 198"/>
        <xdr:cNvSpPr/>
      </xdr:nvSpPr>
      <xdr:spPr>
        <a:xfrm>
          <a:off x="1968500" y="134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11270</xdr:rowOff>
    </xdr:from>
    <xdr:ext cx="534377" cy="259045"/>
    <xdr:sp macro="" textlink="">
      <xdr:nvSpPr>
        <xdr:cNvPr id="200" name="テキスト ボックス 199"/>
        <xdr:cNvSpPr txBox="1"/>
      </xdr:nvSpPr>
      <xdr:spPr>
        <a:xfrm>
          <a:off x="1752111" y="135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136804</xdr:rowOff>
    </xdr:from>
    <xdr:to>
      <xdr:col>1</xdr:col>
      <xdr:colOff>485775</xdr:colOff>
      <xdr:row>79</xdr:row>
      <xdr:rowOff>66954</xdr:rowOff>
    </xdr:to>
    <xdr:sp macro="" textlink="">
      <xdr:nvSpPr>
        <xdr:cNvPr id="201" name="円/楕円 200"/>
        <xdr:cNvSpPr/>
      </xdr:nvSpPr>
      <xdr:spPr>
        <a:xfrm>
          <a:off x="1079500" y="135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58081</xdr:rowOff>
    </xdr:from>
    <xdr:ext cx="534377" cy="259045"/>
    <xdr:sp macro="" textlink="">
      <xdr:nvSpPr>
        <xdr:cNvPr id="202" name="テキスト ボックス 201"/>
        <xdr:cNvSpPr txBox="1"/>
      </xdr:nvSpPr>
      <xdr:spPr>
        <a:xfrm>
          <a:off x="863111" y="1360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79197</xdr:rowOff>
    </xdr:from>
    <xdr:to>
      <xdr:col>6</xdr:col>
      <xdr:colOff>511175</xdr:colOff>
      <xdr:row>99</xdr:row>
      <xdr:rowOff>87198</xdr:rowOff>
    </xdr:to>
    <xdr:cxnSp macro="">
      <xdr:nvCxnSpPr>
        <xdr:cNvPr id="232" name="直線コネクタ 231"/>
        <xdr:cNvCxnSpPr/>
      </xdr:nvCxnSpPr>
      <xdr:spPr>
        <a:xfrm flipV="1">
          <a:off x="3797300" y="1705274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87198</xdr:rowOff>
    </xdr:from>
    <xdr:to>
      <xdr:col>5</xdr:col>
      <xdr:colOff>358775</xdr:colOff>
      <xdr:row>99</xdr:row>
      <xdr:rowOff>98913</xdr:rowOff>
    </xdr:to>
    <xdr:cxnSp macro="">
      <xdr:nvCxnSpPr>
        <xdr:cNvPr id="235" name="直線コネクタ 234"/>
        <xdr:cNvCxnSpPr/>
      </xdr:nvCxnSpPr>
      <xdr:spPr>
        <a:xfrm flipV="1">
          <a:off x="2908300" y="17060748"/>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24581</xdr:rowOff>
    </xdr:from>
    <xdr:to>
      <xdr:col>4</xdr:col>
      <xdr:colOff>155575</xdr:colOff>
      <xdr:row>99</xdr:row>
      <xdr:rowOff>98913</xdr:rowOff>
    </xdr:to>
    <xdr:cxnSp macro="">
      <xdr:nvCxnSpPr>
        <xdr:cNvPr id="238" name="直線コネクタ 237"/>
        <xdr:cNvCxnSpPr/>
      </xdr:nvCxnSpPr>
      <xdr:spPr>
        <a:xfrm>
          <a:off x="2019300" y="16998131"/>
          <a:ext cx="8890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60624</xdr:rowOff>
    </xdr:from>
    <xdr:to>
      <xdr:col>2</xdr:col>
      <xdr:colOff>638175</xdr:colOff>
      <xdr:row>99</xdr:row>
      <xdr:rowOff>24581</xdr:rowOff>
    </xdr:to>
    <xdr:cxnSp macro="">
      <xdr:nvCxnSpPr>
        <xdr:cNvPr id="241" name="直線コネクタ 240"/>
        <xdr:cNvCxnSpPr/>
      </xdr:nvCxnSpPr>
      <xdr:spPr>
        <a:xfrm>
          <a:off x="1130300" y="16862724"/>
          <a:ext cx="889000" cy="1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28397</xdr:rowOff>
    </xdr:from>
    <xdr:to>
      <xdr:col>6</xdr:col>
      <xdr:colOff>561975</xdr:colOff>
      <xdr:row>99</xdr:row>
      <xdr:rowOff>129997</xdr:rowOff>
    </xdr:to>
    <xdr:sp macro="" textlink="">
      <xdr:nvSpPr>
        <xdr:cNvPr id="251" name="円/楕円 250"/>
        <xdr:cNvSpPr/>
      </xdr:nvSpPr>
      <xdr:spPr>
        <a:xfrm>
          <a:off x="4584700" y="170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114774</xdr:rowOff>
    </xdr:from>
    <xdr:ext cx="534377" cy="259045"/>
    <xdr:sp macro="" textlink="">
      <xdr:nvSpPr>
        <xdr:cNvPr id="252" name="衛生費該当値テキスト"/>
        <xdr:cNvSpPr txBox="1"/>
      </xdr:nvSpPr>
      <xdr:spPr>
        <a:xfrm>
          <a:off x="4686300"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18,176</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36398</xdr:rowOff>
    </xdr:from>
    <xdr:to>
      <xdr:col>5</xdr:col>
      <xdr:colOff>409575</xdr:colOff>
      <xdr:row>99</xdr:row>
      <xdr:rowOff>137998</xdr:rowOff>
    </xdr:to>
    <xdr:sp macro="" textlink="">
      <xdr:nvSpPr>
        <xdr:cNvPr id="253" name="円/楕円 252"/>
        <xdr:cNvSpPr/>
      </xdr:nvSpPr>
      <xdr:spPr>
        <a:xfrm>
          <a:off x="3746500" y="170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129125</xdr:rowOff>
    </xdr:from>
    <xdr:ext cx="534377" cy="259045"/>
    <xdr:sp macro="" textlink="">
      <xdr:nvSpPr>
        <xdr:cNvPr id="254" name="テキスト ボックス 253"/>
        <xdr:cNvSpPr txBox="1"/>
      </xdr:nvSpPr>
      <xdr:spPr>
        <a:xfrm>
          <a:off x="3530111" y="1710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17,756</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48113</xdr:rowOff>
    </xdr:from>
    <xdr:to>
      <xdr:col>4</xdr:col>
      <xdr:colOff>206375</xdr:colOff>
      <xdr:row>99</xdr:row>
      <xdr:rowOff>149713</xdr:rowOff>
    </xdr:to>
    <xdr:sp macro="" textlink="">
      <xdr:nvSpPr>
        <xdr:cNvPr id="255" name="円/楕円 254"/>
        <xdr:cNvSpPr/>
      </xdr:nvSpPr>
      <xdr:spPr>
        <a:xfrm>
          <a:off x="2857500" y="170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140840</xdr:rowOff>
    </xdr:from>
    <xdr:ext cx="534377" cy="259045"/>
    <xdr:sp macro="" textlink="">
      <xdr:nvSpPr>
        <xdr:cNvPr id="256" name="テキスト ボックス 255"/>
        <xdr:cNvSpPr txBox="1"/>
      </xdr:nvSpPr>
      <xdr:spPr>
        <a:xfrm>
          <a:off x="2641111" y="1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145231</xdr:rowOff>
    </xdr:from>
    <xdr:to>
      <xdr:col>3</xdr:col>
      <xdr:colOff>3175</xdr:colOff>
      <xdr:row>99</xdr:row>
      <xdr:rowOff>75381</xdr:rowOff>
    </xdr:to>
    <xdr:sp macro="" textlink="">
      <xdr:nvSpPr>
        <xdr:cNvPr id="257" name="円/楕円 256"/>
        <xdr:cNvSpPr/>
      </xdr:nvSpPr>
      <xdr:spPr>
        <a:xfrm>
          <a:off x="1968500" y="169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66508</xdr:rowOff>
    </xdr:from>
    <xdr:ext cx="534377" cy="259045"/>
    <xdr:sp macro="" textlink="">
      <xdr:nvSpPr>
        <xdr:cNvPr id="258" name="テキスト ボックス 257"/>
        <xdr:cNvSpPr txBox="1"/>
      </xdr:nvSpPr>
      <xdr:spPr>
        <a:xfrm>
          <a:off x="1752111" y="1704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9824</xdr:rowOff>
    </xdr:from>
    <xdr:to>
      <xdr:col>1</xdr:col>
      <xdr:colOff>485775</xdr:colOff>
      <xdr:row>98</xdr:row>
      <xdr:rowOff>111424</xdr:rowOff>
    </xdr:to>
    <xdr:sp macro="" textlink="">
      <xdr:nvSpPr>
        <xdr:cNvPr id="259" name="円/楕円 258"/>
        <xdr:cNvSpPr/>
      </xdr:nvSpPr>
      <xdr:spPr>
        <a:xfrm>
          <a:off x="1079500" y="168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102551</xdr:rowOff>
    </xdr:from>
    <xdr:ext cx="534377" cy="259045"/>
    <xdr:sp macro="" textlink="">
      <xdr:nvSpPr>
        <xdr:cNvPr id="260" name="テキスト ボックス 259"/>
        <xdr:cNvSpPr txBox="1"/>
      </xdr:nvSpPr>
      <xdr:spPr>
        <a:xfrm>
          <a:off x="863111" y="1690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43688</xdr:rowOff>
    </xdr:from>
    <xdr:to>
      <xdr:col>15</xdr:col>
      <xdr:colOff>180975</xdr:colOff>
      <xdr:row>39</xdr:row>
      <xdr:rowOff>43688</xdr:rowOff>
    </xdr:to>
    <xdr:cxnSp macro="">
      <xdr:nvCxnSpPr>
        <xdr:cNvPr id="289" name="直線コネクタ 288"/>
        <xdr:cNvCxnSpPr/>
      </xdr:nvCxnSpPr>
      <xdr:spPr>
        <a:xfrm>
          <a:off x="9639300" y="67302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36830</xdr:rowOff>
    </xdr:from>
    <xdr:to>
      <xdr:col>14</xdr:col>
      <xdr:colOff>28575</xdr:colOff>
      <xdr:row>39</xdr:row>
      <xdr:rowOff>43688</xdr:rowOff>
    </xdr:to>
    <xdr:cxnSp macro="">
      <xdr:nvCxnSpPr>
        <xdr:cNvPr id="292" name="直線コネクタ 291"/>
        <xdr:cNvCxnSpPr/>
      </xdr:nvCxnSpPr>
      <xdr:spPr>
        <a:xfrm>
          <a:off x="8750300" y="672338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131699</xdr:rowOff>
    </xdr:from>
    <xdr:to>
      <xdr:col>12</xdr:col>
      <xdr:colOff>511175</xdr:colOff>
      <xdr:row>39</xdr:row>
      <xdr:rowOff>36830</xdr:rowOff>
    </xdr:to>
    <xdr:cxnSp macro="">
      <xdr:nvCxnSpPr>
        <xdr:cNvPr id="295" name="直線コネクタ 294"/>
        <xdr:cNvCxnSpPr/>
      </xdr:nvCxnSpPr>
      <xdr:spPr>
        <a:xfrm>
          <a:off x="7861300" y="6646799"/>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89408</xdr:rowOff>
    </xdr:from>
    <xdr:to>
      <xdr:col>11</xdr:col>
      <xdr:colOff>307975</xdr:colOff>
      <xdr:row>38</xdr:row>
      <xdr:rowOff>131699</xdr:rowOff>
    </xdr:to>
    <xdr:cxnSp macro="">
      <xdr:nvCxnSpPr>
        <xdr:cNvPr id="298" name="直線コネクタ 297"/>
        <xdr:cNvCxnSpPr/>
      </xdr:nvCxnSpPr>
      <xdr:spPr>
        <a:xfrm>
          <a:off x="6972300" y="6604508"/>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164338</xdr:rowOff>
    </xdr:from>
    <xdr:to>
      <xdr:col>15</xdr:col>
      <xdr:colOff>231775</xdr:colOff>
      <xdr:row>39</xdr:row>
      <xdr:rowOff>94488</xdr:rowOff>
    </xdr:to>
    <xdr:sp macro="" textlink="">
      <xdr:nvSpPr>
        <xdr:cNvPr id="308" name="円/楕円 307"/>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79265</xdr:rowOff>
    </xdr:from>
    <xdr:ext cx="249299" cy="259045"/>
    <xdr:sp macro="" textlink="">
      <xdr:nvSpPr>
        <xdr:cNvPr id="309" name="労働費該当値テキスト"/>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164338</xdr:rowOff>
    </xdr:from>
    <xdr:to>
      <xdr:col>14</xdr:col>
      <xdr:colOff>79375</xdr:colOff>
      <xdr:row>39</xdr:row>
      <xdr:rowOff>94488</xdr:rowOff>
    </xdr:to>
    <xdr:sp macro="" textlink="">
      <xdr:nvSpPr>
        <xdr:cNvPr id="310" name="円/楕円 309"/>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85615</xdr:rowOff>
    </xdr:from>
    <xdr:ext cx="249299" cy="259045"/>
    <xdr:sp macro="" textlink="">
      <xdr:nvSpPr>
        <xdr:cNvPr id="311" name="テキスト ボックス 310"/>
        <xdr:cNvSpPr txBox="1"/>
      </xdr:nvSpPr>
      <xdr:spPr>
        <a:xfrm>
          <a:off x="9514649"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157480</xdr:rowOff>
    </xdr:from>
    <xdr:to>
      <xdr:col>12</xdr:col>
      <xdr:colOff>561975</xdr:colOff>
      <xdr:row>39</xdr:row>
      <xdr:rowOff>87630</xdr:rowOff>
    </xdr:to>
    <xdr:sp macro="" textlink="">
      <xdr:nvSpPr>
        <xdr:cNvPr id="312" name="円/楕円 311"/>
        <xdr:cNvSpPr/>
      </xdr:nvSpPr>
      <xdr:spPr>
        <a:xfrm>
          <a:off x="8699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78757</xdr:rowOff>
    </xdr:from>
    <xdr:ext cx="313932" cy="259045"/>
    <xdr:sp macro="" textlink="">
      <xdr:nvSpPr>
        <xdr:cNvPr id="313" name="テキスト ボックス 312"/>
        <xdr:cNvSpPr txBox="1"/>
      </xdr:nvSpPr>
      <xdr:spPr>
        <a:xfrm>
          <a:off x="8593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80899</xdr:rowOff>
    </xdr:from>
    <xdr:to>
      <xdr:col>11</xdr:col>
      <xdr:colOff>358775</xdr:colOff>
      <xdr:row>39</xdr:row>
      <xdr:rowOff>11049</xdr:rowOff>
    </xdr:to>
    <xdr:sp macro="" textlink="">
      <xdr:nvSpPr>
        <xdr:cNvPr id="314" name="円/楕円 313"/>
        <xdr:cNvSpPr/>
      </xdr:nvSpPr>
      <xdr:spPr>
        <a:xfrm>
          <a:off x="7810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2176</xdr:rowOff>
    </xdr:from>
    <xdr:ext cx="378565" cy="259045"/>
    <xdr:sp macro="" textlink="">
      <xdr:nvSpPr>
        <xdr:cNvPr id="315" name="テキスト ボックス 314"/>
        <xdr:cNvSpPr txBox="1"/>
      </xdr:nvSpPr>
      <xdr:spPr>
        <a:xfrm>
          <a:off x="7672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38608</xdr:rowOff>
    </xdr:from>
    <xdr:to>
      <xdr:col>10</xdr:col>
      <xdr:colOff>155575</xdr:colOff>
      <xdr:row>38</xdr:row>
      <xdr:rowOff>140208</xdr:rowOff>
    </xdr:to>
    <xdr:sp macro="" textlink="">
      <xdr:nvSpPr>
        <xdr:cNvPr id="316" name="円/楕円 315"/>
        <xdr:cNvSpPr/>
      </xdr:nvSpPr>
      <xdr:spPr>
        <a:xfrm>
          <a:off x="6921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131335</xdr:rowOff>
    </xdr:from>
    <xdr:ext cx="378565" cy="259045"/>
    <xdr:sp macro="" textlink="">
      <xdr:nvSpPr>
        <xdr:cNvPr id="317" name="テキスト ボックス 316"/>
        <xdr:cNvSpPr txBox="1"/>
      </xdr:nvSpPr>
      <xdr:spPr>
        <a:xfrm>
          <a:off x="6783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44420</xdr:rowOff>
    </xdr:from>
    <xdr:to>
      <xdr:col>15</xdr:col>
      <xdr:colOff>180975</xdr:colOff>
      <xdr:row>58</xdr:row>
      <xdr:rowOff>71051</xdr:rowOff>
    </xdr:to>
    <xdr:cxnSp macro="">
      <xdr:nvCxnSpPr>
        <xdr:cNvPr id="344" name="直線コネクタ 343"/>
        <xdr:cNvCxnSpPr/>
      </xdr:nvCxnSpPr>
      <xdr:spPr>
        <a:xfrm>
          <a:off x="9639300" y="9988520"/>
          <a:ext cx="8382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44420</xdr:rowOff>
    </xdr:from>
    <xdr:to>
      <xdr:col>14</xdr:col>
      <xdr:colOff>28575</xdr:colOff>
      <xdr:row>58</xdr:row>
      <xdr:rowOff>70982</xdr:rowOff>
    </xdr:to>
    <xdr:cxnSp macro="">
      <xdr:nvCxnSpPr>
        <xdr:cNvPr id="347" name="直線コネクタ 346"/>
        <xdr:cNvCxnSpPr/>
      </xdr:nvCxnSpPr>
      <xdr:spPr>
        <a:xfrm flipV="1">
          <a:off x="8750300" y="9988520"/>
          <a:ext cx="889000" cy="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70982</xdr:rowOff>
    </xdr:from>
    <xdr:to>
      <xdr:col>12</xdr:col>
      <xdr:colOff>511175</xdr:colOff>
      <xdr:row>58</xdr:row>
      <xdr:rowOff>78001</xdr:rowOff>
    </xdr:to>
    <xdr:cxnSp macro="">
      <xdr:nvCxnSpPr>
        <xdr:cNvPr id="350" name="直線コネクタ 349"/>
        <xdr:cNvCxnSpPr/>
      </xdr:nvCxnSpPr>
      <xdr:spPr>
        <a:xfrm flipV="1">
          <a:off x="7861300" y="10015082"/>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38613</xdr:rowOff>
    </xdr:from>
    <xdr:to>
      <xdr:col>11</xdr:col>
      <xdr:colOff>307975</xdr:colOff>
      <xdr:row>58</xdr:row>
      <xdr:rowOff>78001</xdr:rowOff>
    </xdr:to>
    <xdr:cxnSp macro="">
      <xdr:nvCxnSpPr>
        <xdr:cNvPr id="353" name="直線コネクタ 352"/>
        <xdr:cNvCxnSpPr/>
      </xdr:nvCxnSpPr>
      <xdr:spPr>
        <a:xfrm>
          <a:off x="6972300" y="9982713"/>
          <a:ext cx="8890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20251</xdr:rowOff>
    </xdr:from>
    <xdr:to>
      <xdr:col>15</xdr:col>
      <xdr:colOff>231775</xdr:colOff>
      <xdr:row>58</xdr:row>
      <xdr:rowOff>121851</xdr:rowOff>
    </xdr:to>
    <xdr:sp macro="" textlink="">
      <xdr:nvSpPr>
        <xdr:cNvPr id="363" name="円/楕円 362"/>
        <xdr:cNvSpPr/>
      </xdr:nvSpPr>
      <xdr:spPr>
        <a:xfrm>
          <a:off x="10426700" y="99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106691</xdr:rowOff>
    </xdr:from>
    <xdr:ext cx="469744" cy="259045"/>
    <xdr:sp macro="" textlink="">
      <xdr:nvSpPr>
        <xdr:cNvPr id="364" name="農林水産業費該当値テキスト"/>
        <xdr:cNvSpPr txBox="1"/>
      </xdr:nvSpPr>
      <xdr:spPr>
        <a:xfrm>
          <a:off x="10528300" y="98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165070</xdr:rowOff>
    </xdr:from>
    <xdr:to>
      <xdr:col>14</xdr:col>
      <xdr:colOff>79375</xdr:colOff>
      <xdr:row>58</xdr:row>
      <xdr:rowOff>95220</xdr:rowOff>
    </xdr:to>
    <xdr:sp macro="" textlink="">
      <xdr:nvSpPr>
        <xdr:cNvPr id="365" name="円/楕円 364"/>
        <xdr:cNvSpPr/>
      </xdr:nvSpPr>
      <xdr:spPr>
        <a:xfrm>
          <a:off x="9588500" y="993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86347</xdr:rowOff>
    </xdr:from>
    <xdr:ext cx="469744" cy="259045"/>
    <xdr:sp macro="" textlink="">
      <xdr:nvSpPr>
        <xdr:cNvPr id="366" name="テキスト ボックス 365"/>
        <xdr:cNvSpPr txBox="1"/>
      </xdr:nvSpPr>
      <xdr:spPr>
        <a:xfrm>
          <a:off x="9404427" y="1003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20182</xdr:rowOff>
    </xdr:from>
    <xdr:to>
      <xdr:col>12</xdr:col>
      <xdr:colOff>561975</xdr:colOff>
      <xdr:row>58</xdr:row>
      <xdr:rowOff>121782</xdr:rowOff>
    </xdr:to>
    <xdr:sp macro="" textlink="">
      <xdr:nvSpPr>
        <xdr:cNvPr id="367" name="円/楕円 366"/>
        <xdr:cNvSpPr/>
      </xdr:nvSpPr>
      <xdr:spPr>
        <a:xfrm>
          <a:off x="8699500" y="99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112909</xdr:rowOff>
    </xdr:from>
    <xdr:ext cx="469744" cy="259045"/>
    <xdr:sp macro="" textlink="">
      <xdr:nvSpPr>
        <xdr:cNvPr id="368" name="テキスト ボックス 367"/>
        <xdr:cNvSpPr txBox="1"/>
      </xdr:nvSpPr>
      <xdr:spPr>
        <a:xfrm>
          <a:off x="8515427" y="1005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27201</xdr:rowOff>
    </xdr:from>
    <xdr:to>
      <xdr:col>11</xdr:col>
      <xdr:colOff>358775</xdr:colOff>
      <xdr:row>58</xdr:row>
      <xdr:rowOff>128801</xdr:rowOff>
    </xdr:to>
    <xdr:sp macro="" textlink="">
      <xdr:nvSpPr>
        <xdr:cNvPr id="369" name="円/楕円 368"/>
        <xdr:cNvSpPr/>
      </xdr:nvSpPr>
      <xdr:spPr>
        <a:xfrm>
          <a:off x="7810500" y="99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119928</xdr:rowOff>
    </xdr:from>
    <xdr:ext cx="469744" cy="259045"/>
    <xdr:sp macro="" textlink="">
      <xdr:nvSpPr>
        <xdr:cNvPr id="370" name="テキスト ボックス 369"/>
        <xdr:cNvSpPr txBox="1"/>
      </xdr:nvSpPr>
      <xdr:spPr>
        <a:xfrm>
          <a:off x="7626427" y="1006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159263</xdr:rowOff>
    </xdr:from>
    <xdr:to>
      <xdr:col>10</xdr:col>
      <xdr:colOff>155575</xdr:colOff>
      <xdr:row>58</xdr:row>
      <xdr:rowOff>89413</xdr:rowOff>
    </xdr:to>
    <xdr:sp macro="" textlink="">
      <xdr:nvSpPr>
        <xdr:cNvPr id="371" name="円/楕円 370"/>
        <xdr:cNvSpPr/>
      </xdr:nvSpPr>
      <xdr:spPr>
        <a:xfrm>
          <a:off x="6921500" y="99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80540</xdr:rowOff>
    </xdr:from>
    <xdr:ext cx="469744" cy="259045"/>
    <xdr:sp macro="" textlink="">
      <xdr:nvSpPr>
        <xdr:cNvPr id="372" name="テキスト ボックス 371"/>
        <xdr:cNvSpPr txBox="1"/>
      </xdr:nvSpPr>
      <xdr:spPr>
        <a:xfrm>
          <a:off x="6737427" y="1002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144996</xdr:rowOff>
    </xdr:from>
    <xdr:to>
      <xdr:col>15</xdr:col>
      <xdr:colOff>180975</xdr:colOff>
      <xdr:row>79</xdr:row>
      <xdr:rowOff>3759</xdr:rowOff>
    </xdr:to>
    <xdr:cxnSp macro="">
      <xdr:nvCxnSpPr>
        <xdr:cNvPr id="401" name="直線コネクタ 400"/>
        <xdr:cNvCxnSpPr/>
      </xdr:nvCxnSpPr>
      <xdr:spPr>
        <a:xfrm>
          <a:off x="9639300" y="13518096"/>
          <a:ext cx="8382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144996</xdr:rowOff>
    </xdr:from>
    <xdr:to>
      <xdr:col>14</xdr:col>
      <xdr:colOff>28575</xdr:colOff>
      <xdr:row>79</xdr:row>
      <xdr:rowOff>4521</xdr:rowOff>
    </xdr:to>
    <xdr:cxnSp macro="">
      <xdr:nvCxnSpPr>
        <xdr:cNvPr id="404" name="直線コネクタ 403"/>
        <xdr:cNvCxnSpPr/>
      </xdr:nvCxnSpPr>
      <xdr:spPr>
        <a:xfrm flipV="1">
          <a:off x="8750300" y="13518096"/>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4521</xdr:rowOff>
    </xdr:from>
    <xdr:to>
      <xdr:col>12</xdr:col>
      <xdr:colOff>511175</xdr:colOff>
      <xdr:row>79</xdr:row>
      <xdr:rowOff>8598</xdr:rowOff>
    </xdr:to>
    <xdr:cxnSp macro="">
      <xdr:nvCxnSpPr>
        <xdr:cNvPr id="407" name="直線コネクタ 406"/>
        <xdr:cNvCxnSpPr/>
      </xdr:nvCxnSpPr>
      <xdr:spPr>
        <a:xfrm flipV="1">
          <a:off x="7861300" y="13549071"/>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8598</xdr:rowOff>
    </xdr:from>
    <xdr:to>
      <xdr:col>11</xdr:col>
      <xdr:colOff>307975</xdr:colOff>
      <xdr:row>79</xdr:row>
      <xdr:rowOff>10198</xdr:rowOff>
    </xdr:to>
    <xdr:cxnSp macro="">
      <xdr:nvCxnSpPr>
        <xdr:cNvPr id="410" name="直線コネクタ 409"/>
        <xdr:cNvCxnSpPr/>
      </xdr:nvCxnSpPr>
      <xdr:spPr>
        <a:xfrm flipV="1">
          <a:off x="6972300" y="1355314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124409</xdr:rowOff>
    </xdr:from>
    <xdr:to>
      <xdr:col>15</xdr:col>
      <xdr:colOff>231775</xdr:colOff>
      <xdr:row>79</xdr:row>
      <xdr:rowOff>54559</xdr:rowOff>
    </xdr:to>
    <xdr:sp macro="" textlink="">
      <xdr:nvSpPr>
        <xdr:cNvPr id="420" name="円/楕円 419"/>
        <xdr:cNvSpPr/>
      </xdr:nvSpPr>
      <xdr:spPr>
        <a:xfrm>
          <a:off x="104267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39336</xdr:rowOff>
    </xdr:from>
    <xdr:ext cx="469744" cy="259045"/>
    <xdr:sp macro="" textlink="">
      <xdr:nvSpPr>
        <xdr:cNvPr id="421" name="商工費該当値テキスト"/>
        <xdr:cNvSpPr txBox="1"/>
      </xdr:nvSpPr>
      <xdr:spPr>
        <a:xfrm>
          <a:off x="10528300" y="1341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94196</xdr:rowOff>
    </xdr:from>
    <xdr:to>
      <xdr:col>14</xdr:col>
      <xdr:colOff>79375</xdr:colOff>
      <xdr:row>79</xdr:row>
      <xdr:rowOff>24346</xdr:rowOff>
    </xdr:to>
    <xdr:sp macro="" textlink="">
      <xdr:nvSpPr>
        <xdr:cNvPr id="422" name="円/楕円 421"/>
        <xdr:cNvSpPr/>
      </xdr:nvSpPr>
      <xdr:spPr>
        <a:xfrm>
          <a:off x="9588500" y="134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15473</xdr:rowOff>
    </xdr:from>
    <xdr:ext cx="469744" cy="259045"/>
    <xdr:sp macro="" textlink="">
      <xdr:nvSpPr>
        <xdr:cNvPr id="423" name="テキスト ボックス 422"/>
        <xdr:cNvSpPr txBox="1"/>
      </xdr:nvSpPr>
      <xdr:spPr>
        <a:xfrm>
          <a:off x="9404427" y="1356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125171</xdr:rowOff>
    </xdr:from>
    <xdr:to>
      <xdr:col>12</xdr:col>
      <xdr:colOff>561975</xdr:colOff>
      <xdr:row>79</xdr:row>
      <xdr:rowOff>55321</xdr:rowOff>
    </xdr:to>
    <xdr:sp macro="" textlink="">
      <xdr:nvSpPr>
        <xdr:cNvPr id="424" name="円/楕円 423"/>
        <xdr:cNvSpPr/>
      </xdr:nvSpPr>
      <xdr:spPr>
        <a:xfrm>
          <a:off x="8699500" y="13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46448</xdr:rowOff>
    </xdr:from>
    <xdr:ext cx="469744" cy="259045"/>
    <xdr:sp macro="" textlink="">
      <xdr:nvSpPr>
        <xdr:cNvPr id="425" name="テキスト ボックス 424"/>
        <xdr:cNvSpPr txBox="1"/>
      </xdr:nvSpPr>
      <xdr:spPr>
        <a:xfrm>
          <a:off x="8515427" y="135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129248</xdr:rowOff>
    </xdr:from>
    <xdr:to>
      <xdr:col>11</xdr:col>
      <xdr:colOff>358775</xdr:colOff>
      <xdr:row>79</xdr:row>
      <xdr:rowOff>59398</xdr:rowOff>
    </xdr:to>
    <xdr:sp macro="" textlink="">
      <xdr:nvSpPr>
        <xdr:cNvPr id="426" name="円/楕円 425"/>
        <xdr:cNvSpPr/>
      </xdr:nvSpPr>
      <xdr:spPr>
        <a:xfrm>
          <a:off x="7810500" y="135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50525</xdr:rowOff>
    </xdr:from>
    <xdr:ext cx="378565" cy="259045"/>
    <xdr:sp macro="" textlink="">
      <xdr:nvSpPr>
        <xdr:cNvPr id="427" name="テキスト ボックス 426"/>
        <xdr:cNvSpPr txBox="1"/>
      </xdr:nvSpPr>
      <xdr:spPr>
        <a:xfrm>
          <a:off x="7672017" y="13595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130848</xdr:rowOff>
    </xdr:from>
    <xdr:to>
      <xdr:col>10</xdr:col>
      <xdr:colOff>155575</xdr:colOff>
      <xdr:row>79</xdr:row>
      <xdr:rowOff>60998</xdr:rowOff>
    </xdr:to>
    <xdr:sp macro="" textlink="">
      <xdr:nvSpPr>
        <xdr:cNvPr id="428" name="円/楕円 427"/>
        <xdr:cNvSpPr/>
      </xdr:nvSpPr>
      <xdr:spPr>
        <a:xfrm>
          <a:off x="6921500" y="135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52125</xdr:rowOff>
    </xdr:from>
    <xdr:ext cx="378565" cy="259045"/>
    <xdr:sp macro="" textlink="">
      <xdr:nvSpPr>
        <xdr:cNvPr id="429" name="テキスト ボックス 428"/>
        <xdr:cNvSpPr txBox="1"/>
      </xdr:nvSpPr>
      <xdr:spPr>
        <a:xfrm>
          <a:off x="6783017" y="13596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117763</xdr:rowOff>
    </xdr:from>
    <xdr:to>
      <xdr:col>15</xdr:col>
      <xdr:colOff>180975</xdr:colOff>
      <xdr:row>98</xdr:row>
      <xdr:rowOff>19512</xdr:rowOff>
    </xdr:to>
    <xdr:cxnSp macro="">
      <xdr:nvCxnSpPr>
        <xdr:cNvPr id="456" name="直線コネクタ 455"/>
        <xdr:cNvCxnSpPr/>
      </xdr:nvCxnSpPr>
      <xdr:spPr>
        <a:xfrm>
          <a:off x="9639300" y="16748413"/>
          <a:ext cx="838200" cy="7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117763</xdr:rowOff>
    </xdr:from>
    <xdr:to>
      <xdr:col>14</xdr:col>
      <xdr:colOff>28575</xdr:colOff>
      <xdr:row>97</xdr:row>
      <xdr:rowOff>160499</xdr:rowOff>
    </xdr:to>
    <xdr:cxnSp macro="">
      <xdr:nvCxnSpPr>
        <xdr:cNvPr id="459" name="直線コネクタ 458"/>
        <xdr:cNvCxnSpPr/>
      </xdr:nvCxnSpPr>
      <xdr:spPr>
        <a:xfrm flipV="1">
          <a:off x="8750300" y="16748413"/>
          <a:ext cx="889000" cy="4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39812</xdr:rowOff>
    </xdr:from>
    <xdr:to>
      <xdr:col>12</xdr:col>
      <xdr:colOff>511175</xdr:colOff>
      <xdr:row>97</xdr:row>
      <xdr:rowOff>160499</xdr:rowOff>
    </xdr:to>
    <xdr:cxnSp macro="">
      <xdr:nvCxnSpPr>
        <xdr:cNvPr id="462" name="直線コネクタ 461"/>
        <xdr:cNvCxnSpPr/>
      </xdr:nvCxnSpPr>
      <xdr:spPr>
        <a:xfrm>
          <a:off x="7861300" y="16670462"/>
          <a:ext cx="889000" cy="1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39812</xdr:rowOff>
    </xdr:from>
    <xdr:to>
      <xdr:col>11</xdr:col>
      <xdr:colOff>307975</xdr:colOff>
      <xdr:row>97</xdr:row>
      <xdr:rowOff>40346</xdr:rowOff>
    </xdr:to>
    <xdr:cxnSp macro="">
      <xdr:nvCxnSpPr>
        <xdr:cNvPr id="465" name="直線コネクタ 464"/>
        <xdr:cNvCxnSpPr/>
      </xdr:nvCxnSpPr>
      <xdr:spPr>
        <a:xfrm flipV="1">
          <a:off x="6972300" y="16670462"/>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140162</xdr:rowOff>
    </xdr:from>
    <xdr:to>
      <xdr:col>15</xdr:col>
      <xdr:colOff>231775</xdr:colOff>
      <xdr:row>98</xdr:row>
      <xdr:rowOff>70312</xdr:rowOff>
    </xdr:to>
    <xdr:sp macro="" textlink="">
      <xdr:nvSpPr>
        <xdr:cNvPr id="475" name="円/楕円 474"/>
        <xdr:cNvSpPr/>
      </xdr:nvSpPr>
      <xdr:spPr>
        <a:xfrm>
          <a:off x="10426700" y="1677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63803</xdr:rowOff>
    </xdr:from>
    <xdr:ext cx="534377" cy="259045"/>
    <xdr:sp macro="" textlink="">
      <xdr:nvSpPr>
        <xdr:cNvPr id="476" name="土木費該当値テキスト"/>
        <xdr:cNvSpPr txBox="1"/>
      </xdr:nvSpPr>
      <xdr:spPr>
        <a:xfrm>
          <a:off x="10528300" y="166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66963</xdr:rowOff>
    </xdr:from>
    <xdr:to>
      <xdr:col>14</xdr:col>
      <xdr:colOff>79375</xdr:colOff>
      <xdr:row>97</xdr:row>
      <xdr:rowOff>168563</xdr:rowOff>
    </xdr:to>
    <xdr:sp macro="" textlink="">
      <xdr:nvSpPr>
        <xdr:cNvPr id="477" name="円/楕円 476"/>
        <xdr:cNvSpPr/>
      </xdr:nvSpPr>
      <xdr:spPr>
        <a:xfrm>
          <a:off x="9588500" y="166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13640</xdr:rowOff>
    </xdr:from>
    <xdr:ext cx="534377" cy="259045"/>
    <xdr:sp macro="" textlink="">
      <xdr:nvSpPr>
        <xdr:cNvPr id="478" name="テキスト ボックス 477"/>
        <xdr:cNvSpPr txBox="1"/>
      </xdr:nvSpPr>
      <xdr:spPr>
        <a:xfrm>
          <a:off x="9372111" y="1647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109699</xdr:rowOff>
    </xdr:from>
    <xdr:to>
      <xdr:col>12</xdr:col>
      <xdr:colOff>561975</xdr:colOff>
      <xdr:row>98</xdr:row>
      <xdr:rowOff>39849</xdr:rowOff>
    </xdr:to>
    <xdr:sp macro="" textlink="">
      <xdr:nvSpPr>
        <xdr:cNvPr id="479" name="円/楕円 478"/>
        <xdr:cNvSpPr/>
      </xdr:nvSpPr>
      <xdr:spPr>
        <a:xfrm>
          <a:off x="8699500" y="167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30976</xdr:rowOff>
    </xdr:from>
    <xdr:ext cx="534377" cy="259045"/>
    <xdr:sp macro="" textlink="">
      <xdr:nvSpPr>
        <xdr:cNvPr id="480" name="テキスト ボックス 479"/>
        <xdr:cNvSpPr txBox="1"/>
      </xdr:nvSpPr>
      <xdr:spPr>
        <a:xfrm>
          <a:off x="8483111" y="168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160462</xdr:rowOff>
    </xdr:from>
    <xdr:to>
      <xdr:col>11</xdr:col>
      <xdr:colOff>358775</xdr:colOff>
      <xdr:row>97</xdr:row>
      <xdr:rowOff>90612</xdr:rowOff>
    </xdr:to>
    <xdr:sp macro="" textlink="">
      <xdr:nvSpPr>
        <xdr:cNvPr id="481" name="円/楕円 480"/>
        <xdr:cNvSpPr/>
      </xdr:nvSpPr>
      <xdr:spPr>
        <a:xfrm>
          <a:off x="7810500" y="1661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107139</xdr:rowOff>
    </xdr:from>
    <xdr:ext cx="534377" cy="259045"/>
    <xdr:sp macro="" textlink="">
      <xdr:nvSpPr>
        <xdr:cNvPr id="482" name="テキスト ボックス 481"/>
        <xdr:cNvSpPr txBox="1"/>
      </xdr:nvSpPr>
      <xdr:spPr>
        <a:xfrm>
          <a:off x="7594111" y="163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160996</xdr:rowOff>
    </xdr:from>
    <xdr:to>
      <xdr:col>10</xdr:col>
      <xdr:colOff>155575</xdr:colOff>
      <xdr:row>97</xdr:row>
      <xdr:rowOff>91146</xdr:rowOff>
    </xdr:to>
    <xdr:sp macro="" textlink="">
      <xdr:nvSpPr>
        <xdr:cNvPr id="483" name="円/楕円 482"/>
        <xdr:cNvSpPr/>
      </xdr:nvSpPr>
      <xdr:spPr>
        <a:xfrm>
          <a:off x="6921500" y="1662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107673</xdr:rowOff>
    </xdr:from>
    <xdr:ext cx="534377" cy="259045"/>
    <xdr:sp macro="" textlink="">
      <xdr:nvSpPr>
        <xdr:cNvPr id="484" name="テキスト ボックス 483"/>
        <xdr:cNvSpPr txBox="1"/>
      </xdr:nvSpPr>
      <xdr:spPr>
        <a:xfrm>
          <a:off x="6705111" y="1639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56718</xdr:rowOff>
    </xdr:from>
    <xdr:to>
      <xdr:col>23</xdr:col>
      <xdr:colOff>517525</xdr:colOff>
      <xdr:row>37</xdr:row>
      <xdr:rowOff>74137</xdr:rowOff>
    </xdr:to>
    <xdr:cxnSp macro="">
      <xdr:nvCxnSpPr>
        <xdr:cNvPr id="512" name="直線コネクタ 511"/>
        <xdr:cNvCxnSpPr/>
      </xdr:nvCxnSpPr>
      <xdr:spPr>
        <a:xfrm>
          <a:off x="15481300" y="6400368"/>
          <a:ext cx="8382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56718</xdr:rowOff>
    </xdr:from>
    <xdr:to>
      <xdr:col>22</xdr:col>
      <xdr:colOff>365125</xdr:colOff>
      <xdr:row>37</xdr:row>
      <xdr:rowOff>87122</xdr:rowOff>
    </xdr:to>
    <xdr:cxnSp macro="">
      <xdr:nvCxnSpPr>
        <xdr:cNvPr id="515" name="直線コネクタ 514"/>
        <xdr:cNvCxnSpPr/>
      </xdr:nvCxnSpPr>
      <xdr:spPr>
        <a:xfrm flipV="1">
          <a:off x="14592300" y="6400368"/>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67508</xdr:rowOff>
    </xdr:from>
    <xdr:to>
      <xdr:col>21</xdr:col>
      <xdr:colOff>161925</xdr:colOff>
      <xdr:row>37</xdr:row>
      <xdr:rowOff>87122</xdr:rowOff>
    </xdr:to>
    <xdr:cxnSp macro="">
      <xdr:nvCxnSpPr>
        <xdr:cNvPr id="518" name="直線コネクタ 517"/>
        <xdr:cNvCxnSpPr/>
      </xdr:nvCxnSpPr>
      <xdr:spPr>
        <a:xfrm>
          <a:off x="13703300" y="6411158"/>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67508</xdr:rowOff>
    </xdr:from>
    <xdr:to>
      <xdr:col>19</xdr:col>
      <xdr:colOff>644525</xdr:colOff>
      <xdr:row>37</xdr:row>
      <xdr:rowOff>94209</xdr:rowOff>
    </xdr:to>
    <xdr:cxnSp macro="">
      <xdr:nvCxnSpPr>
        <xdr:cNvPr id="521" name="直線コネクタ 520"/>
        <xdr:cNvCxnSpPr/>
      </xdr:nvCxnSpPr>
      <xdr:spPr>
        <a:xfrm flipV="1">
          <a:off x="12814300" y="6411158"/>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23337</xdr:rowOff>
    </xdr:from>
    <xdr:to>
      <xdr:col>23</xdr:col>
      <xdr:colOff>568325</xdr:colOff>
      <xdr:row>37</xdr:row>
      <xdr:rowOff>124937</xdr:rowOff>
    </xdr:to>
    <xdr:sp macro="" textlink="">
      <xdr:nvSpPr>
        <xdr:cNvPr id="531" name="円/楕円 530"/>
        <xdr:cNvSpPr/>
      </xdr:nvSpPr>
      <xdr:spPr>
        <a:xfrm>
          <a:off x="16268700" y="63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46214</xdr:rowOff>
    </xdr:from>
    <xdr:ext cx="534377" cy="259045"/>
    <xdr:sp macro="" textlink="">
      <xdr:nvSpPr>
        <xdr:cNvPr id="532" name="消防費該当値テキスト"/>
        <xdr:cNvSpPr txBox="1"/>
      </xdr:nvSpPr>
      <xdr:spPr>
        <a:xfrm>
          <a:off x="16370300" y="621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5918</xdr:rowOff>
    </xdr:from>
    <xdr:to>
      <xdr:col>22</xdr:col>
      <xdr:colOff>415925</xdr:colOff>
      <xdr:row>37</xdr:row>
      <xdr:rowOff>107518</xdr:rowOff>
    </xdr:to>
    <xdr:sp macro="" textlink="">
      <xdr:nvSpPr>
        <xdr:cNvPr id="533" name="円/楕円 532"/>
        <xdr:cNvSpPr/>
      </xdr:nvSpPr>
      <xdr:spPr>
        <a:xfrm>
          <a:off x="15430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124045</xdr:rowOff>
    </xdr:from>
    <xdr:ext cx="534377" cy="259045"/>
    <xdr:sp macro="" textlink="">
      <xdr:nvSpPr>
        <xdr:cNvPr id="534" name="テキスト ボックス 533"/>
        <xdr:cNvSpPr txBox="1"/>
      </xdr:nvSpPr>
      <xdr:spPr>
        <a:xfrm>
          <a:off x="15214111" y="61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36322</xdr:rowOff>
    </xdr:from>
    <xdr:to>
      <xdr:col>21</xdr:col>
      <xdr:colOff>212725</xdr:colOff>
      <xdr:row>37</xdr:row>
      <xdr:rowOff>137922</xdr:rowOff>
    </xdr:to>
    <xdr:sp macro="" textlink="">
      <xdr:nvSpPr>
        <xdr:cNvPr id="535" name="円/楕円 534"/>
        <xdr:cNvSpPr/>
      </xdr:nvSpPr>
      <xdr:spPr>
        <a:xfrm>
          <a:off x="14541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129049</xdr:rowOff>
    </xdr:from>
    <xdr:ext cx="534377" cy="259045"/>
    <xdr:sp macro="" textlink="">
      <xdr:nvSpPr>
        <xdr:cNvPr id="536" name="テキスト ボックス 535"/>
        <xdr:cNvSpPr txBox="1"/>
      </xdr:nvSpPr>
      <xdr:spPr>
        <a:xfrm>
          <a:off x="14325111" y="6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16708</xdr:rowOff>
    </xdr:from>
    <xdr:to>
      <xdr:col>20</xdr:col>
      <xdr:colOff>9525</xdr:colOff>
      <xdr:row>37</xdr:row>
      <xdr:rowOff>118308</xdr:rowOff>
    </xdr:to>
    <xdr:sp macro="" textlink="">
      <xdr:nvSpPr>
        <xdr:cNvPr id="537" name="円/楕円 536"/>
        <xdr:cNvSpPr/>
      </xdr:nvSpPr>
      <xdr:spPr>
        <a:xfrm>
          <a:off x="13652500" y="63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109435</xdr:rowOff>
    </xdr:from>
    <xdr:ext cx="534377" cy="259045"/>
    <xdr:sp macro="" textlink="">
      <xdr:nvSpPr>
        <xdr:cNvPr id="538" name="テキスト ボックス 537"/>
        <xdr:cNvSpPr txBox="1"/>
      </xdr:nvSpPr>
      <xdr:spPr>
        <a:xfrm>
          <a:off x="13436111" y="64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43409</xdr:rowOff>
    </xdr:from>
    <xdr:to>
      <xdr:col>18</xdr:col>
      <xdr:colOff>492125</xdr:colOff>
      <xdr:row>37</xdr:row>
      <xdr:rowOff>145009</xdr:rowOff>
    </xdr:to>
    <xdr:sp macro="" textlink="">
      <xdr:nvSpPr>
        <xdr:cNvPr id="539" name="円/楕円 538"/>
        <xdr:cNvSpPr/>
      </xdr:nvSpPr>
      <xdr:spPr>
        <a:xfrm>
          <a:off x="127635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136136</xdr:rowOff>
    </xdr:from>
    <xdr:ext cx="534377" cy="259045"/>
    <xdr:sp macro="" textlink="">
      <xdr:nvSpPr>
        <xdr:cNvPr id="540" name="テキスト ボックス 539"/>
        <xdr:cNvSpPr txBox="1"/>
      </xdr:nvSpPr>
      <xdr:spPr>
        <a:xfrm>
          <a:off x="12547111" y="64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97899</xdr:rowOff>
    </xdr:from>
    <xdr:to>
      <xdr:col>23</xdr:col>
      <xdr:colOff>517525</xdr:colOff>
      <xdr:row>56</xdr:row>
      <xdr:rowOff>157923</xdr:rowOff>
    </xdr:to>
    <xdr:cxnSp macro="">
      <xdr:nvCxnSpPr>
        <xdr:cNvPr id="572" name="直線コネクタ 571"/>
        <xdr:cNvCxnSpPr/>
      </xdr:nvCxnSpPr>
      <xdr:spPr>
        <a:xfrm>
          <a:off x="15481300" y="9699099"/>
          <a:ext cx="838200" cy="6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97899</xdr:rowOff>
    </xdr:from>
    <xdr:to>
      <xdr:col>22</xdr:col>
      <xdr:colOff>365125</xdr:colOff>
      <xdr:row>57</xdr:row>
      <xdr:rowOff>52538</xdr:rowOff>
    </xdr:to>
    <xdr:cxnSp macro="">
      <xdr:nvCxnSpPr>
        <xdr:cNvPr id="575" name="直線コネクタ 574"/>
        <xdr:cNvCxnSpPr/>
      </xdr:nvCxnSpPr>
      <xdr:spPr>
        <a:xfrm flipV="1">
          <a:off x="14592300" y="9699099"/>
          <a:ext cx="889000" cy="12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52538</xdr:rowOff>
    </xdr:from>
    <xdr:to>
      <xdr:col>21</xdr:col>
      <xdr:colOff>161925</xdr:colOff>
      <xdr:row>57</xdr:row>
      <xdr:rowOff>104887</xdr:rowOff>
    </xdr:to>
    <xdr:cxnSp macro="">
      <xdr:nvCxnSpPr>
        <xdr:cNvPr id="578" name="直線コネクタ 577"/>
        <xdr:cNvCxnSpPr/>
      </xdr:nvCxnSpPr>
      <xdr:spPr>
        <a:xfrm flipV="1">
          <a:off x="13703300" y="9825188"/>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141921</xdr:rowOff>
    </xdr:from>
    <xdr:to>
      <xdr:col>19</xdr:col>
      <xdr:colOff>644525</xdr:colOff>
      <xdr:row>57</xdr:row>
      <xdr:rowOff>104887</xdr:rowOff>
    </xdr:to>
    <xdr:cxnSp macro="">
      <xdr:nvCxnSpPr>
        <xdr:cNvPr id="581" name="直線コネクタ 580"/>
        <xdr:cNvCxnSpPr/>
      </xdr:nvCxnSpPr>
      <xdr:spPr>
        <a:xfrm>
          <a:off x="12814300" y="9571671"/>
          <a:ext cx="889000" cy="30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107123</xdr:rowOff>
    </xdr:from>
    <xdr:to>
      <xdr:col>23</xdr:col>
      <xdr:colOff>568325</xdr:colOff>
      <xdr:row>57</xdr:row>
      <xdr:rowOff>37273</xdr:rowOff>
    </xdr:to>
    <xdr:sp macro="" textlink="">
      <xdr:nvSpPr>
        <xdr:cNvPr id="591" name="円/楕円 590"/>
        <xdr:cNvSpPr/>
      </xdr:nvSpPr>
      <xdr:spPr>
        <a:xfrm>
          <a:off x="16268700" y="97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130000</xdr:rowOff>
    </xdr:from>
    <xdr:ext cx="534377" cy="259045"/>
    <xdr:sp macro="" textlink="">
      <xdr:nvSpPr>
        <xdr:cNvPr id="592" name="教育費該当値テキスト"/>
        <xdr:cNvSpPr txBox="1"/>
      </xdr:nvSpPr>
      <xdr:spPr>
        <a:xfrm>
          <a:off x="16370300" y="95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47,884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47099</xdr:rowOff>
    </xdr:from>
    <xdr:to>
      <xdr:col>22</xdr:col>
      <xdr:colOff>415925</xdr:colOff>
      <xdr:row>56</xdr:row>
      <xdr:rowOff>148699</xdr:rowOff>
    </xdr:to>
    <xdr:sp macro="" textlink="">
      <xdr:nvSpPr>
        <xdr:cNvPr id="593" name="円/楕円 592"/>
        <xdr:cNvSpPr/>
      </xdr:nvSpPr>
      <xdr:spPr>
        <a:xfrm>
          <a:off x="15430500" y="96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165226</xdr:rowOff>
    </xdr:from>
    <xdr:ext cx="534377" cy="259045"/>
    <xdr:sp macro="" textlink="">
      <xdr:nvSpPr>
        <xdr:cNvPr id="594" name="テキスト ボックス 593"/>
        <xdr:cNvSpPr txBox="1"/>
      </xdr:nvSpPr>
      <xdr:spPr>
        <a:xfrm>
          <a:off x="15214111" y="942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1738</xdr:rowOff>
    </xdr:from>
    <xdr:to>
      <xdr:col>21</xdr:col>
      <xdr:colOff>212725</xdr:colOff>
      <xdr:row>57</xdr:row>
      <xdr:rowOff>103338</xdr:rowOff>
    </xdr:to>
    <xdr:sp macro="" textlink="">
      <xdr:nvSpPr>
        <xdr:cNvPr id="595" name="円/楕円 594"/>
        <xdr:cNvSpPr/>
      </xdr:nvSpPr>
      <xdr:spPr>
        <a:xfrm>
          <a:off x="14541500" y="97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94465</xdr:rowOff>
    </xdr:from>
    <xdr:ext cx="534377" cy="259045"/>
    <xdr:sp macro="" textlink="">
      <xdr:nvSpPr>
        <xdr:cNvPr id="596" name="テキスト ボックス 595"/>
        <xdr:cNvSpPr txBox="1"/>
      </xdr:nvSpPr>
      <xdr:spPr>
        <a:xfrm>
          <a:off x="14325111" y="98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54087</xdr:rowOff>
    </xdr:from>
    <xdr:to>
      <xdr:col>20</xdr:col>
      <xdr:colOff>9525</xdr:colOff>
      <xdr:row>57</xdr:row>
      <xdr:rowOff>155687</xdr:rowOff>
    </xdr:to>
    <xdr:sp macro="" textlink="">
      <xdr:nvSpPr>
        <xdr:cNvPr id="597" name="円/楕円 596"/>
        <xdr:cNvSpPr/>
      </xdr:nvSpPr>
      <xdr:spPr>
        <a:xfrm>
          <a:off x="13652500" y="98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146814</xdr:rowOff>
    </xdr:from>
    <xdr:ext cx="534377" cy="259045"/>
    <xdr:sp macro="" textlink="">
      <xdr:nvSpPr>
        <xdr:cNvPr id="598" name="テキスト ボックス 597"/>
        <xdr:cNvSpPr txBox="1"/>
      </xdr:nvSpPr>
      <xdr:spPr>
        <a:xfrm>
          <a:off x="13436111" y="99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91121</xdr:rowOff>
    </xdr:from>
    <xdr:to>
      <xdr:col>18</xdr:col>
      <xdr:colOff>492125</xdr:colOff>
      <xdr:row>56</xdr:row>
      <xdr:rowOff>21271</xdr:rowOff>
    </xdr:to>
    <xdr:sp macro="" textlink="">
      <xdr:nvSpPr>
        <xdr:cNvPr id="599" name="円/楕円 598"/>
        <xdr:cNvSpPr/>
      </xdr:nvSpPr>
      <xdr:spPr>
        <a:xfrm>
          <a:off x="12763500" y="95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37798</xdr:rowOff>
    </xdr:from>
    <xdr:ext cx="534377" cy="259045"/>
    <xdr:sp macro="" textlink="">
      <xdr:nvSpPr>
        <xdr:cNvPr id="600" name="テキスト ボックス 599"/>
        <xdr:cNvSpPr txBox="1"/>
      </xdr:nvSpPr>
      <xdr:spPr>
        <a:xfrm>
          <a:off x="12547111" y="92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135630</xdr:rowOff>
    </xdr:from>
    <xdr:to>
      <xdr:col>23</xdr:col>
      <xdr:colOff>517525</xdr:colOff>
      <xdr:row>78</xdr:row>
      <xdr:rowOff>139700</xdr:rowOff>
    </xdr:to>
    <xdr:cxnSp macro="">
      <xdr:nvCxnSpPr>
        <xdr:cNvPr id="627" name="直線コネクタ 626"/>
        <xdr:cNvCxnSpPr/>
      </xdr:nvCxnSpPr>
      <xdr:spPr>
        <a:xfrm>
          <a:off x="15481300" y="13508730"/>
          <a:ext cx="8382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104222</xdr:rowOff>
    </xdr:from>
    <xdr:to>
      <xdr:col>22</xdr:col>
      <xdr:colOff>365125</xdr:colOff>
      <xdr:row>78</xdr:row>
      <xdr:rowOff>135630</xdr:rowOff>
    </xdr:to>
    <xdr:cxnSp macro="">
      <xdr:nvCxnSpPr>
        <xdr:cNvPr id="630" name="直線コネクタ 629"/>
        <xdr:cNvCxnSpPr/>
      </xdr:nvCxnSpPr>
      <xdr:spPr>
        <a:xfrm>
          <a:off x="14592300" y="13477322"/>
          <a:ext cx="889000" cy="3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41311</xdr:rowOff>
    </xdr:from>
    <xdr:to>
      <xdr:col>21</xdr:col>
      <xdr:colOff>161925</xdr:colOff>
      <xdr:row>78</xdr:row>
      <xdr:rowOff>104222</xdr:rowOff>
    </xdr:to>
    <xdr:cxnSp macro="">
      <xdr:nvCxnSpPr>
        <xdr:cNvPr id="633" name="直線コネクタ 632"/>
        <xdr:cNvCxnSpPr/>
      </xdr:nvCxnSpPr>
      <xdr:spPr>
        <a:xfrm>
          <a:off x="13703300" y="13414411"/>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167269</xdr:rowOff>
    </xdr:from>
    <xdr:to>
      <xdr:col>19</xdr:col>
      <xdr:colOff>644525</xdr:colOff>
      <xdr:row>78</xdr:row>
      <xdr:rowOff>41311</xdr:rowOff>
    </xdr:to>
    <xdr:cxnSp macro="">
      <xdr:nvCxnSpPr>
        <xdr:cNvPr id="636" name="直線コネクタ 635"/>
        <xdr:cNvCxnSpPr/>
      </xdr:nvCxnSpPr>
      <xdr:spPr>
        <a:xfrm>
          <a:off x="12814300" y="13368919"/>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84830</xdr:rowOff>
    </xdr:from>
    <xdr:to>
      <xdr:col>22</xdr:col>
      <xdr:colOff>415925</xdr:colOff>
      <xdr:row>79</xdr:row>
      <xdr:rowOff>14980</xdr:rowOff>
    </xdr:to>
    <xdr:sp macro="" textlink="">
      <xdr:nvSpPr>
        <xdr:cNvPr id="648" name="円/楕円 647"/>
        <xdr:cNvSpPr/>
      </xdr:nvSpPr>
      <xdr:spPr>
        <a:xfrm>
          <a:off x="15430500" y="13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6107</xdr:rowOff>
    </xdr:from>
    <xdr:ext cx="313932" cy="259045"/>
    <xdr:sp macro="" textlink="">
      <xdr:nvSpPr>
        <xdr:cNvPr id="649" name="テキスト ボックス 648"/>
        <xdr:cNvSpPr txBox="1"/>
      </xdr:nvSpPr>
      <xdr:spPr>
        <a:xfrm>
          <a:off x="15324333" y="1355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53422</xdr:rowOff>
    </xdr:from>
    <xdr:to>
      <xdr:col>21</xdr:col>
      <xdr:colOff>212725</xdr:colOff>
      <xdr:row>78</xdr:row>
      <xdr:rowOff>155022</xdr:rowOff>
    </xdr:to>
    <xdr:sp macro="" textlink="">
      <xdr:nvSpPr>
        <xdr:cNvPr id="650" name="円/楕円 649"/>
        <xdr:cNvSpPr/>
      </xdr:nvSpPr>
      <xdr:spPr>
        <a:xfrm>
          <a:off x="14541500" y="134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146149</xdr:rowOff>
    </xdr:from>
    <xdr:ext cx="378565" cy="259045"/>
    <xdr:sp macro="" textlink="">
      <xdr:nvSpPr>
        <xdr:cNvPr id="651" name="テキスト ボックス 650"/>
        <xdr:cNvSpPr txBox="1"/>
      </xdr:nvSpPr>
      <xdr:spPr>
        <a:xfrm>
          <a:off x="14403017" y="13519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161961</xdr:rowOff>
    </xdr:from>
    <xdr:to>
      <xdr:col>20</xdr:col>
      <xdr:colOff>9525</xdr:colOff>
      <xdr:row>78</xdr:row>
      <xdr:rowOff>92111</xdr:rowOff>
    </xdr:to>
    <xdr:sp macro="" textlink="">
      <xdr:nvSpPr>
        <xdr:cNvPr id="652" name="円/楕円 651"/>
        <xdr:cNvSpPr/>
      </xdr:nvSpPr>
      <xdr:spPr>
        <a:xfrm>
          <a:off x="136525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83238</xdr:rowOff>
    </xdr:from>
    <xdr:ext cx="469744" cy="259045"/>
    <xdr:sp macro="" textlink="">
      <xdr:nvSpPr>
        <xdr:cNvPr id="653" name="テキスト ボックス 652"/>
        <xdr:cNvSpPr txBox="1"/>
      </xdr:nvSpPr>
      <xdr:spPr>
        <a:xfrm>
          <a:off x="13468427" y="1345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116469</xdr:rowOff>
    </xdr:from>
    <xdr:to>
      <xdr:col>18</xdr:col>
      <xdr:colOff>492125</xdr:colOff>
      <xdr:row>78</xdr:row>
      <xdr:rowOff>46619</xdr:rowOff>
    </xdr:to>
    <xdr:sp macro="" textlink="">
      <xdr:nvSpPr>
        <xdr:cNvPr id="654" name="円/楕円 653"/>
        <xdr:cNvSpPr/>
      </xdr:nvSpPr>
      <xdr:spPr>
        <a:xfrm>
          <a:off x="12763500" y="133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37746</xdr:rowOff>
    </xdr:from>
    <xdr:ext cx="469744" cy="259045"/>
    <xdr:sp macro="" textlink="">
      <xdr:nvSpPr>
        <xdr:cNvPr id="655" name="テキスト ボックス 654"/>
        <xdr:cNvSpPr txBox="1"/>
      </xdr:nvSpPr>
      <xdr:spPr>
        <a:xfrm>
          <a:off x="12579427" y="1341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141815</xdr:rowOff>
    </xdr:from>
    <xdr:to>
      <xdr:col>23</xdr:col>
      <xdr:colOff>517525</xdr:colOff>
      <xdr:row>97</xdr:row>
      <xdr:rowOff>142429</xdr:rowOff>
    </xdr:to>
    <xdr:cxnSp macro="">
      <xdr:nvCxnSpPr>
        <xdr:cNvPr id="688" name="直線コネクタ 687"/>
        <xdr:cNvCxnSpPr/>
      </xdr:nvCxnSpPr>
      <xdr:spPr>
        <a:xfrm flipV="1">
          <a:off x="15481300" y="16772465"/>
          <a:ext cx="8382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105167</xdr:rowOff>
    </xdr:from>
    <xdr:to>
      <xdr:col>22</xdr:col>
      <xdr:colOff>365125</xdr:colOff>
      <xdr:row>97</xdr:row>
      <xdr:rowOff>142429</xdr:rowOff>
    </xdr:to>
    <xdr:cxnSp macro="">
      <xdr:nvCxnSpPr>
        <xdr:cNvPr id="691" name="直線コネクタ 690"/>
        <xdr:cNvCxnSpPr/>
      </xdr:nvCxnSpPr>
      <xdr:spPr>
        <a:xfrm>
          <a:off x="14592300" y="16735817"/>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83093</xdr:rowOff>
    </xdr:from>
    <xdr:to>
      <xdr:col>21</xdr:col>
      <xdr:colOff>161925</xdr:colOff>
      <xdr:row>97</xdr:row>
      <xdr:rowOff>105167</xdr:rowOff>
    </xdr:to>
    <xdr:cxnSp macro="">
      <xdr:nvCxnSpPr>
        <xdr:cNvPr id="694" name="直線コネクタ 693"/>
        <xdr:cNvCxnSpPr/>
      </xdr:nvCxnSpPr>
      <xdr:spPr>
        <a:xfrm>
          <a:off x="13703300" y="16713743"/>
          <a:ext cx="889000" cy="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73721</xdr:rowOff>
    </xdr:from>
    <xdr:to>
      <xdr:col>19</xdr:col>
      <xdr:colOff>644525</xdr:colOff>
      <xdr:row>97</xdr:row>
      <xdr:rowOff>83093</xdr:rowOff>
    </xdr:to>
    <xdr:cxnSp macro="">
      <xdr:nvCxnSpPr>
        <xdr:cNvPr id="697" name="直線コネクタ 696"/>
        <xdr:cNvCxnSpPr/>
      </xdr:nvCxnSpPr>
      <xdr:spPr>
        <a:xfrm>
          <a:off x="12814300" y="16704371"/>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91015</xdr:rowOff>
    </xdr:from>
    <xdr:to>
      <xdr:col>23</xdr:col>
      <xdr:colOff>568325</xdr:colOff>
      <xdr:row>98</xdr:row>
      <xdr:rowOff>21165</xdr:rowOff>
    </xdr:to>
    <xdr:sp macro="" textlink="">
      <xdr:nvSpPr>
        <xdr:cNvPr id="707" name="円/楕円 706"/>
        <xdr:cNvSpPr/>
      </xdr:nvSpPr>
      <xdr:spPr>
        <a:xfrm>
          <a:off x="16268700" y="167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69442</xdr:rowOff>
    </xdr:from>
    <xdr:ext cx="534377" cy="259045"/>
    <xdr:sp macro="" textlink="">
      <xdr:nvSpPr>
        <xdr:cNvPr id="708" name="公債費該当値テキスト"/>
        <xdr:cNvSpPr txBox="1"/>
      </xdr:nvSpPr>
      <xdr:spPr>
        <a:xfrm>
          <a:off x="16370300" y="1670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91629</xdr:rowOff>
    </xdr:from>
    <xdr:to>
      <xdr:col>22</xdr:col>
      <xdr:colOff>415925</xdr:colOff>
      <xdr:row>98</xdr:row>
      <xdr:rowOff>21779</xdr:rowOff>
    </xdr:to>
    <xdr:sp macro="" textlink="">
      <xdr:nvSpPr>
        <xdr:cNvPr id="709" name="円/楕円 708"/>
        <xdr:cNvSpPr/>
      </xdr:nvSpPr>
      <xdr:spPr>
        <a:xfrm>
          <a:off x="15430500" y="167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12906</xdr:rowOff>
    </xdr:from>
    <xdr:ext cx="534377" cy="259045"/>
    <xdr:sp macro="" textlink="">
      <xdr:nvSpPr>
        <xdr:cNvPr id="710" name="テキスト ボックス 709"/>
        <xdr:cNvSpPr txBox="1"/>
      </xdr:nvSpPr>
      <xdr:spPr>
        <a:xfrm>
          <a:off x="15214111" y="1681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54367</xdr:rowOff>
    </xdr:from>
    <xdr:to>
      <xdr:col>21</xdr:col>
      <xdr:colOff>212725</xdr:colOff>
      <xdr:row>97</xdr:row>
      <xdr:rowOff>155967</xdr:rowOff>
    </xdr:to>
    <xdr:sp macro="" textlink="">
      <xdr:nvSpPr>
        <xdr:cNvPr id="711" name="円/楕円 710"/>
        <xdr:cNvSpPr/>
      </xdr:nvSpPr>
      <xdr:spPr>
        <a:xfrm>
          <a:off x="14541500" y="166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147094</xdr:rowOff>
    </xdr:from>
    <xdr:ext cx="534377" cy="259045"/>
    <xdr:sp macro="" textlink="">
      <xdr:nvSpPr>
        <xdr:cNvPr id="712" name="テキスト ボックス 711"/>
        <xdr:cNvSpPr txBox="1"/>
      </xdr:nvSpPr>
      <xdr:spPr>
        <a:xfrm>
          <a:off x="14325111" y="167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32293</xdr:rowOff>
    </xdr:from>
    <xdr:to>
      <xdr:col>20</xdr:col>
      <xdr:colOff>9525</xdr:colOff>
      <xdr:row>97</xdr:row>
      <xdr:rowOff>133893</xdr:rowOff>
    </xdr:to>
    <xdr:sp macro="" textlink="">
      <xdr:nvSpPr>
        <xdr:cNvPr id="713" name="円/楕円 712"/>
        <xdr:cNvSpPr/>
      </xdr:nvSpPr>
      <xdr:spPr>
        <a:xfrm>
          <a:off x="13652500" y="166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125020</xdr:rowOff>
    </xdr:from>
    <xdr:ext cx="534377" cy="259045"/>
    <xdr:sp macro="" textlink="">
      <xdr:nvSpPr>
        <xdr:cNvPr id="714" name="テキスト ボックス 713"/>
        <xdr:cNvSpPr txBox="1"/>
      </xdr:nvSpPr>
      <xdr:spPr>
        <a:xfrm>
          <a:off x="13436111" y="1675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22921</xdr:rowOff>
    </xdr:from>
    <xdr:to>
      <xdr:col>18</xdr:col>
      <xdr:colOff>492125</xdr:colOff>
      <xdr:row>97</xdr:row>
      <xdr:rowOff>124521</xdr:rowOff>
    </xdr:to>
    <xdr:sp macro="" textlink="">
      <xdr:nvSpPr>
        <xdr:cNvPr id="715" name="円/楕円 714"/>
        <xdr:cNvSpPr/>
      </xdr:nvSpPr>
      <xdr:spPr>
        <a:xfrm>
          <a:off x="12763500" y="166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115648</xdr:rowOff>
    </xdr:from>
    <xdr:ext cx="534377" cy="259045"/>
    <xdr:sp macro="" textlink="">
      <xdr:nvSpPr>
        <xdr:cNvPr id="716" name="テキスト ボックス 715"/>
        <xdr:cNvSpPr txBox="1"/>
      </xdr:nvSpPr>
      <xdr:spPr>
        <a:xfrm>
          <a:off x="12547111" y="1674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民生費は</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n-lt"/>
              <a:ea typeface="+mn-ea"/>
              <a:cs typeface="+mn-cs"/>
            </a:rPr>
            <a:t>高齢化率が低いことや，類似団体に比べて生活保護費が少ないことにより低いコストで推移しているが，給付事業の対象者の増加や子育て関連の事業を重点施策としていることにより増加傾向にある。</a:t>
          </a:r>
          <a:endParaRPr lang="ja-JP" altLang="ja-JP" sz="1300">
            <a:effectLst/>
          </a:endParaRPr>
        </a:p>
        <a:p>
          <a:r>
            <a:rPr kumimoji="1" lang="ja-JP" altLang="ja-JP" sz="1300">
              <a:solidFill>
                <a:schemeClr val="dk1"/>
              </a:solidFill>
              <a:effectLst/>
              <a:latin typeface="+mj-ea"/>
              <a:ea typeface="+mj-ea"/>
              <a:cs typeface="+mn-cs"/>
            </a:rPr>
            <a:t>　衛生費は</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ごみ処理業務を一部事務組合で行っているた</a:t>
          </a:r>
          <a:r>
            <a:rPr kumimoji="1" lang="ja-JP" altLang="en-US" sz="1300">
              <a:solidFill>
                <a:schemeClr val="dk1"/>
              </a:solidFill>
              <a:effectLst/>
              <a:latin typeface="+mj-ea"/>
              <a:ea typeface="+mj-ea"/>
              <a:cs typeface="+mn-cs"/>
            </a:rPr>
            <a:t>め</a:t>
          </a:r>
          <a:r>
            <a:rPr kumimoji="1" lang="ja-JP" altLang="ja-JP" sz="1300">
              <a:solidFill>
                <a:schemeClr val="dk1"/>
              </a:solidFill>
              <a:effectLst/>
              <a:latin typeface="+mj-ea"/>
              <a:ea typeface="+mj-ea"/>
              <a:cs typeface="+mn-cs"/>
            </a:rPr>
            <a:t>，類似団体と比較して住民一人当たりコストが低くなっている。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教育費</a:t>
          </a:r>
          <a:r>
            <a:rPr kumimoji="1" lang="ja-JP" altLang="en-US" sz="1300">
              <a:solidFill>
                <a:schemeClr val="dk1"/>
              </a:solidFill>
              <a:effectLst/>
              <a:latin typeface="+mj-ea"/>
              <a:ea typeface="+mj-ea"/>
              <a:cs typeface="+mn-cs"/>
            </a:rPr>
            <a:t>は，</a:t>
          </a:r>
          <a:r>
            <a:rPr kumimoji="1" lang="ja-JP" altLang="ja-JP" sz="1300">
              <a:solidFill>
                <a:schemeClr val="dk1"/>
              </a:solidFill>
              <a:effectLst/>
              <a:latin typeface="+mj-ea"/>
              <a:ea typeface="+mj-ea"/>
              <a:cs typeface="+mn-cs"/>
            </a:rPr>
            <a:t>住民一人当たり</a:t>
          </a:r>
          <a:r>
            <a:rPr kumimoji="1" lang="ja-JP" altLang="ja-JP" sz="1300">
              <a:solidFill>
                <a:sysClr val="windowText" lastClr="000000"/>
              </a:solidFill>
              <a:effectLst/>
              <a:latin typeface="+mj-ea"/>
              <a:ea typeface="+mj-ea"/>
              <a:cs typeface="+mn-cs"/>
            </a:rPr>
            <a:t>コストが</a:t>
          </a:r>
          <a:r>
            <a:rPr kumimoji="1" lang="en-US" altLang="ja-JP" sz="1300">
              <a:solidFill>
                <a:sysClr val="windowText" lastClr="000000"/>
              </a:solidFill>
              <a:effectLst/>
              <a:latin typeface="+mn-lt"/>
              <a:ea typeface="+mj-ea"/>
              <a:cs typeface="+mn-cs"/>
            </a:rPr>
            <a:t>47,884</a:t>
          </a:r>
          <a:r>
            <a:rPr kumimoji="1" lang="ja-JP" altLang="ja-JP" sz="1300">
              <a:solidFill>
                <a:sysClr val="windowText" lastClr="000000"/>
              </a:solidFill>
              <a:effectLst/>
              <a:latin typeface="+mn-lt"/>
              <a:ea typeface="+mj-ea"/>
              <a:cs typeface="+mn-cs"/>
            </a:rPr>
            <a:t>円</a:t>
          </a:r>
          <a:r>
            <a:rPr kumimoji="1" lang="ja-JP" altLang="ja-JP" sz="1300">
              <a:solidFill>
                <a:sysClr val="windowText" lastClr="000000"/>
              </a:solidFill>
              <a:effectLst/>
              <a:latin typeface="+mj-ea"/>
              <a:ea typeface="+mj-ea"/>
              <a:cs typeface="+mn-cs"/>
            </a:rPr>
            <a:t>となっており，類似団体</a:t>
          </a:r>
          <a:r>
            <a:rPr kumimoji="1" lang="ja-JP" altLang="ja-JP" sz="1300">
              <a:solidFill>
                <a:schemeClr val="dk1"/>
              </a:solidFill>
              <a:effectLst/>
              <a:latin typeface="+mj-ea"/>
              <a:ea typeface="+mj-ea"/>
              <a:cs typeface="+mn-cs"/>
            </a:rPr>
            <a:t>と比較してコストが高い状況となっている。これは，学校教育の充実を市の重点施策とし</a:t>
          </a:r>
          <a:r>
            <a:rPr kumimoji="1" lang="ja-JP" altLang="en-US" sz="1300">
              <a:solidFill>
                <a:schemeClr val="dk1"/>
              </a:solidFill>
              <a:effectLst/>
              <a:latin typeface="+mj-ea"/>
              <a:ea typeface="+mj-ea"/>
              <a:cs typeface="+mn-cs"/>
            </a:rPr>
            <a:t>ており，学校施設の改修工事等を</a:t>
          </a:r>
          <a:r>
            <a:rPr kumimoji="1" lang="ja-JP" altLang="ja-JP" sz="1300">
              <a:solidFill>
                <a:schemeClr val="dk1"/>
              </a:solidFill>
              <a:effectLst/>
              <a:latin typeface="+mj-ea"/>
              <a:ea typeface="+mj-ea"/>
              <a:cs typeface="+mn-cs"/>
            </a:rPr>
            <a:t>実施したこと</a:t>
          </a:r>
          <a:r>
            <a:rPr kumimoji="1" lang="ja-JP" altLang="en-US" sz="1300">
              <a:solidFill>
                <a:schemeClr val="dk1"/>
              </a:solidFill>
              <a:effectLst/>
              <a:latin typeface="+mj-ea"/>
              <a:ea typeface="+mj-ea"/>
              <a:cs typeface="+mn-cs"/>
            </a:rPr>
            <a:t>による</a:t>
          </a:r>
          <a:r>
            <a:rPr kumimoji="1" lang="ja-JP" altLang="ja-JP" sz="1300">
              <a:solidFill>
                <a:schemeClr val="dk1"/>
              </a:solidFill>
              <a:effectLst/>
              <a:latin typeface="+mj-ea"/>
              <a:ea typeface="+mj-ea"/>
              <a:cs typeface="+mn-cs"/>
            </a:rPr>
            <a:t>。</a:t>
          </a:r>
          <a:endParaRPr lang="ja-JP" altLang="ja-JP" sz="1300">
            <a:effectLst/>
            <a:latin typeface="+mj-ea"/>
            <a:ea typeface="+mj-ea"/>
          </a:endParaRPr>
        </a:p>
        <a:p>
          <a:endParaRPr kumimoji="1" lang="ja-JP" altLang="en-US" sz="1300">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mj-ea"/>
              <a:ea typeface="+mj-ea"/>
            </a:rPr>
            <a:t>　</a:t>
          </a:r>
          <a:r>
            <a:rPr kumimoji="1" lang="ja-JP" altLang="ja-JP" sz="1300">
              <a:solidFill>
                <a:sysClr val="windowText" lastClr="000000"/>
              </a:solidFill>
              <a:effectLst/>
              <a:latin typeface="+mj-ea"/>
              <a:ea typeface="+mj-ea"/>
              <a:cs typeface="+mn-cs"/>
            </a:rPr>
            <a:t>実質収支比率は，分子となる実質収支額</a:t>
          </a:r>
          <a:r>
            <a:rPr kumimoji="1" lang="ja-JP" altLang="en-US" sz="1300">
              <a:solidFill>
                <a:sysClr val="windowText" lastClr="000000"/>
              </a:solidFill>
              <a:effectLst/>
              <a:latin typeface="+mj-ea"/>
              <a:ea typeface="+mj-ea"/>
              <a:cs typeface="+mn-cs"/>
            </a:rPr>
            <a:t>の</a:t>
          </a:r>
          <a:r>
            <a:rPr kumimoji="1" lang="ja-JP" altLang="ja-JP" sz="1300">
              <a:solidFill>
                <a:sysClr val="windowText" lastClr="000000"/>
              </a:solidFill>
              <a:effectLst/>
              <a:latin typeface="+mj-ea"/>
              <a:ea typeface="+mj-ea"/>
              <a:cs typeface="+mn-cs"/>
            </a:rPr>
            <a:t>約</a:t>
          </a:r>
          <a:r>
            <a:rPr kumimoji="1" lang="en-US" altLang="ja-JP" sz="1300">
              <a:solidFill>
                <a:sysClr val="windowText" lastClr="000000"/>
              </a:solidFill>
              <a:effectLst/>
              <a:latin typeface="+mj-ea"/>
              <a:ea typeface="+mj-ea"/>
              <a:cs typeface="+mn-cs"/>
            </a:rPr>
            <a:t>2</a:t>
          </a:r>
          <a:r>
            <a:rPr kumimoji="1" lang="ja-JP" altLang="ja-JP" sz="1300">
              <a:solidFill>
                <a:sysClr val="windowText" lastClr="000000"/>
              </a:solidFill>
              <a:effectLst/>
              <a:latin typeface="+mj-ea"/>
              <a:ea typeface="+mj-ea"/>
              <a:cs typeface="+mn-cs"/>
            </a:rPr>
            <a:t>百万円の減額に対し，</a:t>
          </a:r>
          <a:r>
            <a:rPr kumimoji="1" lang="ja-JP" altLang="en-US" sz="1300">
              <a:solidFill>
                <a:sysClr val="windowText" lastClr="000000"/>
              </a:solidFill>
              <a:effectLst/>
              <a:latin typeface="+mj-ea"/>
              <a:ea typeface="+mj-ea"/>
              <a:cs typeface="+mn-cs"/>
            </a:rPr>
            <a:t>市税の</a:t>
          </a:r>
          <a:r>
            <a:rPr kumimoji="1" lang="ja-JP" altLang="ja-JP" sz="1300">
              <a:solidFill>
                <a:sysClr val="windowText" lastClr="000000"/>
              </a:solidFill>
              <a:effectLst/>
              <a:latin typeface="+mj-ea"/>
              <a:ea typeface="+mj-ea"/>
              <a:cs typeface="+mn-cs"/>
            </a:rPr>
            <a:t>増額などにより，分母となる標準財政規模が約</a:t>
          </a:r>
          <a:r>
            <a:rPr kumimoji="1" lang="en-US" altLang="ja-JP" sz="1300">
              <a:solidFill>
                <a:sysClr val="windowText" lastClr="000000"/>
              </a:solidFill>
              <a:effectLst/>
              <a:latin typeface="+mj-ea"/>
              <a:ea typeface="+mj-ea"/>
              <a:cs typeface="+mn-cs"/>
            </a:rPr>
            <a:t>175</a:t>
          </a:r>
          <a:r>
            <a:rPr kumimoji="1" lang="ja-JP" altLang="ja-JP" sz="1300">
              <a:solidFill>
                <a:sysClr val="windowText" lastClr="000000"/>
              </a:solidFill>
              <a:effectLst/>
              <a:latin typeface="+mj-ea"/>
              <a:ea typeface="+mj-ea"/>
              <a:cs typeface="+mn-cs"/>
            </a:rPr>
            <a:t>百万円の増額と</a:t>
          </a:r>
          <a:r>
            <a:rPr kumimoji="1" lang="ja-JP" altLang="en-US" sz="1300">
              <a:solidFill>
                <a:sysClr val="windowText" lastClr="000000"/>
              </a:solidFill>
              <a:effectLst/>
              <a:latin typeface="+mj-ea"/>
              <a:ea typeface="+mj-ea"/>
              <a:cs typeface="+mn-cs"/>
            </a:rPr>
            <a:t>なり，</a:t>
          </a:r>
          <a:r>
            <a:rPr kumimoji="1" lang="en-US" altLang="ja-JP" sz="1300">
              <a:solidFill>
                <a:sysClr val="windowText" lastClr="000000"/>
              </a:solidFill>
              <a:effectLst/>
              <a:latin typeface="+mj-ea"/>
              <a:ea typeface="+mj-ea"/>
              <a:cs typeface="+mn-cs"/>
            </a:rPr>
            <a:t>0.07</a:t>
          </a:r>
          <a:r>
            <a:rPr kumimoji="1" lang="ja-JP" altLang="ja-JP" sz="1300">
              <a:solidFill>
                <a:sysClr val="windowText" lastClr="000000"/>
              </a:solidFill>
              <a:effectLst/>
              <a:latin typeface="+mj-ea"/>
              <a:ea typeface="+mj-ea"/>
              <a:cs typeface="+mn-cs"/>
            </a:rPr>
            <a:t>ポイント減となっている。実質単年度収支比率は，財政調整基金の取崩し額が</a:t>
          </a:r>
          <a:r>
            <a:rPr kumimoji="1" lang="ja-JP" altLang="en-US" sz="1300">
              <a:solidFill>
                <a:sysClr val="windowText" lastClr="000000"/>
              </a:solidFill>
              <a:effectLst/>
              <a:latin typeface="+mj-ea"/>
              <a:ea typeface="+mj-ea"/>
              <a:cs typeface="+mn-cs"/>
            </a:rPr>
            <a:t>増額</a:t>
          </a:r>
          <a:r>
            <a:rPr kumimoji="1" lang="ja-JP" altLang="ja-JP" sz="1300">
              <a:solidFill>
                <a:sysClr val="windowText" lastClr="000000"/>
              </a:solidFill>
              <a:effectLst/>
              <a:latin typeface="+mj-ea"/>
              <a:ea typeface="+mj-ea"/>
              <a:cs typeface="+mn-cs"/>
            </a:rPr>
            <a:t>となったことにより，</a:t>
          </a:r>
          <a:r>
            <a:rPr kumimoji="1" lang="en-US" altLang="ja-JP" sz="1300">
              <a:solidFill>
                <a:sysClr val="windowText" lastClr="000000"/>
              </a:solidFill>
              <a:effectLst/>
              <a:latin typeface="+mj-ea"/>
              <a:ea typeface="+mj-ea"/>
              <a:cs typeface="+mn-cs"/>
            </a:rPr>
            <a:t>3.84</a:t>
          </a:r>
          <a:r>
            <a:rPr kumimoji="1" lang="ja-JP" altLang="ja-JP" sz="1300">
              <a:solidFill>
                <a:sysClr val="windowText" lastClr="000000"/>
              </a:solidFill>
              <a:effectLst/>
              <a:latin typeface="+mj-ea"/>
              <a:ea typeface="+mj-ea"/>
              <a:cs typeface="+mn-cs"/>
            </a:rPr>
            <a:t>ポイントの</a:t>
          </a:r>
          <a:r>
            <a:rPr kumimoji="1" lang="ja-JP" altLang="en-US" sz="1300">
              <a:solidFill>
                <a:sysClr val="windowText" lastClr="000000"/>
              </a:solidFill>
              <a:effectLst/>
              <a:latin typeface="+mj-ea"/>
              <a:ea typeface="+mj-ea"/>
              <a:cs typeface="+mn-cs"/>
            </a:rPr>
            <a:t>減</a:t>
          </a:r>
          <a:r>
            <a:rPr kumimoji="1" lang="ja-JP" altLang="ja-JP" sz="1300">
              <a:solidFill>
                <a:sysClr val="windowText" lastClr="000000"/>
              </a:solidFill>
              <a:effectLst/>
              <a:latin typeface="+mj-ea"/>
              <a:ea typeface="+mj-ea"/>
              <a:cs typeface="+mn-cs"/>
            </a:rPr>
            <a:t>となっている。</a:t>
          </a:r>
          <a:endParaRPr lang="ja-JP" altLang="ja-JP" sz="1300">
            <a:solidFill>
              <a:sysClr val="windowText" lastClr="000000"/>
            </a:solidFill>
            <a:effectLst/>
            <a:latin typeface="+mj-ea"/>
            <a:ea typeface="+mj-ea"/>
          </a:endParaRPr>
        </a:p>
        <a:p>
          <a:r>
            <a:rPr kumimoji="1" lang="ja-JP" altLang="ja-JP" sz="1300">
              <a:solidFill>
                <a:sysClr val="windowText" lastClr="000000"/>
              </a:solidFill>
              <a:effectLst/>
              <a:latin typeface="+mj-ea"/>
              <a:ea typeface="+mj-ea"/>
              <a:cs typeface="+mn-cs"/>
            </a:rPr>
            <a:t>　財政調整基金残高は減少しているが，将来の公共施設の大規模修繕に備え，平成</a:t>
          </a:r>
          <a:r>
            <a:rPr kumimoji="1" lang="en-US" altLang="ja-JP" sz="1300">
              <a:solidFill>
                <a:sysClr val="windowText" lastClr="000000"/>
              </a:solidFill>
              <a:effectLst/>
              <a:latin typeface="+mj-ea"/>
              <a:ea typeface="+mj-ea"/>
              <a:cs typeface="+mn-cs"/>
            </a:rPr>
            <a:t>26</a:t>
          </a:r>
          <a:r>
            <a:rPr kumimoji="1" lang="ja-JP" altLang="ja-JP" sz="1300">
              <a:solidFill>
                <a:sysClr val="windowText" lastClr="000000"/>
              </a:solidFill>
              <a:effectLst/>
              <a:latin typeface="+mj-ea"/>
              <a:ea typeface="+mj-ea"/>
              <a:cs typeface="+mn-cs"/>
            </a:rPr>
            <a:t>年度から公共公益施設整備基金を創設し，毎年度計画的な積立を実施している。</a:t>
          </a:r>
          <a:endParaRPr lang="ja-JP" altLang="ja-JP" sz="1300">
            <a:solidFill>
              <a:sysClr val="windowText" lastClr="000000"/>
            </a:solidFill>
            <a:effectLst/>
            <a:latin typeface="+mj-ea"/>
            <a:ea typeface="+mj-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全ての会計において黒字となっており，今後も各会計とも黒字を維持できる見込みである。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各特別会計においては，一般会計からの繰入金等の精査を行い，独立採算を徹底し，一般会計の負担を軽減するよう努める。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21195427</v>
      </c>
      <c r="BO4" s="381"/>
      <c r="BP4" s="381"/>
      <c r="BQ4" s="381"/>
      <c r="BR4" s="381"/>
      <c r="BS4" s="381"/>
      <c r="BT4" s="381"/>
      <c r="BU4" s="382"/>
      <c r="BV4" s="380">
        <v>21806020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6.5</v>
      </c>
      <c r="CU4" s="387"/>
      <c r="CV4" s="387"/>
      <c r="CW4" s="387"/>
      <c r="CX4" s="387"/>
      <c r="CY4" s="387"/>
      <c r="CZ4" s="387"/>
      <c r="DA4" s="388"/>
      <c r="DB4" s="386">
        <v>6.5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20044671</v>
      </c>
      <c r="BO5" s="418"/>
      <c r="BP5" s="418"/>
      <c r="BQ5" s="418"/>
      <c r="BR5" s="418"/>
      <c r="BS5" s="418"/>
      <c r="BT5" s="418"/>
      <c r="BU5" s="419"/>
      <c r="BV5" s="417">
        <v>20601285</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91.3</v>
      </c>
      <c r="CU5" s="415"/>
      <c r="CV5" s="415"/>
      <c r="CW5" s="415"/>
      <c r="CX5" s="415"/>
      <c r="CY5" s="415"/>
      <c r="CZ5" s="415"/>
      <c r="DA5" s="416"/>
      <c r="DB5" s="414">
        <v>89.9</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1150756</v>
      </c>
      <c r="BO6" s="418"/>
      <c r="BP6" s="418"/>
      <c r="BQ6" s="418"/>
      <c r="BR6" s="418"/>
      <c r="BS6" s="418"/>
      <c r="BT6" s="418"/>
      <c r="BU6" s="419"/>
      <c r="BV6" s="417">
        <v>1204735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93.1</v>
      </c>
      <c r="CU6" s="455"/>
      <c r="CV6" s="455"/>
      <c r="CW6" s="455"/>
      <c r="CX6" s="455"/>
      <c r="CY6" s="455"/>
      <c r="CZ6" s="455"/>
      <c r="DA6" s="456"/>
      <c r="DB6" s="454">
        <v>92.8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352796</v>
      </c>
      <c r="BO7" s="418"/>
      <c r="BP7" s="418"/>
      <c r="BQ7" s="418"/>
      <c r="BR7" s="418"/>
      <c r="BS7" s="418"/>
      <c r="BT7" s="418"/>
      <c r="BU7" s="419"/>
      <c r="BV7" s="417">
        <v>409099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12338950</v>
      </c>
      <c r="CU7" s="418"/>
      <c r="CV7" s="418"/>
      <c r="CW7" s="418"/>
      <c r="CX7" s="418"/>
      <c r="CY7" s="418"/>
      <c r="CZ7" s="418"/>
      <c r="DA7" s="419"/>
      <c r="DB7" s="417">
        <v>12163987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797960</v>
      </c>
      <c r="BO8" s="418"/>
      <c r="BP8" s="418"/>
      <c r="BQ8" s="418"/>
      <c r="BR8" s="418"/>
      <c r="BS8" s="418"/>
      <c r="BT8" s="418"/>
      <c r="BU8" s="419"/>
      <c r="BV8" s="417">
        <v>795636</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0.98</v>
      </c>
      <c r="CU8" s="458"/>
      <c r="CV8" s="458"/>
      <c r="CW8" s="458"/>
      <c r="CX8" s="458"/>
      <c r="CY8" s="458"/>
      <c r="CZ8" s="458"/>
      <c r="DA8" s="459"/>
      <c r="DB8" s="457">
        <v>0.98</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64753</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2324</v>
      </c>
      <c r="BO9" s="418"/>
      <c r="BP9" s="418"/>
      <c r="BQ9" s="418"/>
      <c r="BR9" s="418"/>
      <c r="BS9" s="418"/>
      <c r="BT9" s="418"/>
      <c r="BU9" s="419"/>
      <c r="BV9" s="417">
        <v>-109765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10.199999999999999</v>
      </c>
      <c r="CU9" s="415"/>
      <c r="CV9" s="415"/>
      <c r="CW9" s="415"/>
      <c r="CX9" s="415"/>
      <c r="CY9" s="415"/>
      <c r="CZ9" s="415"/>
      <c r="DA9" s="416"/>
      <c r="DB9" s="414">
        <v>10</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62482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1947</v>
      </c>
      <c r="BO10" s="418"/>
      <c r="BP10" s="418"/>
      <c r="BQ10" s="418"/>
      <c r="BR10" s="418"/>
      <c r="BS10" s="418"/>
      <c r="BT10" s="418"/>
      <c r="BU10" s="419"/>
      <c r="BV10" s="417">
        <v>1948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66251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1542027</v>
      </c>
      <c r="BO12" s="418"/>
      <c r="BP12" s="418"/>
      <c r="BQ12" s="418"/>
      <c r="BR12" s="418"/>
      <c r="BS12" s="418"/>
      <c r="BT12" s="418"/>
      <c r="BU12" s="419"/>
      <c r="BV12" s="417">
        <v>940719</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65501</v>
      </c>
      <c r="S13" s="499"/>
      <c r="T13" s="499"/>
      <c r="U13" s="499"/>
      <c r="V13" s="500"/>
      <c r="W13" s="433" t="s">
        <v>124</v>
      </c>
      <c r="X13" s="434"/>
      <c r="Y13" s="434"/>
      <c r="Z13" s="434"/>
      <c r="AA13" s="434"/>
      <c r="AB13" s="424"/>
      <c r="AC13" s="468">
        <v>307</v>
      </c>
      <c r="AD13" s="469"/>
      <c r="AE13" s="469"/>
      <c r="AF13" s="469"/>
      <c r="AG13" s="508"/>
      <c r="AH13" s="468">
        <v>234</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-1537756</v>
      </c>
      <c r="BO13" s="418"/>
      <c r="BP13" s="418"/>
      <c r="BQ13" s="418"/>
      <c r="BR13" s="418"/>
      <c r="BS13" s="418"/>
      <c r="BT13" s="418"/>
      <c r="BU13" s="419"/>
      <c r="BV13" s="417">
        <v>-1048536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5.5</v>
      </c>
      <c r="CU13" s="415"/>
      <c r="CV13" s="415"/>
      <c r="CW13" s="415"/>
      <c r="CX13" s="415"/>
      <c r="CY13" s="415"/>
      <c r="CZ13" s="415"/>
      <c r="DA13" s="416"/>
      <c r="DB13" s="414">
        <v>6.8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65413</v>
      </c>
      <c r="S14" s="499"/>
      <c r="T14" s="499"/>
      <c r="U14" s="499"/>
      <c r="V14" s="500"/>
      <c r="W14" s="407"/>
      <c r="X14" s="408"/>
      <c r="Y14" s="408"/>
      <c r="Z14" s="408"/>
      <c r="AA14" s="408"/>
      <c r="AB14" s="397"/>
      <c r="AC14" s="501">
        <v>1</v>
      </c>
      <c r="AD14" s="502"/>
      <c r="AE14" s="502"/>
      <c r="AF14" s="502"/>
      <c r="AG14" s="503"/>
      <c r="AH14" s="501">
        <v>0.8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64698</v>
      </c>
      <c r="S15" s="499"/>
      <c r="T15" s="499"/>
      <c r="U15" s="499"/>
      <c r="V15" s="500"/>
      <c r="W15" s="433" t="s">
        <v>130</v>
      </c>
      <c r="X15" s="434"/>
      <c r="Y15" s="434"/>
      <c r="Z15" s="434"/>
      <c r="AA15" s="434"/>
      <c r="AB15" s="424"/>
      <c r="AC15" s="468">
        <v>8473</v>
      </c>
      <c r="AD15" s="469"/>
      <c r="AE15" s="469"/>
      <c r="AF15" s="469"/>
      <c r="AG15" s="508"/>
      <c r="AH15" s="468">
        <v>7855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9243576</v>
      </c>
      <c r="BO15" s="381"/>
      <c r="BP15" s="381"/>
      <c r="BQ15" s="381"/>
      <c r="BR15" s="381"/>
      <c r="BS15" s="381"/>
      <c r="BT15" s="381"/>
      <c r="BU15" s="382"/>
      <c r="BV15" s="380">
        <v>8961156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27.4</v>
      </c>
      <c r="AD16" s="502"/>
      <c r="AE16" s="502"/>
      <c r="AF16" s="502"/>
      <c r="AG16" s="503"/>
      <c r="AH16" s="501">
        <v>26.8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9376183</v>
      </c>
      <c r="BO16" s="418"/>
      <c r="BP16" s="418"/>
      <c r="BQ16" s="418"/>
      <c r="BR16" s="418"/>
      <c r="BS16" s="418"/>
      <c r="BT16" s="418"/>
      <c r="BU16" s="419"/>
      <c r="BV16" s="417">
        <v>9148313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22137</v>
      </c>
      <c r="AD17" s="469"/>
      <c r="AE17" s="469"/>
      <c r="AF17" s="469"/>
      <c r="AG17" s="508"/>
      <c r="AH17" s="468">
        <v>21241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11963668</v>
      </c>
      <c r="BO17" s="418"/>
      <c r="BP17" s="418"/>
      <c r="BQ17" s="418"/>
      <c r="BR17" s="418"/>
      <c r="BS17" s="418"/>
      <c r="BT17" s="418"/>
      <c r="BU17" s="419"/>
      <c r="BV17" s="417">
        <v>11577821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35.71</v>
      </c>
      <c r="M18" s="530"/>
      <c r="N18" s="530"/>
      <c r="O18" s="530"/>
      <c r="P18" s="530"/>
      <c r="Q18" s="530"/>
      <c r="R18" s="531"/>
      <c r="S18" s="531"/>
      <c r="T18" s="531"/>
      <c r="U18" s="531"/>
      <c r="V18" s="532"/>
      <c r="W18" s="435"/>
      <c r="X18" s="436"/>
      <c r="Y18" s="436"/>
      <c r="Z18" s="436"/>
      <c r="AA18" s="436"/>
      <c r="AB18" s="427"/>
      <c r="AC18" s="533">
        <v>71.599999999999994</v>
      </c>
      <c r="AD18" s="534"/>
      <c r="AE18" s="534"/>
      <c r="AF18" s="534"/>
      <c r="AG18" s="535"/>
      <c r="AH18" s="533">
        <v>72.400000000000006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11502556</v>
      </c>
      <c r="BO18" s="418"/>
      <c r="BP18" s="418"/>
      <c r="BQ18" s="418"/>
      <c r="BR18" s="418"/>
      <c r="BS18" s="418"/>
      <c r="BT18" s="418"/>
      <c r="BU18" s="419"/>
      <c r="BV18" s="417">
        <v>11329777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1813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15501766</v>
      </c>
      <c r="BO19" s="418"/>
      <c r="BP19" s="418"/>
      <c r="BQ19" s="418"/>
      <c r="BR19" s="418"/>
      <c r="BS19" s="418"/>
      <c r="BT19" s="418"/>
      <c r="BU19" s="419"/>
      <c r="BV19" s="417">
        <v>15521031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24867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11798450</v>
      </c>
      <c r="BO23" s="418"/>
      <c r="BP23" s="418"/>
      <c r="BQ23" s="418"/>
      <c r="BR23" s="418"/>
      <c r="BS23" s="418"/>
      <c r="BT23" s="418"/>
      <c r="BU23" s="419"/>
      <c r="BV23" s="417">
        <v>12981638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8000</v>
      </c>
      <c r="R24" s="469"/>
      <c r="S24" s="469"/>
      <c r="T24" s="469"/>
      <c r="U24" s="469"/>
      <c r="V24" s="508"/>
      <c r="W24" s="563"/>
      <c r="X24" s="551"/>
      <c r="Y24" s="552"/>
      <c r="Z24" s="467" t="s">
        <v>154</v>
      </c>
      <c r="AA24" s="447"/>
      <c r="AB24" s="447"/>
      <c r="AC24" s="447"/>
      <c r="AD24" s="447"/>
      <c r="AE24" s="447"/>
      <c r="AF24" s="447"/>
      <c r="AG24" s="448"/>
      <c r="AH24" s="468">
        <v>294</v>
      </c>
      <c r="AI24" s="469"/>
      <c r="AJ24" s="469"/>
      <c r="AK24" s="469"/>
      <c r="AL24" s="508"/>
      <c r="AM24" s="468">
        <v>946092</v>
      </c>
      <c r="AN24" s="469"/>
      <c r="AO24" s="469"/>
      <c r="AP24" s="469"/>
      <c r="AQ24" s="469"/>
      <c r="AR24" s="508"/>
      <c r="AS24" s="468">
        <v>3218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11190992</v>
      </c>
      <c r="BO24" s="418"/>
      <c r="BP24" s="418"/>
      <c r="BQ24" s="418"/>
      <c r="BR24" s="418"/>
      <c r="BS24" s="418"/>
      <c r="BT24" s="418"/>
      <c r="BU24" s="419"/>
      <c r="BV24" s="417">
        <v>12252682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6460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6061462</v>
      </c>
      <c r="BO25" s="381"/>
      <c r="BP25" s="381"/>
      <c r="BQ25" s="381"/>
      <c r="BR25" s="381"/>
      <c r="BS25" s="381"/>
      <c r="BT25" s="381"/>
      <c r="BU25" s="382"/>
      <c r="BV25" s="380">
        <v>4721995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6040</v>
      </c>
      <c r="R26" s="469"/>
      <c r="S26" s="469"/>
      <c r="T26" s="469"/>
      <c r="U26" s="469"/>
      <c r="V26" s="508"/>
      <c r="W26" s="563"/>
      <c r="X26" s="551"/>
      <c r="Y26" s="552"/>
      <c r="Z26" s="467" t="s">
        <v>160</v>
      </c>
      <c r="AA26" s="573"/>
      <c r="AB26" s="573"/>
      <c r="AC26" s="573"/>
      <c r="AD26" s="573"/>
      <c r="AE26" s="573"/>
      <c r="AF26" s="573"/>
      <c r="AG26" s="574"/>
      <c r="AH26" s="468">
        <v>11</v>
      </c>
      <c r="AI26" s="469"/>
      <c r="AJ26" s="469"/>
      <c r="AK26" s="469"/>
      <c r="AL26" s="508"/>
      <c r="AM26" s="468">
        <v>34991</v>
      </c>
      <c r="AN26" s="469"/>
      <c r="AO26" s="469"/>
      <c r="AP26" s="469"/>
      <c r="AQ26" s="469"/>
      <c r="AR26" s="508"/>
      <c r="AS26" s="468">
        <v>3181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4300</v>
      </c>
      <c r="R27" s="469"/>
      <c r="S27" s="469"/>
      <c r="T27" s="469"/>
      <c r="U27" s="469"/>
      <c r="V27" s="508"/>
      <c r="W27" s="563"/>
      <c r="X27" s="551"/>
      <c r="Y27" s="552"/>
      <c r="Z27" s="467" t="s">
        <v>163</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374616</v>
      </c>
      <c r="BO27" s="587"/>
      <c r="BP27" s="587"/>
      <c r="BQ27" s="587"/>
      <c r="BR27" s="587"/>
      <c r="BS27" s="587"/>
      <c r="BT27" s="587"/>
      <c r="BU27" s="588"/>
      <c r="BV27" s="586">
        <v>374570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3970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2447712</v>
      </c>
      <c r="BO28" s="381"/>
      <c r="BP28" s="381"/>
      <c r="BQ28" s="381"/>
      <c r="BR28" s="381"/>
      <c r="BS28" s="381"/>
      <c r="BT28" s="381"/>
      <c r="BU28" s="382"/>
      <c r="BV28" s="380">
        <v>3362156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18</v>
      </c>
      <c r="M29" s="469"/>
      <c r="N29" s="469"/>
      <c r="O29" s="469"/>
      <c r="P29" s="508"/>
      <c r="Q29" s="468">
        <v>3670</v>
      </c>
      <c r="R29" s="469"/>
      <c r="S29" s="469"/>
      <c r="T29" s="469"/>
      <c r="U29" s="469"/>
      <c r="V29" s="508"/>
      <c r="W29" s="564"/>
      <c r="X29" s="565"/>
      <c r="Y29" s="566"/>
      <c r="Z29" s="467" t="s">
        <v>170</v>
      </c>
      <c r="AA29" s="447"/>
      <c r="AB29" s="447"/>
      <c r="AC29" s="447"/>
      <c r="AD29" s="447"/>
      <c r="AE29" s="447"/>
      <c r="AF29" s="447"/>
      <c r="AG29" s="448"/>
      <c r="AH29" s="468">
        <v>294</v>
      </c>
      <c r="AI29" s="469"/>
      <c r="AJ29" s="469"/>
      <c r="AK29" s="469"/>
      <c r="AL29" s="508"/>
      <c r="AM29" s="468">
        <v>946092</v>
      </c>
      <c r="AN29" s="469"/>
      <c r="AO29" s="469"/>
      <c r="AP29" s="469"/>
      <c r="AQ29" s="469"/>
      <c r="AR29" s="508"/>
      <c r="AS29" s="468">
        <v>3218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1821</v>
      </c>
      <c r="BO29" s="418"/>
      <c r="BP29" s="418"/>
      <c r="BQ29" s="418"/>
      <c r="BR29" s="418"/>
      <c r="BS29" s="418"/>
      <c r="BT29" s="418"/>
      <c r="BU29" s="419"/>
      <c r="BV29" s="417">
        <v>1820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2977440</v>
      </c>
      <c r="BO30" s="587"/>
      <c r="BP30" s="587"/>
      <c r="BQ30" s="587"/>
      <c r="BR30" s="587"/>
      <c r="BS30" s="587"/>
      <c r="BT30" s="587"/>
      <c r="BU30" s="588"/>
      <c r="BV30" s="586">
        <v>2193358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常総地方広域市町村圏事務組合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守谷市土地開発公社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公共下水道事業会計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常総衛生組合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取手市外２市火葬場組合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茨城県市町村総合事務組合（一般会計）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茨城県市町村総合事務組合（県民交通災害共済事業特別会計）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茨城租税債権管理機構</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茨城県後期高齢者医療広域連合（一般会計）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茨城県後期高齢者医療広域連合（後期高齢者特別会計）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527</v>
      </c>
      <c r="D34" s="1184"/>
      <c r="E34" s="1185"/>
      <c r="F34" s="32">
        <v>28.99</v>
      </c>
      <c r="G34" s="33">
        <v>30.12</v>
      </c>
      <c r="H34" s="33">
        <v>30.45</v>
      </c>
      <c r="I34" s="33">
        <v>32.51</v>
      </c>
      <c r="J34" s="34">
        <v>32.79</v>
      </c>
      <c r="K34" s="22"/>
      <c r="L34" s="22"/>
      <c r="M34" s="22"/>
      <c r="N34" s="22"/>
      <c r="O34" s="22"/>
      <c r="P34" s="22"/>
    </row>
    <row r="35" spans="1:16" ht="39" customHeight="1">
      <c r="A35" s="22"/>
      <c r="B35" s="35"/>
      <c r="C35" s="1178" t="s">
        <v>528</v>
      </c>
      <c r="D35" s="1179"/>
      <c r="E35" s="1180"/>
      <c r="F35" s="36">
        <v>18.399999999999999</v>
      </c>
      <c r="G35" s="37">
        <v>17.350000000000001</v>
      </c>
      <c r="H35" s="37">
        <v>17.170000000000002</v>
      </c>
      <c r="I35" s="37">
        <v>18.55</v>
      </c>
      <c r="J35" s="38">
        <v>20.36</v>
      </c>
      <c r="K35" s="22"/>
      <c r="L35" s="22"/>
      <c r="M35" s="22"/>
      <c r="N35" s="22"/>
      <c r="O35" s="22"/>
      <c r="P35" s="22"/>
    </row>
    <row r="36" spans="1:16" ht="39" customHeight="1">
      <c r="A36" s="22"/>
      <c r="B36" s="35"/>
      <c r="C36" s="1178" t="s">
        <v>529</v>
      </c>
      <c r="D36" s="1179"/>
      <c r="E36" s="1180"/>
      <c r="F36" s="36">
        <v>7.58</v>
      </c>
      <c r="G36" s="37">
        <v>13.97</v>
      </c>
      <c r="H36" s="37">
        <v>7.54</v>
      </c>
      <c r="I36" s="37">
        <v>6.54</v>
      </c>
      <c r="J36" s="38">
        <v>6.39</v>
      </c>
      <c r="K36" s="22"/>
      <c r="L36" s="22"/>
      <c r="M36" s="22"/>
      <c r="N36" s="22"/>
      <c r="O36" s="22"/>
      <c r="P36" s="22"/>
    </row>
    <row r="37" spans="1:16" ht="39" customHeight="1">
      <c r="A37" s="22"/>
      <c r="B37" s="35"/>
      <c r="C37" s="1178" t="s">
        <v>530</v>
      </c>
      <c r="D37" s="1179"/>
      <c r="E37" s="1180"/>
      <c r="F37" s="36">
        <v>2.29</v>
      </c>
      <c r="G37" s="37">
        <v>1.81</v>
      </c>
      <c r="H37" s="37">
        <v>1.28</v>
      </c>
      <c r="I37" s="37">
        <v>2.87</v>
      </c>
      <c r="J37" s="38">
        <v>2.1800000000000002</v>
      </c>
      <c r="K37" s="22"/>
      <c r="L37" s="22"/>
      <c r="M37" s="22"/>
      <c r="N37" s="22"/>
      <c r="O37" s="22"/>
      <c r="P37" s="22"/>
    </row>
    <row r="38" spans="1:16" ht="39" customHeight="1">
      <c r="A38" s="22"/>
      <c r="B38" s="35"/>
      <c r="C38" s="1178" t="s">
        <v>531</v>
      </c>
      <c r="D38" s="1179"/>
      <c r="E38" s="1180"/>
      <c r="F38" s="36">
        <v>1.63</v>
      </c>
      <c r="G38" s="37">
        <v>0.77</v>
      </c>
      <c r="H38" s="37">
        <v>1.32</v>
      </c>
      <c r="I38" s="37">
        <v>1.5</v>
      </c>
      <c r="J38" s="38">
        <v>1.93</v>
      </c>
      <c r="K38" s="22"/>
      <c r="L38" s="22"/>
      <c r="M38" s="22"/>
      <c r="N38" s="22"/>
      <c r="O38" s="22"/>
      <c r="P38" s="22"/>
    </row>
    <row r="39" spans="1:16" ht="39" customHeight="1">
      <c r="A39" s="22"/>
      <c r="B39" s="35"/>
      <c r="C39" s="1178" t="s">
        <v>532</v>
      </c>
      <c r="D39" s="1179"/>
      <c r="E39" s="1180"/>
      <c r="F39" s="36">
        <v>0.02</v>
      </c>
      <c r="G39" s="37">
        <v>0.01</v>
      </c>
      <c r="H39" s="37">
        <v>0.05</v>
      </c>
      <c r="I39" s="37">
        <v>0.04</v>
      </c>
      <c r="J39" s="38">
        <v>0.03</v>
      </c>
      <c r="K39" s="22"/>
      <c r="L39" s="22"/>
      <c r="M39" s="22"/>
      <c r="N39" s="22"/>
      <c r="O39" s="22"/>
      <c r="P39" s="22"/>
    </row>
    <row r="40" spans="1:16" ht="39" customHeight="1">
      <c r="A40" s="22"/>
      <c r="B40" s="35"/>
      <c r="C40" s="1178" t="s">
        <v>533</v>
      </c>
      <c r="D40" s="1179"/>
      <c r="E40" s="1180"/>
      <c r="F40" s="36">
        <v>0.02</v>
      </c>
      <c r="G40" s="37">
        <v>0.01</v>
      </c>
      <c r="H40" s="37">
        <v>0.03</v>
      </c>
      <c r="I40" s="37">
        <v>0.01</v>
      </c>
      <c r="J40" s="38">
        <v>0.02</v>
      </c>
      <c r="K40" s="22"/>
      <c r="L40" s="22"/>
      <c r="M40" s="22"/>
      <c r="N40" s="22"/>
      <c r="O40" s="22"/>
      <c r="P40" s="22"/>
    </row>
    <row r="41" spans="1:16" ht="39" customHeight="1">
      <c r="A41" s="22"/>
      <c r="B41" s="35"/>
      <c r="C41" s="1178" t="s">
        <v>534</v>
      </c>
      <c r="D41" s="1179"/>
      <c r="E41" s="1180"/>
      <c r="F41" s="36">
        <v>0.01</v>
      </c>
      <c r="G41" s="37">
        <v>0.01</v>
      </c>
      <c r="H41" s="37">
        <v>0.01</v>
      </c>
      <c r="I41" s="37">
        <v>0</v>
      </c>
      <c r="J41" s="38">
        <v>0</v>
      </c>
      <c r="K41" s="22"/>
      <c r="L41" s="22"/>
      <c r="M41" s="22"/>
      <c r="N41" s="22"/>
      <c r="O41" s="22"/>
      <c r="P41" s="22"/>
    </row>
    <row r="42" spans="1:16" ht="39" customHeight="1">
      <c r="A42" s="22"/>
      <c r="B42" s="39"/>
      <c r="C42" s="1178" t="s">
        <v>535</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536</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1829</v>
      </c>
      <c r="L45" s="60">
        <v>1799</v>
      </c>
      <c r="M45" s="60">
        <v>1714</v>
      </c>
      <c r="N45" s="60">
        <v>1557</v>
      </c>
      <c r="O45" s="61">
        <v>1580</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111</v>
      </c>
      <c r="L48" s="64">
        <v>108</v>
      </c>
      <c r="M48" s="64">
        <v>48</v>
      </c>
      <c r="N48" s="64">
        <v>36</v>
      </c>
      <c r="O48" s="65">
        <v>36</v>
      </c>
      <c r="P48" s="48"/>
      <c r="Q48" s="48"/>
      <c r="R48" s="48"/>
      <c r="S48" s="48"/>
      <c r="T48" s="48"/>
      <c r="U48" s="48"/>
    </row>
    <row r="49" spans="1:21" ht="30.75" customHeight="1">
      <c r="A49" s="48"/>
      <c r="B49" s="1196"/>
      <c r="C49" s="1197"/>
      <c r="D49" s="62"/>
      <c r="E49" s="1188" t="s">
        <v>16</v>
      </c>
      <c r="F49" s="1188"/>
      <c r="G49" s="1188"/>
      <c r="H49" s="1188"/>
      <c r="I49" s="1188"/>
      <c r="J49" s="1189"/>
      <c r="K49" s="63">
        <v>135</v>
      </c>
      <c r="L49" s="64">
        <v>488</v>
      </c>
      <c r="M49" s="64">
        <v>187</v>
      </c>
      <c r="N49" s="64">
        <v>324</v>
      </c>
      <c r="O49" s="65">
        <v>339</v>
      </c>
      <c r="P49" s="48"/>
      <c r="Q49" s="48"/>
      <c r="R49" s="48"/>
      <c r="S49" s="48"/>
      <c r="T49" s="48"/>
      <c r="U49" s="48"/>
    </row>
    <row r="50" spans="1:21" ht="30.75" customHeight="1">
      <c r="A50" s="48"/>
      <c r="B50" s="1196"/>
      <c r="C50" s="1197"/>
      <c r="D50" s="62"/>
      <c r="E50" s="1188" t="s">
        <v>17</v>
      </c>
      <c r="F50" s="1188"/>
      <c r="G50" s="1188"/>
      <c r="H50" s="1188"/>
      <c r="I50" s="1188"/>
      <c r="J50" s="1189"/>
      <c r="K50" s="63">
        <v>344</v>
      </c>
      <c r="L50" s="64">
        <v>344</v>
      </c>
      <c r="M50" s="64">
        <v>344</v>
      </c>
      <c r="N50" s="64">
        <v>345</v>
      </c>
      <c r="O50" s="65">
        <v>344</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1772</v>
      </c>
      <c r="L52" s="64">
        <v>1859</v>
      </c>
      <c r="M52" s="64">
        <v>1709</v>
      </c>
      <c r="N52" s="64">
        <v>1548</v>
      </c>
      <c r="O52" s="65">
        <v>1797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647</v>
      </c>
      <c r="L53" s="69">
        <v>880</v>
      </c>
      <c r="M53" s="69">
        <v>584</v>
      </c>
      <c r="N53" s="69">
        <v>714</v>
      </c>
      <c r="O53" s="70">
        <v>502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14754</v>
      </c>
      <c r="J41" s="83">
        <v>14253</v>
      </c>
      <c r="K41" s="83">
        <v>13395</v>
      </c>
      <c r="L41" s="83">
        <v>12982</v>
      </c>
      <c r="M41" s="84">
        <v>11798</v>
      </c>
    </row>
    <row r="42" spans="2:13" ht="27.75" customHeight="1">
      <c r="B42" s="1204"/>
      <c r="C42" s="1205"/>
      <c r="D42" s="85"/>
      <c r="E42" s="1210" t="s">
        <v>26</v>
      </c>
      <c r="F42" s="1210"/>
      <c r="G42" s="1210"/>
      <c r="H42" s="1211"/>
      <c r="I42" s="86">
        <v>3436</v>
      </c>
      <c r="J42" s="87">
        <v>3092</v>
      </c>
      <c r="K42" s="87">
        <v>2747</v>
      </c>
      <c r="L42" s="87">
        <v>2403</v>
      </c>
      <c r="M42" s="88">
        <v>2059</v>
      </c>
    </row>
    <row r="43" spans="2:13" ht="27.75" customHeight="1">
      <c r="B43" s="1204"/>
      <c r="C43" s="1205"/>
      <c r="D43" s="85"/>
      <c r="E43" s="1210" t="s">
        <v>27</v>
      </c>
      <c r="F43" s="1210"/>
      <c r="G43" s="1210"/>
      <c r="H43" s="1211"/>
      <c r="I43" s="86">
        <v>1029</v>
      </c>
      <c r="J43" s="87">
        <v>1010</v>
      </c>
      <c r="K43" s="87">
        <v>922</v>
      </c>
      <c r="L43" s="87">
        <v>625</v>
      </c>
      <c r="M43" s="88">
        <v>379</v>
      </c>
    </row>
    <row r="44" spans="2:13" ht="27.75" customHeight="1">
      <c r="B44" s="1204"/>
      <c r="C44" s="1205"/>
      <c r="D44" s="85"/>
      <c r="E44" s="1210" t="s">
        <v>28</v>
      </c>
      <c r="F44" s="1210"/>
      <c r="G44" s="1210"/>
      <c r="H44" s="1211"/>
      <c r="I44" s="86">
        <v>3430</v>
      </c>
      <c r="J44" s="87">
        <v>2962</v>
      </c>
      <c r="K44" s="87">
        <v>2923</v>
      </c>
      <c r="L44" s="87">
        <v>2790</v>
      </c>
      <c r="M44" s="88">
        <v>2597</v>
      </c>
    </row>
    <row r="45" spans="2:13" ht="27.75" customHeight="1">
      <c r="B45" s="1204"/>
      <c r="C45" s="1205"/>
      <c r="D45" s="85"/>
      <c r="E45" s="1210" t="s">
        <v>29</v>
      </c>
      <c r="F45" s="1210"/>
      <c r="G45" s="1210"/>
      <c r="H45" s="1211"/>
      <c r="I45" s="86">
        <v>996</v>
      </c>
      <c r="J45" s="87">
        <v>607</v>
      </c>
      <c r="K45" s="87">
        <v>493</v>
      </c>
      <c r="L45" s="87">
        <v>173</v>
      </c>
      <c r="M45" s="88">
        <v>75</v>
      </c>
    </row>
    <row r="46" spans="2:13" ht="27.75" customHeight="1">
      <c r="B46" s="1204"/>
      <c r="C46" s="1205"/>
      <c r="D46" s="89"/>
      <c r="E46" s="1210" t="s">
        <v>30</v>
      </c>
      <c r="F46" s="1210"/>
      <c r="G46" s="1210"/>
      <c r="H46" s="1211"/>
      <c r="I46" s="86">
        <v>3</v>
      </c>
      <c r="J46" s="87" t="s">
        <v>478</v>
      </c>
      <c r="K46" s="87">
        <v>4</v>
      </c>
      <c r="L46" s="87">
        <v>2</v>
      </c>
      <c r="M46" s="88">
        <v>2</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4620</v>
      </c>
      <c r="J50" s="87">
        <v>5267</v>
      </c>
      <c r="K50" s="87">
        <v>6092</v>
      </c>
      <c r="L50" s="87">
        <v>6516</v>
      </c>
      <c r="M50" s="88">
        <v>6606</v>
      </c>
    </row>
    <row r="51" spans="2:13" ht="27.75" customHeight="1">
      <c r="B51" s="1204"/>
      <c r="C51" s="1205"/>
      <c r="D51" s="85"/>
      <c r="E51" s="1210" t="s">
        <v>36</v>
      </c>
      <c r="F51" s="1210"/>
      <c r="G51" s="1210"/>
      <c r="H51" s="1211"/>
      <c r="I51" s="86">
        <v>3603</v>
      </c>
      <c r="J51" s="87">
        <v>3508</v>
      </c>
      <c r="K51" s="87">
        <v>2960</v>
      </c>
      <c r="L51" s="87">
        <v>2715</v>
      </c>
      <c r="M51" s="88">
        <v>2470</v>
      </c>
    </row>
    <row r="52" spans="2:13" ht="27.75" customHeight="1">
      <c r="B52" s="1206"/>
      <c r="C52" s="1207"/>
      <c r="D52" s="85"/>
      <c r="E52" s="1210" t="s">
        <v>37</v>
      </c>
      <c r="F52" s="1210"/>
      <c r="G52" s="1210"/>
      <c r="H52" s="1211"/>
      <c r="I52" s="86">
        <v>13715</v>
      </c>
      <c r="J52" s="87">
        <v>13249</v>
      </c>
      <c r="K52" s="87">
        <v>13602</v>
      </c>
      <c r="L52" s="87">
        <v>12088</v>
      </c>
      <c r="M52" s="88">
        <v>11240</v>
      </c>
    </row>
    <row r="53" spans="2:13" ht="27.75" customHeight="1" thickBot="1">
      <c r="B53" s="1217" t="s">
        <v>38</v>
      </c>
      <c r="C53" s="1218"/>
      <c r="D53" s="92"/>
      <c r="E53" s="1219" t="s">
        <v>39</v>
      </c>
      <c r="F53" s="1219"/>
      <c r="G53" s="1219"/>
      <c r="H53" s="1220"/>
      <c r="I53" s="93">
        <v>1710</v>
      </c>
      <c r="J53" s="94">
        <v>-101</v>
      </c>
      <c r="K53" s="94">
        <v>-2169</v>
      </c>
      <c r="L53" s="94">
        <v>-2344</v>
      </c>
      <c r="M53" s="95">
        <v>-3405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ht="13.5">
      <c r="B42" s="250"/>
      <c r="C42" s="246"/>
      <c r="D42" s="246"/>
      <c r="E42" s="246"/>
      <c r="F42" s="246"/>
      <c r="G42" s="353" t="s">
        <v>550</v>
      </c>
      <c r="I42" s="354"/>
      <c r="J42" s="354"/>
      <c r="K42" s="354"/>
      <c r="L42" s="246"/>
      <c r="M42" s="246"/>
      <c r="N42" s="246"/>
      <c r="O42" s="246"/>
    </row>
    <row r="43" spans="2:17" ht="13.5">
      <c r="B43" s="250"/>
      <c r="C43" s="246"/>
      <c r="D43" s="246"/>
      <c r="E43" s="246"/>
      <c r="F43" s="246"/>
      <c r="G43" s="1233" t="s">
        <v>559</v>
      </c>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55"/>
      <c r="I48" s="355"/>
      <c r="J48" s="355"/>
    </row>
    <row r="49" spans="1:17" ht="13.5">
      <c r="B49" s="250"/>
      <c r="C49" s="246"/>
      <c r="D49" s="246"/>
      <c r="E49" s="246"/>
      <c r="F49" s="246"/>
      <c r="G49" s="245" t="s">
        <v>551</v>
      </c>
    </row>
    <row r="50" spans="1:17" ht="13.5">
      <c r="B50" s="250"/>
      <c r="C50" s="246"/>
      <c r="D50" s="246"/>
      <c r="E50" s="246"/>
      <c r="F50" s="246"/>
      <c r="G50" s="1242"/>
      <c r="H50" s="1243"/>
      <c r="I50" s="1243"/>
      <c r="J50" s="1244"/>
      <c r="K50" s="356" t="s">
        <v>518</v>
      </c>
      <c r="L50" s="356" t="s">
        <v>519</v>
      </c>
      <c r="M50" s="356" t="s">
        <v>520</v>
      </c>
      <c r="N50" s="356" t="s">
        <v>521</v>
      </c>
      <c r="O50" s="356" t="s">
        <v>522</v>
      </c>
    </row>
    <row r="51" spans="1:17" ht="13.5">
      <c r="B51" s="250"/>
      <c r="C51" s="246"/>
      <c r="D51" s="246"/>
      <c r="E51" s="246"/>
      <c r="F51" s="246"/>
      <c r="G51" s="1245" t="s">
        <v>552</v>
      </c>
      <c r="H51" s="1246"/>
      <c r="I51" s="1251" t="s">
        <v>553</v>
      </c>
      <c r="J51" s="1251"/>
      <c r="K51" s="1256"/>
      <c r="L51" s="1256"/>
      <c r="M51" s="1256"/>
      <c r="N51" s="1221"/>
      <c r="O51" s="1221"/>
    </row>
    <row r="52" spans="1:17" ht="13.5">
      <c r="B52" s="250"/>
      <c r="C52" s="246"/>
      <c r="D52" s="246"/>
      <c r="E52" s="246"/>
      <c r="F52" s="246"/>
      <c r="G52" s="1247"/>
      <c r="H52" s="1248"/>
      <c r="I52" s="1252"/>
      <c r="J52" s="1252"/>
      <c r="K52" s="1221"/>
      <c r="L52" s="1221"/>
      <c r="M52" s="1221"/>
      <c r="N52" s="1221"/>
      <c r="O52" s="1221"/>
    </row>
    <row r="53" spans="1:17" ht="13.5">
      <c r="A53" s="357"/>
      <c r="B53" s="250"/>
      <c r="C53" s="246"/>
      <c r="D53" s="246"/>
      <c r="E53" s="246"/>
      <c r="F53" s="246"/>
      <c r="G53" s="1247"/>
      <c r="H53" s="1248"/>
      <c r="I53" s="1231" t="s">
        <v>554</v>
      </c>
      <c r="J53" s="1231"/>
      <c r="K53" s="1255"/>
      <c r="L53" s="1255"/>
      <c r="M53" s="1255"/>
      <c r="N53" s="1253">
        <v>48.1</v>
      </c>
      <c r="O53" s="1253">
        <v>48.1</v>
      </c>
    </row>
    <row r="54" spans="1:17" ht="13.5">
      <c r="A54" s="357"/>
      <c r="B54" s="250"/>
      <c r="C54" s="246"/>
      <c r="D54" s="246"/>
      <c r="E54" s="246"/>
      <c r="F54" s="246"/>
      <c r="G54" s="1249"/>
      <c r="H54" s="1250"/>
      <c r="I54" s="1231"/>
      <c r="J54" s="1231"/>
      <c r="K54" s="1254"/>
      <c r="L54" s="1254"/>
      <c r="M54" s="1254"/>
      <c r="N54" s="1254"/>
      <c r="O54" s="1254"/>
    </row>
    <row r="55" spans="1:17" ht="13.5">
      <c r="A55" s="357"/>
      <c r="B55" s="250"/>
      <c r="C55" s="246"/>
      <c r="D55" s="246"/>
      <c r="E55" s="246"/>
      <c r="F55" s="246"/>
      <c r="G55" s="1225" t="s">
        <v>555</v>
      </c>
      <c r="H55" s="1226"/>
      <c r="I55" s="1231" t="s">
        <v>553</v>
      </c>
      <c r="J55" s="1231"/>
      <c r="K55" s="1256"/>
      <c r="L55" s="1256"/>
      <c r="M55" s="1256"/>
      <c r="N55" s="1221">
        <v>33.6</v>
      </c>
      <c r="O55" s="1221">
        <v>35.299999999999997</v>
      </c>
    </row>
    <row r="56" spans="1:17" ht="13.5">
      <c r="A56" s="357"/>
      <c r="B56" s="250"/>
      <c r="C56" s="246"/>
      <c r="D56" s="246"/>
      <c r="E56" s="246"/>
      <c r="F56" s="246"/>
      <c r="G56" s="1227"/>
      <c r="H56" s="1228"/>
      <c r="I56" s="1231"/>
      <c r="J56" s="1231"/>
      <c r="K56" s="1221"/>
      <c r="L56" s="1221"/>
      <c r="M56" s="1221"/>
      <c r="N56" s="1221"/>
      <c r="O56" s="1221"/>
    </row>
    <row r="57" spans="1:17" s="357" customFormat="1" ht="13.5">
      <c r="B57" s="358"/>
      <c r="C57" s="354"/>
      <c r="D57" s="354"/>
      <c r="E57" s="354"/>
      <c r="F57" s="354"/>
      <c r="G57" s="1227"/>
      <c r="H57" s="1228"/>
      <c r="I57" s="1223" t="s">
        <v>554</v>
      </c>
      <c r="J57" s="1223"/>
      <c r="K57" s="1255"/>
      <c r="L57" s="1255"/>
      <c r="M57" s="1255"/>
      <c r="N57" s="1253">
        <v>56.8</v>
      </c>
      <c r="O57" s="1253">
        <v>52.3</v>
      </c>
      <c r="P57" s="359"/>
      <c r="Q57" s="358"/>
    </row>
    <row r="58" spans="1:17" s="357" customFormat="1" ht="13.5">
      <c r="A58" s="245"/>
      <c r="B58" s="358"/>
      <c r="C58" s="354"/>
      <c r="D58" s="354"/>
      <c r="E58" s="354"/>
      <c r="F58" s="354"/>
      <c r="G58" s="1229"/>
      <c r="H58" s="1230"/>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ht="13.5">
      <c r="B64" s="250"/>
      <c r="C64" s="246"/>
      <c r="D64" s="246"/>
      <c r="E64" s="246"/>
      <c r="F64" s="246"/>
      <c r="G64" s="353" t="s">
        <v>550</v>
      </c>
      <c r="I64" s="354"/>
      <c r="J64" s="354"/>
      <c r="K64" s="354"/>
      <c r="L64" s="246"/>
      <c r="M64" s="246"/>
      <c r="N64" s="246"/>
      <c r="O64" s="246"/>
    </row>
    <row r="65" spans="2:30" ht="13.5">
      <c r="B65" s="250"/>
      <c r="C65" s="246"/>
      <c r="D65" s="246"/>
      <c r="E65" s="246"/>
      <c r="F65" s="246"/>
      <c r="G65" s="1233" t="s">
        <v>560</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557</v>
      </c>
      <c r="I71" s="370"/>
      <c r="J71" s="366"/>
      <c r="K71" s="366"/>
      <c r="L71" s="367"/>
      <c r="M71" s="366"/>
      <c r="N71" s="367"/>
      <c r="O71" s="368"/>
    </row>
    <row r="72" spans="2:30" ht="13.5">
      <c r="B72" s="250"/>
      <c r="C72" s="246"/>
      <c r="D72" s="246"/>
      <c r="E72" s="246"/>
      <c r="F72" s="246"/>
      <c r="G72" s="1242"/>
      <c r="H72" s="1243"/>
      <c r="I72" s="1243"/>
      <c r="J72" s="1244"/>
      <c r="K72" s="356" t="s">
        <v>518</v>
      </c>
      <c r="L72" s="356" t="s">
        <v>519</v>
      </c>
      <c r="M72" s="356" t="s">
        <v>520</v>
      </c>
      <c r="N72" s="356" t="s">
        <v>521</v>
      </c>
      <c r="O72" s="356" t="s">
        <v>522</v>
      </c>
    </row>
    <row r="73" spans="2:30" ht="13.5">
      <c r="B73" s="250"/>
      <c r="C73" s="246"/>
      <c r="D73" s="246"/>
      <c r="E73" s="246"/>
      <c r="F73" s="246"/>
      <c r="G73" s="1245" t="s">
        <v>552</v>
      </c>
      <c r="H73" s="1246"/>
      <c r="I73" s="1251" t="s">
        <v>553</v>
      </c>
      <c r="J73" s="1251"/>
      <c r="K73" s="1232">
        <v>16.5</v>
      </c>
      <c r="L73" s="1232"/>
      <c r="M73" s="1221"/>
      <c r="N73" s="1221"/>
      <c r="O73" s="1221"/>
      <c r="S73" s="245">
        <v>9.9</v>
      </c>
    </row>
    <row r="74" spans="2:30" ht="13.5">
      <c r="B74" s="250"/>
      <c r="C74" s="246"/>
      <c r="D74" s="246"/>
      <c r="E74" s="246"/>
      <c r="F74" s="246"/>
      <c r="G74" s="1247"/>
      <c r="H74" s="1248"/>
      <c r="I74" s="1252"/>
      <c r="J74" s="1252"/>
      <c r="K74" s="1232"/>
      <c r="L74" s="1232"/>
      <c r="M74" s="1221"/>
      <c r="N74" s="1221"/>
      <c r="O74" s="1221"/>
    </row>
    <row r="75" spans="2:30" ht="13.5">
      <c r="B75" s="250"/>
      <c r="C75" s="246"/>
      <c r="D75" s="246"/>
      <c r="E75" s="246"/>
      <c r="F75" s="246"/>
      <c r="G75" s="1247"/>
      <c r="H75" s="1248"/>
      <c r="I75" s="1231" t="s">
        <v>558</v>
      </c>
      <c r="J75" s="1231"/>
      <c r="K75" s="1253">
        <v>6</v>
      </c>
      <c r="L75" s="1253">
        <v>6.8</v>
      </c>
      <c r="M75" s="1253">
        <v>6.7</v>
      </c>
      <c r="N75" s="1253">
        <v>6.8</v>
      </c>
      <c r="O75" s="1253">
        <v>5.5</v>
      </c>
      <c r="U75" s="245">
        <v>81.2</v>
      </c>
      <c r="W75" s="245">
        <v>87.2</v>
      </c>
      <c r="Y75" s="245">
        <v>99.8</v>
      </c>
      <c r="AA75" s="245">
        <v>109.5</v>
      </c>
      <c r="AC75" s="245">
        <v>115.2</v>
      </c>
    </row>
    <row r="76" spans="2:30" ht="13.5">
      <c r="B76" s="250"/>
      <c r="C76" s="246"/>
      <c r="D76" s="246"/>
      <c r="E76" s="246"/>
      <c r="F76" s="246"/>
      <c r="G76" s="1249"/>
      <c r="H76" s="1250"/>
      <c r="I76" s="1231"/>
      <c r="J76" s="1231"/>
      <c r="K76" s="1254"/>
      <c r="L76" s="1254"/>
      <c r="M76" s="1254"/>
      <c r="N76" s="1254"/>
      <c r="O76" s="1254"/>
    </row>
    <row r="77" spans="2:30" ht="13.5">
      <c r="B77" s="250"/>
      <c r="C77" s="246"/>
      <c r="D77" s="246"/>
      <c r="E77" s="246"/>
      <c r="F77" s="246"/>
      <c r="G77" s="1225" t="s">
        <v>555</v>
      </c>
      <c r="H77" s="1226"/>
      <c r="I77" s="1231" t="s">
        <v>553</v>
      </c>
      <c r="J77" s="1231"/>
      <c r="K77" s="1232">
        <v>58.2</v>
      </c>
      <c r="L77" s="1232">
        <v>50.3</v>
      </c>
      <c r="M77" s="1221">
        <v>45.9</v>
      </c>
      <c r="N77" s="1221">
        <v>33.6</v>
      </c>
      <c r="O77" s="1221">
        <v>35.299999999999997</v>
      </c>
      <c r="R77" s="245">
        <v>12.3</v>
      </c>
      <c r="T77" s="245">
        <v>11.1</v>
      </c>
    </row>
    <row r="78" spans="2:30"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558</v>
      </c>
      <c r="J79" s="1223"/>
      <c r="K79" s="1224">
        <v>10.3</v>
      </c>
      <c r="L79" s="1224">
        <v>9.6</v>
      </c>
      <c r="M79" s="1224">
        <v>8.8000000000000007</v>
      </c>
      <c r="N79" s="1224">
        <v>7</v>
      </c>
      <c r="O79" s="1224">
        <v>6.9</v>
      </c>
      <c r="V79" s="245">
        <v>53.5</v>
      </c>
      <c r="X79" s="245">
        <v>48.2</v>
      </c>
      <c r="Z79" s="245">
        <v>34.200000000000003</v>
      </c>
      <c r="AB79" s="245">
        <v>30.3</v>
      </c>
      <c r="AD79" s="245">
        <v>28.9</v>
      </c>
    </row>
    <row r="80" spans="2:30" ht="13.5">
      <c r="B80" s="250"/>
      <c r="C80" s="246"/>
      <c r="D80" s="246"/>
      <c r="E80" s="246"/>
      <c r="F80" s="246"/>
      <c r="G80" s="1229"/>
      <c r="H80" s="1230"/>
      <c r="I80" s="1223"/>
      <c r="J80" s="1223"/>
      <c r="K80" s="1224"/>
      <c r="L80" s="1224"/>
      <c r="M80" s="1224"/>
      <c r="N80" s="1224"/>
      <c r="O80" s="1224"/>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73811</v>
      </c>
      <c r="E3" s="118"/>
      <c r="F3" s="119">
        <v>50880</v>
      </c>
      <c r="G3" s="120"/>
      <c r="H3" s="121"/>
    </row>
    <row r="4" spans="1:8">
      <c r="A4" s="122"/>
      <c r="B4" s="123"/>
      <c r="C4" s="124"/>
      <c r="D4" s="125">
        <v>15032</v>
      </c>
      <c r="E4" s="126"/>
      <c r="F4" s="127">
        <v>26879</v>
      </c>
      <c r="G4" s="128"/>
      <c r="H4" s="129"/>
    </row>
    <row r="5" spans="1:8">
      <c r="A5" s="110" t="s">
        <v>512</v>
      </c>
      <c r="B5" s="115"/>
      <c r="C5" s="116"/>
      <c r="D5" s="117">
        <v>55585</v>
      </c>
      <c r="E5" s="118"/>
      <c r="F5" s="119">
        <v>63956</v>
      </c>
      <c r="G5" s="120"/>
      <c r="H5" s="121"/>
    </row>
    <row r="6" spans="1:8">
      <c r="A6" s="122"/>
      <c r="B6" s="123"/>
      <c r="C6" s="124"/>
      <c r="D6" s="125">
        <v>14953</v>
      </c>
      <c r="E6" s="126"/>
      <c r="F6" s="127">
        <v>29239</v>
      </c>
      <c r="G6" s="128"/>
      <c r="H6" s="129"/>
    </row>
    <row r="7" spans="1:8">
      <c r="A7" s="110" t="s">
        <v>513</v>
      </c>
      <c r="B7" s="115"/>
      <c r="C7" s="116"/>
      <c r="D7" s="117">
        <v>27443</v>
      </c>
      <c r="E7" s="118"/>
      <c r="F7" s="119">
        <v>66255</v>
      </c>
      <c r="G7" s="120"/>
      <c r="H7" s="121"/>
    </row>
    <row r="8" spans="1:8">
      <c r="A8" s="122"/>
      <c r="B8" s="123"/>
      <c r="C8" s="124"/>
      <c r="D8" s="125">
        <v>9995</v>
      </c>
      <c r="E8" s="126"/>
      <c r="F8" s="127">
        <v>31822</v>
      </c>
      <c r="G8" s="128"/>
      <c r="H8" s="129"/>
    </row>
    <row r="9" spans="1:8">
      <c r="A9" s="110" t="s">
        <v>514</v>
      </c>
      <c r="B9" s="115"/>
      <c r="C9" s="116"/>
      <c r="D9" s="117">
        <v>51149</v>
      </c>
      <c r="E9" s="118"/>
      <c r="F9" s="119">
        <v>47278</v>
      </c>
      <c r="G9" s="120"/>
      <c r="H9" s="121"/>
    </row>
    <row r="10" spans="1:8">
      <c r="A10" s="122"/>
      <c r="B10" s="123"/>
      <c r="C10" s="124"/>
      <c r="D10" s="125">
        <v>17914</v>
      </c>
      <c r="E10" s="126"/>
      <c r="F10" s="127">
        <v>24096</v>
      </c>
      <c r="G10" s="128"/>
      <c r="H10" s="129"/>
    </row>
    <row r="11" spans="1:8">
      <c r="A11" s="110" t="s">
        <v>515</v>
      </c>
      <c r="B11" s="115"/>
      <c r="C11" s="116"/>
      <c r="D11" s="117">
        <v>28990</v>
      </c>
      <c r="E11" s="118"/>
      <c r="F11" s="119">
        <v>44504</v>
      </c>
      <c r="G11" s="120"/>
      <c r="H11" s="121"/>
    </row>
    <row r="12" spans="1:8">
      <c r="A12" s="122"/>
      <c r="B12" s="123"/>
      <c r="C12" s="130"/>
      <c r="D12" s="125">
        <v>20272</v>
      </c>
      <c r="E12" s="126"/>
      <c r="F12" s="127">
        <v>25876</v>
      </c>
      <c r="G12" s="128"/>
      <c r="H12" s="129"/>
    </row>
    <row r="13" spans="1:8">
      <c r="A13" s="110"/>
      <c r="B13" s="115"/>
      <c r="C13" s="131"/>
      <c r="D13" s="132">
        <v>47396</v>
      </c>
      <c r="E13" s="133"/>
      <c r="F13" s="134">
        <v>54575</v>
      </c>
      <c r="G13" s="135"/>
      <c r="H13" s="121"/>
    </row>
    <row r="14" spans="1:8">
      <c r="A14" s="122"/>
      <c r="B14" s="123"/>
      <c r="C14" s="124"/>
      <c r="D14" s="125">
        <v>15633</v>
      </c>
      <c r="E14" s="126"/>
      <c r="F14" s="127">
        <v>27582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7.59</v>
      </c>
      <c r="C19" s="136">
        <f>ROUND(VALUE(SUBSTITUTE(実質収支比率等に係る経年分析!G$48,"▲","-")),2)</f>
        <v>13.98</v>
      </c>
      <c r="D19" s="136">
        <f>ROUND(VALUE(SUBSTITUTE(実質収支比率等に係る経年分析!H$48,"▲","-")),2)</f>
        <v>7.54</v>
      </c>
      <c r="E19" s="136">
        <f>ROUND(VALUE(SUBSTITUTE(実質収支比率等に係る経年分析!I$48,"▲","-")),2)</f>
        <v>6.54</v>
      </c>
      <c r="F19" s="136">
        <f>ROUND(VALUE(SUBSTITUTE(実質収支比率等に係る経年分析!J$48,"▲","-")),2)</f>
        <v>6.47</v>
      </c>
    </row>
    <row r="20" spans="1:11">
      <c r="A20" s="136" t="s">
        <v>44</v>
      </c>
      <c r="B20" s="136">
        <f>ROUND(VALUE(SUBSTITUTE(実質収支比率等に係る経年分析!F$47,"▲","-")),2)</f>
        <v>24.17</v>
      </c>
      <c r="C20" s="136">
        <f>ROUND(VALUE(SUBSTITUTE(実質収支比率等に係る経年分析!G$47,"▲","-")),2)</f>
        <v>28.14</v>
      </c>
      <c r="D20" s="136">
        <f>ROUND(VALUE(SUBSTITUTE(実質収支比率等に係る経年分析!H$47,"▲","-")),2)</f>
        <v>29.71</v>
      </c>
      <c r="E20" s="136">
        <f>ROUND(VALUE(SUBSTITUTE(実質収支比率等に係る経年分析!I$47,"▲","-")),2)</f>
        <v>27.64</v>
      </c>
      <c r="F20" s="136">
        <f>ROUND(VALUE(SUBSTITUTE(実質収支比率等に係る経年分析!J$47,"▲","-")),2)</f>
        <v>19.84</v>
      </c>
    </row>
    <row r="21" spans="1:11">
      <c r="A21" s="136" t="s">
        <v>45</v>
      </c>
      <c r="B21" s="136">
        <f>IF(ISNUMBER(VALUE(SUBSTITUTE(実質収支比率等に係る経年分析!F$49,"▲","-"))),ROUND(VALUE(SUBSTITUTE(実質収支比率等に係る経年分析!F$49,"▲","-")),2),NA())</f>
        <v>-8.74</v>
      </c>
      <c r="C21" s="136">
        <f>IF(ISNUMBER(VALUE(SUBSTITUTE(実質収支比率等に係る経年分析!G$49,"▲","-"))),ROUND(VALUE(SUBSTITUTE(実質収支比率等に係る経年分析!G$49,"▲","-")),2),NA())</f>
        <v>4.8899999999999997</v>
      </c>
      <c r="D21" s="136">
        <f>IF(ISNUMBER(VALUE(SUBSTITUTE(実質収支比率等に係る経年分析!H$49,"▲","-"))),ROUND(VALUE(SUBSTITUTE(実質収支比率等に係る経年分析!H$49,"▲","-")),2),NA())</f>
        <v>-16.54</v>
      </c>
      <c r="E21" s="136">
        <f>IF(ISNUMBER(VALUE(SUBSTITUTE(実質収支比率等に係る経年分析!I$49,"▲","-"))),ROUND(VALUE(SUBSTITUTE(実質収支比率等に係る経年分析!I$49,"▲","-")),2),NA())</f>
        <v>-8.6199999999999992</v>
      </c>
      <c r="F21" s="136">
        <f>IF(ISNUMBER(VALUE(SUBSTITUTE(実質収支比率等に係る経年分析!J$49,"▲","-"))),ROUND(VALUE(SUBSTITUTE(実質収支比率等に係る経年分析!J$49,"▲","-")),2),NA())</f>
        <v>-12.46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1.63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1.93</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2.1800000000000002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7.58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7.54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6.39</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18.399999999999999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17.350000000000001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17.170000000000002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18.55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20.36</v>
      </c>
    </row>
    <row r="36" spans="1:16">
      <c r="A36" s="137" t="str">
        <f>IF(連結実質赤字比率に係る赤字・黒字の構成分析!C$34="",NA(),連結実質赤字比率に係る赤字・黒字の構成分析!C$34)</f>
        <v>公共下水道事業会計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28.99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30.12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30.45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32.51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32.79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1772</v>
      </c>
      <c r="E42" s="138"/>
      <c r="F42" s="138"/>
      <c r="G42" s="138">
        <f>'実質公債費比率（分子）の構造'!L$52</f>
        <v>1859</v>
      </c>
      <c r="H42" s="138"/>
      <c r="I42" s="138"/>
      <c r="J42" s="138">
        <f>'実質公債費比率（分子）の構造'!M$52</f>
        <v>1709</v>
      </c>
      <c r="K42" s="138"/>
      <c r="L42" s="138"/>
      <c r="M42" s="138">
        <f>'実質公債費比率（分子）の構造'!N$52</f>
        <v>1548</v>
      </c>
      <c r="N42" s="138"/>
      <c r="O42" s="138"/>
      <c r="P42" s="138">
        <f>'実質公債費比率（分子）の構造'!O$52</f>
        <v>1797</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344</v>
      </c>
      <c r="C44" s="138"/>
      <c r="D44" s="138"/>
      <c r="E44" s="138">
        <f>'実質公債費比率（分子）の構造'!L$50</f>
        <v>344</v>
      </c>
      <c r="F44" s="138"/>
      <c r="G44" s="138"/>
      <c r="H44" s="138">
        <f>'実質公債費比率（分子）の構造'!M$50</f>
        <v>344</v>
      </c>
      <c r="I44" s="138"/>
      <c r="J44" s="138"/>
      <c r="K44" s="138">
        <f>'実質公債費比率（分子）の構造'!N$50</f>
        <v>345</v>
      </c>
      <c r="L44" s="138"/>
      <c r="M44" s="138"/>
      <c r="N44" s="138">
        <f>'実質公債費比率（分子）の構造'!O$50</f>
        <v>344</v>
      </c>
      <c r="O44" s="138"/>
      <c r="P44" s="138"/>
    </row>
    <row r="45" spans="1:16">
      <c r="A45" s="138" t="s">
        <v>55</v>
      </c>
      <c r="B45" s="138">
        <f>'実質公債費比率（分子）の構造'!K$49</f>
        <v>135</v>
      </c>
      <c r="C45" s="138"/>
      <c r="D45" s="138"/>
      <c r="E45" s="138">
        <f>'実質公債費比率（分子）の構造'!L$49</f>
        <v>488</v>
      </c>
      <c r="F45" s="138"/>
      <c r="G45" s="138"/>
      <c r="H45" s="138">
        <f>'実質公債費比率（分子）の構造'!M$49</f>
        <v>187</v>
      </c>
      <c r="I45" s="138"/>
      <c r="J45" s="138"/>
      <c r="K45" s="138">
        <f>'実質公債費比率（分子）の構造'!N$49</f>
        <v>324</v>
      </c>
      <c r="L45" s="138"/>
      <c r="M45" s="138"/>
      <c r="N45" s="138">
        <f>'実質公債費比率（分子）の構造'!O$49</f>
        <v>339</v>
      </c>
      <c r="O45" s="138"/>
      <c r="P45" s="138"/>
    </row>
    <row r="46" spans="1:16">
      <c r="A46" s="138" t="s">
        <v>56</v>
      </c>
      <c r="B46" s="138">
        <f>'実質公債費比率（分子）の構造'!K$48</f>
        <v>111</v>
      </c>
      <c r="C46" s="138"/>
      <c r="D46" s="138"/>
      <c r="E46" s="138">
        <f>'実質公債費比率（分子）の構造'!L$48</f>
        <v>108</v>
      </c>
      <c r="F46" s="138"/>
      <c r="G46" s="138"/>
      <c r="H46" s="138">
        <f>'実質公債費比率（分子）の構造'!M$48</f>
        <v>48</v>
      </c>
      <c r="I46" s="138"/>
      <c r="J46" s="138"/>
      <c r="K46" s="138">
        <f>'実質公債費比率（分子）の構造'!N$48</f>
        <v>36</v>
      </c>
      <c r="L46" s="138"/>
      <c r="M46" s="138"/>
      <c r="N46" s="138">
        <f>'実質公債費比率（分子）の構造'!O$48</f>
        <v>36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1829</v>
      </c>
      <c r="C49" s="138"/>
      <c r="D49" s="138"/>
      <c r="E49" s="138">
        <f>'実質公債費比率（分子）の構造'!L$45</f>
        <v>1799</v>
      </c>
      <c r="F49" s="138"/>
      <c r="G49" s="138"/>
      <c r="H49" s="138">
        <f>'実質公債費比率（分子）の構造'!M$45</f>
        <v>1714</v>
      </c>
      <c r="I49" s="138"/>
      <c r="J49" s="138"/>
      <c r="K49" s="138">
        <f>'実質公債費比率（分子）の構造'!N$45</f>
        <v>1557</v>
      </c>
      <c r="L49" s="138"/>
      <c r="M49" s="138"/>
      <c r="N49" s="138">
        <f>'実質公債費比率（分子）の構造'!O$45</f>
        <v>1580</v>
      </c>
      <c r="O49" s="138"/>
      <c r="P49" s="138"/>
    </row>
    <row r="50" spans="1:16">
      <c r="A50" s="138" t="s">
        <v>60</v>
      </c>
      <c r="B50" s="138" t="e">
        <f>NA()</f>
        <v>#N/A</v>
      </c>
      <c r="C50" s="138">
        <f>IF(ISNUMBER('実質公債費比率（分子）の構造'!K$53),'実質公債費比率（分子）の構造'!K$53,NA())</f>
        <v>647</v>
      </c>
      <c r="D50" s="138" t="e">
        <f>NA()</f>
        <v>#N/A</v>
      </c>
      <c r="E50" s="138" t="e">
        <f>NA()</f>
        <v>#N/A</v>
      </c>
      <c r="F50" s="138">
        <f>IF(ISNUMBER('実質公債費比率（分子）の構造'!L$53),'実質公債費比率（分子）の構造'!L$53,NA())</f>
        <v>880</v>
      </c>
      <c r="G50" s="138" t="e">
        <f>NA()</f>
        <v>#N/A</v>
      </c>
      <c r="H50" s="138" t="e">
        <f>NA()</f>
        <v>#N/A</v>
      </c>
      <c r="I50" s="138">
        <f>IF(ISNUMBER('実質公債費比率（分子）の構造'!M$53),'実質公債費比率（分子）の構造'!M$53,NA())</f>
        <v>584</v>
      </c>
      <c r="J50" s="138" t="e">
        <f>NA()</f>
        <v>#N/A</v>
      </c>
      <c r="K50" s="138" t="e">
        <f>NA()</f>
        <v>#N/A</v>
      </c>
      <c r="L50" s="138">
        <f>IF(ISNUMBER('実質公債費比率（分子）の構造'!N$53),'実質公債費比率（分子）の構造'!N$53,NA())</f>
        <v>714</v>
      </c>
      <c r="M50" s="138" t="e">
        <f>NA()</f>
        <v>#N/A</v>
      </c>
      <c r="N50" s="138" t="e">
        <f>NA()</f>
        <v>#N/A</v>
      </c>
      <c r="O50" s="138">
        <f>IF(ISNUMBER('実質公債費比率（分子）の構造'!O$53),'実質公債費比率（分子）の構造'!O$53,NA())</f>
        <v>502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13715</v>
      </c>
      <c r="E56" s="137"/>
      <c r="F56" s="137"/>
      <c r="G56" s="137">
        <f>'将来負担比率（分子）の構造'!J$52</f>
        <v>13249</v>
      </c>
      <c r="H56" s="137"/>
      <c r="I56" s="137"/>
      <c r="J56" s="137">
        <f>'将来負担比率（分子）の構造'!K$52</f>
        <v>13602</v>
      </c>
      <c r="K56" s="137"/>
      <c r="L56" s="137"/>
      <c r="M56" s="137">
        <f>'将来負担比率（分子）の構造'!L$52</f>
        <v>12088</v>
      </c>
      <c r="N56" s="137"/>
      <c r="O56" s="137"/>
      <c r="P56" s="137">
        <f>'将来負担比率（分子）の構造'!M$52</f>
        <v>11240</v>
      </c>
    </row>
    <row r="57" spans="1:16">
      <c r="A57" s="137" t="s">
        <v>36</v>
      </c>
      <c r="B57" s="137"/>
      <c r="C57" s="137"/>
      <c r="D57" s="137">
        <f>'将来負担比率（分子）の構造'!I$51</f>
        <v>3603</v>
      </c>
      <c r="E57" s="137"/>
      <c r="F57" s="137"/>
      <c r="G57" s="137">
        <f>'将来負担比率（分子）の構造'!J$51</f>
        <v>3508</v>
      </c>
      <c r="H57" s="137"/>
      <c r="I57" s="137"/>
      <c r="J57" s="137">
        <f>'将来負担比率（分子）の構造'!K$51</f>
        <v>2960</v>
      </c>
      <c r="K57" s="137"/>
      <c r="L57" s="137"/>
      <c r="M57" s="137">
        <f>'将来負担比率（分子）の構造'!L$51</f>
        <v>2715</v>
      </c>
      <c r="N57" s="137"/>
      <c r="O57" s="137"/>
      <c r="P57" s="137">
        <f>'将来負担比率（分子）の構造'!M$51</f>
        <v>2470</v>
      </c>
    </row>
    <row r="58" spans="1:16">
      <c r="A58" s="137" t="s">
        <v>35</v>
      </c>
      <c r="B58" s="137"/>
      <c r="C58" s="137"/>
      <c r="D58" s="137">
        <f>'将来負担比率（分子）の構造'!I$50</f>
        <v>4620</v>
      </c>
      <c r="E58" s="137"/>
      <c r="F58" s="137"/>
      <c r="G58" s="137">
        <f>'将来負担比率（分子）の構造'!J$50</f>
        <v>5267</v>
      </c>
      <c r="H58" s="137"/>
      <c r="I58" s="137"/>
      <c r="J58" s="137">
        <f>'将来負担比率（分子）の構造'!K$50</f>
        <v>6092</v>
      </c>
      <c r="K58" s="137"/>
      <c r="L58" s="137"/>
      <c r="M58" s="137">
        <f>'将来負担比率（分子）の構造'!L$50</f>
        <v>6516</v>
      </c>
      <c r="N58" s="137"/>
      <c r="O58" s="137"/>
      <c r="P58" s="137">
        <f>'将来負担比率（分子）の構造'!M$50</f>
        <v>6606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v>
      </c>
      <c r="C61" s="137"/>
      <c r="D61" s="137"/>
      <c r="E61" s="137" t="str">
        <f>'将来負担比率（分子）の構造'!J$46</f>
        <v>-</v>
      </c>
      <c r="F61" s="137"/>
      <c r="G61" s="137"/>
      <c r="H61" s="137">
        <f>'将来負担比率（分子）の構造'!K$46</f>
        <v>4</v>
      </c>
      <c r="I61" s="137"/>
      <c r="J61" s="137"/>
      <c r="K61" s="137">
        <f>'将来負担比率（分子）の構造'!L$46</f>
        <v>2</v>
      </c>
      <c r="L61" s="137"/>
      <c r="M61" s="137"/>
      <c r="N61" s="137">
        <f>'将来負担比率（分子）の構造'!M$46</f>
        <v>2</v>
      </c>
      <c r="O61" s="137"/>
      <c r="P61" s="137"/>
    </row>
    <row r="62" spans="1:16">
      <c r="A62" s="137" t="s">
        <v>29</v>
      </c>
      <c r="B62" s="137">
        <f>'将来負担比率（分子）の構造'!I$45</f>
        <v>996</v>
      </c>
      <c r="C62" s="137"/>
      <c r="D62" s="137"/>
      <c r="E62" s="137">
        <f>'将来負担比率（分子）の構造'!J$45</f>
        <v>607</v>
      </c>
      <c r="F62" s="137"/>
      <c r="G62" s="137"/>
      <c r="H62" s="137">
        <f>'将来負担比率（分子）の構造'!K$45</f>
        <v>493</v>
      </c>
      <c r="I62" s="137"/>
      <c r="J62" s="137"/>
      <c r="K62" s="137">
        <f>'将来負担比率（分子）の構造'!L$45</f>
        <v>173</v>
      </c>
      <c r="L62" s="137"/>
      <c r="M62" s="137"/>
      <c r="N62" s="137">
        <f>'将来負担比率（分子）の構造'!M$45</f>
        <v>75</v>
      </c>
      <c r="O62" s="137"/>
      <c r="P62" s="137"/>
    </row>
    <row r="63" spans="1:16">
      <c r="A63" s="137" t="s">
        <v>28</v>
      </c>
      <c r="B63" s="137">
        <f>'将来負担比率（分子）の構造'!I$44</f>
        <v>3430</v>
      </c>
      <c r="C63" s="137"/>
      <c r="D63" s="137"/>
      <c r="E63" s="137">
        <f>'将来負担比率（分子）の構造'!J$44</f>
        <v>2962</v>
      </c>
      <c r="F63" s="137"/>
      <c r="G63" s="137"/>
      <c r="H63" s="137">
        <f>'将来負担比率（分子）の構造'!K$44</f>
        <v>2923</v>
      </c>
      <c r="I63" s="137"/>
      <c r="J63" s="137"/>
      <c r="K63" s="137">
        <f>'将来負担比率（分子）の構造'!L$44</f>
        <v>2790</v>
      </c>
      <c r="L63" s="137"/>
      <c r="M63" s="137"/>
      <c r="N63" s="137">
        <f>'将来負担比率（分子）の構造'!M$44</f>
        <v>2597</v>
      </c>
      <c r="O63" s="137"/>
      <c r="P63" s="137"/>
    </row>
    <row r="64" spans="1:16">
      <c r="A64" s="137" t="s">
        <v>27</v>
      </c>
      <c r="B64" s="137">
        <f>'将来負担比率（分子）の構造'!I$43</f>
        <v>1029</v>
      </c>
      <c r="C64" s="137"/>
      <c r="D64" s="137"/>
      <c r="E64" s="137">
        <f>'将来負担比率（分子）の構造'!J$43</f>
        <v>1010</v>
      </c>
      <c r="F64" s="137"/>
      <c r="G64" s="137"/>
      <c r="H64" s="137">
        <f>'将来負担比率（分子）の構造'!K$43</f>
        <v>922</v>
      </c>
      <c r="I64" s="137"/>
      <c r="J64" s="137"/>
      <c r="K64" s="137">
        <f>'将来負担比率（分子）の構造'!L$43</f>
        <v>625</v>
      </c>
      <c r="L64" s="137"/>
      <c r="M64" s="137"/>
      <c r="N64" s="137">
        <f>'将来負担比率（分子）の構造'!M$43</f>
        <v>379</v>
      </c>
      <c r="O64" s="137"/>
      <c r="P64" s="137"/>
    </row>
    <row r="65" spans="1:16">
      <c r="A65" s="137" t="s">
        <v>26</v>
      </c>
      <c r="B65" s="137">
        <f>'将来負担比率（分子）の構造'!I$42</f>
        <v>3436</v>
      </c>
      <c r="C65" s="137"/>
      <c r="D65" s="137"/>
      <c r="E65" s="137">
        <f>'将来負担比率（分子）の構造'!J$42</f>
        <v>3092</v>
      </c>
      <c r="F65" s="137"/>
      <c r="G65" s="137"/>
      <c r="H65" s="137">
        <f>'将来負担比率（分子）の構造'!K$42</f>
        <v>2747</v>
      </c>
      <c r="I65" s="137"/>
      <c r="J65" s="137"/>
      <c r="K65" s="137">
        <f>'将来負担比率（分子）の構造'!L$42</f>
        <v>2403</v>
      </c>
      <c r="L65" s="137"/>
      <c r="M65" s="137"/>
      <c r="N65" s="137">
        <f>'将来負担比率（分子）の構造'!M$42</f>
        <v>2059</v>
      </c>
      <c r="O65" s="137"/>
      <c r="P65" s="137"/>
    </row>
    <row r="66" spans="1:16">
      <c r="A66" s="137" t="s">
        <v>25</v>
      </c>
      <c r="B66" s="137">
        <f>'将来負担比率（分子）の構造'!I$41</f>
        <v>14754</v>
      </c>
      <c r="C66" s="137"/>
      <c r="D66" s="137"/>
      <c r="E66" s="137">
        <f>'将来負担比率（分子）の構造'!J$41</f>
        <v>14253</v>
      </c>
      <c r="F66" s="137"/>
      <c r="G66" s="137"/>
      <c r="H66" s="137">
        <f>'将来負担比率（分子）の構造'!K$41</f>
        <v>13395</v>
      </c>
      <c r="I66" s="137"/>
      <c r="J66" s="137"/>
      <c r="K66" s="137">
        <f>'将来負担比率（分子）の構造'!L$41</f>
        <v>12982</v>
      </c>
      <c r="L66" s="137"/>
      <c r="M66" s="137"/>
      <c r="N66" s="137">
        <f>'将来負担比率（分子）の構造'!M$41</f>
        <v>11798</v>
      </c>
      <c r="O66" s="137"/>
      <c r="P66" s="137"/>
    </row>
    <row r="67" spans="1:16">
      <c r="A67" s="137" t="s">
        <v>64</v>
      </c>
      <c r="B67" s="137" t="e">
        <f>NA()</f>
        <v>#N/A</v>
      </c>
      <c r="C67" s="137">
        <f>IF(ISNUMBER('将来負担比率（分子）の構造'!I$53), IF('将来負担比率（分子）の構造'!I$53 &lt; 0, 0, '将来負担比率（分子）の構造'!I$53), NA())</f>
        <v>1710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11657071</v>
      </c>
      <c r="S5" s="615"/>
      <c r="T5" s="615"/>
      <c r="U5" s="615"/>
      <c r="V5" s="615"/>
      <c r="W5" s="615"/>
      <c r="X5" s="615"/>
      <c r="Y5" s="616"/>
      <c r="Z5" s="617">
        <v>55</v>
      </c>
      <c r="AA5" s="617"/>
      <c r="AB5" s="617"/>
      <c r="AC5" s="617"/>
      <c r="AD5" s="618">
        <v>10897511</v>
      </c>
      <c r="AE5" s="618"/>
      <c r="AF5" s="618"/>
      <c r="AG5" s="618"/>
      <c r="AH5" s="618"/>
      <c r="AI5" s="618"/>
      <c r="AJ5" s="618"/>
      <c r="AK5" s="618"/>
      <c r="AL5" s="619">
        <v>88.2</v>
      </c>
      <c r="AM5" s="620"/>
      <c r="AN5" s="620"/>
      <c r="AO5" s="621"/>
      <c r="AP5" s="611" t="s">
        <v>209</v>
      </c>
      <c r="AQ5" s="612"/>
      <c r="AR5" s="612"/>
      <c r="AS5" s="612"/>
      <c r="AT5" s="612"/>
      <c r="AU5" s="612"/>
      <c r="AV5" s="612"/>
      <c r="AW5" s="612"/>
      <c r="AX5" s="612"/>
      <c r="AY5" s="612"/>
      <c r="AZ5" s="612"/>
      <c r="BA5" s="612"/>
      <c r="BB5" s="612"/>
      <c r="BC5" s="612"/>
      <c r="BD5" s="612"/>
      <c r="BE5" s="612"/>
      <c r="BF5" s="613"/>
      <c r="BG5" s="625">
        <v>10897511</v>
      </c>
      <c r="BH5" s="626"/>
      <c r="BI5" s="626"/>
      <c r="BJ5" s="626"/>
      <c r="BK5" s="626"/>
      <c r="BL5" s="626"/>
      <c r="BM5" s="626"/>
      <c r="BN5" s="627"/>
      <c r="BO5" s="628">
        <v>93.5</v>
      </c>
      <c r="BP5" s="628"/>
      <c r="BQ5" s="628"/>
      <c r="BR5" s="628"/>
      <c r="BS5" s="629">
        <v>168622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182604</v>
      </c>
      <c r="S6" s="626"/>
      <c r="T6" s="626"/>
      <c r="U6" s="626"/>
      <c r="V6" s="626"/>
      <c r="W6" s="626"/>
      <c r="X6" s="626"/>
      <c r="Y6" s="627"/>
      <c r="Z6" s="628">
        <v>0.9</v>
      </c>
      <c r="AA6" s="628"/>
      <c r="AB6" s="628"/>
      <c r="AC6" s="628"/>
      <c r="AD6" s="629">
        <v>182604</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10897511</v>
      </c>
      <c r="BH6" s="626"/>
      <c r="BI6" s="626"/>
      <c r="BJ6" s="626"/>
      <c r="BK6" s="626"/>
      <c r="BL6" s="626"/>
      <c r="BM6" s="626"/>
      <c r="BN6" s="627"/>
      <c r="BO6" s="628">
        <v>93.5</v>
      </c>
      <c r="BP6" s="628"/>
      <c r="BQ6" s="628"/>
      <c r="BR6" s="628"/>
      <c r="BS6" s="629">
        <v>168622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211478</v>
      </c>
      <c r="CS6" s="626"/>
      <c r="CT6" s="626"/>
      <c r="CU6" s="626"/>
      <c r="CV6" s="626"/>
      <c r="CW6" s="626"/>
      <c r="CX6" s="626"/>
      <c r="CY6" s="627"/>
      <c r="CZ6" s="628">
        <v>1.1000000000000001</v>
      </c>
      <c r="DA6" s="628"/>
      <c r="DB6" s="628"/>
      <c r="DC6" s="628"/>
      <c r="DD6" s="634" t="s">
        <v>216</v>
      </c>
      <c r="DE6" s="626"/>
      <c r="DF6" s="626"/>
      <c r="DG6" s="626"/>
      <c r="DH6" s="626"/>
      <c r="DI6" s="626"/>
      <c r="DJ6" s="626"/>
      <c r="DK6" s="626"/>
      <c r="DL6" s="626"/>
      <c r="DM6" s="626"/>
      <c r="DN6" s="626"/>
      <c r="DO6" s="626"/>
      <c r="DP6" s="627"/>
      <c r="DQ6" s="634">
        <v>211478</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9400</v>
      </c>
      <c r="S7" s="626"/>
      <c r="T7" s="626"/>
      <c r="U7" s="626"/>
      <c r="V7" s="626"/>
      <c r="W7" s="626"/>
      <c r="X7" s="626"/>
      <c r="Y7" s="627"/>
      <c r="Z7" s="628">
        <v>0</v>
      </c>
      <c r="AA7" s="628"/>
      <c r="AB7" s="628"/>
      <c r="AC7" s="628"/>
      <c r="AD7" s="629">
        <v>9400</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5673247</v>
      </c>
      <c r="BH7" s="626"/>
      <c r="BI7" s="626"/>
      <c r="BJ7" s="626"/>
      <c r="BK7" s="626"/>
      <c r="BL7" s="626"/>
      <c r="BM7" s="626"/>
      <c r="BN7" s="627"/>
      <c r="BO7" s="628">
        <v>48.7</v>
      </c>
      <c r="BP7" s="628"/>
      <c r="BQ7" s="628"/>
      <c r="BR7" s="628"/>
      <c r="BS7" s="629">
        <v>168622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3269257</v>
      </c>
      <c r="CS7" s="626"/>
      <c r="CT7" s="626"/>
      <c r="CU7" s="626"/>
      <c r="CV7" s="626"/>
      <c r="CW7" s="626"/>
      <c r="CX7" s="626"/>
      <c r="CY7" s="627"/>
      <c r="CZ7" s="628">
        <v>16.3</v>
      </c>
      <c r="DA7" s="628"/>
      <c r="DB7" s="628"/>
      <c r="DC7" s="628"/>
      <c r="DD7" s="634">
        <v>344272</v>
      </c>
      <c r="DE7" s="626"/>
      <c r="DF7" s="626"/>
      <c r="DG7" s="626"/>
      <c r="DH7" s="626"/>
      <c r="DI7" s="626"/>
      <c r="DJ7" s="626"/>
      <c r="DK7" s="626"/>
      <c r="DL7" s="626"/>
      <c r="DM7" s="626"/>
      <c r="DN7" s="626"/>
      <c r="DO7" s="626"/>
      <c r="DP7" s="627"/>
      <c r="DQ7" s="634">
        <v>2949383</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37060</v>
      </c>
      <c r="S8" s="626"/>
      <c r="T8" s="626"/>
      <c r="U8" s="626"/>
      <c r="V8" s="626"/>
      <c r="W8" s="626"/>
      <c r="X8" s="626"/>
      <c r="Y8" s="627"/>
      <c r="Z8" s="628">
        <v>0.2</v>
      </c>
      <c r="AA8" s="628"/>
      <c r="AB8" s="628"/>
      <c r="AC8" s="628"/>
      <c r="AD8" s="629">
        <v>37060</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117104</v>
      </c>
      <c r="BH8" s="626"/>
      <c r="BI8" s="626"/>
      <c r="BJ8" s="626"/>
      <c r="BK8" s="626"/>
      <c r="BL8" s="626"/>
      <c r="BM8" s="626"/>
      <c r="BN8" s="627"/>
      <c r="BO8" s="628">
        <v>1</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7589753</v>
      </c>
      <c r="CS8" s="626"/>
      <c r="CT8" s="626"/>
      <c r="CU8" s="626"/>
      <c r="CV8" s="626"/>
      <c r="CW8" s="626"/>
      <c r="CX8" s="626"/>
      <c r="CY8" s="627"/>
      <c r="CZ8" s="628">
        <v>37.9</v>
      </c>
      <c r="DA8" s="628"/>
      <c r="DB8" s="628"/>
      <c r="DC8" s="628"/>
      <c r="DD8" s="634">
        <v>87040</v>
      </c>
      <c r="DE8" s="626"/>
      <c r="DF8" s="626"/>
      <c r="DG8" s="626"/>
      <c r="DH8" s="626"/>
      <c r="DI8" s="626"/>
      <c r="DJ8" s="626"/>
      <c r="DK8" s="626"/>
      <c r="DL8" s="626"/>
      <c r="DM8" s="626"/>
      <c r="DN8" s="626"/>
      <c r="DO8" s="626"/>
      <c r="DP8" s="627"/>
      <c r="DQ8" s="634">
        <v>3500319</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21757</v>
      </c>
      <c r="S9" s="626"/>
      <c r="T9" s="626"/>
      <c r="U9" s="626"/>
      <c r="V9" s="626"/>
      <c r="W9" s="626"/>
      <c r="X9" s="626"/>
      <c r="Y9" s="627"/>
      <c r="Z9" s="628">
        <v>0.1</v>
      </c>
      <c r="AA9" s="628"/>
      <c r="AB9" s="628"/>
      <c r="AC9" s="628"/>
      <c r="AD9" s="629">
        <v>21757</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4522232</v>
      </c>
      <c r="BH9" s="626"/>
      <c r="BI9" s="626"/>
      <c r="BJ9" s="626"/>
      <c r="BK9" s="626"/>
      <c r="BL9" s="626"/>
      <c r="BM9" s="626"/>
      <c r="BN9" s="627"/>
      <c r="BO9" s="628">
        <v>38.799999999999997</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1204182</v>
      </c>
      <c r="CS9" s="626"/>
      <c r="CT9" s="626"/>
      <c r="CU9" s="626"/>
      <c r="CV9" s="626"/>
      <c r="CW9" s="626"/>
      <c r="CX9" s="626"/>
      <c r="CY9" s="627"/>
      <c r="CZ9" s="628">
        <v>6</v>
      </c>
      <c r="DA9" s="628"/>
      <c r="DB9" s="628"/>
      <c r="DC9" s="628"/>
      <c r="DD9" s="634">
        <v>438</v>
      </c>
      <c r="DE9" s="626"/>
      <c r="DF9" s="626"/>
      <c r="DG9" s="626"/>
      <c r="DH9" s="626"/>
      <c r="DI9" s="626"/>
      <c r="DJ9" s="626"/>
      <c r="DK9" s="626"/>
      <c r="DL9" s="626"/>
      <c r="DM9" s="626"/>
      <c r="DN9" s="626"/>
      <c r="DO9" s="626"/>
      <c r="DP9" s="627"/>
      <c r="DQ9" s="634">
        <v>1177928</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947124</v>
      </c>
      <c r="S10" s="626"/>
      <c r="T10" s="626"/>
      <c r="U10" s="626"/>
      <c r="V10" s="626"/>
      <c r="W10" s="626"/>
      <c r="X10" s="626"/>
      <c r="Y10" s="627"/>
      <c r="Z10" s="628">
        <v>4.5</v>
      </c>
      <c r="AA10" s="628"/>
      <c r="AB10" s="628"/>
      <c r="AC10" s="628"/>
      <c r="AD10" s="629">
        <v>947124</v>
      </c>
      <c r="AE10" s="629"/>
      <c r="AF10" s="629"/>
      <c r="AG10" s="629"/>
      <c r="AH10" s="629"/>
      <c r="AI10" s="629"/>
      <c r="AJ10" s="629"/>
      <c r="AK10" s="629"/>
      <c r="AL10" s="630">
        <v>7.7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193512</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139</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139</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840399</v>
      </c>
      <c r="BH11" s="626"/>
      <c r="BI11" s="626"/>
      <c r="BJ11" s="626"/>
      <c r="BK11" s="626"/>
      <c r="BL11" s="626"/>
      <c r="BM11" s="626"/>
      <c r="BN11" s="627"/>
      <c r="BO11" s="628">
        <v>7.2</v>
      </c>
      <c r="BP11" s="628"/>
      <c r="BQ11" s="628"/>
      <c r="BR11" s="628"/>
      <c r="BS11" s="634">
        <v>168622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198981</v>
      </c>
      <c r="CS11" s="626"/>
      <c r="CT11" s="626"/>
      <c r="CU11" s="626"/>
      <c r="CV11" s="626"/>
      <c r="CW11" s="626"/>
      <c r="CX11" s="626"/>
      <c r="CY11" s="627"/>
      <c r="CZ11" s="628">
        <v>1</v>
      </c>
      <c r="DA11" s="628"/>
      <c r="DB11" s="628"/>
      <c r="DC11" s="628"/>
      <c r="DD11" s="634">
        <v>17149</v>
      </c>
      <c r="DE11" s="626"/>
      <c r="DF11" s="626"/>
      <c r="DG11" s="626"/>
      <c r="DH11" s="626"/>
      <c r="DI11" s="626"/>
      <c r="DJ11" s="626"/>
      <c r="DK11" s="626"/>
      <c r="DL11" s="626"/>
      <c r="DM11" s="626"/>
      <c r="DN11" s="626"/>
      <c r="DO11" s="626"/>
      <c r="DP11" s="627"/>
      <c r="DQ11" s="634">
        <v>153849</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4717632</v>
      </c>
      <c r="BH12" s="626"/>
      <c r="BI12" s="626"/>
      <c r="BJ12" s="626"/>
      <c r="BK12" s="626"/>
      <c r="BL12" s="626"/>
      <c r="BM12" s="626"/>
      <c r="BN12" s="627"/>
      <c r="BO12" s="628">
        <v>40.5</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70755</v>
      </c>
      <c r="CS12" s="626"/>
      <c r="CT12" s="626"/>
      <c r="CU12" s="626"/>
      <c r="CV12" s="626"/>
      <c r="CW12" s="626"/>
      <c r="CX12" s="626"/>
      <c r="CY12" s="627"/>
      <c r="CZ12" s="628">
        <v>0.4</v>
      </c>
      <c r="DA12" s="628"/>
      <c r="DB12" s="628"/>
      <c r="DC12" s="628"/>
      <c r="DD12" s="634" t="s">
        <v>112</v>
      </c>
      <c r="DE12" s="626"/>
      <c r="DF12" s="626"/>
      <c r="DG12" s="626"/>
      <c r="DH12" s="626"/>
      <c r="DI12" s="626"/>
      <c r="DJ12" s="626"/>
      <c r="DK12" s="626"/>
      <c r="DL12" s="626"/>
      <c r="DM12" s="626"/>
      <c r="DN12" s="626"/>
      <c r="DO12" s="626"/>
      <c r="DP12" s="627"/>
      <c r="DQ12" s="634">
        <v>57606</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34214</v>
      </c>
      <c r="S13" s="626"/>
      <c r="T13" s="626"/>
      <c r="U13" s="626"/>
      <c r="V13" s="626"/>
      <c r="W13" s="626"/>
      <c r="X13" s="626"/>
      <c r="Y13" s="627"/>
      <c r="Z13" s="628">
        <v>0.2</v>
      </c>
      <c r="AA13" s="628"/>
      <c r="AB13" s="628"/>
      <c r="AC13" s="628"/>
      <c r="AD13" s="629">
        <v>34214</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4706443</v>
      </c>
      <c r="BH13" s="626"/>
      <c r="BI13" s="626"/>
      <c r="BJ13" s="626"/>
      <c r="BK13" s="626"/>
      <c r="BL13" s="626"/>
      <c r="BM13" s="626"/>
      <c r="BN13" s="627"/>
      <c r="BO13" s="628">
        <v>40.4</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1741612</v>
      </c>
      <c r="CS13" s="626"/>
      <c r="CT13" s="626"/>
      <c r="CU13" s="626"/>
      <c r="CV13" s="626"/>
      <c r="CW13" s="626"/>
      <c r="CX13" s="626"/>
      <c r="CY13" s="627"/>
      <c r="CZ13" s="628">
        <v>8.6999999999999993</v>
      </c>
      <c r="DA13" s="628"/>
      <c r="DB13" s="628"/>
      <c r="DC13" s="628"/>
      <c r="DD13" s="634">
        <v>419755</v>
      </c>
      <c r="DE13" s="626"/>
      <c r="DF13" s="626"/>
      <c r="DG13" s="626"/>
      <c r="DH13" s="626"/>
      <c r="DI13" s="626"/>
      <c r="DJ13" s="626"/>
      <c r="DK13" s="626"/>
      <c r="DL13" s="626"/>
      <c r="DM13" s="626"/>
      <c r="DN13" s="626"/>
      <c r="DO13" s="626"/>
      <c r="DP13" s="627"/>
      <c r="DQ13" s="634">
        <v>1326978</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97859</v>
      </c>
      <c r="BH14" s="626"/>
      <c r="BI14" s="626"/>
      <c r="BJ14" s="626"/>
      <c r="BK14" s="626"/>
      <c r="BL14" s="626"/>
      <c r="BM14" s="626"/>
      <c r="BN14" s="627"/>
      <c r="BO14" s="628">
        <v>0.8</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1005964</v>
      </c>
      <c r="CS14" s="626"/>
      <c r="CT14" s="626"/>
      <c r="CU14" s="626"/>
      <c r="CV14" s="626"/>
      <c r="CW14" s="626"/>
      <c r="CX14" s="626"/>
      <c r="CY14" s="627"/>
      <c r="CZ14" s="628">
        <v>5</v>
      </c>
      <c r="DA14" s="628"/>
      <c r="DB14" s="628"/>
      <c r="DC14" s="628"/>
      <c r="DD14" s="634">
        <v>22497</v>
      </c>
      <c r="DE14" s="626"/>
      <c r="DF14" s="626"/>
      <c r="DG14" s="626"/>
      <c r="DH14" s="626"/>
      <c r="DI14" s="626"/>
      <c r="DJ14" s="626"/>
      <c r="DK14" s="626"/>
      <c r="DL14" s="626"/>
      <c r="DM14" s="626"/>
      <c r="DN14" s="626"/>
      <c r="DO14" s="626"/>
      <c r="DP14" s="627"/>
      <c r="DQ14" s="634">
        <v>982066</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46801</v>
      </c>
      <c r="S15" s="626"/>
      <c r="T15" s="626"/>
      <c r="U15" s="626"/>
      <c r="V15" s="626"/>
      <c r="W15" s="626"/>
      <c r="X15" s="626"/>
      <c r="Y15" s="627"/>
      <c r="Z15" s="628">
        <v>0.2</v>
      </c>
      <c r="AA15" s="628"/>
      <c r="AB15" s="628"/>
      <c r="AC15" s="628"/>
      <c r="AD15" s="629">
        <v>46801</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408773</v>
      </c>
      <c r="BH15" s="626"/>
      <c r="BI15" s="626"/>
      <c r="BJ15" s="626"/>
      <c r="BK15" s="626"/>
      <c r="BL15" s="626"/>
      <c r="BM15" s="626"/>
      <c r="BN15" s="627"/>
      <c r="BO15" s="628">
        <v>3.5</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3172361</v>
      </c>
      <c r="CS15" s="626"/>
      <c r="CT15" s="626"/>
      <c r="CU15" s="626"/>
      <c r="CV15" s="626"/>
      <c r="CW15" s="626"/>
      <c r="CX15" s="626"/>
      <c r="CY15" s="627"/>
      <c r="CZ15" s="628">
        <v>15.8</v>
      </c>
      <c r="DA15" s="628"/>
      <c r="DB15" s="628"/>
      <c r="DC15" s="628"/>
      <c r="DD15" s="634">
        <v>1029491</v>
      </c>
      <c r="DE15" s="626"/>
      <c r="DF15" s="626"/>
      <c r="DG15" s="626"/>
      <c r="DH15" s="626"/>
      <c r="DI15" s="626"/>
      <c r="DJ15" s="626"/>
      <c r="DK15" s="626"/>
      <c r="DL15" s="626"/>
      <c r="DM15" s="626"/>
      <c r="DN15" s="626"/>
      <c r="DO15" s="626"/>
      <c r="DP15" s="627"/>
      <c r="DQ15" s="634">
        <v>2412687</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315048</v>
      </c>
      <c r="S16" s="626"/>
      <c r="T16" s="626"/>
      <c r="U16" s="626"/>
      <c r="V16" s="626"/>
      <c r="W16" s="626"/>
      <c r="X16" s="626"/>
      <c r="Y16" s="627"/>
      <c r="Z16" s="628">
        <v>1.5</v>
      </c>
      <c r="AA16" s="628"/>
      <c r="AB16" s="628"/>
      <c r="AC16" s="628"/>
      <c r="AD16" s="629">
        <v>124894</v>
      </c>
      <c r="AE16" s="629"/>
      <c r="AF16" s="629"/>
      <c r="AG16" s="629"/>
      <c r="AH16" s="629"/>
      <c r="AI16" s="629"/>
      <c r="AJ16" s="629"/>
      <c r="AK16" s="629"/>
      <c r="AL16" s="630">
        <v>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124894</v>
      </c>
      <c r="S17" s="626"/>
      <c r="T17" s="626"/>
      <c r="U17" s="626"/>
      <c r="V17" s="626"/>
      <c r="W17" s="626"/>
      <c r="X17" s="626"/>
      <c r="Y17" s="627"/>
      <c r="Z17" s="628">
        <v>0.6</v>
      </c>
      <c r="AA17" s="628"/>
      <c r="AB17" s="628"/>
      <c r="AC17" s="628"/>
      <c r="AD17" s="629">
        <v>124894</v>
      </c>
      <c r="AE17" s="629"/>
      <c r="AF17" s="629"/>
      <c r="AG17" s="629"/>
      <c r="AH17" s="629"/>
      <c r="AI17" s="629"/>
      <c r="AJ17" s="629"/>
      <c r="AK17" s="629"/>
      <c r="AL17" s="630">
        <v>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1580189</v>
      </c>
      <c r="CS17" s="626"/>
      <c r="CT17" s="626"/>
      <c r="CU17" s="626"/>
      <c r="CV17" s="626"/>
      <c r="CW17" s="626"/>
      <c r="CX17" s="626"/>
      <c r="CY17" s="627"/>
      <c r="CZ17" s="628">
        <v>7.9</v>
      </c>
      <c r="DA17" s="628"/>
      <c r="DB17" s="628"/>
      <c r="DC17" s="628"/>
      <c r="DD17" s="634" t="s">
        <v>112</v>
      </c>
      <c r="DE17" s="626"/>
      <c r="DF17" s="626"/>
      <c r="DG17" s="626"/>
      <c r="DH17" s="626"/>
      <c r="DI17" s="626"/>
      <c r="DJ17" s="626"/>
      <c r="DK17" s="626"/>
      <c r="DL17" s="626"/>
      <c r="DM17" s="626"/>
      <c r="DN17" s="626"/>
      <c r="DO17" s="626"/>
      <c r="DP17" s="627"/>
      <c r="DQ17" s="634">
        <v>1578577</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189558</v>
      </c>
      <c r="S18" s="626"/>
      <c r="T18" s="626"/>
      <c r="U18" s="626"/>
      <c r="V18" s="626"/>
      <c r="W18" s="626"/>
      <c r="X18" s="626"/>
      <c r="Y18" s="627"/>
      <c r="Z18" s="628">
        <v>0.9</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596</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759560</v>
      </c>
      <c r="BH19" s="626"/>
      <c r="BI19" s="626"/>
      <c r="BJ19" s="626"/>
      <c r="BK19" s="626"/>
      <c r="BL19" s="626"/>
      <c r="BM19" s="626"/>
      <c r="BN19" s="627"/>
      <c r="BO19" s="628">
        <v>6.5</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13251079</v>
      </c>
      <c r="S20" s="626"/>
      <c r="T20" s="626"/>
      <c r="U20" s="626"/>
      <c r="V20" s="626"/>
      <c r="W20" s="626"/>
      <c r="X20" s="626"/>
      <c r="Y20" s="627"/>
      <c r="Z20" s="628">
        <v>62.5</v>
      </c>
      <c r="AA20" s="628"/>
      <c r="AB20" s="628"/>
      <c r="AC20" s="628"/>
      <c r="AD20" s="629">
        <v>12301365</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759560</v>
      </c>
      <c r="BH20" s="626"/>
      <c r="BI20" s="626"/>
      <c r="BJ20" s="626"/>
      <c r="BK20" s="626"/>
      <c r="BL20" s="626"/>
      <c r="BM20" s="626"/>
      <c r="BN20" s="627"/>
      <c r="BO20" s="628">
        <v>6.5</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20044671</v>
      </c>
      <c r="CS20" s="626"/>
      <c r="CT20" s="626"/>
      <c r="CU20" s="626"/>
      <c r="CV20" s="626"/>
      <c r="CW20" s="626"/>
      <c r="CX20" s="626"/>
      <c r="CY20" s="627"/>
      <c r="CZ20" s="628">
        <v>100</v>
      </c>
      <c r="DA20" s="628"/>
      <c r="DB20" s="628"/>
      <c r="DC20" s="628"/>
      <c r="DD20" s="634">
        <v>1920642</v>
      </c>
      <c r="DE20" s="626"/>
      <c r="DF20" s="626"/>
      <c r="DG20" s="626"/>
      <c r="DH20" s="626"/>
      <c r="DI20" s="626"/>
      <c r="DJ20" s="626"/>
      <c r="DK20" s="626"/>
      <c r="DL20" s="626"/>
      <c r="DM20" s="626"/>
      <c r="DN20" s="626"/>
      <c r="DO20" s="626"/>
      <c r="DP20" s="627"/>
      <c r="DQ20" s="634">
        <v>14351010</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9156</v>
      </c>
      <c r="S21" s="626"/>
      <c r="T21" s="626"/>
      <c r="U21" s="626"/>
      <c r="V21" s="626"/>
      <c r="W21" s="626"/>
      <c r="X21" s="626"/>
      <c r="Y21" s="627"/>
      <c r="Z21" s="628">
        <v>0</v>
      </c>
      <c r="AA21" s="628"/>
      <c r="AB21" s="628"/>
      <c r="AC21" s="628"/>
      <c r="AD21" s="629">
        <v>9156</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292759</v>
      </c>
      <c r="S22" s="626"/>
      <c r="T22" s="626"/>
      <c r="U22" s="626"/>
      <c r="V22" s="626"/>
      <c r="W22" s="626"/>
      <c r="X22" s="626"/>
      <c r="Y22" s="627"/>
      <c r="Z22" s="628">
        <v>1.4</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127001</v>
      </c>
      <c r="S23" s="626"/>
      <c r="T23" s="626"/>
      <c r="U23" s="626"/>
      <c r="V23" s="626"/>
      <c r="W23" s="626"/>
      <c r="X23" s="626"/>
      <c r="Y23" s="627"/>
      <c r="Z23" s="628">
        <v>0.6</v>
      </c>
      <c r="AA23" s="628"/>
      <c r="AB23" s="628"/>
      <c r="AC23" s="628"/>
      <c r="AD23" s="629">
        <v>6454</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759560</v>
      </c>
      <c r="BH23" s="626"/>
      <c r="BI23" s="626"/>
      <c r="BJ23" s="626"/>
      <c r="BK23" s="626"/>
      <c r="BL23" s="626"/>
      <c r="BM23" s="626"/>
      <c r="BN23" s="627"/>
      <c r="BO23" s="628">
        <v>6.5</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32810</v>
      </c>
      <c r="S24" s="626"/>
      <c r="T24" s="626"/>
      <c r="U24" s="626"/>
      <c r="V24" s="626"/>
      <c r="W24" s="626"/>
      <c r="X24" s="626"/>
      <c r="Y24" s="627"/>
      <c r="Z24" s="628">
        <v>0.2</v>
      </c>
      <c r="AA24" s="628"/>
      <c r="AB24" s="628"/>
      <c r="AC24" s="628"/>
      <c r="AD24" s="629">
        <v>5191</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9069400</v>
      </c>
      <c r="CS24" s="615"/>
      <c r="CT24" s="615"/>
      <c r="CU24" s="615"/>
      <c r="CV24" s="615"/>
      <c r="CW24" s="615"/>
      <c r="CX24" s="615"/>
      <c r="CY24" s="616"/>
      <c r="CZ24" s="652">
        <v>45.2</v>
      </c>
      <c r="DA24" s="653"/>
      <c r="DB24" s="653"/>
      <c r="DC24" s="654"/>
      <c r="DD24" s="651">
        <v>5728794</v>
      </c>
      <c r="DE24" s="615"/>
      <c r="DF24" s="615"/>
      <c r="DG24" s="615"/>
      <c r="DH24" s="615"/>
      <c r="DI24" s="615"/>
      <c r="DJ24" s="615"/>
      <c r="DK24" s="616"/>
      <c r="DL24" s="651">
        <v>5717608</v>
      </c>
      <c r="DM24" s="615"/>
      <c r="DN24" s="615"/>
      <c r="DO24" s="615"/>
      <c r="DP24" s="615"/>
      <c r="DQ24" s="615"/>
      <c r="DR24" s="615"/>
      <c r="DS24" s="615"/>
      <c r="DT24" s="615"/>
      <c r="DU24" s="615"/>
      <c r="DV24" s="616"/>
      <c r="DW24" s="619">
        <v>45.4</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2580137</v>
      </c>
      <c r="S25" s="626"/>
      <c r="T25" s="626"/>
      <c r="U25" s="626"/>
      <c r="V25" s="626"/>
      <c r="W25" s="626"/>
      <c r="X25" s="626"/>
      <c r="Y25" s="627"/>
      <c r="Z25" s="628">
        <v>12.2</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3007173</v>
      </c>
      <c r="CS25" s="657"/>
      <c r="CT25" s="657"/>
      <c r="CU25" s="657"/>
      <c r="CV25" s="657"/>
      <c r="CW25" s="657"/>
      <c r="CX25" s="657"/>
      <c r="CY25" s="658"/>
      <c r="CZ25" s="659">
        <v>15</v>
      </c>
      <c r="DA25" s="660"/>
      <c r="DB25" s="660"/>
      <c r="DC25" s="661"/>
      <c r="DD25" s="634">
        <v>2791818</v>
      </c>
      <c r="DE25" s="657"/>
      <c r="DF25" s="657"/>
      <c r="DG25" s="657"/>
      <c r="DH25" s="657"/>
      <c r="DI25" s="657"/>
      <c r="DJ25" s="657"/>
      <c r="DK25" s="658"/>
      <c r="DL25" s="634">
        <v>2782854</v>
      </c>
      <c r="DM25" s="657"/>
      <c r="DN25" s="657"/>
      <c r="DO25" s="657"/>
      <c r="DP25" s="657"/>
      <c r="DQ25" s="657"/>
      <c r="DR25" s="657"/>
      <c r="DS25" s="657"/>
      <c r="DT25" s="657"/>
      <c r="DU25" s="657"/>
      <c r="DV25" s="658"/>
      <c r="DW25" s="630">
        <v>22.1</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1853753</v>
      </c>
      <c r="CS26" s="626"/>
      <c r="CT26" s="626"/>
      <c r="CU26" s="626"/>
      <c r="CV26" s="626"/>
      <c r="CW26" s="626"/>
      <c r="CX26" s="626"/>
      <c r="CY26" s="627"/>
      <c r="CZ26" s="659">
        <v>9.1999999999999993</v>
      </c>
      <c r="DA26" s="660"/>
      <c r="DB26" s="660"/>
      <c r="DC26" s="661"/>
      <c r="DD26" s="634">
        <v>1661368</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1243822</v>
      </c>
      <c r="S27" s="626"/>
      <c r="T27" s="626"/>
      <c r="U27" s="626"/>
      <c r="V27" s="626"/>
      <c r="W27" s="626"/>
      <c r="X27" s="626"/>
      <c r="Y27" s="627"/>
      <c r="Z27" s="628">
        <v>5.9</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11657071</v>
      </c>
      <c r="BH27" s="626"/>
      <c r="BI27" s="626"/>
      <c r="BJ27" s="626"/>
      <c r="BK27" s="626"/>
      <c r="BL27" s="626"/>
      <c r="BM27" s="626"/>
      <c r="BN27" s="627"/>
      <c r="BO27" s="628">
        <v>100</v>
      </c>
      <c r="BP27" s="628"/>
      <c r="BQ27" s="628"/>
      <c r="BR27" s="628"/>
      <c r="BS27" s="634">
        <v>168622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4482038</v>
      </c>
      <c r="CS27" s="657"/>
      <c r="CT27" s="657"/>
      <c r="CU27" s="657"/>
      <c r="CV27" s="657"/>
      <c r="CW27" s="657"/>
      <c r="CX27" s="657"/>
      <c r="CY27" s="658"/>
      <c r="CZ27" s="659">
        <v>22.4</v>
      </c>
      <c r="DA27" s="660"/>
      <c r="DB27" s="660"/>
      <c r="DC27" s="661"/>
      <c r="DD27" s="634">
        <v>1358399</v>
      </c>
      <c r="DE27" s="657"/>
      <c r="DF27" s="657"/>
      <c r="DG27" s="657"/>
      <c r="DH27" s="657"/>
      <c r="DI27" s="657"/>
      <c r="DJ27" s="657"/>
      <c r="DK27" s="658"/>
      <c r="DL27" s="634">
        <v>1356177</v>
      </c>
      <c r="DM27" s="657"/>
      <c r="DN27" s="657"/>
      <c r="DO27" s="657"/>
      <c r="DP27" s="657"/>
      <c r="DQ27" s="657"/>
      <c r="DR27" s="657"/>
      <c r="DS27" s="657"/>
      <c r="DT27" s="657"/>
      <c r="DU27" s="657"/>
      <c r="DV27" s="658"/>
      <c r="DW27" s="630">
        <v>10.8</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150352</v>
      </c>
      <c r="S28" s="626"/>
      <c r="T28" s="626"/>
      <c r="U28" s="626"/>
      <c r="V28" s="626"/>
      <c r="W28" s="626"/>
      <c r="X28" s="626"/>
      <c r="Y28" s="627"/>
      <c r="Z28" s="628">
        <v>0.7</v>
      </c>
      <c r="AA28" s="628"/>
      <c r="AB28" s="628"/>
      <c r="AC28" s="628"/>
      <c r="AD28" s="629">
        <v>20291</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1580189</v>
      </c>
      <c r="CS28" s="626"/>
      <c r="CT28" s="626"/>
      <c r="CU28" s="626"/>
      <c r="CV28" s="626"/>
      <c r="CW28" s="626"/>
      <c r="CX28" s="626"/>
      <c r="CY28" s="627"/>
      <c r="CZ28" s="659">
        <v>7.9</v>
      </c>
      <c r="DA28" s="660"/>
      <c r="DB28" s="660"/>
      <c r="DC28" s="661"/>
      <c r="DD28" s="634">
        <v>1578577</v>
      </c>
      <c r="DE28" s="626"/>
      <c r="DF28" s="626"/>
      <c r="DG28" s="626"/>
      <c r="DH28" s="626"/>
      <c r="DI28" s="626"/>
      <c r="DJ28" s="626"/>
      <c r="DK28" s="627"/>
      <c r="DL28" s="634">
        <v>1578577</v>
      </c>
      <c r="DM28" s="626"/>
      <c r="DN28" s="626"/>
      <c r="DO28" s="626"/>
      <c r="DP28" s="626"/>
      <c r="DQ28" s="626"/>
      <c r="DR28" s="626"/>
      <c r="DS28" s="626"/>
      <c r="DT28" s="626"/>
      <c r="DU28" s="626"/>
      <c r="DV28" s="627"/>
      <c r="DW28" s="630">
        <v>12.5</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616114</v>
      </c>
      <c r="S29" s="626"/>
      <c r="T29" s="626"/>
      <c r="U29" s="626"/>
      <c r="V29" s="626"/>
      <c r="W29" s="626"/>
      <c r="X29" s="626"/>
      <c r="Y29" s="627"/>
      <c r="Z29" s="628">
        <v>2.9</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1580189</v>
      </c>
      <c r="CS29" s="657"/>
      <c r="CT29" s="657"/>
      <c r="CU29" s="657"/>
      <c r="CV29" s="657"/>
      <c r="CW29" s="657"/>
      <c r="CX29" s="657"/>
      <c r="CY29" s="658"/>
      <c r="CZ29" s="659">
        <v>7.9</v>
      </c>
      <c r="DA29" s="660"/>
      <c r="DB29" s="660"/>
      <c r="DC29" s="661"/>
      <c r="DD29" s="634">
        <v>1578577</v>
      </c>
      <c r="DE29" s="657"/>
      <c r="DF29" s="657"/>
      <c r="DG29" s="657"/>
      <c r="DH29" s="657"/>
      <c r="DI29" s="657"/>
      <c r="DJ29" s="657"/>
      <c r="DK29" s="658"/>
      <c r="DL29" s="634">
        <v>1578577</v>
      </c>
      <c r="DM29" s="657"/>
      <c r="DN29" s="657"/>
      <c r="DO29" s="657"/>
      <c r="DP29" s="657"/>
      <c r="DQ29" s="657"/>
      <c r="DR29" s="657"/>
      <c r="DS29" s="657"/>
      <c r="DT29" s="657"/>
      <c r="DU29" s="657"/>
      <c r="DV29" s="658"/>
      <c r="DW29" s="630">
        <v>12.5</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1603094</v>
      </c>
      <c r="S30" s="626"/>
      <c r="T30" s="626"/>
      <c r="U30" s="626"/>
      <c r="V30" s="626"/>
      <c r="W30" s="626"/>
      <c r="X30" s="626"/>
      <c r="Y30" s="627"/>
      <c r="Z30" s="628">
        <v>7.6</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99.3</v>
      </c>
      <c r="BH30" s="684"/>
      <c r="BI30" s="684"/>
      <c r="BJ30" s="684"/>
      <c r="BK30" s="684"/>
      <c r="BL30" s="684"/>
      <c r="BM30" s="620">
        <v>97.8</v>
      </c>
      <c r="BN30" s="684"/>
      <c r="BO30" s="684"/>
      <c r="BP30" s="684"/>
      <c r="BQ30" s="685"/>
      <c r="BR30" s="683">
        <v>99.1</v>
      </c>
      <c r="BS30" s="684"/>
      <c r="BT30" s="684"/>
      <c r="BU30" s="684"/>
      <c r="BV30" s="684"/>
      <c r="BW30" s="684"/>
      <c r="BX30" s="620">
        <v>97.4</v>
      </c>
      <c r="BY30" s="684"/>
      <c r="BZ30" s="684"/>
      <c r="CA30" s="684"/>
      <c r="CB30" s="685"/>
      <c r="CD30" s="688"/>
      <c r="CE30" s="689"/>
      <c r="CF30" s="639" t="s">
        <v>292</v>
      </c>
      <c r="CG30" s="640"/>
      <c r="CH30" s="640"/>
      <c r="CI30" s="640"/>
      <c r="CJ30" s="640"/>
      <c r="CK30" s="640"/>
      <c r="CL30" s="640"/>
      <c r="CM30" s="640"/>
      <c r="CN30" s="640"/>
      <c r="CO30" s="640"/>
      <c r="CP30" s="640"/>
      <c r="CQ30" s="641"/>
      <c r="CR30" s="625">
        <v>1433188</v>
      </c>
      <c r="CS30" s="626"/>
      <c r="CT30" s="626"/>
      <c r="CU30" s="626"/>
      <c r="CV30" s="626"/>
      <c r="CW30" s="626"/>
      <c r="CX30" s="626"/>
      <c r="CY30" s="627"/>
      <c r="CZ30" s="659">
        <v>7.1</v>
      </c>
      <c r="DA30" s="660"/>
      <c r="DB30" s="660"/>
      <c r="DC30" s="661"/>
      <c r="DD30" s="634">
        <v>1431679</v>
      </c>
      <c r="DE30" s="626"/>
      <c r="DF30" s="626"/>
      <c r="DG30" s="626"/>
      <c r="DH30" s="626"/>
      <c r="DI30" s="626"/>
      <c r="DJ30" s="626"/>
      <c r="DK30" s="627"/>
      <c r="DL30" s="634">
        <v>1431679</v>
      </c>
      <c r="DM30" s="626"/>
      <c r="DN30" s="626"/>
      <c r="DO30" s="626"/>
      <c r="DP30" s="626"/>
      <c r="DQ30" s="626"/>
      <c r="DR30" s="626"/>
      <c r="DS30" s="626"/>
      <c r="DT30" s="626"/>
      <c r="DU30" s="626"/>
      <c r="DV30" s="627"/>
      <c r="DW30" s="630">
        <v>11.4</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579099</v>
      </c>
      <c r="S31" s="626"/>
      <c r="T31" s="626"/>
      <c r="U31" s="626"/>
      <c r="V31" s="626"/>
      <c r="W31" s="626"/>
      <c r="X31" s="626"/>
      <c r="Y31" s="627"/>
      <c r="Z31" s="628">
        <v>2.7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99.2</v>
      </c>
      <c r="BH31" s="657"/>
      <c r="BI31" s="657"/>
      <c r="BJ31" s="657"/>
      <c r="BK31" s="657"/>
      <c r="BL31" s="657"/>
      <c r="BM31" s="631">
        <v>97.6</v>
      </c>
      <c r="BN31" s="681"/>
      <c r="BO31" s="681"/>
      <c r="BP31" s="681"/>
      <c r="BQ31" s="682"/>
      <c r="BR31" s="680">
        <v>99.1</v>
      </c>
      <c r="BS31" s="657"/>
      <c r="BT31" s="657"/>
      <c r="BU31" s="657"/>
      <c r="BV31" s="657"/>
      <c r="BW31" s="657"/>
      <c r="BX31" s="631">
        <v>97.2</v>
      </c>
      <c r="BY31" s="681"/>
      <c r="BZ31" s="681"/>
      <c r="CA31" s="681"/>
      <c r="CB31" s="682"/>
      <c r="CD31" s="688"/>
      <c r="CE31" s="689"/>
      <c r="CF31" s="639" t="s">
        <v>296</v>
      </c>
      <c r="CG31" s="640"/>
      <c r="CH31" s="640"/>
      <c r="CI31" s="640"/>
      <c r="CJ31" s="640"/>
      <c r="CK31" s="640"/>
      <c r="CL31" s="640"/>
      <c r="CM31" s="640"/>
      <c r="CN31" s="640"/>
      <c r="CO31" s="640"/>
      <c r="CP31" s="640"/>
      <c r="CQ31" s="641"/>
      <c r="CR31" s="625">
        <v>147001</v>
      </c>
      <c r="CS31" s="657"/>
      <c r="CT31" s="657"/>
      <c r="CU31" s="657"/>
      <c r="CV31" s="657"/>
      <c r="CW31" s="657"/>
      <c r="CX31" s="657"/>
      <c r="CY31" s="658"/>
      <c r="CZ31" s="659">
        <v>0.7</v>
      </c>
      <c r="DA31" s="660"/>
      <c r="DB31" s="660"/>
      <c r="DC31" s="661"/>
      <c r="DD31" s="634">
        <v>146898</v>
      </c>
      <c r="DE31" s="657"/>
      <c r="DF31" s="657"/>
      <c r="DG31" s="657"/>
      <c r="DH31" s="657"/>
      <c r="DI31" s="657"/>
      <c r="DJ31" s="657"/>
      <c r="DK31" s="658"/>
      <c r="DL31" s="634">
        <v>146898</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460004</v>
      </c>
      <c r="S32" s="626"/>
      <c r="T32" s="626"/>
      <c r="U32" s="626"/>
      <c r="V32" s="626"/>
      <c r="W32" s="626"/>
      <c r="X32" s="626"/>
      <c r="Y32" s="627"/>
      <c r="Z32" s="628">
        <v>2.2000000000000002</v>
      </c>
      <c r="AA32" s="628"/>
      <c r="AB32" s="628"/>
      <c r="AC32" s="628"/>
      <c r="AD32" s="629">
        <v>8848</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99.2</v>
      </c>
      <c r="BH32" s="693"/>
      <c r="BI32" s="693"/>
      <c r="BJ32" s="693"/>
      <c r="BK32" s="693"/>
      <c r="BL32" s="693"/>
      <c r="BM32" s="694">
        <v>97.8</v>
      </c>
      <c r="BN32" s="693"/>
      <c r="BO32" s="693"/>
      <c r="BP32" s="693"/>
      <c r="BQ32" s="695"/>
      <c r="BR32" s="692">
        <v>99</v>
      </c>
      <c r="BS32" s="693"/>
      <c r="BT32" s="693"/>
      <c r="BU32" s="693"/>
      <c r="BV32" s="693"/>
      <c r="BW32" s="693"/>
      <c r="BX32" s="694">
        <v>97.4</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250000</v>
      </c>
      <c r="S33" s="626"/>
      <c r="T33" s="626"/>
      <c r="U33" s="626"/>
      <c r="V33" s="626"/>
      <c r="W33" s="626"/>
      <c r="X33" s="626"/>
      <c r="Y33" s="627"/>
      <c r="Z33" s="628">
        <v>1.2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9054629</v>
      </c>
      <c r="CS33" s="657"/>
      <c r="CT33" s="657"/>
      <c r="CU33" s="657"/>
      <c r="CV33" s="657"/>
      <c r="CW33" s="657"/>
      <c r="CX33" s="657"/>
      <c r="CY33" s="658"/>
      <c r="CZ33" s="659">
        <v>45.2</v>
      </c>
      <c r="DA33" s="660"/>
      <c r="DB33" s="660"/>
      <c r="DC33" s="661"/>
      <c r="DD33" s="634">
        <v>7223419</v>
      </c>
      <c r="DE33" s="657"/>
      <c r="DF33" s="657"/>
      <c r="DG33" s="657"/>
      <c r="DH33" s="657"/>
      <c r="DI33" s="657"/>
      <c r="DJ33" s="657"/>
      <c r="DK33" s="658"/>
      <c r="DL33" s="634">
        <v>5784948</v>
      </c>
      <c r="DM33" s="657"/>
      <c r="DN33" s="657"/>
      <c r="DO33" s="657"/>
      <c r="DP33" s="657"/>
      <c r="DQ33" s="657"/>
      <c r="DR33" s="657"/>
      <c r="DS33" s="657"/>
      <c r="DT33" s="657"/>
      <c r="DU33" s="657"/>
      <c r="DV33" s="658"/>
      <c r="DW33" s="630">
        <v>45.9</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3727676</v>
      </c>
      <c r="CS34" s="626"/>
      <c r="CT34" s="626"/>
      <c r="CU34" s="626"/>
      <c r="CV34" s="626"/>
      <c r="CW34" s="626"/>
      <c r="CX34" s="626"/>
      <c r="CY34" s="627"/>
      <c r="CZ34" s="659">
        <v>18.600000000000001</v>
      </c>
      <c r="DA34" s="660"/>
      <c r="DB34" s="660"/>
      <c r="DC34" s="661"/>
      <c r="DD34" s="634">
        <v>2944963</v>
      </c>
      <c r="DE34" s="626"/>
      <c r="DF34" s="626"/>
      <c r="DG34" s="626"/>
      <c r="DH34" s="626"/>
      <c r="DI34" s="626"/>
      <c r="DJ34" s="626"/>
      <c r="DK34" s="627"/>
      <c r="DL34" s="634">
        <v>2679981</v>
      </c>
      <c r="DM34" s="626"/>
      <c r="DN34" s="626"/>
      <c r="DO34" s="626"/>
      <c r="DP34" s="626"/>
      <c r="DQ34" s="626"/>
      <c r="DR34" s="626"/>
      <c r="DS34" s="626"/>
      <c r="DT34" s="626"/>
      <c r="DU34" s="626"/>
      <c r="DV34" s="627"/>
      <c r="DW34" s="630">
        <v>21.3</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250000</v>
      </c>
      <c r="S35" s="626"/>
      <c r="T35" s="626"/>
      <c r="U35" s="626"/>
      <c r="V35" s="626"/>
      <c r="W35" s="626"/>
      <c r="X35" s="626"/>
      <c r="Y35" s="627"/>
      <c r="Z35" s="628">
        <v>1.2</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1451441</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269018</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197000</v>
      </c>
      <c r="CS35" s="657"/>
      <c r="CT35" s="657"/>
      <c r="CU35" s="657"/>
      <c r="CV35" s="657"/>
      <c r="CW35" s="657"/>
      <c r="CX35" s="657"/>
      <c r="CY35" s="658"/>
      <c r="CZ35" s="659">
        <v>1</v>
      </c>
      <c r="DA35" s="660"/>
      <c r="DB35" s="660"/>
      <c r="DC35" s="661"/>
      <c r="DD35" s="634">
        <v>155710</v>
      </c>
      <c r="DE35" s="657"/>
      <c r="DF35" s="657"/>
      <c r="DG35" s="657"/>
      <c r="DH35" s="657"/>
      <c r="DI35" s="657"/>
      <c r="DJ35" s="657"/>
      <c r="DK35" s="658"/>
      <c r="DL35" s="634">
        <v>71228</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21195427</v>
      </c>
      <c r="S36" s="698"/>
      <c r="T36" s="698"/>
      <c r="U36" s="698"/>
      <c r="V36" s="698"/>
      <c r="W36" s="698"/>
      <c r="X36" s="698"/>
      <c r="Y36" s="699"/>
      <c r="Z36" s="700">
        <v>100</v>
      </c>
      <c r="AA36" s="700"/>
      <c r="AB36" s="700"/>
      <c r="AC36" s="700"/>
      <c r="AD36" s="701">
        <v>12351305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57937</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218979</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2923800</v>
      </c>
      <c r="CS36" s="626"/>
      <c r="CT36" s="626"/>
      <c r="CU36" s="626"/>
      <c r="CV36" s="626"/>
      <c r="CW36" s="626"/>
      <c r="CX36" s="626"/>
      <c r="CY36" s="627"/>
      <c r="CZ36" s="659">
        <v>14.6</v>
      </c>
      <c r="DA36" s="660"/>
      <c r="DB36" s="660"/>
      <c r="DC36" s="661"/>
      <c r="DD36" s="634">
        <v>2785332</v>
      </c>
      <c r="DE36" s="626"/>
      <c r="DF36" s="626"/>
      <c r="DG36" s="626"/>
      <c r="DH36" s="626"/>
      <c r="DI36" s="626"/>
      <c r="DJ36" s="626"/>
      <c r="DK36" s="627"/>
      <c r="DL36" s="634">
        <v>1950900</v>
      </c>
      <c r="DM36" s="626"/>
      <c r="DN36" s="626"/>
      <c r="DO36" s="626"/>
      <c r="DP36" s="626"/>
      <c r="DQ36" s="626"/>
      <c r="DR36" s="626"/>
      <c r="DS36" s="626"/>
      <c r="DT36" s="626"/>
      <c r="DU36" s="626"/>
      <c r="DV36" s="627"/>
      <c r="DW36" s="630">
        <v>15.5</v>
      </c>
      <c r="DX36" s="655"/>
      <c r="DY36" s="655"/>
      <c r="DZ36" s="655"/>
      <c r="EA36" s="655"/>
      <c r="EB36" s="655"/>
      <c r="EC36" s="656"/>
    </row>
    <row r="37" spans="2:133" ht="11.25" customHeight="1">
      <c r="AQ37" s="704" t="s">
        <v>314</v>
      </c>
      <c r="AR37" s="705"/>
      <c r="AS37" s="705"/>
      <c r="AT37" s="705"/>
      <c r="AU37" s="705"/>
      <c r="AV37" s="705"/>
      <c r="AW37" s="705"/>
      <c r="AX37" s="705"/>
      <c r="AY37" s="706"/>
      <c r="AZ37" s="625">
        <v>41171</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8087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1615529</v>
      </c>
      <c r="CS37" s="657"/>
      <c r="CT37" s="657"/>
      <c r="CU37" s="657"/>
      <c r="CV37" s="657"/>
      <c r="CW37" s="657"/>
      <c r="CX37" s="657"/>
      <c r="CY37" s="658"/>
      <c r="CZ37" s="659">
        <v>8.1</v>
      </c>
      <c r="DA37" s="660"/>
      <c r="DB37" s="660"/>
      <c r="DC37" s="661"/>
      <c r="DD37" s="634">
        <v>1615529</v>
      </c>
      <c r="DE37" s="657"/>
      <c r="DF37" s="657"/>
      <c r="DG37" s="657"/>
      <c r="DH37" s="657"/>
      <c r="DI37" s="657"/>
      <c r="DJ37" s="657"/>
      <c r="DK37" s="658"/>
      <c r="DL37" s="634">
        <v>1609569</v>
      </c>
      <c r="DM37" s="657"/>
      <c r="DN37" s="657"/>
      <c r="DO37" s="657"/>
      <c r="DP37" s="657"/>
      <c r="DQ37" s="657"/>
      <c r="DR37" s="657"/>
      <c r="DS37" s="657"/>
      <c r="DT37" s="657"/>
      <c r="DU37" s="657"/>
      <c r="DV37" s="658"/>
      <c r="DW37" s="630">
        <v>12.8</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13887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1377769</v>
      </c>
      <c r="CS38" s="626"/>
      <c r="CT38" s="626"/>
      <c r="CU38" s="626"/>
      <c r="CV38" s="626"/>
      <c r="CW38" s="626"/>
      <c r="CX38" s="626"/>
      <c r="CY38" s="627"/>
      <c r="CZ38" s="659">
        <v>6.9</v>
      </c>
      <c r="DA38" s="660"/>
      <c r="DB38" s="660"/>
      <c r="DC38" s="661"/>
      <c r="DD38" s="634">
        <v>1136112</v>
      </c>
      <c r="DE38" s="626"/>
      <c r="DF38" s="626"/>
      <c r="DG38" s="626"/>
      <c r="DH38" s="626"/>
      <c r="DI38" s="626"/>
      <c r="DJ38" s="626"/>
      <c r="DK38" s="627"/>
      <c r="DL38" s="634">
        <v>1082839</v>
      </c>
      <c r="DM38" s="626"/>
      <c r="DN38" s="626"/>
      <c r="DO38" s="626"/>
      <c r="DP38" s="626"/>
      <c r="DQ38" s="626"/>
      <c r="DR38" s="626"/>
      <c r="DS38" s="626"/>
      <c r="DT38" s="626"/>
      <c r="DU38" s="626"/>
      <c r="DV38" s="627"/>
      <c r="DW38" s="630">
        <v>8.6</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119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819084</v>
      </c>
      <c r="CS39" s="657"/>
      <c r="CT39" s="657"/>
      <c r="CU39" s="657"/>
      <c r="CV39" s="657"/>
      <c r="CW39" s="657"/>
      <c r="CX39" s="657"/>
      <c r="CY39" s="658"/>
      <c r="CZ39" s="659">
        <v>4.0999999999999996</v>
      </c>
      <c r="DA39" s="660"/>
      <c r="DB39" s="660"/>
      <c r="DC39" s="661"/>
      <c r="DD39" s="634">
        <v>200002</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390684</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79</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9300</v>
      </c>
      <c r="CS40" s="626"/>
      <c r="CT40" s="626"/>
      <c r="CU40" s="626"/>
      <c r="CV40" s="626"/>
      <c r="CW40" s="626"/>
      <c r="CX40" s="626"/>
      <c r="CY40" s="627"/>
      <c r="CZ40" s="659">
        <v>0</v>
      </c>
      <c r="DA40" s="660"/>
      <c r="DB40" s="660"/>
      <c r="DC40" s="661"/>
      <c r="DD40" s="634">
        <v>1300</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961649</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254</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1920642</v>
      </c>
      <c r="CS42" s="626"/>
      <c r="CT42" s="626"/>
      <c r="CU42" s="626"/>
      <c r="CV42" s="626"/>
      <c r="CW42" s="626"/>
      <c r="CX42" s="626"/>
      <c r="CY42" s="627"/>
      <c r="CZ42" s="659">
        <v>9.6</v>
      </c>
      <c r="DA42" s="708"/>
      <c r="DB42" s="708"/>
      <c r="DC42" s="709"/>
      <c r="DD42" s="634">
        <v>1398797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27485</v>
      </c>
      <c r="CS43" s="657"/>
      <c r="CT43" s="657"/>
      <c r="CU43" s="657"/>
      <c r="CV43" s="657"/>
      <c r="CW43" s="657"/>
      <c r="CX43" s="657"/>
      <c r="CY43" s="658"/>
      <c r="CZ43" s="659">
        <v>0.1</v>
      </c>
      <c r="DA43" s="660"/>
      <c r="DB43" s="660"/>
      <c r="DC43" s="661"/>
      <c r="DD43" s="634">
        <v>27485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1920642</v>
      </c>
      <c r="CS44" s="626"/>
      <c r="CT44" s="626"/>
      <c r="CU44" s="626"/>
      <c r="CV44" s="626"/>
      <c r="CW44" s="626"/>
      <c r="CX44" s="626"/>
      <c r="CY44" s="627"/>
      <c r="CZ44" s="659">
        <v>9.6</v>
      </c>
      <c r="DA44" s="708"/>
      <c r="DB44" s="708"/>
      <c r="DC44" s="709"/>
      <c r="DD44" s="634">
        <v>1398797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563343</v>
      </c>
      <c r="CS45" s="657"/>
      <c r="CT45" s="657"/>
      <c r="CU45" s="657"/>
      <c r="CV45" s="657"/>
      <c r="CW45" s="657"/>
      <c r="CX45" s="657"/>
      <c r="CY45" s="658"/>
      <c r="CZ45" s="659">
        <v>2.8</v>
      </c>
      <c r="DA45" s="660"/>
      <c r="DB45" s="660"/>
      <c r="DC45" s="661"/>
      <c r="DD45" s="634">
        <v>109235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1343064</v>
      </c>
      <c r="CS46" s="626"/>
      <c r="CT46" s="626"/>
      <c r="CU46" s="626"/>
      <c r="CV46" s="626"/>
      <c r="CW46" s="626"/>
      <c r="CX46" s="626"/>
      <c r="CY46" s="627"/>
      <c r="CZ46" s="659">
        <v>6.7</v>
      </c>
      <c r="DA46" s="708"/>
      <c r="DB46" s="708"/>
      <c r="DC46" s="709"/>
      <c r="DD46" s="634">
        <v>1275327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20044671</v>
      </c>
      <c r="CS49" s="693"/>
      <c r="CT49" s="693"/>
      <c r="CU49" s="693"/>
      <c r="CV49" s="693"/>
      <c r="CW49" s="693"/>
      <c r="CX49" s="693"/>
      <c r="CY49" s="720"/>
      <c r="CZ49" s="721">
        <v>100</v>
      </c>
      <c r="DA49" s="722"/>
      <c r="DB49" s="722"/>
      <c r="DC49" s="723"/>
      <c r="DD49" s="724">
        <v>14351010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21204</v>
      </c>
      <c r="R7" s="755"/>
      <c r="S7" s="755"/>
      <c r="T7" s="755"/>
      <c r="U7" s="755"/>
      <c r="V7" s="755">
        <v>20062</v>
      </c>
      <c r="W7" s="755"/>
      <c r="X7" s="755"/>
      <c r="Y7" s="755"/>
      <c r="Z7" s="755"/>
      <c r="AA7" s="755">
        <v>1142</v>
      </c>
      <c r="AB7" s="755"/>
      <c r="AC7" s="755"/>
      <c r="AD7" s="755"/>
      <c r="AE7" s="756"/>
      <c r="AF7" s="757">
        <v>790</v>
      </c>
      <c r="AG7" s="758"/>
      <c r="AH7" s="758"/>
      <c r="AI7" s="758"/>
      <c r="AJ7" s="759"/>
      <c r="AK7" s="794">
        <v>1603</v>
      </c>
      <c r="AL7" s="795"/>
      <c r="AM7" s="795"/>
      <c r="AN7" s="795"/>
      <c r="AO7" s="795"/>
      <c r="AP7" s="795">
        <v>11798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t="s">
        <v>537</v>
      </c>
      <c r="CI7" s="792"/>
      <c r="CJ7" s="792"/>
      <c r="CK7" s="792"/>
      <c r="CL7" s="793"/>
      <c r="CM7" s="791">
        <v>24</v>
      </c>
      <c r="CN7" s="792"/>
      <c r="CO7" s="792"/>
      <c r="CP7" s="792"/>
      <c r="CQ7" s="793"/>
      <c r="CR7" s="791">
        <v>5</v>
      </c>
      <c r="CS7" s="792"/>
      <c r="CT7" s="792"/>
      <c r="CU7" s="792"/>
      <c r="CV7" s="793"/>
      <c r="CW7" s="791" t="s">
        <v>537</v>
      </c>
      <c r="CX7" s="792"/>
      <c r="CY7" s="792"/>
      <c r="CZ7" s="792"/>
      <c r="DA7" s="793"/>
      <c r="DB7" s="791" t="s">
        <v>537</v>
      </c>
      <c r="DC7" s="792"/>
      <c r="DD7" s="792"/>
      <c r="DE7" s="792"/>
      <c r="DF7" s="793"/>
      <c r="DG7" s="791" t="s">
        <v>537</v>
      </c>
      <c r="DH7" s="792"/>
      <c r="DI7" s="792"/>
      <c r="DJ7" s="792"/>
      <c r="DK7" s="793"/>
      <c r="DL7" s="791" t="s">
        <v>537</v>
      </c>
      <c r="DM7" s="792"/>
      <c r="DN7" s="792"/>
      <c r="DO7" s="792"/>
      <c r="DP7" s="793"/>
      <c r="DQ7" s="791" t="s">
        <v>537</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21204</v>
      </c>
      <c r="R23" s="814"/>
      <c r="S23" s="814"/>
      <c r="T23" s="814"/>
      <c r="U23" s="814"/>
      <c r="V23" s="814">
        <v>20062</v>
      </c>
      <c r="W23" s="814"/>
      <c r="X23" s="814"/>
      <c r="Y23" s="814"/>
      <c r="Z23" s="814"/>
      <c r="AA23" s="814">
        <v>1142</v>
      </c>
      <c r="AB23" s="814"/>
      <c r="AC23" s="814"/>
      <c r="AD23" s="814"/>
      <c r="AE23" s="815"/>
      <c r="AF23" s="816">
        <v>790</v>
      </c>
      <c r="AG23" s="814"/>
      <c r="AH23" s="814"/>
      <c r="AI23" s="814"/>
      <c r="AJ23" s="817"/>
      <c r="AK23" s="818"/>
      <c r="AL23" s="819"/>
      <c r="AM23" s="819"/>
      <c r="AN23" s="819"/>
      <c r="AO23" s="819"/>
      <c r="AP23" s="814">
        <v>11798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6574</v>
      </c>
      <c r="R28" s="843"/>
      <c r="S28" s="843"/>
      <c r="T28" s="843"/>
      <c r="U28" s="843"/>
      <c r="V28" s="843">
        <v>6305</v>
      </c>
      <c r="W28" s="843"/>
      <c r="X28" s="843"/>
      <c r="Y28" s="843"/>
      <c r="Z28" s="843"/>
      <c r="AA28" s="843">
        <v>269</v>
      </c>
      <c r="AB28" s="843"/>
      <c r="AC28" s="843"/>
      <c r="AD28" s="843"/>
      <c r="AE28" s="844"/>
      <c r="AF28" s="845">
        <v>269</v>
      </c>
      <c r="AG28" s="843"/>
      <c r="AH28" s="843"/>
      <c r="AI28" s="843"/>
      <c r="AJ28" s="846"/>
      <c r="AK28" s="847">
        <v>391</v>
      </c>
      <c r="AL28" s="838"/>
      <c r="AM28" s="838"/>
      <c r="AN28" s="838"/>
      <c r="AO28" s="838"/>
      <c r="AP28" s="838" t="s">
        <v>537</v>
      </c>
      <c r="AQ28" s="838"/>
      <c r="AR28" s="838"/>
      <c r="AS28" s="838"/>
      <c r="AT28" s="838"/>
      <c r="AU28" s="838" t="s">
        <v>537</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475</v>
      </c>
      <c r="R29" s="779"/>
      <c r="S29" s="779"/>
      <c r="T29" s="779"/>
      <c r="U29" s="779"/>
      <c r="V29" s="779">
        <v>472</v>
      </c>
      <c r="W29" s="779"/>
      <c r="X29" s="779"/>
      <c r="Y29" s="779"/>
      <c r="Z29" s="779"/>
      <c r="AA29" s="779">
        <v>3</v>
      </c>
      <c r="AB29" s="779"/>
      <c r="AC29" s="779"/>
      <c r="AD29" s="779"/>
      <c r="AE29" s="780"/>
      <c r="AF29" s="781">
        <v>3</v>
      </c>
      <c r="AG29" s="782"/>
      <c r="AH29" s="782"/>
      <c r="AI29" s="782"/>
      <c r="AJ29" s="783"/>
      <c r="AK29" s="850">
        <v>415</v>
      </c>
      <c r="AL29" s="851"/>
      <c r="AM29" s="851"/>
      <c r="AN29" s="851"/>
      <c r="AO29" s="851"/>
      <c r="AP29" s="851" t="s">
        <v>537</v>
      </c>
      <c r="AQ29" s="851"/>
      <c r="AR29" s="851"/>
      <c r="AS29" s="851"/>
      <c r="AT29" s="851"/>
      <c r="AU29" s="851" t="s">
        <v>537</v>
      </c>
      <c r="AV29" s="851"/>
      <c r="AW29" s="851"/>
      <c r="AX29" s="851"/>
      <c r="AY29" s="851"/>
      <c r="AZ29" s="852" t="s">
        <v>537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3368</v>
      </c>
      <c r="R30" s="779"/>
      <c r="S30" s="779"/>
      <c r="T30" s="779"/>
      <c r="U30" s="779"/>
      <c r="V30" s="779">
        <v>3130</v>
      </c>
      <c r="W30" s="779"/>
      <c r="X30" s="779"/>
      <c r="Y30" s="779"/>
      <c r="Z30" s="779"/>
      <c r="AA30" s="779">
        <v>238</v>
      </c>
      <c r="AB30" s="779"/>
      <c r="AC30" s="779"/>
      <c r="AD30" s="779"/>
      <c r="AE30" s="780"/>
      <c r="AF30" s="781">
        <v>238</v>
      </c>
      <c r="AG30" s="782"/>
      <c r="AH30" s="782"/>
      <c r="AI30" s="782"/>
      <c r="AJ30" s="783"/>
      <c r="AK30" s="850">
        <v>543</v>
      </c>
      <c r="AL30" s="851"/>
      <c r="AM30" s="851"/>
      <c r="AN30" s="851"/>
      <c r="AO30" s="851"/>
      <c r="AP30" s="851" t="s">
        <v>537</v>
      </c>
      <c r="AQ30" s="851"/>
      <c r="AR30" s="851"/>
      <c r="AS30" s="851"/>
      <c r="AT30" s="851"/>
      <c r="AU30" s="851" t="s">
        <v>537</v>
      </c>
      <c r="AV30" s="851"/>
      <c r="AW30" s="851"/>
      <c r="AX30" s="851"/>
      <c r="AY30" s="851"/>
      <c r="AZ30" s="852" t="s">
        <v>537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14</v>
      </c>
      <c r="R31" s="779"/>
      <c r="S31" s="779"/>
      <c r="T31" s="779"/>
      <c r="U31" s="779"/>
      <c r="V31" s="779">
        <v>13</v>
      </c>
      <c r="W31" s="779"/>
      <c r="X31" s="779"/>
      <c r="Y31" s="779"/>
      <c r="Z31" s="779"/>
      <c r="AA31" s="779">
        <v>1</v>
      </c>
      <c r="AB31" s="779"/>
      <c r="AC31" s="779"/>
      <c r="AD31" s="779"/>
      <c r="AE31" s="780"/>
      <c r="AF31" s="781">
        <v>1</v>
      </c>
      <c r="AG31" s="782"/>
      <c r="AH31" s="782"/>
      <c r="AI31" s="782"/>
      <c r="AJ31" s="783"/>
      <c r="AK31" s="850">
        <v>4</v>
      </c>
      <c r="AL31" s="851"/>
      <c r="AM31" s="851"/>
      <c r="AN31" s="851"/>
      <c r="AO31" s="851"/>
      <c r="AP31" s="851" t="s">
        <v>537</v>
      </c>
      <c r="AQ31" s="851"/>
      <c r="AR31" s="851"/>
      <c r="AS31" s="851"/>
      <c r="AT31" s="851"/>
      <c r="AU31" s="851" t="s">
        <v>537</v>
      </c>
      <c r="AV31" s="851"/>
      <c r="AW31" s="851"/>
      <c r="AX31" s="851"/>
      <c r="AY31" s="851"/>
      <c r="AZ31" s="852" t="s">
        <v>537</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1516</v>
      </c>
      <c r="R32" s="779"/>
      <c r="S32" s="779"/>
      <c r="T32" s="779"/>
      <c r="U32" s="779"/>
      <c r="V32" s="779">
        <v>1404</v>
      </c>
      <c r="W32" s="779"/>
      <c r="X32" s="779"/>
      <c r="Y32" s="779"/>
      <c r="Z32" s="779"/>
      <c r="AA32" s="779">
        <v>113</v>
      </c>
      <c r="AB32" s="779"/>
      <c r="AC32" s="779"/>
      <c r="AD32" s="779"/>
      <c r="AE32" s="780"/>
      <c r="AF32" s="781">
        <v>2513</v>
      </c>
      <c r="AG32" s="782"/>
      <c r="AH32" s="782"/>
      <c r="AI32" s="782"/>
      <c r="AJ32" s="783"/>
      <c r="AK32" s="850">
        <v>41</v>
      </c>
      <c r="AL32" s="851"/>
      <c r="AM32" s="851"/>
      <c r="AN32" s="851"/>
      <c r="AO32" s="851"/>
      <c r="AP32" s="851">
        <v>66</v>
      </c>
      <c r="AQ32" s="851"/>
      <c r="AR32" s="851"/>
      <c r="AS32" s="851"/>
      <c r="AT32" s="851"/>
      <c r="AU32" s="851">
        <v>2</v>
      </c>
      <c r="AV32" s="851"/>
      <c r="AW32" s="851"/>
      <c r="AX32" s="851"/>
      <c r="AY32" s="851"/>
      <c r="AZ32" s="852" t="s">
        <v>537</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1863</v>
      </c>
      <c r="R33" s="779"/>
      <c r="S33" s="779"/>
      <c r="T33" s="779"/>
      <c r="U33" s="779"/>
      <c r="V33" s="779">
        <v>1677</v>
      </c>
      <c r="W33" s="779"/>
      <c r="X33" s="779"/>
      <c r="Y33" s="779"/>
      <c r="Z33" s="779"/>
      <c r="AA33" s="779">
        <v>186</v>
      </c>
      <c r="AB33" s="779"/>
      <c r="AC33" s="779"/>
      <c r="AD33" s="779"/>
      <c r="AE33" s="780"/>
      <c r="AF33" s="781">
        <v>4047</v>
      </c>
      <c r="AG33" s="782"/>
      <c r="AH33" s="782"/>
      <c r="AI33" s="782"/>
      <c r="AJ33" s="783"/>
      <c r="AK33" s="850">
        <v>33</v>
      </c>
      <c r="AL33" s="851"/>
      <c r="AM33" s="851"/>
      <c r="AN33" s="851"/>
      <c r="AO33" s="851"/>
      <c r="AP33" s="851">
        <v>3477</v>
      </c>
      <c r="AQ33" s="851"/>
      <c r="AR33" s="851"/>
      <c r="AS33" s="851"/>
      <c r="AT33" s="851"/>
      <c r="AU33" s="851">
        <v>209</v>
      </c>
      <c r="AV33" s="851"/>
      <c r="AW33" s="851"/>
      <c r="AX33" s="851"/>
      <c r="AY33" s="851"/>
      <c r="AZ33" s="852" t="s">
        <v>537</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37</v>
      </c>
      <c r="R34" s="779"/>
      <c r="S34" s="779"/>
      <c r="T34" s="779"/>
      <c r="U34" s="779"/>
      <c r="V34" s="779">
        <v>33</v>
      </c>
      <c r="W34" s="779"/>
      <c r="X34" s="779"/>
      <c r="Y34" s="779"/>
      <c r="Z34" s="779"/>
      <c r="AA34" s="779">
        <v>4</v>
      </c>
      <c r="AB34" s="779"/>
      <c r="AC34" s="779"/>
      <c r="AD34" s="779"/>
      <c r="AE34" s="780"/>
      <c r="AF34" s="781">
        <v>4</v>
      </c>
      <c r="AG34" s="782"/>
      <c r="AH34" s="782"/>
      <c r="AI34" s="782"/>
      <c r="AJ34" s="783"/>
      <c r="AK34" s="850">
        <v>25</v>
      </c>
      <c r="AL34" s="851"/>
      <c r="AM34" s="851"/>
      <c r="AN34" s="851"/>
      <c r="AO34" s="851"/>
      <c r="AP34" s="851">
        <v>183</v>
      </c>
      <c r="AQ34" s="851"/>
      <c r="AR34" s="851"/>
      <c r="AS34" s="851"/>
      <c r="AT34" s="851"/>
      <c r="AU34" s="851">
        <v>183</v>
      </c>
      <c r="AV34" s="851"/>
      <c r="AW34" s="851"/>
      <c r="AX34" s="851"/>
      <c r="AY34" s="851"/>
      <c r="AZ34" s="852" t="s">
        <v>537</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7075</v>
      </c>
      <c r="AG63" s="862"/>
      <c r="AH63" s="862"/>
      <c r="AI63" s="862"/>
      <c r="AJ63" s="863"/>
      <c r="AK63" s="864"/>
      <c r="AL63" s="859"/>
      <c r="AM63" s="859"/>
      <c r="AN63" s="859"/>
      <c r="AO63" s="859"/>
      <c r="AP63" s="862">
        <v>3726</v>
      </c>
      <c r="AQ63" s="862"/>
      <c r="AR63" s="862"/>
      <c r="AS63" s="862"/>
      <c r="AT63" s="862"/>
      <c r="AU63" s="862">
        <v>394</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5993</v>
      </c>
      <c r="R68" s="886"/>
      <c r="S68" s="886"/>
      <c r="T68" s="886"/>
      <c r="U68" s="886"/>
      <c r="V68" s="886">
        <v>5648</v>
      </c>
      <c r="W68" s="886"/>
      <c r="X68" s="886"/>
      <c r="Y68" s="886"/>
      <c r="Z68" s="886"/>
      <c r="AA68" s="886">
        <v>344</v>
      </c>
      <c r="AB68" s="886"/>
      <c r="AC68" s="886"/>
      <c r="AD68" s="886"/>
      <c r="AE68" s="886"/>
      <c r="AF68" s="886">
        <v>344</v>
      </c>
      <c r="AG68" s="886"/>
      <c r="AH68" s="886"/>
      <c r="AI68" s="886"/>
      <c r="AJ68" s="886"/>
      <c r="AK68" s="886" t="s">
        <v>546</v>
      </c>
      <c r="AL68" s="886"/>
      <c r="AM68" s="886"/>
      <c r="AN68" s="886"/>
      <c r="AO68" s="886"/>
      <c r="AP68" s="886">
        <v>10150</v>
      </c>
      <c r="AQ68" s="886"/>
      <c r="AR68" s="886"/>
      <c r="AS68" s="886"/>
      <c r="AT68" s="886"/>
      <c r="AU68" s="886">
        <v>2597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359</v>
      </c>
      <c r="R69" s="851"/>
      <c r="S69" s="851"/>
      <c r="T69" s="851"/>
      <c r="U69" s="851"/>
      <c r="V69" s="851">
        <v>320</v>
      </c>
      <c r="W69" s="851"/>
      <c r="X69" s="851"/>
      <c r="Y69" s="851"/>
      <c r="Z69" s="851"/>
      <c r="AA69" s="851">
        <v>39</v>
      </c>
      <c r="AB69" s="851"/>
      <c r="AC69" s="851"/>
      <c r="AD69" s="851"/>
      <c r="AE69" s="851"/>
      <c r="AF69" s="851">
        <v>39</v>
      </c>
      <c r="AG69" s="851"/>
      <c r="AH69" s="851"/>
      <c r="AI69" s="851"/>
      <c r="AJ69" s="851"/>
      <c r="AK69" s="851" t="s">
        <v>537</v>
      </c>
      <c r="AL69" s="851"/>
      <c r="AM69" s="851"/>
      <c r="AN69" s="851"/>
      <c r="AO69" s="851"/>
      <c r="AP69" s="851" t="s">
        <v>537</v>
      </c>
      <c r="AQ69" s="851"/>
      <c r="AR69" s="851"/>
      <c r="AS69" s="851"/>
      <c r="AT69" s="851"/>
      <c r="AU69" s="851" t="s">
        <v>537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173</v>
      </c>
      <c r="R70" s="851"/>
      <c r="S70" s="851"/>
      <c r="T70" s="851"/>
      <c r="U70" s="851"/>
      <c r="V70" s="851">
        <v>142</v>
      </c>
      <c r="W70" s="851"/>
      <c r="X70" s="851"/>
      <c r="Y70" s="851"/>
      <c r="Z70" s="851"/>
      <c r="AA70" s="851">
        <v>31</v>
      </c>
      <c r="AB70" s="851"/>
      <c r="AC70" s="851"/>
      <c r="AD70" s="851"/>
      <c r="AE70" s="851"/>
      <c r="AF70" s="851">
        <v>31</v>
      </c>
      <c r="AG70" s="851"/>
      <c r="AH70" s="851"/>
      <c r="AI70" s="851"/>
      <c r="AJ70" s="851"/>
      <c r="AK70" s="851" t="s">
        <v>537</v>
      </c>
      <c r="AL70" s="851"/>
      <c r="AM70" s="851"/>
      <c r="AN70" s="851"/>
      <c r="AO70" s="851"/>
      <c r="AP70" s="851" t="s">
        <v>537</v>
      </c>
      <c r="AQ70" s="851"/>
      <c r="AR70" s="851"/>
      <c r="AS70" s="851"/>
      <c r="AT70" s="851"/>
      <c r="AU70" s="851" t="s">
        <v>537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21621</v>
      </c>
      <c r="R71" s="851"/>
      <c r="S71" s="851"/>
      <c r="T71" s="851"/>
      <c r="U71" s="851"/>
      <c r="V71" s="851">
        <v>21598</v>
      </c>
      <c r="W71" s="851"/>
      <c r="X71" s="851"/>
      <c r="Y71" s="851"/>
      <c r="Z71" s="851"/>
      <c r="AA71" s="851">
        <v>23</v>
      </c>
      <c r="AB71" s="851"/>
      <c r="AC71" s="851"/>
      <c r="AD71" s="851"/>
      <c r="AE71" s="851"/>
      <c r="AF71" s="851">
        <v>23</v>
      </c>
      <c r="AG71" s="851"/>
      <c r="AH71" s="851"/>
      <c r="AI71" s="851"/>
      <c r="AJ71" s="851"/>
      <c r="AK71" s="851">
        <v>44</v>
      </c>
      <c r="AL71" s="851"/>
      <c r="AM71" s="851"/>
      <c r="AN71" s="851"/>
      <c r="AO71" s="851"/>
      <c r="AP71" s="851" t="s">
        <v>537</v>
      </c>
      <c r="AQ71" s="851"/>
      <c r="AR71" s="851"/>
      <c r="AS71" s="851"/>
      <c r="AT71" s="851"/>
      <c r="AU71" s="851" t="s">
        <v>537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197</v>
      </c>
      <c r="R72" s="851"/>
      <c r="S72" s="851"/>
      <c r="T72" s="851"/>
      <c r="U72" s="851"/>
      <c r="V72" s="851">
        <v>196</v>
      </c>
      <c r="W72" s="851"/>
      <c r="X72" s="851"/>
      <c r="Y72" s="851"/>
      <c r="Z72" s="851"/>
      <c r="AA72" s="851">
        <v>1</v>
      </c>
      <c r="AB72" s="851"/>
      <c r="AC72" s="851"/>
      <c r="AD72" s="851"/>
      <c r="AE72" s="851"/>
      <c r="AF72" s="851">
        <v>1</v>
      </c>
      <c r="AG72" s="851"/>
      <c r="AH72" s="851"/>
      <c r="AI72" s="851"/>
      <c r="AJ72" s="851"/>
      <c r="AK72" s="851">
        <v>54</v>
      </c>
      <c r="AL72" s="851"/>
      <c r="AM72" s="851"/>
      <c r="AN72" s="851"/>
      <c r="AO72" s="851"/>
      <c r="AP72" s="851" t="s">
        <v>537</v>
      </c>
      <c r="AQ72" s="851"/>
      <c r="AR72" s="851"/>
      <c r="AS72" s="851"/>
      <c r="AT72" s="851"/>
      <c r="AU72" s="851" t="s">
        <v>537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558</v>
      </c>
      <c r="R73" s="851"/>
      <c r="S73" s="851"/>
      <c r="T73" s="851"/>
      <c r="U73" s="851"/>
      <c r="V73" s="851">
        <v>387</v>
      </c>
      <c r="W73" s="851"/>
      <c r="X73" s="851"/>
      <c r="Y73" s="851"/>
      <c r="Z73" s="851"/>
      <c r="AA73" s="851">
        <v>170</v>
      </c>
      <c r="AB73" s="851"/>
      <c r="AC73" s="851"/>
      <c r="AD73" s="851"/>
      <c r="AE73" s="851"/>
      <c r="AF73" s="851">
        <v>170</v>
      </c>
      <c r="AG73" s="851"/>
      <c r="AH73" s="851"/>
      <c r="AI73" s="851"/>
      <c r="AJ73" s="851"/>
      <c r="AK73" s="851" t="s">
        <v>537</v>
      </c>
      <c r="AL73" s="851"/>
      <c r="AM73" s="851"/>
      <c r="AN73" s="851"/>
      <c r="AO73" s="851"/>
      <c r="AP73" s="851" t="s">
        <v>537</v>
      </c>
      <c r="AQ73" s="851"/>
      <c r="AR73" s="851"/>
      <c r="AS73" s="851"/>
      <c r="AT73" s="851"/>
      <c r="AU73" s="851" t="s">
        <v>537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898</v>
      </c>
      <c r="R74" s="851"/>
      <c r="S74" s="851"/>
      <c r="T74" s="851"/>
      <c r="U74" s="851"/>
      <c r="V74" s="851">
        <v>893</v>
      </c>
      <c r="W74" s="851"/>
      <c r="X74" s="851"/>
      <c r="Y74" s="851"/>
      <c r="Z74" s="851"/>
      <c r="AA74" s="851">
        <v>5</v>
      </c>
      <c r="AB74" s="851"/>
      <c r="AC74" s="851"/>
      <c r="AD74" s="851"/>
      <c r="AE74" s="851"/>
      <c r="AF74" s="851">
        <v>5</v>
      </c>
      <c r="AG74" s="851"/>
      <c r="AH74" s="851"/>
      <c r="AI74" s="851"/>
      <c r="AJ74" s="851"/>
      <c r="AK74" s="851" t="s">
        <v>537</v>
      </c>
      <c r="AL74" s="851"/>
      <c r="AM74" s="851"/>
      <c r="AN74" s="851"/>
      <c r="AO74" s="851"/>
      <c r="AP74" s="851" t="s">
        <v>537</v>
      </c>
      <c r="AQ74" s="851"/>
      <c r="AR74" s="851"/>
      <c r="AS74" s="851"/>
      <c r="AT74" s="851"/>
      <c r="AU74" s="851" t="s">
        <v>537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310260</v>
      </c>
      <c r="R75" s="900"/>
      <c r="S75" s="900"/>
      <c r="T75" s="900"/>
      <c r="U75" s="850"/>
      <c r="V75" s="901">
        <v>303786</v>
      </c>
      <c r="W75" s="900"/>
      <c r="X75" s="900"/>
      <c r="Y75" s="900"/>
      <c r="Z75" s="850"/>
      <c r="AA75" s="901">
        <v>6474</v>
      </c>
      <c r="AB75" s="900"/>
      <c r="AC75" s="900"/>
      <c r="AD75" s="900"/>
      <c r="AE75" s="850"/>
      <c r="AF75" s="901">
        <v>6474</v>
      </c>
      <c r="AG75" s="900"/>
      <c r="AH75" s="900"/>
      <c r="AI75" s="900"/>
      <c r="AJ75" s="850"/>
      <c r="AK75" s="901">
        <v>2340</v>
      </c>
      <c r="AL75" s="900"/>
      <c r="AM75" s="900"/>
      <c r="AN75" s="900"/>
      <c r="AO75" s="850"/>
      <c r="AP75" s="851" t="s">
        <v>537</v>
      </c>
      <c r="AQ75" s="851"/>
      <c r="AR75" s="851"/>
      <c r="AS75" s="851"/>
      <c r="AT75" s="851"/>
      <c r="AU75" s="851" t="s">
        <v>537</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v>10150</v>
      </c>
      <c r="AQ88" s="862"/>
      <c r="AR88" s="862"/>
      <c r="AS88" s="862"/>
      <c r="AT88" s="862"/>
      <c r="AU88" s="862">
        <v>2597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1714282</v>
      </c>
      <c r="AB110" s="922"/>
      <c r="AC110" s="922"/>
      <c r="AD110" s="922"/>
      <c r="AE110" s="923"/>
      <c r="AF110" s="924">
        <v>1557404</v>
      </c>
      <c r="AG110" s="922"/>
      <c r="AH110" s="922"/>
      <c r="AI110" s="922"/>
      <c r="AJ110" s="923"/>
      <c r="AK110" s="924">
        <v>1580189</v>
      </c>
      <c r="AL110" s="922"/>
      <c r="AM110" s="922"/>
      <c r="AN110" s="922"/>
      <c r="AO110" s="923"/>
      <c r="AP110" s="925">
        <v>14.3</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13395163</v>
      </c>
      <c r="BR110" s="957"/>
      <c r="BS110" s="957"/>
      <c r="BT110" s="957"/>
      <c r="BU110" s="957"/>
      <c r="BV110" s="957">
        <v>12981638</v>
      </c>
      <c r="BW110" s="957"/>
      <c r="BX110" s="957"/>
      <c r="BY110" s="957"/>
      <c r="BZ110" s="957"/>
      <c r="CA110" s="957">
        <v>11798450</v>
      </c>
      <c r="CB110" s="957"/>
      <c r="CC110" s="957"/>
      <c r="CD110" s="957"/>
      <c r="CE110" s="957"/>
      <c r="CF110" s="971">
        <v>106.9</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2747485</v>
      </c>
      <c r="BR111" s="950"/>
      <c r="BS111" s="950"/>
      <c r="BT111" s="950"/>
      <c r="BU111" s="950"/>
      <c r="BV111" s="950">
        <v>2402973</v>
      </c>
      <c r="BW111" s="950"/>
      <c r="BX111" s="950"/>
      <c r="BY111" s="950"/>
      <c r="BZ111" s="950"/>
      <c r="CA111" s="950">
        <v>2058516</v>
      </c>
      <c r="CB111" s="950"/>
      <c r="CC111" s="950"/>
      <c r="CD111" s="950"/>
      <c r="CE111" s="950"/>
      <c r="CF111" s="944">
        <v>18.7</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2747485</v>
      </c>
      <c r="DH111" s="950"/>
      <c r="DI111" s="950"/>
      <c r="DJ111" s="950"/>
      <c r="DK111" s="950"/>
      <c r="DL111" s="950">
        <v>2402973</v>
      </c>
      <c r="DM111" s="950"/>
      <c r="DN111" s="950"/>
      <c r="DO111" s="950"/>
      <c r="DP111" s="950"/>
      <c r="DQ111" s="950">
        <v>2058516</v>
      </c>
      <c r="DR111" s="950"/>
      <c r="DS111" s="950"/>
      <c r="DT111" s="950"/>
      <c r="DU111" s="950"/>
      <c r="DV111" s="951">
        <v>18.7</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921952</v>
      </c>
      <c r="BR112" s="950"/>
      <c r="BS112" s="950"/>
      <c r="BT112" s="950"/>
      <c r="BU112" s="950"/>
      <c r="BV112" s="950">
        <v>625207</v>
      </c>
      <c r="BW112" s="950"/>
      <c r="BX112" s="950"/>
      <c r="BY112" s="950"/>
      <c r="BZ112" s="950"/>
      <c r="CA112" s="950">
        <v>379363</v>
      </c>
      <c r="CB112" s="950"/>
      <c r="CC112" s="950"/>
      <c r="CD112" s="950"/>
      <c r="CE112" s="950"/>
      <c r="CF112" s="944">
        <v>3.4</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47746</v>
      </c>
      <c r="AB113" s="964"/>
      <c r="AC113" s="964"/>
      <c r="AD113" s="964"/>
      <c r="AE113" s="965"/>
      <c r="AF113" s="966">
        <v>35518</v>
      </c>
      <c r="AG113" s="964"/>
      <c r="AH113" s="964"/>
      <c r="AI113" s="964"/>
      <c r="AJ113" s="965"/>
      <c r="AK113" s="966">
        <v>35802</v>
      </c>
      <c r="AL113" s="964"/>
      <c r="AM113" s="964"/>
      <c r="AN113" s="964"/>
      <c r="AO113" s="965"/>
      <c r="AP113" s="967">
        <v>0.3</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2923482</v>
      </c>
      <c r="BR113" s="950"/>
      <c r="BS113" s="950"/>
      <c r="BT113" s="950"/>
      <c r="BU113" s="950"/>
      <c r="BV113" s="950">
        <v>2789893</v>
      </c>
      <c r="BW113" s="950"/>
      <c r="BX113" s="950"/>
      <c r="BY113" s="950"/>
      <c r="BZ113" s="950"/>
      <c r="CA113" s="950">
        <v>2597479</v>
      </c>
      <c r="CB113" s="950"/>
      <c r="CC113" s="950"/>
      <c r="CD113" s="950"/>
      <c r="CE113" s="950"/>
      <c r="CF113" s="944">
        <v>23.5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187451</v>
      </c>
      <c r="AB114" s="989"/>
      <c r="AC114" s="989"/>
      <c r="AD114" s="989"/>
      <c r="AE114" s="990"/>
      <c r="AF114" s="991">
        <v>324477</v>
      </c>
      <c r="AG114" s="989"/>
      <c r="AH114" s="989"/>
      <c r="AI114" s="989"/>
      <c r="AJ114" s="990"/>
      <c r="AK114" s="991">
        <v>339025</v>
      </c>
      <c r="AL114" s="989"/>
      <c r="AM114" s="989"/>
      <c r="AN114" s="989"/>
      <c r="AO114" s="990"/>
      <c r="AP114" s="992">
        <v>3.1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492749</v>
      </c>
      <c r="BR114" s="950"/>
      <c r="BS114" s="950"/>
      <c r="BT114" s="950"/>
      <c r="BU114" s="950"/>
      <c r="BV114" s="950">
        <v>172708</v>
      </c>
      <c r="BW114" s="950"/>
      <c r="BX114" s="950"/>
      <c r="BY114" s="950"/>
      <c r="BZ114" s="950"/>
      <c r="CA114" s="950">
        <v>75393</v>
      </c>
      <c r="CB114" s="950"/>
      <c r="CC114" s="950"/>
      <c r="CD114" s="950"/>
      <c r="CE114" s="950"/>
      <c r="CF114" s="944">
        <v>0.7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344419</v>
      </c>
      <c r="AB115" s="964"/>
      <c r="AC115" s="964"/>
      <c r="AD115" s="964"/>
      <c r="AE115" s="965"/>
      <c r="AF115" s="966">
        <v>344512</v>
      </c>
      <c r="AG115" s="964"/>
      <c r="AH115" s="964"/>
      <c r="AI115" s="964"/>
      <c r="AJ115" s="965"/>
      <c r="AK115" s="966">
        <v>344455</v>
      </c>
      <c r="AL115" s="964"/>
      <c r="AM115" s="964"/>
      <c r="AN115" s="964"/>
      <c r="AO115" s="965"/>
      <c r="AP115" s="967">
        <v>3.1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4265</v>
      </c>
      <c r="BR115" s="950"/>
      <c r="BS115" s="950"/>
      <c r="BT115" s="950"/>
      <c r="BU115" s="950"/>
      <c r="BV115" s="950">
        <v>2334</v>
      </c>
      <c r="BW115" s="950"/>
      <c r="BX115" s="950"/>
      <c r="BY115" s="950"/>
      <c r="BZ115" s="950"/>
      <c r="CA115" s="950">
        <v>1683</v>
      </c>
      <c r="CB115" s="950"/>
      <c r="CC115" s="950"/>
      <c r="CD115" s="950"/>
      <c r="CE115" s="950"/>
      <c r="CF115" s="944">
        <v>0</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2293898</v>
      </c>
      <c r="AB117" s="1007"/>
      <c r="AC117" s="1007"/>
      <c r="AD117" s="1007"/>
      <c r="AE117" s="1008"/>
      <c r="AF117" s="1009">
        <v>2261911</v>
      </c>
      <c r="AG117" s="1007"/>
      <c r="AH117" s="1007"/>
      <c r="AI117" s="1007"/>
      <c r="AJ117" s="1008"/>
      <c r="AK117" s="1009">
        <v>2299471</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20485096</v>
      </c>
      <c r="BR119" s="1028"/>
      <c r="BS119" s="1028"/>
      <c r="BT119" s="1028"/>
      <c r="BU119" s="1028"/>
      <c r="BV119" s="1028">
        <v>18974753</v>
      </c>
      <c r="BW119" s="1028"/>
      <c r="BX119" s="1028"/>
      <c r="BY119" s="1028"/>
      <c r="BZ119" s="1028"/>
      <c r="CA119" s="1028">
        <v>16910884</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344419</v>
      </c>
      <c r="AB120" s="989"/>
      <c r="AC120" s="989"/>
      <c r="AD120" s="989"/>
      <c r="AE120" s="990"/>
      <c r="AF120" s="991">
        <v>344512</v>
      </c>
      <c r="AG120" s="989"/>
      <c r="AH120" s="989"/>
      <c r="AI120" s="989"/>
      <c r="AJ120" s="990"/>
      <c r="AK120" s="991">
        <v>344455</v>
      </c>
      <c r="AL120" s="989"/>
      <c r="AM120" s="989"/>
      <c r="AN120" s="989"/>
      <c r="AO120" s="990"/>
      <c r="AP120" s="992">
        <v>3.1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6092167</v>
      </c>
      <c r="BR120" s="957"/>
      <c r="BS120" s="957"/>
      <c r="BT120" s="957"/>
      <c r="BU120" s="957"/>
      <c r="BV120" s="957">
        <v>6515894</v>
      </c>
      <c r="BW120" s="957"/>
      <c r="BX120" s="957"/>
      <c r="BY120" s="957"/>
      <c r="BZ120" s="957"/>
      <c r="CA120" s="957">
        <v>6606137</v>
      </c>
      <c r="CB120" s="957"/>
      <c r="CC120" s="957"/>
      <c r="CD120" s="957"/>
      <c r="CE120" s="957"/>
      <c r="CF120" s="971">
        <v>59.9</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710154</v>
      </c>
      <c r="DH120" s="957"/>
      <c r="DI120" s="957"/>
      <c r="DJ120" s="957"/>
      <c r="DK120" s="957"/>
      <c r="DL120" s="957">
        <v>426870</v>
      </c>
      <c r="DM120" s="957"/>
      <c r="DN120" s="957"/>
      <c r="DO120" s="957"/>
      <c r="DP120" s="957"/>
      <c r="DQ120" s="957">
        <v>208634</v>
      </c>
      <c r="DR120" s="957"/>
      <c r="DS120" s="957"/>
      <c r="DT120" s="957"/>
      <c r="DU120" s="957"/>
      <c r="DV120" s="958">
        <v>1.9</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2959857</v>
      </c>
      <c r="BR121" s="950"/>
      <c r="BS121" s="950"/>
      <c r="BT121" s="950"/>
      <c r="BU121" s="950"/>
      <c r="BV121" s="950">
        <v>2714581</v>
      </c>
      <c r="BW121" s="950"/>
      <c r="BX121" s="950"/>
      <c r="BY121" s="950"/>
      <c r="BZ121" s="950"/>
      <c r="CA121" s="950">
        <v>2469961</v>
      </c>
      <c r="CB121" s="950"/>
      <c r="CC121" s="950"/>
      <c r="CD121" s="950"/>
      <c r="CE121" s="950"/>
      <c r="CF121" s="944">
        <v>22.4</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210545</v>
      </c>
      <c r="DH121" s="950"/>
      <c r="DI121" s="950"/>
      <c r="DJ121" s="950"/>
      <c r="DK121" s="950"/>
      <c r="DL121" s="950">
        <v>196873</v>
      </c>
      <c r="DM121" s="950"/>
      <c r="DN121" s="950"/>
      <c r="DO121" s="950"/>
      <c r="DP121" s="950"/>
      <c r="DQ121" s="950">
        <v>182931</v>
      </c>
      <c r="DR121" s="950"/>
      <c r="DS121" s="950"/>
      <c r="DT121" s="950"/>
      <c r="DU121" s="950"/>
      <c r="DV121" s="951">
        <v>1.7</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13601912</v>
      </c>
      <c r="BR122" s="1028"/>
      <c r="BS122" s="1028"/>
      <c r="BT122" s="1028"/>
      <c r="BU122" s="1028"/>
      <c r="BV122" s="1028">
        <v>12087882</v>
      </c>
      <c r="BW122" s="1028"/>
      <c r="BX122" s="1028"/>
      <c r="BY122" s="1028"/>
      <c r="BZ122" s="1028"/>
      <c r="CA122" s="1028">
        <v>11240115</v>
      </c>
      <c r="CB122" s="1028"/>
      <c r="CC122" s="1028"/>
      <c r="CD122" s="1028"/>
      <c r="CE122" s="1028"/>
      <c r="CF122" s="1048">
        <v>101.9</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1253</v>
      </c>
      <c r="DH122" s="950"/>
      <c r="DI122" s="950"/>
      <c r="DJ122" s="950"/>
      <c r="DK122" s="950"/>
      <c r="DL122" s="950">
        <v>1464</v>
      </c>
      <c r="DM122" s="950"/>
      <c r="DN122" s="950"/>
      <c r="DO122" s="950"/>
      <c r="DP122" s="950"/>
      <c r="DQ122" s="950">
        <v>1707</v>
      </c>
      <c r="DR122" s="950"/>
      <c r="DS122" s="950"/>
      <c r="DT122" s="950"/>
      <c r="DU122" s="950"/>
      <c r="DV122" s="951">
        <v>0</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22653936</v>
      </c>
      <c r="BR123" s="1096"/>
      <c r="BS123" s="1096"/>
      <c r="BT123" s="1096"/>
      <c r="BU123" s="1096"/>
      <c r="BV123" s="1096">
        <v>21318357</v>
      </c>
      <c r="BW123" s="1096"/>
      <c r="BX123" s="1096"/>
      <c r="BY123" s="1096"/>
      <c r="BZ123" s="1096"/>
      <c r="CA123" s="1096">
        <v>20316213</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328802</v>
      </c>
      <c r="AB128" s="1078"/>
      <c r="AC128" s="1078"/>
      <c r="AD128" s="1078"/>
      <c r="AE128" s="1079"/>
      <c r="AF128" s="1080">
        <v>227539</v>
      </c>
      <c r="AG128" s="1078"/>
      <c r="AH128" s="1078"/>
      <c r="AI128" s="1078"/>
      <c r="AJ128" s="1079"/>
      <c r="AK128" s="1080">
        <v>493716</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13.02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v>4265</v>
      </c>
      <c r="DH128" s="1070"/>
      <c r="DI128" s="1070"/>
      <c r="DJ128" s="1070"/>
      <c r="DK128" s="1070"/>
      <c r="DL128" s="1070">
        <v>2334</v>
      </c>
      <c r="DM128" s="1070"/>
      <c r="DN128" s="1070"/>
      <c r="DO128" s="1070"/>
      <c r="DP128" s="1070"/>
      <c r="DQ128" s="1070">
        <v>1683</v>
      </c>
      <c r="DR128" s="1070"/>
      <c r="DS128" s="1070"/>
      <c r="DT128" s="1070"/>
      <c r="DU128" s="1070"/>
      <c r="DV128" s="1071">
        <v>0</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12002821</v>
      </c>
      <c r="AB129" s="989"/>
      <c r="AC129" s="989"/>
      <c r="AD129" s="989"/>
      <c r="AE129" s="990"/>
      <c r="AF129" s="991">
        <v>12163987</v>
      </c>
      <c r="AG129" s="989"/>
      <c r="AH129" s="989"/>
      <c r="AI129" s="989"/>
      <c r="AJ129" s="990"/>
      <c r="AK129" s="991">
        <v>12338950</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18.02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1379078</v>
      </c>
      <c r="AB130" s="989"/>
      <c r="AC130" s="989"/>
      <c r="AD130" s="989"/>
      <c r="AE130" s="990"/>
      <c r="AF130" s="991">
        <v>1318806</v>
      </c>
      <c r="AG130" s="989"/>
      <c r="AH130" s="989"/>
      <c r="AI130" s="989"/>
      <c r="AJ130" s="990"/>
      <c r="AK130" s="991">
        <v>1303345</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5.5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10623743</v>
      </c>
      <c r="AB131" s="1014"/>
      <c r="AC131" s="1014"/>
      <c r="AD131" s="1014"/>
      <c r="AE131" s="1015"/>
      <c r="AF131" s="1013">
        <v>10845181</v>
      </c>
      <c r="AG131" s="1014"/>
      <c r="AH131" s="1014"/>
      <c r="AI131" s="1014"/>
      <c r="AJ131" s="1015"/>
      <c r="AK131" s="1013">
        <v>11035605</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5.5161161180000002</v>
      </c>
      <c r="AB132" s="1130"/>
      <c r="AC132" s="1130"/>
      <c r="AD132" s="1130"/>
      <c r="AE132" s="1131"/>
      <c r="AF132" s="1132">
        <v>6.5980088300000004</v>
      </c>
      <c r="AG132" s="1130"/>
      <c r="AH132" s="1130"/>
      <c r="AI132" s="1130"/>
      <c r="AJ132" s="1131"/>
      <c r="AK132" s="1132">
        <v>4.552627609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6.7</v>
      </c>
      <c r="AB133" s="1113"/>
      <c r="AC133" s="1113"/>
      <c r="AD133" s="1113"/>
      <c r="AE133" s="1114"/>
      <c r="AF133" s="1112">
        <v>6.8</v>
      </c>
      <c r="AG133" s="1113"/>
      <c r="AH133" s="1113"/>
      <c r="AI133" s="1113"/>
      <c r="AJ133" s="1114"/>
      <c r="AK133" s="1112">
        <v>5.5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3007173</v>
      </c>
      <c r="L9" s="266">
        <v>45391</v>
      </c>
      <c r="M9" s="267">
        <v>57713</v>
      </c>
      <c r="N9" s="268">
        <v>-21.4</v>
      </c>
    </row>
    <row r="10" spans="1:16">
      <c r="A10" s="250"/>
      <c r="B10" s="246"/>
      <c r="C10" s="246"/>
      <c r="D10" s="246"/>
      <c r="E10" s="246"/>
      <c r="F10" s="246"/>
      <c r="G10" s="1152" t="s">
        <v>475</v>
      </c>
      <c r="H10" s="1153"/>
      <c r="I10" s="1153"/>
      <c r="J10" s="1154"/>
      <c r="K10" s="269">
        <v>31143</v>
      </c>
      <c r="L10" s="270">
        <v>470</v>
      </c>
      <c r="M10" s="271">
        <v>3737</v>
      </c>
      <c r="N10" s="272">
        <v>-87.4</v>
      </c>
    </row>
    <row r="11" spans="1:16" ht="13.5" customHeight="1">
      <c r="A11" s="250"/>
      <c r="B11" s="246"/>
      <c r="C11" s="246"/>
      <c r="D11" s="246"/>
      <c r="E11" s="246"/>
      <c r="F11" s="246"/>
      <c r="G11" s="1152" t="s">
        <v>476</v>
      </c>
      <c r="H11" s="1153"/>
      <c r="I11" s="1153"/>
      <c r="J11" s="1154"/>
      <c r="K11" s="269">
        <v>698356</v>
      </c>
      <c r="L11" s="270">
        <v>10541</v>
      </c>
      <c r="M11" s="271">
        <v>6346</v>
      </c>
      <c r="N11" s="272">
        <v>66.099999999999994</v>
      </c>
    </row>
    <row r="12" spans="1:16" ht="13.5" customHeight="1">
      <c r="A12" s="250"/>
      <c r="B12" s="246"/>
      <c r="C12" s="246"/>
      <c r="D12" s="246"/>
      <c r="E12" s="246"/>
      <c r="F12" s="246"/>
      <c r="G12" s="1152" t="s">
        <v>477</v>
      </c>
      <c r="H12" s="1153"/>
      <c r="I12" s="1153"/>
      <c r="J12" s="1154"/>
      <c r="K12" s="269" t="s">
        <v>478</v>
      </c>
      <c r="L12" s="270" t="s">
        <v>478</v>
      </c>
      <c r="M12" s="271">
        <v>800</v>
      </c>
      <c r="N12" s="272" t="s">
        <v>478</v>
      </c>
    </row>
    <row r="13" spans="1:16" ht="13.5" customHeight="1">
      <c r="A13" s="250"/>
      <c r="B13" s="246"/>
      <c r="C13" s="246"/>
      <c r="D13" s="246"/>
      <c r="E13" s="246"/>
      <c r="F13" s="246"/>
      <c r="G13" s="1152" t="s">
        <v>479</v>
      </c>
      <c r="H13" s="1153"/>
      <c r="I13" s="1153"/>
      <c r="J13" s="1154"/>
      <c r="K13" s="269" t="s">
        <v>478</v>
      </c>
      <c r="L13" s="270" t="s">
        <v>478</v>
      </c>
      <c r="M13" s="271">
        <v>1</v>
      </c>
      <c r="N13" s="272" t="s">
        <v>478</v>
      </c>
    </row>
    <row r="14" spans="1:16" ht="13.5" customHeight="1">
      <c r="A14" s="250"/>
      <c r="B14" s="246"/>
      <c r="C14" s="246"/>
      <c r="D14" s="246"/>
      <c r="E14" s="246"/>
      <c r="F14" s="246"/>
      <c r="G14" s="1152" t="s">
        <v>480</v>
      </c>
      <c r="H14" s="1153"/>
      <c r="I14" s="1153"/>
      <c r="J14" s="1154"/>
      <c r="K14" s="269">
        <v>265154</v>
      </c>
      <c r="L14" s="270">
        <v>4002</v>
      </c>
      <c r="M14" s="271">
        <v>2571</v>
      </c>
      <c r="N14" s="272">
        <v>55.7</v>
      </c>
    </row>
    <row r="15" spans="1:16" ht="13.5" customHeight="1">
      <c r="A15" s="250"/>
      <c r="B15" s="246"/>
      <c r="C15" s="246"/>
      <c r="D15" s="246"/>
      <c r="E15" s="246"/>
      <c r="F15" s="246"/>
      <c r="G15" s="1152" t="s">
        <v>481</v>
      </c>
      <c r="H15" s="1153"/>
      <c r="I15" s="1153"/>
      <c r="J15" s="1154"/>
      <c r="K15" s="269">
        <v>27485</v>
      </c>
      <c r="L15" s="270">
        <v>415</v>
      </c>
      <c r="M15" s="271">
        <v>1342</v>
      </c>
      <c r="N15" s="272">
        <v>-69.099999999999994</v>
      </c>
    </row>
    <row r="16" spans="1:16">
      <c r="A16" s="250"/>
      <c r="B16" s="246"/>
      <c r="C16" s="246"/>
      <c r="D16" s="246"/>
      <c r="E16" s="246"/>
      <c r="F16" s="246"/>
      <c r="G16" s="1155" t="s">
        <v>482</v>
      </c>
      <c r="H16" s="1156"/>
      <c r="I16" s="1156"/>
      <c r="J16" s="1157"/>
      <c r="K16" s="270">
        <v>-241223</v>
      </c>
      <c r="L16" s="270">
        <v>-3641</v>
      </c>
      <c r="M16" s="271">
        <v>-4975</v>
      </c>
      <c r="N16" s="272">
        <v>-26.8</v>
      </c>
    </row>
    <row r="17" spans="1:16">
      <c r="A17" s="250"/>
      <c r="B17" s="246"/>
      <c r="C17" s="246"/>
      <c r="D17" s="246"/>
      <c r="E17" s="246"/>
      <c r="F17" s="246"/>
      <c r="G17" s="1155" t="s">
        <v>170</v>
      </c>
      <c r="H17" s="1156"/>
      <c r="I17" s="1156"/>
      <c r="J17" s="1157"/>
      <c r="K17" s="270">
        <v>3788088</v>
      </c>
      <c r="L17" s="270">
        <v>57178</v>
      </c>
      <c r="M17" s="271">
        <v>67535</v>
      </c>
      <c r="N17" s="272">
        <v>-15.3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4.4400000000000004</v>
      </c>
      <c r="L21" s="283">
        <v>6.24</v>
      </c>
      <c r="M21" s="284">
        <v>-1.8</v>
      </c>
      <c r="N21" s="251"/>
      <c r="O21" s="285"/>
      <c r="P21" s="281"/>
    </row>
    <row r="22" spans="1:16" s="286" customFormat="1">
      <c r="A22" s="281"/>
      <c r="B22" s="251"/>
      <c r="C22" s="251"/>
      <c r="D22" s="251"/>
      <c r="E22" s="251"/>
      <c r="F22" s="251"/>
      <c r="G22" s="1147" t="s">
        <v>488</v>
      </c>
      <c r="H22" s="1148"/>
      <c r="I22" s="1148"/>
      <c r="J22" s="1149"/>
      <c r="K22" s="287">
        <v>98.8</v>
      </c>
      <c r="L22" s="288">
        <v>98.7</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1580189</v>
      </c>
      <c r="L32" s="296">
        <v>23852</v>
      </c>
      <c r="M32" s="297">
        <v>35267</v>
      </c>
      <c r="N32" s="298">
        <v>-32.4</v>
      </c>
    </row>
    <row r="33" spans="1:16" ht="13.5" customHeight="1">
      <c r="A33" s="250"/>
      <c r="B33" s="246"/>
      <c r="C33" s="246"/>
      <c r="D33" s="246"/>
      <c r="E33" s="246"/>
      <c r="F33" s="246"/>
      <c r="G33" s="1163" t="s">
        <v>493</v>
      </c>
      <c r="H33" s="1164"/>
      <c r="I33" s="1164"/>
      <c r="J33" s="1165"/>
      <c r="K33" s="296" t="s">
        <v>478</v>
      </c>
      <c r="L33" s="296" t="s">
        <v>478</v>
      </c>
      <c r="M33" s="297">
        <v>1</v>
      </c>
      <c r="N33" s="298" t="s">
        <v>478</v>
      </c>
    </row>
    <row r="34" spans="1:16" ht="27" customHeight="1">
      <c r="A34" s="250"/>
      <c r="B34" s="246"/>
      <c r="C34" s="246"/>
      <c r="D34" s="246"/>
      <c r="E34" s="246"/>
      <c r="F34" s="246"/>
      <c r="G34" s="1163" t="s">
        <v>494</v>
      </c>
      <c r="H34" s="1164"/>
      <c r="I34" s="1164"/>
      <c r="J34" s="1165"/>
      <c r="K34" s="296" t="s">
        <v>478</v>
      </c>
      <c r="L34" s="296" t="s">
        <v>478</v>
      </c>
      <c r="M34" s="297">
        <v>49</v>
      </c>
      <c r="N34" s="298" t="s">
        <v>478</v>
      </c>
    </row>
    <row r="35" spans="1:16" ht="27" customHeight="1">
      <c r="A35" s="250"/>
      <c r="B35" s="246"/>
      <c r="C35" s="246"/>
      <c r="D35" s="246"/>
      <c r="E35" s="246"/>
      <c r="F35" s="246"/>
      <c r="G35" s="1163" t="s">
        <v>495</v>
      </c>
      <c r="H35" s="1164"/>
      <c r="I35" s="1164"/>
      <c r="J35" s="1165"/>
      <c r="K35" s="296">
        <v>35802</v>
      </c>
      <c r="L35" s="296">
        <v>540</v>
      </c>
      <c r="M35" s="297">
        <v>9709</v>
      </c>
      <c r="N35" s="298">
        <v>-94.4</v>
      </c>
    </row>
    <row r="36" spans="1:16" ht="27" customHeight="1">
      <c r="A36" s="250"/>
      <c r="B36" s="246"/>
      <c r="C36" s="246"/>
      <c r="D36" s="246"/>
      <c r="E36" s="246"/>
      <c r="F36" s="246"/>
      <c r="G36" s="1163" t="s">
        <v>496</v>
      </c>
      <c r="H36" s="1164"/>
      <c r="I36" s="1164"/>
      <c r="J36" s="1165"/>
      <c r="K36" s="296">
        <v>339025</v>
      </c>
      <c r="L36" s="296">
        <v>5117</v>
      </c>
      <c r="M36" s="297">
        <v>2367</v>
      </c>
      <c r="N36" s="298">
        <v>116.2</v>
      </c>
    </row>
    <row r="37" spans="1:16" ht="13.5" customHeight="1">
      <c r="A37" s="250"/>
      <c r="B37" s="246"/>
      <c r="C37" s="246"/>
      <c r="D37" s="246"/>
      <c r="E37" s="246"/>
      <c r="F37" s="246"/>
      <c r="G37" s="1163" t="s">
        <v>497</v>
      </c>
      <c r="H37" s="1164"/>
      <c r="I37" s="1164"/>
      <c r="J37" s="1165"/>
      <c r="K37" s="296">
        <v>344455</v>
      </c>
      <c r="L37" s="296">
        <v>5199</v>
      </c>
      <c r="M37" s="297">
        <v>1205</v>
      </c>
      <c r="N37" s="298">
        <v>331.5</v>
      </c>
    </row>
    <row r="38" spans="1:16" ht="27" customHeight="1">
      <c r="A38" s="250"/>
      <c r="B38" s="246"/>
      <c r="C38" s="246"/>
      <c r="D38" s="246"/>
      <c r="E38" s="246"/>
      <c r="F38" s="246"/>
      <c r="G38" s="1166" t="s">
        <v>498</v>
      </c>
      <c r="H38" s="1167"/>
      <c r="I38" s="1167"/>
      <c r="J38" s="1168"/>
      <c r="K38" s="299" t="s">
        <v>478</v>
      </c>
      <c r="L38" s="299" t="s">
        <v>478</v>
      </c>
      <c r="M38" s="300">
        <v>3</v>
      </c>
      <c r="N38" s="301" t="s">
        <v>478</v>
      </c>
      <c r="O38" s="295"/>
    </row>
    <row r="39" spans="1:16">
      <c r="A39" s="250"/>
      <c r="B39" s="246"/>
      <c r="C39" s="246"/>
      <c r="D39" s="246"/>
      <c r="E39" s="246"/>
      <c r="F39" s="246"/>
      <c r="G39" s="1166" t="s">
        <v>499</v>
      </c>
      <c r="H39" s="1167"/>
      <c r="I39" s="1167"/>
      <c r="J39" s="1168"/>
      <c r="K39" s="302">
        <v>-493716</v>
      </c>
      <c r="L39" s="302">
        <v>-7452</v>
      </c>
      <c r="M39" s="303">
        <v>-6690</v>
      </c>
      <c r="N39" s="304">
        <v>11.4</v>
      </c>
      <c r="O39" s="295"/>
    </row>
    <row r="40" spans="1:16" ht="27" customHeight="1">
      <c r="A40" s="250"/>
      <c r="B40" s="246"/>
      <c r="C40" s="246"/>
      <c r="D40" s="246"/>
      <c r="E40" s="246"/>
      <c r="F40" s="246"/>
      <c r="G40" s="1163" t="s">
        <v>500</v>
      </c>
      <c r="H40" s="1164"/>
      <c r="I40" s="1164"/>
      <c r="J40" s="1165"/>
      <c r="K40" s="302">
        <v>-1303345</v>
      </c>
      <c r="L40" s="302">
        <v>-19673</v>
      </c>
      <c r="M40" s="303">
        <v>-29386</v>
      </c>
      <c r="N40" s="304">
        <v>-33.1</v>
      </c>
      <c r="O40" s="295"/>
    </row>
    <row r="41" spans="1:16">
      <c r="A41" s="250"/>
      <c r="B41" s="246"/>
      <c r="C41" s="246"/>
      <c r="D41" s="246"/>
      <c r="E41" s="246"/>
      <c r="F41" s="246"/>
      <c r="G41" s="1169" t="s">
        <v>281</v>
      </c>
      <c r="H41" s="1170"/>
      <c r="I41" s="1170"/>
      <c r="J41" s="1171"/>
      <c r="K41" s="296">
        <v>502410</v>
      </c>
      <c r="L41" s="302">
        <v>7583</v>
      </c>
      <c r="M41" s="303">
        <v>12524</v>
      </c>
      <c r="N41" s="304">
        <v>-39.5</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4718015</v>
      </c>
      <c r="J51" s="322">
        <v>73811</v>
      </c>
      <c r="K51" s="323">
        <v>77.400000000000006</v>
      </c>
      <c r="L51" s="324">
        <v>50880</v>
      </c>
      <c r="M51" s="325">
        <v>7</v>
      </c>
      <c r="N51" s="326">
        <v>70.400000000000006</v>
      </c>
    </row>
    <row r="52" spans="1:14">
      <c r="A52" s="250"/>
      <c r="B52" s="246"/>
      <c r="C52" s="246"/>
      <c r="D52" s="246"/>
      <c r="E52" s="246"/>
      <c r="F52" s="246"/>
      <c r="G52" s="327"/>
      <c r="H52" s="328" t="s">
        <v>511</v>
      </c>
      <c r="I52" s="329">
        <v>960837</v>
      </c>
      <c r="J52" s="330">
        <v>15032</v>
      </c>
      <c r="K52" s="331">
        <v>-1.4</v>
      </c>
      <c r="L52" s="332">
        <v>26879</v>
      </c>
      <c r="M52" s="333">
        <v>2.4</v>
      </c>
      <c r="N52" s="334">
        <v>-3.8</v>
      </c>
    </row>
    <row r="53" spans="1:14">
      <c r="A53" s="250"/>
      <c r="B53" s="246"/>
      <c r="C53" s="246"/>
      <c r="D53" s="246"/>
      <c r="E53" s="246"/>
      <c r="F53" s="246"/>
      <c r="G53" s="312" t="s">
        <v>512</v>
      </c>
      <c r="H53" s="313"/>
      <c r="I53" s="321">
        <v>3576752</v>
      </c>
      <c r="J53" s="322">
        <v>55585</v>
      </c>
      <c r="K53" s="323">
        <v>-24.7</v>
      </c>
      <c r="L53" s="324">
        <v>63956</v>
      </c>
      <c r="M53" s="325">
        <v>25.7</v>
      </c>
      <c r="N53" s="326">
        <v>-50.4</v>
      </c>
    </row>
    <row r="54" spans="1:14">
      <c r="A54" s="250"/>
      <c r="B54" s="246"/>
      <c r="C54" s="246"/>
      <c r="D54" s="246"/>
      <c r="E54" s="246"/>
      <c r="F54" s="246"/>
      <c r="G54" s="327"/>
      <c r="H54" s="328" t="s">
        <v>511</v>
      </c>
      <c r="I54" s="329">
        <v>962161</v>
      </c>
      <c r="J54" s="330">
        <v>14953</v>
      </c>
      <c r="K54" s="331">
        <v>-0.5</v>
      </c>
      <c r="L54" s="332">
        <v>29239</v>
      </c>
      <c r="M54" s="333">
        <v>8.8000000000000007</v>
      </c>
      <c r="N54" s="334">
        <v>-9.3000000000000007</v>
      </c>
    </row>
    <row r="55" spans="1:14">
      <c r="A55" s="250"/>
      <c r="B55" s="246"/>
      <c r="C55" s="246"/>
      <c r="D55" s="246"/>
      <c r="E55" s="246"/>
      <c r="F55" s="246"/>
      <c r="G55" s="312" t="s">
        <v>513</v>
      </c>
      <c r="H55" s="313"/>
      <c r="I55" s="321">
        <v>1780854</v>
      </c>
      <c r="J55" s="322">
        <v>27443</v>
      </c>
      <c r="K55" s="323">
        <v>-50.6</v>
      </c>
      <c r="L55" s="324">
        <v>66255</v>
      </c>
      <c r="M55" s="325">
        <v>3.6</v>
      </c>
      <c r="N55" s="326">
        <v>-54.2</v>
      </c>
    </row>
    <row r="56" spans="1:14">
      <c r="A56" s="250"/>
      <c r="B56" s="246"/>
      <c r="C56" s="246"/>
      <c r="D56" s="246"/>
      <c r="E56" s="246"/>
      <c r="F56" s="246"/>
      <c r="G56" s="327"/>
      <c r="H56" s="328" t="s">
        <v>511</v>
      </c>
      <c r="I56" s="329">
        <v>648605</v>
      </c>
      <c r="J56" s="330">
        <v>9995</v>
      </c>
      <c r="K56" s="331">
        <v>-33.200000000000003</v>
      </c>
      <c r="L56" s="332">
        <v>31822</v>
      </c>
      <c r="M56" s="333">
        <v>8.8000000000000007</v>
      </c>
      <c r="N56" s="334">
        <v>-42</v>
      </c>
    </row>
    <row r="57" spans="1:14">
      <c r="A57" s="250"/>
      <c r="B57" s="246"/>
      <c r="C57" s="246"/>
      <c r="D57" s="246"/>
      <c r="E57" s="246"/>
      <c r="F57" s="246"/>
      <c r="G57" s="312" t="s">
        <v>514</v>
      </c>
      <c r="H57" s="313"/>
      <c r="I57" s="321">
        <v>3345794</v>
      </c>
      <c r="J57" s="322">
        <v>51149</v>
      </c>
      <c r="K57" s="323">
        <v>86.4</v>
      </c>
      <c r="L57" s="324">
        <v>47278</v>
      </c>
      <c r="M57" s="325">
        <v>-28.6</v>
      </c>
      <c r="N57" s="326">
        <v>115</v>
      </c>
    </row>
    <row r="58" spans="1:14">
      <c r="A58" s="250"/>
      <c r="B58" s="246"/>
      <c r="C58" s="246"/>
      <c r="D58" s="246"/>
      <c r="E58" s="246"/>
      <c r="F58" s="246"/>
      <c r="G58" s="327"/>
      <c r="H58" s="328" t="s">
        <v>511</v>
      </c>
      <c r="I58" s="329">
        <v>1171834</v>
      </c>
      <c r="J58" s="330">
        <v>17914</v>
      </c>
      <c r="K58" s="331">
        <v>79.2</v>
      </c>
      <c r="L58" s="332">
        <v>24096</v>
      </c>
      <c r="M58" s="333">
        <v>-24.3</v>
      </c>
      <c r="N58" s="334">
        <v>103.5</v>
      </c>
    </row>
    <row r="59" spans="1:14">
      <c r="A59" s="250"/>
      <c r="B59" s="246"/>
      <c r="C59" s="246"/>
      <c r="D59" s="246"/>
      <c r="E59" s="246"/>
      <c r="F59" s="246"/>
      <c r="G59" s="312" t="s">
        <v>515</v>
      </c>
      <c r="H59" s="313"/>
      <c r="I59" s="321">
        <v>1920642</v>
      </c>
      <c r="J59" s="322">
        <v>28990</v>
      </c>
      <c r="K59" s="323">
        <v>-43.3</v>
      </c>
      <c r="L59" s="324">
        <v>44504</v>
      </c>
      <c r="M59" s="325">
        <v>-5.9</v>
      </c>
      <c r="N59" s="326">
        <v>-37.4</v>
      </c>
    </row>
    <row r="60" spans="1:14">
      <c r="A60" s="250"/>
      <c r="B60" s="246"/>
      <c r="C60" s="246"/>
      <c r="D60" s="246"/>
      <c r="E60" s="246"/>
      <c r="F60" s="246"/>
      <c r="G60" s="327"/>
      <c r="H60" s="328" t="s">
        <v>511</v>
      </c>
      <c r="I60" s="335">
        <v>1343064</v>
      </c>
      <c r="J60" s="330">
        <v>20272</v>
      </c>
      <c r="K60" s="331">
        <v>13.2</v>
      </c>
      <c r="L60" s="332">
        <v>25876</v>
      </c>
      <c r="M60" s="333">
        <v>7.4</v>
      </c>
      <c r="N60" s="334">
        <v>5.8</v>
      </c>
    </row>
    <row r="61" spans="1:14">
      <c r="A61" s="250"/>
      <c r="B61" s="246"/>
      <c r="C61" s="246"/>
      <c r="D61" s="246"/>
      <c r="E61" s="246"/>
      <c r="F61" s="246"/>
      <c r="G61" s="312" t="s">
        <v>516</v>
      </c>
      <c r="H61" s="336"/>
      <c r="I61" s="337">
        <v>3068411</v>
      </c>
      <c r="J61" s="338">
        <v>47396</v>
      </c>
      <c r="K61" s="339">
        <v>9</v>
      </c>
      <c r="L61" s="340">
        <v>54575</v>
      </c>
      <c r="M61" s="341">
        <v>0.4</v>
      </c>
      <c r="N61" s="326">
        <v>8.6</v>
      </c>
    </row>
    <row r="62" spans="1:14">
      <c r="A62" s="250"/>
      <c r="B62" s="246"/>
      <c r="C62" s="246"/>
      <c r="D62" s="246"/>
      <c r="E62" s="246"/>
      <c r="F62" s="246"/>
      <c r="G62" s="327"/>
      <c r="H62" s="328" t="s">
        <v>511</v>
      </c>
      <c r="I62" s="329">
        <v>1017300</v>
      </c>
      <c r="J62" s="330">
        <v>15633</v>
      </c>
      <c r="K62" s="331">
        <v>11.5</v>
      </c>
      <c r="L62" s="332">
        <v>27582</v>
      </c>
      <c r="M62" s="333">
        <v>0.6</v>
      </c>
      <c r="N62" s="334">
        <v>10.9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24.17</v>
      </c>
      <c r="G47" s="12">
        <v>28.14</v>
      </c>
      <c r="H47" s="12">
        <v>29.71</v>
      </c>
      <c r="I47" s="12">
        <v>27.64</v>
      </c>
      <c r="J47" s="13">
        <v>19.84</v>
      </c>
    </row>
    <row r="48" spans="2:10" ht="57.75" customHeight="1">
      <c r="B48" s="14"/>
      <c r="C48" s="1174" t="s">
        <v>4</v>
      </c>
      <c r="D48" s="1174"/>
      <c r="E48" s="1175"/>
      <c r="F48" s="15">
        <v>7.59</v>
      </c>
      <c r="G48" s="16">
        <v>13.98</v>
      </c>
      <c r="H48" s="16">
        <v>7.54</v>
      </c>
      <c r="I48" s="16">
        <v>6.54</v>
      </c>
      <c r="J48" s="17">
        <v>6.47</v>
      </c>
    </row>
    <row r="49" spans="2:10" ht="57.75" customHeight="1" thickBot="1">
      <c r="B49" s="18"/>
      <c r="C49" s="1176" t="s">
        <v>5</v>
      </c>
      <c r="D49" s="1176"/>
      <c r="E49" s="1177"/>
      <c r="F49" s="19" t="s">
        <v>523</v>
      </c>
      <c r="G49" s="20">
        <v>4.8899999999999997</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2018-11-28T09:53:15Z</cp:lastPrinted>
  <dcterms:created xsi:type="dcterms:W3CDTF">2018-01-24T04:02:08Z</dcterms:created>
  <dcterms:modified xsi:type="dcterms:W3CDTF">2018-11-28T09:53:18Z</dcterms:modified>
  <cp:category/>
</cp:coreProperties>
</file>