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5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W34" i="9"/>
  <c r="BW35" i="9" s="1"/>
  <c r="BW36" i="9" s="1"/>
  <c r="BW37" i="9" s="1"/>
  <c r="BW38" i="9" s="1"/>
  <c r="BW39" i="9" s="1"/>
  <c r="BW40" i="9" s="1"/>
  <c r="BW41" i="9" s="1"/>
  <c r="BW42" i="9" s="1"/>
  <c r="BW43" i="9" s="1"/>
  <c r="AM34" i="9"/>
  <c r="CO34" i="9"/>
  <c r="BE34" i="9"/>
  <c r="BE35" i="9" s="1"/>
  <c r="BE36" i="9" s="1"/>
  <c r="BE37" i="9" s="1"/>
</calcChain>
</file>

<file path=xl/sharedStrings.xml><?xml version="1.0" encoding="utf-8"?>
<sst xmlns="http://schemas.openxmlformats.org/spreadsheetml/2006/main" count="1097" uniqueCount="574">
  <si>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</si>
  <si>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</si>
  <si>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</si>
  <si>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</si>
  <si>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</si>
  <si>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</si>
  <si>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</si>
  <si>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</si>
  <si>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</si>
  <si>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</si>
  <si>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</si>
  <si>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</si>
  <si>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</si>
  <si>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</si>
  <si>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</si>
  <si>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</si>
  <si>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</si>
  <si>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</si>
  <si>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</si>
  <si>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</si>
  <si>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</si>
  <si>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</si>
  <si>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</si>
  <si>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</si>
  <si>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</si>
  <si>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</si>
  <si>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</si>
  <si>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</si>
  <si>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</si>
  <si>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</si>
  <si>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</si>
  <si>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</si>
  <si>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</si>
  <si>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</si>
  <si>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</si>
  <si>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</si>
  <si>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</si>
  <si>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</si>
  <si>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</si>
  <si>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</si>
  <si>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</si>
  <si>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</si>
  <si>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</si>
  <si>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</si>
  <si>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</si>
  <si>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</si>
  <si>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</si>
  <si>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</si>
  <si>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</si>
  <si>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</si>
  <si>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</si>
  <si>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</si>
  <si>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</si>
  <si>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</si>
  <si>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</si>
  <si>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</si>
  <si>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</si>
  <si>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</si>
  <si>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</si>
  <si>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</si>
  <si>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</si>
  <si>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</si>
  <si>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</si>
  <si>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</si>
  <si>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</si>
  <si>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</si>
  <si>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</si>
  <si>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</si>
  <si>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</si>
  <si>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</si>
  <si>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</si>
  <si>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</si>
  <si>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</si>
  <si>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</si>
  <si>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</si>
  <si>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</si>
  <si>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</si>
  <si>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</si>
  <si>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</si>
  <si>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</si>
  <si>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</si>
  <si>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</si>
  <si>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</si>
  <si>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</si>
  <si>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</si>
  <si>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</si>
  <si>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</si>
  <si>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</si>
  <si>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</si>
  <si>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</si>
  <si>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</si>
  <si>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</si>
  <si>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</si>
  <si>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</si>
  <si>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</si>
  <si>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</si>
  <si>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</si>
  <si>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</si>
  <si>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</si>
  <si>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</si>
  <si>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</si>
  <si>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</si>
  <si>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</si>
  <si>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</si>
  <si>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</si>
  <si>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</si>
  <si>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</si>
  <si>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</si>
  <si>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</si>
  <si>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</si>
  <si>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</si>
  <si>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</si>
  <si>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</si>
  <si>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</si>
  <si>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</si>
  <si>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</si>
  <si>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</si>
  <si>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</si>
  <si>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</si>
  <si>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</si>
  <si>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</si>
  <si>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</si>
  <si>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</si>
  <si>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</si>
  <si>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</si>
  <si>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</si>
  <si>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</si>
  <si>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</si>
  <si>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</si>
  <si>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</si>
  <si>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</si>
  <si>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</si>
  <si>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</si>
  <si>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</si>
  <si>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</si>
  <si>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</si>
  <si>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</si>
  <si>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</si>
  <si>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</si>
  <si>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</si>
  <si>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</si>
  <si>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</si>
  <si>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</si>
  <si>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</si>
  <si>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</si>
  <si>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</si>
  <si>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</si>
  <si>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</si>
  <si>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</si>
  <si>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</si>
  <si>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</si>
  <si>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</si>
  <si>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</si>
  <si>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</si>
  <si>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</si>
  <si>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</si>
  <si>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</si>
  <si>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</si>
  <si>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</si>
  <si>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</si>
  <si>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</si>
  <si>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</si>
  <si>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</si>
  <si>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</si>
  <si>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</si>
  <si>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</si>
  <si>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</si>
  <si>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</si>
  <si>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</si>
  <si>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</si>
  <si>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</si>
  <si>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</si>
  <si>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</si>
  <si>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</si>
  <si>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</si>
  <si>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</si>
  <si>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</si>
  <si>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</si>
  <si>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</si>
  <si>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</si>
  <si>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</si>
  <si>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</si>
  <si>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</si>
  <si>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</si>
  <si>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</si>
  <si>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</si>
  <si>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</si>
  <si>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</si>
  <si>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</si>
  <si>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</si>
  <si>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</si>
  <si>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</si>
  <si>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</si>
  <si>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</si>
  <si>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</si>
  <si>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</si>
  <si>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</si>
  <si>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茨城県行方市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</si>
  <si>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</si>
  <si>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</si>
  <si>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</si>
  <si>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</si>
  <si>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</si>
  <si>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</si>
  <si>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</si>
  <si>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</si>
  <si>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</si>
  <si>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</si>
  <si>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</si>
  <si>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</si>
  <si>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</si>
  <si>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</si>
  <si>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</si>
  <si>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</si>
  <si>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</si>
  <si>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</si>
  <si>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</si>
  <si>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</si>
  <si>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</si>
  <si>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</si>
  <si>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</si>
  <si>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</si>
  <si>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</si>
  <si>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</si>
  <si>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</si>
  <si>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</si>
  <si>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</si>
  <si>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</si>
  <si>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</si>
  <si>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</si>
  <si>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</si>
  <si>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</si>
  <si>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</si>
  <si>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</si>
  <si>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</si>
  <si>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</si>
  <si>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</si>
  <si>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</si>
  <si>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</si>
  <si>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</si>
  <si>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</si>
  <si>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</si>
  <si>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</si>
  <si>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</si>
  <si>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</si>
  <si>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</si>
  <si>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</si>
  <si>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</si>
  <si>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</si>
  <si>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</si>
  <si>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</si>
  <si>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</si>
  <si>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</si>
  <si>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</si>
  <si>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</si>
  <si>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</si>
  <si>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</si>
  <si>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</si>
  <si>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</si>
  <si>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</si>
  <si>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</si>
  <si>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</si>
  <si>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</si>
  <si>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</si>
  <si>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</si>
  <si>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</si>
  <si>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</si>
  <si>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</si>
  <si>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</si>
  <si>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</si>
  <si>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</si>
  <si>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</si>
  <si>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</si>
  <si>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</si>
  <si>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</si>
  <si>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</si>
  <si>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</si>
  <si>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</si>
  <si>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</si>
  <si>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</si>
  <si>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</si>
  <si>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</si>
  <si>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</si>
  <si>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</si>
  <si>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</si>
  <si>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</si>
  <si>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</si>
  <si>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</si>
  <si>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</si>
  <si>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</si>
  <si>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</si>
  <si>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</si>
  <si>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</si>
  <si>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</si>
  <si>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</si>
  <si>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</si>
  <si>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</si>
  <si>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</si>
  <si>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</si>
  <si>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</si>
  <si>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</si>
  <si>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</si>
  <si>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</si>
  <si>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</si>
  <si>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</si>
  <si>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</si>
  <si>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</si>
  <si>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</si>
  <si>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</si>
  <si>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</si>
  <si>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</si>
  <si>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</si>
  <si>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</si>
  <si>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</si>
  <si>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</si>
  <si>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</si>
  <si>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</si>
  <si>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</si>
  <si>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</si>
  <si>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</si>
  <si>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</si>
  <si>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</si>
  <si>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</si>
  <si>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</si>
  <si>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</si>
  <si>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</si>
  <si>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</si>
  <si>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</si>
  <si>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</si>
  <si>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</si>
  <si>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</si>
  <si>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</si>
  <si>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</si>
  <si>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</si>
  <si>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</si>
  <si>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</si>
  <si>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</si>
  <si>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</si>
  <si>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</si>
  <si>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</si>
  <si>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</si>
  <si>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</si>
  <si>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</si>
  <si>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</si>
  <si>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</si>
  <si>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</si>
  <si>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茨城県行方市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</si>
  <si>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</si>
  <si>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</si>
  <si>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</si>
  <si>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</si>
  <si>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</si>
  <si>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</si>
  <si>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</si>
  <si>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</si>
  <si>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</si>
  <si>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</si>
  <si>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</si>
  <si>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</si>
  <si>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</si>
  <si>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</si>
  <si>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</si>
  <si>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</si>
  <si>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</si>
  <si>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</si>
  <si>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</si>
  <si>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</si>
  <si>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</si>
  <si>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</si>
  <si>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</si>
  <si>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</si>
  <si>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</si>
  <si>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</si>
  <si>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</si>
  <si>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</si>
  <si>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</si>
  <si>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</si>
  <si>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</si>
  <si>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</si>
  <si>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</si>
  <si>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</si>
  <si>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</si>
  <si>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</si>
  <si>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</si>
  <si>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</si>
  <si>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</si>
  <si>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</si>
  <si>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</si>
  <si>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</si>
  <si>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</si>
  <si>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</si>
  <si>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</si>
  <si>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</si>
  <si>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</si>
  <si>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</si>
  <si>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</si>
  <si>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</si>
  <si>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</si>
  <si>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</si>
  <si>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</si>
  <si>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</si>
  <si>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</si>
  <si>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</si>
  <si>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</si>
  <si>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</si>
  <si>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</si>
  <si>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</si>
  <si>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</si>
  <si>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</si>
  <si>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</si>
  <si>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</si>
  <si>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</si>
  <si>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</si>
  <si>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</si>
  <si>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</si>
  <si>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</si>
  <si>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</si>
  <si>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</si>
  <si>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</si>
  <si>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</si>
  <si>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</si>
  <si>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</si>
  <si>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</si>
  <si>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</si>
  <si>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</si>
  <si>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</si>
  <si>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</si>
  <si>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</si>
  <si>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</si>
  <si>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</si>
  <si>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</si>
  <si>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</si>
  <si>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</si>
  <si>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</si>
  <si>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</si>
  <si>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</si>
  <si>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</si>
  <si>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</si>
  <si>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</si>
  <si>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</si>
  <si>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</si>
  <si>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</si>
  <si>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</si>
  <si>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</si>
  <si>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</si>
  <si>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</si>
  <si>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</si>
  <si>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</si>
  <si>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</si>
  <si>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</si>
  <si>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</si>
  <si>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</si>
  <si>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</si>
  <si>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</si>
  <si>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</si>
  <si>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</si>
  <si>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</si>
  <si>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</si>
  <si>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</si>
  <si>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</si>
  <si>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</si>
  <si>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</si>
  <si>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</si>
  <si>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</si>
  <si>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</si>
  <si>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</si>
  <si>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</si>
  <si>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</si>
  <si>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</si>
  <si>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</si>
  <si>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</si>
  <si>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</si>
  <si>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</si>
  <si>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</si>
  <si>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</si>
  <si>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</si>
  <si>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</si>
  <si>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</si>
  <si>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</si>
  <si>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</si>
  <si>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</si>
  <si>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</si>
  <si>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</si>
  <si>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</si>
  <si>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</si>
  <si>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</si>
  <si>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</si>
  <si>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</si>
  <si>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</si>
  <si>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</si>
  <si>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</si>
  <si>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</si>
  <si>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</si>
  <si>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</si>
  <si>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</si>
  <si>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</si>
  <si>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</si>
  <si>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</si>
  <si>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</si>
  <si>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</si>
  <si>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</si>
  <si>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</si>
  <si>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</si>
  <si>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</si>
  <si>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</si>
  <si>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</si>
  <si>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</si>
  <si>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</si>
  <si>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</si>
  <si>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</si>
  <si>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</si>
  <si>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</si>
  <si>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</si>
  <si>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</si>
  <si>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</si>
  <si>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</si>
  <si>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</si>
  <si>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</si>
  <si>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</si>
  <si>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</si>
  <si>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</si>
  <si>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</si>
  <si>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</si>
  <si>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</si>
  <si>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</si>
  <si>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</si>
  <si>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</si>
  <si>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1.06</t>
  </si>
  <si>
    <t>▲ 0.66</t>
  </si>
  <si>
    <t>▲ 0.35</t>
  </si>
  <si>
    <t>水道事業会計</t>
  </si>
  <si>
    <t>一般会計</t>
  </si>
  <si>
    <t>介護保険特別会計</t>
  </si>
  <si>
    <t>国民健康保険特別会計</t>
  </si>
  <si>
    <t>農業集落排水事業特別会計</t>
  </si>
  <si>
    <t>特定環境保全公共下水道事業特別会計</t>
  </si>
  <si>
    <t>流域関連公共下水道事業特別会計</t>
  </si>
  <si>
    <t>戸別浄化槽整備事業特別会計</t>
  </si>
  <si>
    <t>その他会計（赤字）</t>
  </si>
  <si>
    <t>その他会計（黒字）</t>
  </si>
  <si>
    <t>-</t>
    <phoneticPr fontId="2"/>
  </si>
  <si>
    <t>-</t>
    <phoneticPr fontId="2"/>
  </si>
  <si>
    <t>-</t>
    <phoneticPr fontId="2"/>
  </si>
  <si>
    <t>-</t>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</si>
  <si>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</si>
  <si>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</si>
  <si>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鹿行広域事務組合　一般会計</t>
    <rPh sb="0" eb="2">
      <t>ロッコウ</t>
    </rPh>
    <rPh sb="2" eb="4">
      <t>コウイキ</t>
    </rPh>
    <rPh sb="4" eb="6">
      <t>ジム</t>
    </rPh>
    <rPh sb="6" eb="8">
      <t>クミアイ</t>
    </rPh>
    <rPh sb="9" eb="11">
      <t>イッパン</t>
    </rPh>
    <rPh sb="11" eb="13">
      <t>カイケイ</t>
    </rPh>
    <phoneticPr fontId="2"/>
  </si>
  <si>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</si>
  <si>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</si>
  <si>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　火葬場事業特別会計</t>
    <rPh sb="0" eb="2">
      <t>ロッコウ</t>
    </rPh>
    <rPh sb="2" eb="4">
      <t>コウイキ</t>
    </rPh>
    <rPh sb="4" eb="6">
      <t>ジム</t>
    </rPh>
    <rPh sb="6" eb="8">
      <t>クミアイ</t>
    </rPh>
    <rPh sb="9" eb="11">
      <t>カソウ</t>
    </rPh>
    <rPh sb="11" eb="12">
      <t>ジョウ</t>
    </rPh>
    <rPh sb="12" eb="14">
      <t>ジギョウ</t>
    </rPh>
    <rPh sb="14" eb="16">
      <t>トクベツ</t>
    </rPh>
    <rPh sb="16" eb="18">
      <t>カイケイ</t>
    </rPh>
    <phoneticPr fontId="2"/>
  </si>
  <si>
    <t>鹿行広域事務組合　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</si>
  <si>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鹿行広域事務組合　ごみ処理事業特別会計</t>
    <rPh sb="0" eb="2">
      <t>ロッコウ</t>
    </rPh>
    <rPh sb="2" eb="4">
      <t>コウイキ</t>
    </rPh>
    <rPh sb="4" eb="6">
      <t>ジム</t>
    </rPh>
    <rPh sb="6" eb="8">
      <t>クミアイ</t>
    </rPh>
    <rPh sb="11" eb="13">
      <t>ショリ</t>
    </rPh>
    <rPh sb="13" eb="15">
      <t>ジギョウ</t>
    </rPh>
    <rPh sb="15" eb="17">
      <t>トクベツ</t>
    </rPh>
    <rPh sb="17" eb="19">
      <t>カイケイ</t>
    </rPh>
    <phoneticPr fontId="2"/>
  </si>
  <si>
    <t>行方市開発公社</t>
    <rPh sb="0" eb="3">
      <t>ナメガタシ</t>
    </rPh>
    <rPh sb="3" eb="5">
      <t>カイハツ</t>
    </rPh>
    <rPh sb="5" eb="7">
      <t>コウシャ</t>
    </rPh>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</si>
  <si>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</si>
  <si>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</si>
  <si>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ジギョウ</t>
    </rPh>
    <rPh sb="22" eb="24">
      <t>トクベツ</t>
    </rPh>
    <rPh sb="24" eb="26">
      <t>カイケイ</t>
    </rPh>
    <phoneticPr fontId="2"/>
  </si>
  <si>
    <t>茨城租税債権管理機構</t>
    <rPh sb="0" eb="2">
      <t>イバラキ</t>
    </rPh>
    <rPh sb="2" eb="4">
      <t>ソゼイ</t>
    </rPh>
    <rPh sb="4" eb="5">
      <t>サイ</t>
    </rPh>
    <rPh sb="5" eb="6">
      <t>ケン</t>
    </rPh>
    <rPh sb="6" eb="8">
      <t>カンリ</t>
    </rPh>
    <rPh sb="8" eb="10">
      <t>キコウ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</si>
  <si>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</si>
  <si>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</si>
  <si>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</si>
  <si>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</si>
  <si>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</si>
  <si>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</si>
  <si>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</si>
  <si>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</si>
  <si>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</si>
  <si>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</si>
  <si>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</si>
  <si>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</si>
  <si>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</si>
  <si>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</si>
  <si>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</si>
  <si>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については、類似団体と比較すると10.6ポイント下回っている。学校適正配置計画により統合校建設を行ったことにより、比較的新しい施設があるためである。今後、施設の老朽化が進んでいくと思われ、上昇していくものと考えられる。学校以外の施設の統合更新等については慎重に行っていく必要がある。一方、将来負担比率については、類似団体と比較すると42.7ポイント上回っている。統合校建設に伴う起債により、起債残高が多くなっていることによる。起債発行を抑制し、将来負担比率があがらないよう努力していく。</t>
    <phoneticPr fontId="5"/>
  </si>
  <si>
    <t>実質公債費比率については，類似団体と比較すると1.4ポイント下回っており、交付税措置の大きい起債を借りてきたことにより年々減少している。一方、将来負担比率については、類似団体と比較すると42.7ポイント上回っている。統合校建設などにより、起債残高が減少しなかったため、高止まりしている。今後は起債を抑制することにより実質公債費比率及び将来負担比率を減少させていくよ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</si>
</sst>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114020</c:v>
                </c:pt>
                <c:pt idx="1">
                  <c:v>121024</c:v>
                </c:pt>
                <c:pt idx="2">
                  <c:v>99724</c:v>
                </c:pt>
                <c:pt idx="3">
                  <c:v>114375</c:v>
                </c:pt>
                <c:pt idx="4">
                  <c:v>71896</c:v>
                </c:pt>
              </c:numCache>
            </c:numRef>
          </c:val>
          <c:smooth val="0"/>
        </c:ser>
        <c:dLbls>
          <c:showLegendKey val="0"/>
          <c:showVal val="0"/>
          <c:showCatName val="0"/>
          <c:showSerName val="0"/>
          <c:showPercent val="0"/>
          <c:showBubbleSize val="0"/>
        </c:dLbls>
        <c:marker val="1"/>
        <c:smooth val="0"/>
        <c:axId val="106788352"/>
        <c:axId val="106790272"/>
      </c:lineChart>
      <c:catAx>
        <c:axId val="106788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90272"/>
        <c:crosses val="autoZero"/>
        <c:auto val="1"/>
        <c:lblAlgn val="ctr"/>
        <c:lblOffset val="100"/>
        <c:tickLblSkip val="1"/>
        <c:tickMarkSkip val="1"/>
        <c:noMultiLvlLbl val="0"/>
      </c:catAx>
      <c:valAx>
        <c:axId val="106790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88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5.96</c:v>
                </c:pt>
                <c:pt idx="1">
                  <c:v>3.99</c:v>
                </c:pt>
                <c:pt idx="2">
                  <c:v>6.12</c:v>
                </c:pt>
                <c:pt idx="3">
                  <c:v>4.67</c:v>
                </c:pt>
                <c:pt idx="4">
                  <c:v>3.89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15.17</c:v>
                </c:pt>
                <c:pt idx="1">
                  <c:v>15.79</c:v>
                </c:pt>
                <c:pt idx="2">
                  <c:v>15.07</c:v>
                </c:pt>
                <c:pt idx="3">
                  <c:v>15.71</c:v>
                </c:pt>
                <c:pt idx="4">
                  <c:v>16.440000000000001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894912"/>
        <c:axId val="11590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1.1299999999999999</c:v>
                </c:pt>
                <c:pt idx="1">
                  <c:v>-1.06</c:v>
                </c:pt>
                <c:pt idx="2">
                  <c:v>1.21</c:v>
                </c:pt>
                <c:pt idx="3">
                  <c:v>-0.66</c:v>
                </c:pt>
                <c:pt idx="4">
                  <c:v>-0.35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894912"/>
        <c:axId val="115901184"/>
      </c:lineChart>
      <c:catAx>
        <c:axId val="1158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01184"/>
        <c:crosses val="autoZero"/>
        <c:auto val="1"/>
        <c:lblAlgn val="ctr"/>
        <c:lblOffset val="100"/>
        <c:tickLblSkip val="1"/>
        <c:tickMarkSkip val="1"/>
        <c:noMultiLvlLbl val="0"/>
      </c:catAx>
      <c:valAx>
        <c:axId val="11590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9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戸別浄化槽整備事業特別会計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流域関連公共下水道事業特別会計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0.08</c:v>
                </c:pt>
                <c:pt idx="4">
                  <c:v>#N/A</c:v>
                </c:pt>
                <c:pt idx="5">
                  <c:v>0.09</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0.13</c:v>
                </c:pt>
                <c:pt idx="4">
                  <c:v>#N/A</c:v>
                </c:pt>
                <c:pt idx="5">
                  <c:v>7.0000000000000007E-2</c:v>
                </c:pt>
                <c:pt idx="6">
                  <c:v>#N/A</c:v>
                </c:pt>
                <c:pt idx="7">
                  <c:v>0.18</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0.09</c:v>
                </c:pt>
                <c:pt idx="4">
                  <c:v>#N/A</c:v>
                </c:pt>
                <c:pt idx="5">
                  <c:v>0.05</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0.09</c:v>
                </c:pt>
                <c:pt idx="4">
                  <c:v>#N/A</c:v>
                </c:pt>
                <c:pt idx="5">
                  <c:v>0.19</c:v>
                </c:pt>
                <c:pt idx="6">
                  <c:v>#N/A</c:v>
                </c:pt>
                <c:pt idx="7">
                  <c:v>0.25</c:v>
                </c:pt>
                <c:pt idx="8">
                  <c:v>#N/A</c:v>
                </c:pt>
                <c:pt idx="9">
                  <c:v>0.24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0.73</c:v>
                </c:pt>
                <c:pt idx="2">
                  <c:v>#N/A</c:v>
                </c:pt>
                <c:pt idx="3">
                  <c:v>0.64</c:v>
                </c:pt>
                <c:pt idx="4">
                  <c:v>#N/A</c:v>
                </c:pt>
                <c:pt idx="5">
                  <c:v>0.38</c:v>
                </c:pt>
                <c:pt idx="6">
                  <c:v>#N/A</c:v>
                </c:pt>
                <c:pt idx="7">
                  <c:v>1.69</c:v>
                </c:pt>
                <c:pt idx="8">
                  <c:v>#N/A</c:v>
                </c:pt>
                <c:pt idx="9">
                  <c:v>1.49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5.96</c:v>
                </c:pt>
                <c:pt idx="2">
                  <c:v>#N/A</c:v>
                </c:pt>
                <c:pt idx="3">
                  <c:v>3.99</c:v>
                </c:pt>
                <c:pt idx="4">
                  <c:v>#N/A</c:v>
                </c:pt>
                <c:pt idx="5">
                  <c:v>6.11</c:v>
                </c:pt>
                <c:pt idx="6">
                  <c:v>#N/A</c:v>
                </c:pt>
                <c:pt idx="7">
                  <c:v>4.66</c:v>
                </c:pt>
                <c:pt idx="8">
                  <c:v>#N/A</c:v>
                </c:pt>
                <c:pt idx="9">
                  <c:v>3.88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c:v>
                </c:pt>
                <c:pt idx="2">
                  <c:v>#N/A</c:v>
                </c:pt>
                <c:pt idx="3">
                  <c:v>7.36</c:v>
                </c:pt>
                <c:pt idx="4">
                  <c:v>#N/A</c:v>
                </c:pt>
                <c:pt idx="5">
                  <c:v>6.84</c:v>
                </c:pt>
                <c:pt idx="6">
                  <c:v>#N/A</c:v>
                </c:pt>
                <c:pt idx="7">
                  <c:v>6.08</c:v>
                </c:pt>
                <c:pt idx="8">
                  <c:v>#N/A</c:v>
                </c:pt>
                <c:pt idx="9">
                  <c:v>5.73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356224"/>
        <c:axId val="116357760"/>
      </c:barChart>
      <c:catAx>
        <c:axId val="1163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57760"/>
        <c:crosses val="autoZero"/>
        <c:auto val="1"/>
        <c:lblAlgn val="ctr"/>
        <c:lblOffset val="100"/>
        <c:tickLblSkip val="1"/>
        <c:tickMarkSkip val="1"/>
        <c:noMultiLvlLbl val="0"/>
      </c:catAx>
      <c:valAx>
        <c:axId val="11635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5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1458</c:v>
                </c:pt>
                <c:pt idx="5">
                  <c:v>1490</c:v>
                </c:pt>
                <c:pt idx="8">
                  <c:v>1548</c:v>
                </c:pt>
                <c:pt idx="11">
                  <c:v>1539</c:v>
                </c:pt>
                <c:pt idx="14">
                  <c:v>1584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4</c:v>
                </c:pt>
                <c:pt idx="9">
                  <c:v>4</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464</c:v>
                </c:pt>
                <c:pt idx="3">
                  <c:v>475</c:v>
                </c:pt>
                <c:pt idx="6">
                  <c:v>477</c:v>
                </c:pt>
                <c:pt idx="9">
                  <c:v>482</c:v>
                </c:pt>
                <c:pt idx="12">
                  <c:v>502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1964</c:v>
                </c:pt>
                <c:pt idx="3">
                  <c:v>1885</c:v>
                </c:pt>
                <c:pt idx="6">
                  <c:v>1827</c:v>
                </c:pt>
                <c:pt idx="9">
                  <c:v>1679</c:v>
                </c:pt>
                <c:pt idx="12">
                  <c:v>1777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654464"/>
        <c:axId val="11665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974</c:v>
                </c:pt>
                <c:pt idx="2">
                  <c:v>#N/A</c:v>
                </c:pt>
                <c:pt idx="3">
                  <c:v>#N/A</c:v>
                </c:pt>
                <c:pt idx="4">
                  <c:v>874</c:v>
                </c:pt>
                <c:pt idx="5">
                  <c:v>#N/A</c:v>
                </c:pt>
                <c:pt idx="6">
                  <c:v>#N/A</c:v>
                </c:pt>
                <c:pt idx="7">
                  <c:v>760</c:v>
                </c:pt>
                <c:pt idx="8">
                  <c:v>#N/A</c:v>
                </c:pt>
                <c:pt idx="9">
                  <c:v>#N/A</c:v>
                </c:pt>
                <c:pt idx="10">
                  <c:v>626</c:v>
                </c:pt>
                <c:pt idx="11">
                  <c:v>#N/A</c:v>
                </c:pt>
                <c:pt idx="12">
                  <c:v>#N/A</c:v>
                </c:pt>
                <c:pt idx="13">
                  <c:v>709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654464"/>
        <c:axId val="116656384"/>
      </c:lineChart>
      <c:catAx>
        <c:axId val="11665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56384"/>
        <c:crosses val="autoZero"/>
        <c:auto val="1"/>
        <c:lblAlgn val="ctr"/>
        <c:lblOffset val="100"/>
        <c:tickLblSkip val="1"/>
        <c:tickMarkSkip val="1"/>
        <c:noMultiLvlLbl val="0"/>
      </c:catAx>
      <c:valAx>
        <c:axId val="11665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5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17491</c:v>
                </c:pt>
                <c:pt idx="5">
                  <c:v>17751</c:v>
                </c:pt>
                <c:pt idx="8">
                  <c:v>18103</c:v>
                </c:pt>
                <c:pt idx="11">
                  <c:v>18652</c:v>
                </c:pt>
                <c:pt idx="14">
                  <c:v>18567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243</c:v>
                </c:pt>
                <c:pt idx="5">
                  <c:v>229</c:v>
                </c:pt>
                <c:pt idx="8">
                  <c:v>201</c:v>
                </c:pt>
                <c:pt idx="11">
                  <c:v>171</c:v>
                </c:pt>
                <c:pt idx="14">
                  <c:v>139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3970</c:v>
                </c:pt>
                <c:pt idx="5">
                  <c:v>3985</c:v>
                </c:pt>
                <c:pt idx="8">
                  <c:v>3555</c:v>
                </c:pt>
                <c:pt idx="11">
                  <c:v>3671</c:v>
                </c:pt>
                <c:pt idx="14">
                  <c:v>4002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4</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4282</c:v>
                </c:pt>
                <c:pt idx="3">
                  <c:v>4062</c:v>
                </c:pt>
                <c:pt idx="6">
                  <c:v>3793</c:v>
                </c:pt>
                <c:pt idx="9">
                  <c:v>3648</c:v>
                </c:pt>
                <c:pt idx="12">
                  <c:v>3628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c:v>
                </c:pt>
                <c:pt idx="3">
                  <c:v>89</c:v>
                </c:pt>
                <c:pt idx="6">
                  <c:v>132</c:v>
                </c:pt>
                <c:pt idx="9">
                  <c:v>203</c:v>
                </c:pt>
                <c:pt idx="12">
                  <c:v>224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7013</c:v>
                </c:pt>
                <c:pt idx="3">
                  <c:v>6548</c:v>
                </c:pt>
                <c:pt idx="6">
                  <c:v>6181</c:v>
                </c:pt>
                <c:pt idx="9">
                  <c:v>5958</c:v>
                </c:pt>
                <c:pt idx="12">
                  <c:v>5785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18548</c:v>
                </c:pt>
                <c:pt idx="3">
                  <c:v>19191</c:v>
                </c:pt>
                <c:pt idx="6">
                  <c:v>19472</c:v>
                </c:pt>
                <c:pt idx="9">
                  <c:v>20045</c:v>
                </c:pt>
                <c:pt idx="12">
                  <c:v>19945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317184"/>
        <c:axId val="11686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8184</c:v>
                </c:pt>
                <c:pt idx="2">
                  <c:v>#N/A</c:v>
                </c:pt>
                <c:pt idx="3">
                  <c:v>#N/A</c:v>
                </c:pt>
                <c:pt idx="4">
                  <c:v>7929</c:v>
                </c:pt>
                <c:pt idx="5">
                  <c:v>#N/A</c:v>
                </c:pt>
                <c:pt idx="6">
                  <c:v>#N/A</c:v>
                </c:pt>
                <c:pt idx="7">
                  <c:v>7724</c:v>
                </c:pt>
                <c:pt idx="8">
                  <c:v>#N/A</c:v>
                </c:pt>
                <c:pt idx="9">
                  <c:v>#N/A</c:v>
                </c:pt>
                <c:pt idx="10">
                  <c:v>7363</c:v>
                </c:pt>
                <c:pt idx="11">
                  <c:v>#N/A</c:v>
                </c:pt>
                <c:pt idx="12">
                  <c:v>#N/A</c:v>
                </c:pt>
                <c:pt idx="13">
                  <c:v>6875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317184"/>
        <c:axId val="116860032"/>
      </c:lineChart>
      <c:catAx>
        <c:axId val="1163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60032"/>
        <c:crosses val="autoZero"/>
        <c:auto val="1"/>
        <c:lblAlgn val="ctr"/>
        <c:lblOffset val="100"/>
        <c:tickLblSkip val="1"/>
        <c:tickMarkSkip val="1"/>
        <c:noMultiLvlLbl val="0"/>
      </c:catAx>
      <c:valAx>
        <c:axId val="11686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47.8</c:v>
                </c:pt>
              </c:numCache>
            </c:numRef>
          </c:xVal>
          <c:yVal>
            <c:numRef>
              <c:f>公会計指標分析・財政指標組合せ分析表!$K$51:$O$51</c:f>
              <c:numCache>
                <c:formatCode>#,##0.0;"▲ "#,##0.0</c:formatCode>
                <c:ptCount val="5"/>
                <c:pt idx="3">
                  <c:v>75.5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203456"/>
        <c:axId val="109205376"/>
      </c:scatterChart>
      <c:valAx>
        <c:axId val="109203456"/>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05376"/>
        <c:crosses val="autoZero"/>
        <c:crossBetween val="midCat"/>
      </c:valAx>
      <c:valAx>
        <c:axId val="109205376"/>
        <c:scaling>
          <c:orientation val="minMax"/>
          <c:max val="8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03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9.9</c:v>
                </c:pt>
                <c:pt idx="2">
                  <c:v>8.9</c:v>
                </c:pt>
                <c:pt idx="3">
                  <c:v>7.7</c:v>
                </c:pt>
                <c:pt idx="4">
                  <c:v>7.2</c:v>
                </c:pt>
              </c:numCache>
            </c:numRef>
          </c:xVal>
          <c:yVal>
            <c:numRef>
              <c:f>公会計指標分析・財政指標組合せ分析表!$K$73:$O$73</c:f>
              <c:numCache>
                <c:formatCode>#,##0.0;"▲ "#,##0.0</c:formatCode>
                <c:ptCount val="5"/>
                <c:pt idx="0">
                  <c:v>84.4</c:v>
                </c:pt>
                <c:pt idx="1">
                  <c:v>80.8</c:v>
                </c:pt>
                <c:pt idx="2">
                  <c:v>80</c:v>
                </c:pt>
                <c:pt idx="3">
                  <c:v>75.5</c:v>
                </c:pt>
                <c:pt idx="4">
                  <c:v>72.099999999999994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591488"/>
        <c:axId val="118593408"/>
      </c:scatterChart>
      <c:valAx>
        <c:axId val="118591488"/>
        <c:scaling>
          <c:orientation val="minMax"/>
          <c:max val="12.9"/>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593408"/>
        <c:crosses val="autoZero"/>
        <c:crossBetween val="midCat"/>
      </c:valAx>
      <c:valAx>
        <c:axId val="118593408"/>
        <c:scaling>
          <c:orientation val="minMax"/>
          <c:max val="9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591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統合校建設事業に充当した地方債の元金償還が始まったため元利償還金は、前年度に比べ上昇している。</a:t>
          </a:r>
        </a:p>
        <a:p>
          <a:r>
            <a:rPr kumimoji="1" lang="ja-JP" altLang="en-US" sz="1400">
              <a:latin typeface="ＭＳ ゴシック" pitchFamily="49" charset="-128"/>
              <a:ea typeface="ＭＳ ゴシック" pitchFamily="49" charset="-128"/>
            </a:rPr>
            <a:t>また、臨時財政対策債、合併特例債、緊急防災減災事業債などの交付税算入率の大きい有利な地方債のみを借入対象としているので、算入公債費等は増加している。</a:t>
          </a:r>
        </a:p>
        <a:p>
          <a:r>
            <a:rPr kumimoji="1" lang="ja-JP" altLang="en-US" sz="1400">
              <a:latin typeface="ＭＳ ゴシック" pitchFamily="49" charset="-128"/>
              <a:ea typeface="ＭＳ ゴシック" pitchFamily="49" charset="-128"/>
            </a:rPr>
            <a:t>今後については、元利償還金が増加することが考えられることから、地方債を充当する事業の選択や基金の活用を図っていく必要があると思われる。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年度は一般会計債・公営企業債の地方債現在高の減少や、職員数が減少していることによる退職手当負担見込額の減少により将来負担額は減少している。</a:t>
          </a:r>
        </a:p>
        <a:p>
          <a:r>
            <a:rPr kumimoji="1" lang="ja-JP" altLang="en-US" sz="1400">
              <a:latin typeface="ＭＳ ゴシック" pitchFamily="49" charset="-128"/>
              <a:ea typeface="ＭＳ ゴシック" pitchFamily="49" charset="-128"/>
            </a:rPr>
            <a:t>充当可能財源等は、基金の積み増しが出来たことにより、増加している。</a:t>
          </a:r>
        </a:p>
        <a:p>
          <a:r>
            <a:rPr kumimoji="1" lang="ja-JP" altLang="en-US" sz="1400">
              <a:latin typeface="ＭＳ ゴシック" pitchFamily="49" charset="-128"/>
              <a:ea typeface="ＭＳ ゴシック" pitchFamily="49" charset="-128"/>
            </a:rPr>
            <a:t>今後は、将来負担比率が上昇しないように、起債借入を抑制し、基金の積み増しについても行っていく。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年度の数値で比較すると，</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ポイント下回っている。これは、学校適正配置計画により統合校建設を行ったことにより、比較的新しい施設があるためである。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104926</xdr:rowOff>
    </xdr:from>
    <xdr:to>
      <xdr:col>3</xdr:col>
      <xdr:colOff>1170940</xdr:colOff>
      <xdr:row>35</xdr:row>
      <xdr:rowOff>83457</xdr:rowOff>
    </xdr:to>
    <xdr:cxnSp macro="">
      <xdr:nvCxnSpPr>
        <xdr:cNvPr id="66" name="直線コネクタ 65"/>
        <xdr:cNvCxnSpPr/>
      </xdr:nvCxnSpPr>
      <xdr:spPr>
        <a:xfrm flipV="1">
          <a:off x="4760595" y="5343676"/>
          <a:ext cx="1270" cy="152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87284</xdr:rowOff>
    </xdr:from>
    <xdr:ext cx="405111" cy="259045"/>
    <xdr:sp macro="" textlink="">
      <xdr:nvSpPr>
        <xdr:cNvPr id="67" name="有形固定資産減価償却率最小値テキスト"/>
        <xdr:cNvSpPr txBox="1"/>
      </xdr:nvSpPr>
      <xdr:spPr>
        <a:xfrm>
          <a:off x="4813300" y="686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35</xdr:row>
      <xdr:rowOff>83457</xdr:rowOff>
    </xdr:from>
    <xdr:to>
      <xdr:col>3</xdr:col>
      <xdr:colOff>1260475</xdr:colOff>
      <xdr:row>35</xdr:row>
      <xdr:rowOff>83457</xdr:rowOff>
    </xdr:to>
    <xdr:cxnSp macro="">
      <xdr:nvCxnSpPr>
        <xdr:cNvPr id="68" name="直線コネクタ 67"/>
        <xdr:cNvCxnSpPr/>
      </xdr:nvCxnSpPr>
      <xdr:spPr>
        <a:xfrm>
          <a:off x="4673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51603</xdr:rowOff>
    </xdr:from>
    <xdr:ext cx="405111" cy="259045"/>
    <xdr:sp macro="" textlink="">
      <xdr:nvSpPr>
        <xdr:cNvPr id="69" name="有形固定資産減価償却率最大値テキスト"/>
        <xdr:cNvSpPr txBox="1"/>
      </xdr:nvSpPr>
      <xdr:spPr>
        <a:xfrm>
          <a:off x="4813300" y="51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26</xdr:row>
      <xdr:rowOff>104926</xdr:rowOff>
    </xdr:from>
    <xdr:to>
      <xdr:col>3</xdr:col>
      <xdr:colOff>1260475</xdr:colOff>
      <xdr:row>26</xdr:row>
      <xdr:rowOff>104926</xdr:rowOff>
    </xdr:to>
    <xdr:cxnSp macro="">
      <xdr:nvCxnSpPr>
        <xdr:cNvPr id="70" name="直線コネクタ 69"/>
        <xdr:cNvCxnSpPr/>
      </xdr:nvCxnSpPr>
      <xdr:spPr>
        <a:xfrm>
          <a:off x="4673600" y="534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42532</xdr:rowOff>
    </xdr:from>
    <xdr:ext cx="405111" cy="259045"/>
    <xdr:sp macro="" textlink="">
      <xdr:nvSpPr>
        <xdr:cNvPr id="71" name="有形固定資産減価償却率平均値テキスト"/>
        <xdr:cNvSpPr txBox="1"/>
      </xdr:nvSpPr>
      <xdr:spPr>
        <a:xfrm>
          <a:off x="4813300" y="5795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64105</xdr:rowOff>
    </xdr:from>
    <xdr:to>
      <xdr:col>3</xdr:col>
      <xdr:colOff>1222375</xdr:colOff>
      <xdr:row>29</xdr:row>
      <xdr:rowOff>165705</xdr:rowOff>
    </xdr:to>
    <xdr:sp macro="" textlink="">
      <xdr:nvSpPr>
        <xdr:cNvPr id="72" name="フローチャート : 判断 71"/>
        <xdr:cNvSpPr/>
      </xdr:nvSpPr>
      <xdr:spPr>
        <a:xfrm>
          <a:off x="4711700" y="581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81340</xdr:rowOff>
    </xdr:from>
    <xdr:to>
      <xdr:col>3</xdr:col>
      <xdr:colOff>511175</xdr:colOff>
      <xdr:row>29</xdr:row>
      <xdr:rowOff>11490</xdr:rowOff>
    </xdr:to>
    <xdr:sp macro="" textlink="">
      <xdr:nvSpPr>
        <xdr:cNvPr id="73" name="フローチャート : 判断 72"/>
        <xdr:cNvSpPr/>
      </xdr:nvSpPr>
      <xdr:spPr>
        <a:xfrm>
          <a:off x="4000500" y="566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162983</xdr:rowOff>
    </xdr:from>
    <xdr:to>
      <xdr:col>3</xdr:col>
      <xdr:colOff>511175</xdr:colOff>
      <xdr:row>35</xdr:row>
      <xdr:rowOff>93133</xdr:rowOff>
    </xdr:to>
    <xdr:sp macro="" textlink="">
      <xdr:nvSpPr>
        <xdr:cNvPr id="79" name="円/楕円 78"/>
        <xdr:cNvSpPr/>
      </xdr:nvSpPr>
      <xdr:spPr>
        <a:xfrm>
          <a:off x="40005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28017</xdr:rowOff>
    </xdr:from>
    <xdr:ext cx="405111" cy="259045"/>
    <xdr:sp macro="" textlink="">
      <xdr:nvSpPr>
        <xdr:cNvPr id="80" name="n_1aveValue有形固定資産減価償却率"/>
        <xdr:cNvSpPr txBox="1"/>
      </xdr:nvSpPr>
      <xdr:spPr>
        <a:xfrm>
          <a:off x="3836043" y="543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84260</xdr:rowOff>
    </xdr:from>
    <xdr:ext cx="405111" cy="259045"/>
    <xdr:sp macro="" textlink="">
      <xdr:nvSpPr>
        <xdr:cNvPr id="81" name="n_1mainValue有形固定資産減価償却率"/>
        <xdr:cNvSpPr txBox="1"/>
      </xdr:nvSpPr>
      <xdr:spPr>
        <a:xfrm>
          <a:off x="3836043" y="686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a:t>
          </a:r>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80010</xdr:rowOff>
    </xdr:from>
    <xdr:to>
      <xdr:col>6</xdr:col>
      <xdr:colOff>510540</xdr:colOff>
      <xdr:row>39</xdr:row>
      <xdr:rowOff>26670</xdr:rowOff>
    </xdr:to>
    <xdr:cxnSp macro="">
      <xdr:nvCxnSpPr>
        <xdr:cNvPr id="57" name="直線コネクタ 56"/>
        <xdr:cNvCxnSpPr/>
      </xdr:nvCxnSpPr>
      <xdr:spPr>
        <a:xfrm flipV="1">
          <a:off x="4634865" y="573786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30497</xdr:rowOff>
    </xdr:from>
    <xdr:ext cx="405111" cy="259045"/>
    <xdr:sp macro="" textlink="">
      <xdr:nvSpPr>
        <xdr:cNvPr id="58" name="【道路】&#10;有形固定資産減価償却率最小値テキスト"/>
        <xdr:cNvSpPr txBox="1"/>
      </xdr:nvSpPr>
      <xdr:spPr>
        <a:xfrm>
          <a:off x="47244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39</xdr:row>
      <xdr:rowOff>26670</xdr:rowOff>
    </xdr:from>
    <xdr:to>
      <xdr:col>6</xdr:col>
      <xdr:colOff>600075</xdr:colOff>
      <xdr:row>39</xdr:row>
      <xdr:rowOff>26670</xdr:rowOff>
    </xdr:to>
    <xdr:cxnSp macro="">
      <xdr:nvCxnSpPr>
        <xdr:cNvPr id="59" name="直線コネクタ 58"/>
        <xdr:cNvCxnSpPr/>
      </xdr:nvCxnSpPr>
      <xdr:spPr>
        <a:xfrm>
          <a:off x="4546600" y="67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26687</xdr:rowOff>
    </xdr:from>
    <xdr:ext cx="405111" cy="259045"/>
    <xdr:sp macro="" textlink="">
      <xdr:nvSpPr>
        <xdr:cNvPr id="60" name="【道路】&#10;有形固定資産減価償却率最大値テキスト"/>
        <xdr:cNvSpPr txBox="1"/>
      </xdr:nvSpPr>
      <xdr:spPr>
        <a:xfrm>
          <a:off x="47244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33</xdr:row>
      <xdr:rowOff>80010</xdr:rowOff>
    </xdr:from>
    <xdr:to>
      <xdr:col>6</xdr:col>
      <xdr:colOff>600075</xdr:colOff>
      <xdr:row>33</xdr:row>
      <xdr:rowOff>80010</xdr:rowOff>
    </xdr:to>
    <xdr:cxnSp macro="">
      <xdr:nvCxnSpPr>
        <xdr:cNvPr id="61" name="直線コネクタ 60"/>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45737</xdr:rowOff>
    </xdr:from>
    <xdr:ext cx="405111" cy="259045"/>
    <xdr:sp macro="" textlink="">
      <xdr:nvSpPr>
        <xdr:cNvPr id="62" name="【道路】&#10;有形固定資産減価償却率平均値テキスト"/>
        <xdr:cNvSpPr txBox="1"/>
      </xdr:nvSpPr>
      <xdr:spPr>
        <a:xfrm>
          <a:off x="4724400" y="621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67310</xdr:rowOff>
    </xdr:from>
    <xdr:to>
      <xdr:col>6</xdr:col>
      <xdr:colOff>561975</xdr:colOff>
      <xdr:row>36</xdr:row>
      <xdr:rowOff>168910</xdr:rowOff>
    </xdr:to>
    <xdr:sp macro="" textlink="">
      <xdr:nvSpPr>
        <xdr:cNvPr id="63" name="フローチャート : 判断 62"/>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113030</xdr:rowOff>
    </xdr:from>
    <xdr:to>
      <xdr:col>5</xdr:col>
      <xdr:colOff>409575</xdr:colOff>
      <xdr:row>38</xdr:row>
      <xdr:rowOff>43180</xdr:rowOff>
    </xdr:to>
    <xdr:sp macro="" textlink="">
      <xdr:nvSpPr>
        <xdr:cNvPr id="64" name="フローチャート :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109220</xdr:rowOff>
    </xdr:from>
    <xdr:to>
      <xdr:col>5</xdr:col>
      <xdr:colOff>409575</xdr:colOff>
      <xdr:row>41</xdr:row>
      <xdr:rowOff>39370</xdr:rowOff>
    </xdr:to>
    <xdr:sp macro="" textlink="">
      <xdr:nvSpPr>
        <xdr:cNvPr id="70" name="円/楕円 69"/>
        <xdr:cNvSpPr/>
      </xdr:nvSpPr>
      <xdr:spPr>
        <a:xfrm>
          <a:off x="3746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59707</xdr:rowOff>
    </xdr:from>
    <xdr:ext cx="405111" cy="259045"/>
    <xdr:sp macro="" textlink="">
      <xdr:nvSpPr>
        <xdr:cNvPr id="71" name="n_1aveValue【道路】&#10;有形固定資産減価償却率"/>
        <xdr:cNvSpPr txBox="1"/>
      </xdr:nvSpPr>
      <xdr:spPr>
        <a:xfrm>
          <a:off x="3582043"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30497</xdr:rowOff>
    </xdr:from>
    <xdr:ext cx="405111" cy="259045"/>
    <xdr:sp macro="" textlink="">
      <xdr:nvSpPr>
        <xdr:cNvPr id="72" name="n_1mainValue【道路】&#10;有形固定資産減価償却率"/>
        <xdr:cNvSpPr txBox="1"/>
      </xdr:nvSpPr>
      <xdr:spPr>
        <a:xfrm>
          <a:off x="3582043"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5" name="テキスト ボックス 84"/>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36</xdr:row>
      <xdr:rowOff>68732</xdr:rowOff>
    </xdr:from>
    <xdr:to>
      <xdr:col>15</xdr:col>
      <xdr:colOff>180340</xdr:colOff>
      <xdr:row>42</xdr:row>
      <xdr:rowOff>31699</xdr:rowOff>
    </xdr:to>
    <xdr:cxnSp macro="">
      <xdr:nvCxnSpPr>
        <xdr:cNvPr id="97" name="直線コネクタ 96"/>
        <xdr:cNvCxnSpPr/>
      </xdr:nvCxnSpPr>
      <xdr:spPr>
        <a:xfrm flipV="1">
          <a:off x="10476865" y="6240932"/>
          <a:ext cx="0" cy="991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35526</xdr:rowOff>
    </xdr:from>
    <xdr:ext cx="534377" cy="259045"/>
    <xdr:sp macro="" textlink="">
      <xdr:nvSpPr>
        <xdr:cNvPr id="98" name="【道路】&#10;一人当たり延長最小値テキスト"/>
        <xdr:cNvSpPr txBox="1"/>
      </xdr:nvSpPr>
      <xdr:spPr>
        <a:xfrm>
          <a:off x="10566400" y="72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42</xdr:row>
      <xdr:rowOff>31699</xdr:rowOff>
    </xdr:from>
    <xdr:to>
      <xdr:col>15</xdr:col>
      <xdr:colOff>269875</xdr:colOff>
      <xdr:row>42</xdr:row>
      <xdr:rowOff>31699</xdr:rowOff>
    </xdr:to>
    <xdr:cxnSp macro="">
      <xdr:nvCxnSpPr>
        <xdr:cNvPr id="99" name="直線コネクタ 98"/>
        <xdr:cNvCxnSpPr/>
      </xdr:nvCxnSpPr>
      <xdr:spPr>
        <a:xfrm>
          <a:off x="10388600" y="72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15409</xdr:rowOff>
    </xdr:from>
    <xdr:ext cx="534377" cy="259045"/>
    <xdr:sp macro="" textlink="">
      <xdr:nvSpPr>
        <xdr:cNvPr id="100" name="【道路】&#10;一人当たり延長最大値テキスト"/>
        <xdr:cNvSpPr txBox="1"/>
      </xdr:nvSpPr>
      <xdr:spPr>
        <a:xfrm>
          <a:off x="10566400" y="60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36</xdr:row>
      <xdr:rowOff>68732</xdr:rowOff>
    </xdr:from>
    <xdr:to>
      <xdr:col>15</xdr:col>
      <xdr:colOff>269875</xdr:colOff>
      <xdr:row>36</xdr:row>
      <xdr:rowOff>68732</xdr:rowOff>
    </xdr:to>
    <xdr:cxnSp macro="">
      <xdr:nvCxnSpPr>
        <xdr:cNvPr id="101" name="直線コネクタ 100"/>
        <xdr:cNvCxnSpPr/>
      </xdr:nvCxnSpPr>
      <xdr:spPr>
        <a:xfrm>
          <a:off x="10388600" y="624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170781</xdr:rowOff>
    </xdr:from>
    <xdr:ext cx="534377" cy="259045"/>
    <xdr:sp macro="" textlink="">
      <xdr:nvSpPr>
        <xdr:cNvPr id="102" name="【道路】&#10;一人当たり延長平均値テキスト"/>
        <xdr:cNvSpPr txBox="1"/>
      </xdr:nvSpPr>
      <xdr:spPr>
        <a:xfrm>
          <a:off x="10566400" y="6685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20904</xdr:rowOff>
    </xdr:from>
    <xdr:to>
      <xdr:col>15</xdr:col>
      <xdr:colOff>231775</xdr:colOff>
      <xdr:row>39</xdr:row>
      <xdr:rowOff>122504</xdr:rowOff>
    </xdr:to>
    <xdr:sp macro="" textlink="">
      <xdr:nvSpPr>
        <xdr:cNvPr id="103" name="フローチャート : 判断 102"/>
        <xdr:cNvSpPr/>
      </xdr:nvSpPr>
      <xdr:spPr>
        <a:xfrm>
          <a:off x="10426700" y="670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130327</xdr:rowOff>
    </xdr:from>
    <xdr:to>
      <xdr:col>14</xdr:col>
      <xdr:colOff>79375</xdr:colOff>
      <xdr:row>38</xdr:row>
      <xdr:rowOff>60477</xdr:rowOff>
    </xdr:to>
    <xdr:sp macro="" textlink="">
      <xdr:nvSpPr>
        <xdr:cNvPr id="104" name="フローチャート : 判断 103"/>
        <xdr:cNvSpPr/>
      </xdr:nvSpPr>
      <xdr:spPr>
        <a:xfrm>
          <a:off x="9588500" y="64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52908</xdr:rowOff>
    </xdr:from>
    <xdr:to>
      <xdr:col>14</xdr:col>
      <xdr:colOff>79375</xdr:colOff>
      <xdr:row>33</xdr:row>
      <xdr:rowOff>154508</xdr:rowOff>
    </xdr:to>
    <xdr:sp macro="" textlink="">
      <xdr:nvSpPr>
        <xdr:cNvPr id="110" name="円/楕円 109"/>
        <xdr:cNvSpPr/>
      </xdr:nvSpPr>
      <xdr:spPr>
        <a:xfrm>
          <a:off x="9588500" y="57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51605</xdr:rowOff>
    </xdr:from>
    <xdr:ext cx="534377" cy="259045"/>
    <xdr:sp macro="" textlink="">
      <xdr:nvSpPr>
        <xdr:cNvPr id="111" name="n_1aveValue【道路】&#10;一人当たり延長"/>
        <xdr:cNvSpPr txBox="1"/>
      </xdr:nvSpPr>
      <xdr:spPr>
        <a:xfrm>
          <a:off x="9359410" y="65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171035</xdr:rowOff>
    </xdr:from>
    <xdr:ext cx="534377" cy="259045"/>
    <xdr:sp macro="" textlink="">
      <xdr:nvSpPr>
        <xdr:cNvPr id="112" name="n_1mainValue【道路】&#10;一人当たり延長"/>
        <xdr:cNvSpPr txBox="1"/>
      </xdr:nvSpPr>
      <xdr:spPr>
        <a:xfrm>
          <a:off x="9359410" y="54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5" name="テキスト ボックス 124"/>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5" name="テキスト ボックス 134"/>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84909</xdr:rowOff>
    </xdr:from>
    <xdr:to>
      <xdr:col>6</xdr:col>
      <xdr:colOff>510540</xdr:colOff>
      <xdr:row>60</xdr:row>
      <xdr:rowOff>39188</xdr:rowOff>
    </xdr:to>
    <xdr:cxnSp macro="">
      <xdr:nvCxnSpPr>
        <xdr:cNvPr id="139" name="直線コネクタ 138"/>
        <xdr:cNvCxnSpPr/>
      </xdr:nvCxnSpPr>
      <xdr:spPr>
        <a:xfrm flipV="1">
          <a:off x="4634865" y="9686109"/>
          <a:ext cx="0" cy="640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43015</xdr:rowOff>
    </xdr:from>
    <xdr:ext cx="405111" cy="259045"/>
    <xdr:sp macro="" textlink="">
      <xdr:nvSpPr>
        <xdr:cNvPr id="140" name="【橋りょう・トンネル】&#10;有形固定資産減価償却率最小値テキスト"/>
        <xdr:cNvSpPr txBox="1"/>
      </xdr:nvSpPr>
      <xdr:spPr>
        <a:xfrm>
          <a:off x="4724400" y="10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60</xdr:row>
      <xdr:rowOff>39188</xdr:rowOff>
    </xdr:from>
    <xdr:to>
      <xdr:col>6</xdr:col>
      <xdr:colOff>600075</xdr:colOff>
      <xdr:row>60</xdr:row>
      <xdr:rowOff>39188</xdr:rowOff>
    </xdr:to>
    <xdr:cxnSp macro="">
      <xdr:nvCxnSpPr>
        <xdr:cNvPr id="141" name="直線コネクタ 140"/>
        <xdr:cNvCxnSpPr/>
      </xdr:nvCxnSpPr>
      <xdr:spPr>
        <a:xfrm>
          <a:off x="4546600" y="1032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31586</xdr:rowOff>
    </xdr:from>
    <xdr:ext cx="405111" cy="259045"/>
    <xdr:sp macro="" textlink="">
      <xdr:nvSpPr>
        <xdr:cNvPr id="142" name="【橋りょう・トンネル】&#10;有形固定資産減価償却率最大値テキスト"/>
        <xdr:cNvSpPr txBox="1"/>
      </xdr:nvSpPr>
      <xdr:spPr>
        <a:xfrm>
          <a:off x="4724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56</xdr:row>
      <xdr:rowOff>84909</xdr:rowOff>
    </xdr:from>
    <xdr:to>
      <xdr:col>6</xdr:col>
      <xdr:colOff>600075</xdr:colOff>
      <xdr:row>56</xdr:row>
      <xdr:rowOff>84909</xdr:rowOff>
    </xdr:to>
    <xdr:cxnSp macro="">
      <xdr:nvCxnSpPr>
        <xdr:cNvPr id="143" name="直線コネクタ 142"/>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125203</xdr:rowOff>
    </xdr:from>
    <xdr:ext cx="405111" cy="259045"/>
    <xdr:sp macro="" textlink="">
      <xdr:nvSpPr>
        <xdr:cNvPr id="144" name="【橋りょう・トンネル】&#10;有形固定資産減価償却率平均値テキスト"/>
        <xdr:cNvSpPr txBox="1"/>
      </xdr:nvSpPr>
      <xdr:spPr>
        <a:xfrm>
          <a:off x="4724400" y="989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146776</xdr:rowOff>
    </xdr:from>
    <xdr:to>
      <xdr:col>6</xdr:col>
      <xdr:colOff>561975</xdr:colOff>
      <xdr:row>58</xdr:row>
      <xdr:rowOff>76926</xdr:rowOff>
    </xdr:to>
    <xdr:sp macro="" textlink="">
      <xdr:nvSpPr>
        <xdr:cNvPr id="145" name="フローチャート : 判断 144"/>
        <xdr:cNvSpPr/>
      </xdr:nvSpPr>
      <xdr:spPr>
        <a:xfrm>
          <a:off x="45847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138612</xdr:rowOff>
    </xdr:from>
    <xdr:to>
      <xdr:col>5</xdr:col>
      <xdr:colOff>409575</xdr:colOff>
      <xdr:row>59</xdr:row>
      <xdr:rowOff>68762</xdr:rowOff>
    </xdr:to>
    <xdr:sp macro="" textlink="">
      <xdr:nvSpPr>
        <xdr:cNvPr id="146" name="フローチャート : 判断 145"/>
        <xdr:cNvSpPr/>
      </xdr:nvSpPr>
      <xdr:spPr>
        <a:xfrm>
          <a:off x="3746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45538</xdr:rowOff>
    </xdr:from>
    <xdr:to>
      <xdr:col>5</xdr:col>
      <xdr:colOff>409575</xdr:colOff>
      <xdr:row>63</xdr:row>
      <xdr:rowOff>147138</xdr:rowOff>
    </xdr:to>
    <xdr:sp macro="" textlink="">
      <xdr:nvSpPr>
        <xdr:cNvPr id="152" name="円/楕円 151"/>
        <xdr:cNvSpPr/>
      </xdr:nvSpPr>
      <xdr:spPr>
        <a:xfrm>
          <a:off x="3746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85289</xdr:rowOff>
    </xdr:from>
    <xdr:ext cx="405111" cy="259045"/>
    <xdr:sp macro="" textlink="">
      <xdr:nvSpPr>
        <xdr:cNvPr id="153" name="n_1aveValue【橋りょう・トンネル】&#10;有形固定資産減価償却率"/>
        <xdr:cNvSpPr txBox="1"/>
      </xdr:nvSpPr>
      <xdr:spPr>
        <a:xfrm>
          <a:off x="3582043"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138265</xdr:rowOff>
    </xdr:from>
    <xdr:ext cx="405111" cy="259045"/>
    <xdr:sp macro="" textlink="">
      <xdr:nvSpPr>
        <xdr:cNvPr id="154" name="n_1mainValue【橋りょう・トンネル】&#10;有形固定資産減価償却率"/>
        <xdr:cNvSpPr txBox="1"/>
      </xdr:nvSpPr>
      <xdr:spPr>
        <a:xfrm>
          <a:off x="3582043"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8" name="テキスト ボックス 16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0" name="テキスト ボックス 16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2" name="テキスト ボックス 17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46155</xdr:rowOff>
    </xdr:from>
    <xdr:to>
      <xdr:col>15</xdr:col>
      <xdr:colOff>180340</xdr:colOff>
      <xdr:row>59</xdr:row>
      <xdr:rowOff>107725</xdr:rowOff>
    </xdr:to>
    <xdr:cxnSp macro="">
      <xdr:nvCxnSpPr>
        <xdr:cNvPr id="176" name="直線コネクタ 175"/>
        <xdr:cNvCxnSpPr/>
      </xdr:nvCxnSpPr>
      <xdr:spPr>
        <a:xfrm flipV="1">
          <a:off x="10476865" y="9818805"/>
          <a:ext cx="0" cy="40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111552</xdr:rowOff>
    </xdr:from>
    <xdr:ext cx="599010" cy="259045"/>
    <xdr:sp macro="" textlink="">
      <xdr:nvSpPr>
        <xdr:cNvPr id="177" name="【橋りょう・トンネル】&#10;一人当たり有形固定資産（償却資産）額最小値テキスト"/>
        <xdr:cNvSpPr txBox="1"/>
      </xdr:nvSpPr>
      <xdr:spPr>
        <a:xfrm>
          <a:off x="10566400" y="1022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59</xdr:row>
      <xdr:rowOff>107725</xdr:rowOff>
    </xdr:from>
    <xdr:to>
      <xdr:col>15</xdr:col>
      <xdr:colOff>269875</xdr:colOff>
      <xdr:row>59</xdr:row>
      <xdr:rowOff>107725</xdr:rowOff>
    </xdr:to>
    <xdr:cxnSp macro="">
      <xdr:nvCxnSpPr>
        <xdr:cNvPr id="178" name="直線コネクタ 177"/>
        <xdr:cNvCxnSpPr/>
      </xdr:nvCxnSpPr>
      <xdr:spPr>
        <a:xfrm>
          <a:off x="10388600" y="1022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164282</xdr:rowOff>
    </xdr:from>
    <xdr:ext cx="599010" cy="259045"/>
    <xdr:sp macro="" textlink="">
      <xdr:nvSpPr>
        <xdr:cNvPr id="179" name="【橋りょう・トンネル】&#10;一人当たり有形固定資産（償却資産）額最大値テキスト"/>
        <xdr:cNvSpPr txBox="1"/>
      </xdr:nvSpPr>
      <xdr:spPr>
        <a:xfrm>
          <a:off x="10566400" y="959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57</xdr:row>
      <xdr:rowOff>46155</xdr:rowOff>
    </xdr:from>
    <xdr:to>
      <xdr:col>15</xdr:col>
      <xdr:colOff>269875</xdr:colOff>
      <xdr:row>57</xdr:row>
      <xdr:rowOff>46155</xdr:rowOff>
    </xdr:to>
    <xdr:cxnSp macro="">
      <xdr:nvCxnSpPr>
        <xdr:cNvPr id="180" name="直線コネクタ 179"/>
        <xdr:cNvCxnSpPr/>
      </xdr:nvCxnSpPr>
      <xdr:spPr>
        <a:xfrm>
          <a:off x="10388600" y="981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70205</xdr:rowOff>
    </xdr:from>
    <xdr:ext cx="599010" cy="259045"/>
    <xdr:sp macro="" textlink="">
      <xdr:nvSpPr>
        <xdr:cNvPr id="181" name="【橋りょう・トンネル】&#10;一人当たり有形固定資産（償却資産）額平均値テキスト"/>
        <xdr:cNvSpPr txBox="1"/>
      </xdr:nvSpPr>
      <xdr:spPr>
        <a:xfrm>
          <a:off x="10566400" y="100143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91778</xdr:rowOff>
    </xdr:from>
    <xdr:to>
      <xdr:col>15</xdr:col>
      <xdr:colOff>231775</xdr:colOff>
      <xdr:row>59</xdr:row>
      <xdr:rowOff>21928</xdr:rowOff>
    </xdr:to>
    <xdr:sp macro="" textlink="">
      <xdr:nvSpPr>
        <xdr:cNvPr id="182" name="フローチャート : 判断 181"/>
        <xdr:cNvSpPr/>
      </xdr:nvSpPr>
      <xdr:spPr>
        <a:xfrm>
          <a:off x="10426700" y="100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75762</xdr:rowOff>
    </xdr:from>
    <xdr:to>
      <xdr:col>14</xdr:col>
      <xdr:colOff>79375</xdr:colOff>
      <xdr:row>57</xdr:row>
      <xdr:rowOff>5912</xdr:rowOff>
    </xdr:to>
    <xdr:sp macro="" textlink="">
      <xdr:nvSpPr>
        <xdr:cNvPr id="183" name="フローチャート : 判断 182"/>
        <xdr:cNvSpPr/>
      </xdr:nvSpPr>
      <xdr:spPr>
        <a:xfrm>
          <a:off x="9588500" y="9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166512</xdr:rowOff>
    </xdr:from>
    <xdr:to>
      <xdr:col>14</xdr:col>
      <xdr:colOff>79375</xdr:colOff>
      <xdr:row>63</xdr:row>
      <xdr:rowOff>96662</xdr:rowOff>
    </xdr:to>
    <xdr:sp macro="" textlink="">
      <xdr:nvSpPr>
        <xdr:cNvPr id="189" name="円/楕円 188"/>
        <xdr:cNvSpPr/>
      </xdr:nvSpPr>
      <xdr:spPr>
        <a:xfrm>
          <a:off x="9588500" y="107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22439</xdr:rowOff>
    </xdr:from>
    <xdr:ext cx="599010" cy="259045"/>
    <xdr:sp macro="" textlink="">
      <xdr:nvSpPr>
        <xdr:cNvPr id="190" name="n_1aveValue【橋りょう・トンネル】&#10;一人当たり有形固定資産（償却資産）額"/>
        <xdr:cNvSpPr txBox="1"/>
      </xdr:nvSpPr>
      <xdr:spPr>
        <a:xfrm>
          <a:off x="9327094" y="945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87789</xdr:rowOff>
    </xdr:from>
    <xdr:ext cx="534377" cy="259045"/>
    <xdr:sp macro="" textlink="">
      <xdr:nvSpPr>
        <xdr:cNvPr id="191" name="n_1mainValue【橋りょう・トンネル】&#10;一人当たり有形固定資産（償却資産）額"/>
        <xdr:cNvSpPr txBox="1"/>
      </xdr:nvSpPr>
      <xdr:spPr>
        <a:xfrm>
          <a:off x="9359411" y="108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4" name="直線コネクタ 213"/>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7"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8" name="直線コネクタ 217"/>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19"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0" name="フローチャート : 判断 219"/>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21" name="フローチャート : 判断 220"/>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138176</xdr:rowOff>
    </xdr:from>
    <xdr:to>
      <xdr:col>5</xdr:col>
      <xdr:colOff>409575</xdr:colOff>
      <xdr:row>85</xdr:row>
      <xdr:rowOff>68326</xdr:rowOff>
    </xdr:to>
    <xdr:sp macro="" textlink="">
      <xdr:nvSpPr>
        <xdr:cNvPr id="227" name="円/楕円 226"/>
        <xdr:cNvSpPr/>
      </xdr:nvSpPr>
      <xdr:spPr>
        <a:xfrm>
          <a:off x="3746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71138</xdr:rowOff>
    </xdr:from>
    <xdr:ext cx="405111" cy="259045"/>
    <xdr:sp macro="" textlink="">
      <xdr:nvSpPr>
        <xdr:cNvPr id="228" name="n_1aveValue【公営住宅】&#10;有形固定資産減価償却率"/>
        <xdr:cNvSpPr txBox="1"/>
      </xdr:nvSpPr>
      <xdr:spPr>
        <a:xfrm>
          <a:off x="3582043"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59453</xdr:rowOff>
    </xdr:from>
    <xdr:ext cx="405111" cy="259045"/>
    <xdr:sp macro="" textlink="">
      <xdr:nvSpPr>
        <xdr:cNvPr id="229" name="n_1mainValue【公営住宅】&#10;有形固定資産減価償却率"/>
        <xdr:cNvSpPr txBox="1"/>
      </xdr:nvSpPr>
      <xdr:spPr>
        <a:xfrm>
          <a:off x="3582043"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54" name="直線コネクタ 253"/>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5"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6" name="直線コネクタ 255"/>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57"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58" name="直線コネクタ 257"/>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59"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60" name="フローチャート : 判断 259"/>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61" name="フローチャート : 判断 260"/>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119380</xdr:rowOff>
    </xdr:from>
    <xdr:to>
      <xdr:col>14</xdr:col>
      <xdr:colOff>79375</xdr:colOff>
      <xdr:row>87</xdr:row>
      <xdr:rowOff>49530</xdr:rowOff>
    </xdr:to>
    <xdr:sp macro="" textlink="">
      <xdr:nvSpPr>
        <xdr:cNvPr id="267" name="円/楕円 266"/>
        <xdr:cNvSpPr/>
      </xdr:nvSpPr>
      <xdr:spPr>
        <a:xfrm>
          <a:off x="9588500" y="148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1288</xdr:rowOff>
    </xdr:from>
    <xdr:ext cx="469744" cy="259045"/>
    <xdr:sp macro="" textlink="">
      <xdr:nvSpPr>
        <xdr:cNvPr id="268" name="n_1aveValue【公営住宅】&#10;一人当たり面積"/>
        <xdr:cNvSpPr txBox="1"/>
      </xdr:nvSpPr>
      <xdr:spPr>
        <a:xfrm>
          <a:off x="9391727" y="137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40657</xdr:rowOff>
    </xdr:from>
    <xdr:ext cx="469744" cy="259045"/>
    <xdr:sp macro="" textlink="">
      <xdr:nvSpPr>
        <xdr:cNvPr id="269" name="n_1mainValue【公営住宅】&#10;一人当たり面積"/>
        <xdr:cNvSpPr txBox="1"/>
      </xdr:nvSpPr>
      <xdr:spPr>
        <a:xfrm>
          <a:off x="9391727" y="1495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8" name="テキスト ボックス 28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101600</xdr:rowOff>
    </xdr:from>
    <xdr:to>
      <xdr:col>5</xdr:col>
      <xdr:colOff>409575</xdr:colOff>
      <xdr:row>109</xdr:row>
      <xdr:rowOff>31750</xdr:rowOff>
    </xdr:to>
    <xdr:sp macro="" textlink="">
      <xdr:nvSpPr>
        <xdr:cNvPr id="292" name="フローチャート : 判断 291"/>
        <xdr:cNvSpPr/>
      </xdr:nvSpPr>
      <xdr:spPr>
        <a:xfrm>
          <a:off x="3746500" y="186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165100</xdr:rowOff>
    </xdr:from>
    <xdr:to>
      <xdr:col>5</xdr:col>
      <xdr:colOff>409575</xdr:colOff>
      <xdr:row>101</xdr:row>
      <xdr:rowOff>95250</xdr:rowOff>
    </xdr:to>
    <xdr:sp macro="" textlink="">
      <xdr:nvSpPr>
        <xdr:cNvPr id="298" name="円/楕円 297"/>
        <xdr:cNvSpPr/>
      </xdr:nvSpPr>
      <xdr:spPr>
        <a:xfrm>
          <a:off x="3746500" y="1731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99" name="n_1aveValue【港湾・漁港】&#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111777</xdr:rowOff>
    </xdr:from>
    <xdr:ext cx="405111" cy="259045"/>
    <xdr:sp macro="" textlink="">
      <xdr:nvSpPr>
        <xdr:cNvPr id="300" name="n_1mainValue【港湾・漁港】&#10;有形固定資産減価償却率"/>
        <xdr:cNvSpPr txBox="1"/>
      </xdr:nvSpPr>
      <xdr:spPr>
        <a:xfrm>
          <a:off x="3582043" y="1708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9" name="直線コネクタ 3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0" name="テキスト ボックス 3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1" name="直線コネクタ 3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2" name="テキスト ボックス 311"/>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3" name="直線コネクタ 3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4" name="テキスト ボックス 313"/>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5" name="直線コネクタ 3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6" name="テキスト ボックス 315"/>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87607</xdr:rowOff>
    </xdr:from>
    <xdr:to>
      <xdr:col>14</xdr:col>
      <xdr:colOff>79375</xdr:colOff>
      <xdr:row>103</xdr:row>
      <xdr:rowOff>17757</xdr:rowOff>
    </xdr:to>
    <xdr:sp macro="" textlink="">
      <xdr:nvSpPr>
        <xdr:cNvPr id="320" name="フローチャート : 判断 319"/>
        <xdr:cNvSpPr/>
      </xdr:nvSpPr>
      <xdr:spPr>
        <a:xfrm>
          <a:off x="9588500" y="175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5539</xdr:rowOff>
    </xdr:from>
    <xdr:to>
      <xdr:col>14</xdr:col>
      <xdr:colOff>79375</xdr:colOff>
      <xdr:row>107</xdr:row>
      <xdr:rowOff>107139</xdr:rowOff>
    </xdr:to>
    <xdr:sp macro="" textlink="">
      <xdr:nvSpPr>
        <xdr:cNvPr id="326" name="円/楕円 325"/>
        <xdr:cNvSpPr/>
      </xdr:nvSpPr>
      <xdr:spPr>
        <a:xfrm>
          <a:off x="9588500" y="183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34284</xdr:rowOff>
    </xdr:from>
    <xdr:ext cx="599010" cy="259045"/>
    <xdr:sp macro="" textlink="">
      <xdr:nvSpPr>
        <xdr:cNvPr id="327" name="n_1aveValue【港湾・漁港】&#10;一人当たり有形固定資産（償却資産）額"/>
        <xdr:cNvSpPr txBox="1"/>
      </xdr:nvSpPr>
      <xdr:spPr>
        <a:xfrm>
          <a:off x="9327094" y="17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98266</xdr:rowOff>
    </xdr:from>
    <xdr:ext cx="534377" cy="259045"/>
    <xdr:sp macro="" textlink="">
      <xdr:nvSpPr>
        <xdr:cNvPr id="328" name="n_1mainValue【港湾・漁港】&#10;一人当たり有形固定資産（償却資産）額"/>
        <xdr:cNvSpPr txBox="1"/>
      </xdr:nvSpPr>
      <xdr:spPr>
        <a:xfrm>
          <a:off x="9359411" y="184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9" name="テキスト ボックス 33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49" name="テキスト ボックス 34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36</xdr:row>
      <xdr:rowOff>108204</xdr:rowOff>
    </xdr:to>
    <xdr:cxnSp macro="">
      <xdr:nvCxnSpPr>
        <xdr:cNvPr id="351" name="直線コネクタ 350"/>
        <xdr:cNvCxnSpPr/>
      </xdr:nvCxnSpPr>
      <xdr:spPr>
        <a:xfrm flipV="1">
          <a:off x="16318864" y="5676900"/>
          <a:ext cx="0" cy="603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112031</xdr:rowOff>
    </xdr:from>
    <xdr:ext cx="405111" cy="259045"/>
    <xdr:sp macro="" textlink="">
      <xdr:nvSpPr>
        <xdr:cNvPr id="352" name="【認定こども園・幼稚園・保育所】&#10;有形固定資産減価償却率最小値テキスト"/>
        <xdr:cNvSpPr txBox="1"/>
      </xdr:nvSpPr>
      <xdr:spPr>
        <a:xfrm>
          <a:off x="16408400" y="628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36</xdr:row>
      <xdr:rowOff>108204</xdr:rowOff>
    </xdr:from>
    <xdr:to>
      <xdr:col>23</xdr:col>
      <xdr:colOff>606425</xdr:colOff>
      <xdr:row>36</xdr:row>
      <xdr:rowOff>108204</xdr:rowOff>
    </xdr:to>
    <xdr:cxnSp macro="">
      <xdr:nvCxnSpPr>
        <xdr:cNvPr id="353" name="直線コネクタ 352"/>
        <xdr:cNvCxnSpPr/>
      </xdr:nvCxnSpPr>
      <xdr:spPr>
        <a:xfrm>
          <a:off x="16230600" y="628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54"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55" name="直線コネクタ 354"/>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56" name="【認定こども園・幼稚園・保育所】&#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357" name="フローチャート : 判断 356"/>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153416</xdr:rowOff>
    </xdr:from>
    <xdr:to>
      <xdr:col>22</xdr:col>
      <xdr:colOff>415925</xdr:colOff>
      <xdr:row>35</xdr:row>
      <xdr:rowOff>83566</xdr:rowOff>
    </xdr:to>
    <xdr:sp macro="" textlink="">
      <xdr:nvSpPr>
        <xdr:cNvPr id="358" name="フローチャート : 判断 357"/>
        <xdr:cNvSpPr/>
      </xdr:nvSpPr>
      <xdr:spPr>
        <a:xfrm>
          <a:off x="15430500" y="598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132842</xdr:rowOff>
    </xdr:from>
    <xdr:to>
      <xdr:col>22</xdr:col>
      <xdr:colOff>415925</xdr:colOff>
      <xdr:row>42</xdr:row>
      <xdr:rowOff>62992</xdr:rowOff>
    </xdr:to>
    <xdr:sp macro="" textlink="">
      <xdr:nvSpPr>
        <xdr:cNvPr id="364" name="円/楕円 363"/>
        <xdr:cNvSpPr/>
      </xdr:nvSpPr>
      <xdr:spPr>
        <a:xfrm>
          <a:off x="154305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100093</xdr:rowOff>
    </xdr:from>
    <xdr:ext cx="405111" cy="259045"/>
    <xdr:sp macro="" textlink="">
      <xdr:nvSpPr>
        <xdr:cNvPr id="365" name="n_1aveValue【認定こども園・幼稚園・保育所】&#10;有形固定資産減価償却率"/>
        <xdr:cNvSpPr txBox="1"/>
      </xdr:nvSpPr>
      <xdr:spPr>
        <a:xfrm>
          <a:off x="15266043"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54119</xdr:rowOff>
    </xdr:from>
    <xdr:ext cx="405111" cy="259045"/>
    <xdr:sp macro="" textlink="">
      <xdr:nvSpPr>
        <xdr:cNvPr id="366" name="n_1mainValue【認定こども園・幼稚園・保育所】&#10;有形固定資産減価償却率"/>
        <xdr:cNvSpPr txBox="1"/>
      </xdr:nvSpPr>
      <xdr:spPr>
        <a:xfrm>
          <a:off x="15266043" y="725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77" name="テキスト ボックス 37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8" name="直線コネクタ 3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9" name="テキスト ボックス 3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0" name="直線コネクタ 3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1" name="テキスト ボックス 3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2" name="直線コネクタ 3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3" name="テキスト ボックス 3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4" name="直線コネクタ 3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5" name="テキスト ボックス 3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6" name="直線コネクタ 3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7" name="テキスト ボックス 3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163830</xdr:rowOff>
    </xdr:from>
    <xdr:to>
      <xdr:col>32</xdr:col>
      <xdr:colOff>186689</xdr:colOff>
      <xdr:row>39</xdr:row>
      <xdr:rowOff>156210</xdr:rowOff>
    </xdr:to>
    <xdr:cxnSp macro="">
      <xdr:nvCxnSpPr>
        <xdr:cNvPr id="391" name="直線コネクタ 390"/>
        <xdr:cNvCxnSpPr/>
      </xdr:nvCxnSpPr>
      <xdr:spPr>
        <a:xfrm flipV="1">
          <a:off x="22160864" y="5821680"/>
          <a:ext cx="0" cy="102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160037</xdr:rowOff>
    </xdr:from>
    <xdr:ext cx="469744" cy="259045"/>
    <xdr:sp macro="" textlink="">
      <xdr:nvSpPr>
        <xdr:cNvPr id="392" name="【認定こども園・幼稚園・保育所】&#10;一人当たり面積最小値テキスト"/>
        <xdr:cNvSpPr txBox="1"/>
      </xdr:nvSpPr>
      <xdr:spPr>
        <a:xfrm>
          <a:off x="22250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39</xdr:row>
      <xdr:rowOff>156210</xdr:rowOff>
    </xdr:from>
    <xdr:to>
      <xdr:col>32</xdr:col>
      <xdr:colOff>276225</xdr:colOff>
      <xdr:row>39</xdr:row>
      <xdr:rowOff>156210</xdr:rowOff>
    </xdr:to>
    <xdr:cxnSp macro="">
      <xdr:nvCxnSpPr>
        <xdr:cNvPr id="393" name="直線コネクタ 392"/>
        <xdr:cNvCxnSpPr/>
      </xdr:nvCxnSpPr>
      <xdr:spPr>
        <a:xfrm>
          <a:off x="22072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110507</xdr:rowOff>
    </xdr:from>
    <xdr:ext cx="469744" cy="259045"/>
    <xdr:sp macro="" textlink="">
      <xdr:nvSpPr>
        <xdr:cNvPr id="394" name="【認定こども園・幼稚園・保育所】&#10;一人当たり面積最大値テキスト"/>
        <xdr:cNvSpPr txBox="1"/>
      </xdr:nvSpPr>
      <xdr:spPr>
        <a:xfrm>
          <a:off x="22250400"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33</xdr:row>
      <xdr:rowOff>163830</xdr:rowOff>
    </xdr:from>
    <xdr:to>
      <xdr:col>32</xdr:col>
      <xdr:colOff>276225</xdr:colOff>
      <xdr:row>33</xdr:row>
      <xdr:rowOff>163830</xdr:rowOff>
    </xdr:to>
    <xdr:cxnSp macro="">
      <xdr:nvCxnSpPr>
        <xdr:cNvPr id="395" name="直線コネクタ 394"/>
        <xdr:cNvCxnSpPr/>
      </xdr:nvCxnSpPr>
      <xdr:spPr>
        <a:xfrm>
          <a:off x="22072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95267</xdr:rowOff>
    </xdr:from>
    <xdr:ext cx="469744" cy="259045"/>
    <xdr:sp macro="" textlink="">
      <xdr:nvSpPr>
        <xdr:cNvPr id="396" name="【認定こども園・幼稚園・保育所】&#10;一人当たり面積平均値テキスト"/>
        <xdr:cNvSpPr txBox="1"/>
      </xdr:nvSpPr>
      <xdr:spPr>
        <a:xfrm>
          <a:off x="222504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116840</xdr:rowOff>
    </xdr:from>
    <xdr:to>
      <xdr:col>32</xdr:col>
      <xdr:colOff>238125</xdr:colOff>
      <xdr:row>37</xdr:row>
      <xdr:rowOff>46990</xdr:rowOff>
    </xdr:to>
    <xdr:sp macro="" textlink="">
      <xdr:nvSpPr>
        <xdr:cNvPr id="397" name="フローチャート : 判断 396"/>
        <xdr:cNvSpPr/>
      </xdr:nvSpPr>
      <xdr:spPr>
        <a:xfrm>
          <a:off x="22110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132080</xdr:rowOff>
    </xdr:from>
    <xdr:to>
      <xdr:col>31</xdr:col>
      <xdr:colOff>85725</xdr:colOff>
      <xdr:row>37</xdr:row>
      <xdr:rowOff>62230</xdr:rowOff>
    </xdr:to>
    <xdr:sp macro="" textlink="">
      <xdr:nvSpPr>
        <xdr:cNvPr id="398" name="フローチャート : 判断 397"/>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147320</xdr:rowOff>
    </xdr:from>
    <xdr:to>
      <xdr:col>31</xdr:col>
      <xdr:colOff>85725</xdr:colOff>
      <xdr:row>41</xdr:row>
      <xdr:rowOff>77470</xdr:rowOff>
    </xdr:to>
    <xdr:sp macro="" textlink="">
      <xdr:nvSpPr>
        <xdr:cNvPr id="404" name="円/楕円 403"/>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78757</xdr:rowOff>
    </xdr:from>
    <xdr:ext cx="469744" cy="259045"/>
    <xdr:sp macro="" textlink="">
      <xdr:nvSpPr>
        <xdr:cNvPr id="405" name="n_1aveValue【認定こども園・幼稚園・保育所】&#10;一人当たり面積"/>
        <xdr:cNvSpPr txBox="1"/>
      </xdr:nvSpPr>
      <xdr:spPr>
        <a:xfrm>
          <a:off x="210757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68597</xdr:rowOff>
    </xdr:from>
    <xdr:ext cx="469744" cy="259045"/>
    <xdr:sp macro="" textlink="">
      <xdr:nvSpPr>
        <xdr:cNvPr id="406"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58</xdr:row>
      <xdr:rowOff>140970</xdr:rowOff>
    </xdr:to>
    <xdr:cxnSp macro="">
      <xdr:nvCxnSpPr>
        <xdr:cNvPr id="431" name="直線コネクタ 430"/>
        <xdr:cNvCxnSpPr/>
      </xdr:nvCxnSpPr>
      <xdr:spPr>
        <a:xfrm flipV="1">
          <a:off x="16318864" y="957072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144797</xdr:rowOff>
    </xdr:from>
    <xdr:ext cx="405111" cy="259045"/>
    <xdr:sp macro="" textlink="">
      <xdr:nvSpPr>
        <xdr:cNvPr id="432" name="【学校施設】&#10;有形固定資産減価償却率最小値テキスト"/>
        <xdr:cNvSpPr txBox="1"/>
      </xdr:nvSpPr>
      <xdr:spPr>
        <a:xfrm>
          <a:off x="164084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58</xdr:row>
      <xdr:rowOff>140970</xdr:rowOff>
    </xdr:from>
    <xdr:to>
      <xdr:col>23</xdr:col>
      <xdr:colOff>606425</xdr:colOff>
      <xdr:row>58</xdr:row>
      <xdr:rowOff>140970</xdr:rowOff>
    </xdr:to>
    <xdr:cxnSp macro="">
      <xdr:nvCxnSpPr>
        <xdr:cNvPr id="433" name="直線コネクタ 432"/>
        <xdr:cNvCxnSpPr/>
      </xdr:nvCxnSpPr>
      <xdr:spPr>
        <a:xfrm>
          <a:off x="16230600" y="10085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434" name="【学校施設】&#10;有形固定資産減価償却率最大値テキスト"/>
        <xdr:cNvSpPr txBox="1"/>
      </xdr:nvSpPr>
      <xdr:spPr>
        <a:xfrm>
          <a:off x="164084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435" name="直線コネクタ 434"/>
        <xdr:cNvCxnSpPr/>
      </xdr:nvCxnSpPr>
      <xdr:spPr>
        <a:xfrm>
          <a:off x="16230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114317</xdr:rowOff>
    </xdr:from>
    <xdr:ext cx="405111" cy="259045"/>
    <xdr:sp macro="" textlink="">
      <xdr:nvSpPr>
        <xdr:cNvPr id="436" name="【学校施設】&#10;有形固定資産減価償却率平均値テキスト"/>
        <xdr:cNvSpPr txBox="1"/>
      </xdr:nvSpPr>
      <xdr:spPr>
        <a:xfrm>
          <a:off x="16408400" y="9715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135890</xdr:rowOff>
    </xdr:from>
    <xdr:to>
      <xdr:col>23</xdr:col>
      <xdr:colOff>568325</xdr:colOff>
      <xdr:row>57</xdr:row>
      <xdr:rowOff>66040</xdr:rowOff>
    </xdr:to>
    <xdr:sp macro="" textlink="">
      <xdr:nvSpPr>
        <xdr:cNvPr id="437" name="フローチャート : 判断 436"/>
        <xdr:cNvSpPr/>
      </xdr:nvSpPr>
      <xdr:spPr>
        <a:xfrm>
          <a:off x="162687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93980</xdr:rowOff>
    </xdr:from>
    <xdr:to>
      <xdr:col>22</xdr:col>
      <xdr:colOff>415925</xdr:colOff>
      <xdr:row>56</xdr:row>
      <xdr:rowOff>24130</xdr:rowOff>
    </xdr:to>
    <xdr:sp macro="" textlink="">
      <xdr:nvSpPr>
        <xdr:cNvPr id="438" name="フローチャート : 判断 437"/>
        <xdr:cNvSpPr/>
      </xdr:nvSpPr>
      <xdr:spPr>
        <a:xfrm>
          <a:off x="15430500" y="952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21590</xdr:rowOff>
    </xdr:from>
    <xdr:to>
      <xdr:col>22</xdr:col>
      <xdr:colOff>415925</xdr:colOff>
      <xdr:row>64</xdr:row>
      <xdr:rowOff>123190</xdr:rowOff>
    </xdr:to>
    <xdr:sp macro="" textlink="">
      <xdr:nvSpPr>
        <xdr:cNvPr id="444" name="円/楕円 443"/>
        <xdr:cNvSpPr/>
      </xdr:nvSpPr>
      <xdr:spPr>
        <a:xfrm>
          <a:off x="15430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40657</xdr:rowOff>
    </xdr:from>
    <xdr:ext cx="405111" cy="259045"/>
    <xdr:sp macro="" textlink="">
      <xdr:nvSpPr>
        <xdr:cNvPr id="445" name="n_1aveValue【学校施設】&#10;有形固定資産減価償却率"/>
        <xdr:cNvSpPr txBox="1"/>
      </xdr:nvSpPr>
      <xdr:spPr>
        <a:xfrm>
          <a:off x="15266043"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114317</xdr:rowOff>
    </xdr:from>
    <xdr:ext cx="405111" cy="259045"/>
    <xdr:sp macro="" textlink="">
      <xdr:nvSpPr>
        <xdr:cNvPr id="446" name="n_1mainValue【学校施設】&#10;有形固定資産減価償却率"/>
        <xdr:cNvSpPr txBox="1"/>
      </xdr:nvSpPr>
      <xdr:spPr>
        <a:xfrm>
          <a:off x="15266043"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92202</xdr:rowOff>
    </xdr:from>
    <xdr:to>
      <xdr:col>32</xdr:col>
      <xdr:colOff>186689</xdr:colOff>
      <xdr:row>60</xdr:row>
      <xdr:rowOff>158496</xdr:rowOff>
    </xdr:to>
    <xdr:cxnSp macro="">
      <xdr:nvCxnSpPr>
        <xdr:cNvPr id="471" name="直線コネクタ 470"/>
        <xdr:cNvCxnSpPr/>
      </xdr:nvCxnSpPr>
      <xdr:spPr>
        <a:xfrm flipV="1">
          <a:off x="22160864" y="9521952"/>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162323</xdr:rowOff>
    </xdr:from>
    <xdr:ext cx="469744" cy="259045"/>
    <xdr:sp macro="" textlink="">
      <xdr:nvSpPr>
        <xdr:cNvPr id="472" name="【学校施設】&#10;一人当たり面積最小値テキスト"/>
        <xdr:cNvSpPr txBox="1"/>
      </xdr:nvSpPr>
      <xdr:spPr>
        <a:xfrm>
          <a:off x="22250400"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60</xdr:row>
      <xdr:rowOff>158496</xdr:rowOff>
    </xdr:from>
    <xdr:to>
      <xdr:col>32</xdr:col>
      <xdr:colOff>276225</xdr:colOff>
      <xdr:row>60</xdr:row>
      <xdr:rowOff>158496</xdr:rowOff>
    </xdr:to>
    <xdr:cxnSp macro="">
      <xdr:nvCxnSpPr>
        <xdr:cNvPr id="473" name="直線コネクタ 472"/>
        <xdr:cNvCxnSpPr/>
      </xdr:nvCxnSpPr>
      <xdr:spPr>
        <a:xfrm>
          <a:off x="22072600" y="10445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38879</xdr:rowOff>
    </xdr:from>
    <xdr:ext cx="469744" cy="259045"/>
    <xdr:sp macro="" textlink="">
      <xdr:nvSpPr>
        <xdr:cNvPr id="474" name="【学校施設】&#10;一人当たり面積最大値テキスト"/>
        <xdr:cNvSpPr txBox="1"/>
      </xdr:nvSpPr>
      <xdr:spPr>
        <a:xfrm>
          <a:off x="222504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92202</xdr:rowOff>
    </xdr:from>
    <xdr:to>
      <xdr:col>32</xdr:col>
      <xdr:colOff>276225</xdr:colOff>
      <xdr:row>55</xdr:row>
      <xdr:rowOff>92202</xdr:rowOff>
    </xdr:to>
    <xdr:cxnSp macro="">
      <xdr:nvCxnSpPr>
        <xdr:cNvPr id="475" name="直線コネクタ 474"/>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127271</xdr:rowOff>
    </xdr:from>
    <xdr:ext cx="469744" cy="259045"/>
    <xdr:sp macro="" textlink="">
      <xdr:nvSpPr>
        <xdr:cNvPr id="476" name="【学校施設】&#10;一人当たり面積平均値テキスト"/>
        <xdr:cNvSpPr txBox="1"/>
      </xdr:nvSpPr>
      <xdr:spPr>
        <a:xfrm>
          <a:off x="22250400" y="10071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148844</xdr:rowOff>
    </xdr:from>
    <xdr:to>
      <xdr:col>32</xdr:col>
      <xdr:colOff>238125</xdr:colOff>
      <xdr:row>59</xdr:row>
      <xdr:rowOff>78994</xdr:rowOff>
    </xdr:to>
    <xdr:sp macro="" textlink="">
      <xdr:nvSpPr>
        <xdr:cNvPr id="477" name="フローチャート : 判断 476"/>
        <xdr:cNvSpPr/>
      </xdr:nvSpPr>
      <xdr:spPr>
        <a:xfrm>
          <a:off x="22110700" y="100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52832</xdr:rowOff>
    </xdr:from>
    <xdr:to>
      <xdr:col>31</xdr:col>
      <xdr:colOff>85725</xdr:colOff>
      <xdr:row>59</xdr:row>
      <xdr:rowOff>154432</xdr:rowOff>
    </xdr:to>
    <xdr:sp macro="" textlink="">
      <xdr:nvSpPr>
        <xdr:cNvPr id="478" name="フローチャート : 判断 477"/>
        <xdr:cNvSpPr/>
      </xdr:nvSpPr>
      <xdr:spPr>
        <a:xfrm>
          <a:off x="21272500" y="1016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74930</xdr:rowOff>
    </xdr:from>
    <xdr:to>
      <xdr:col>31</xdr:col>
      <xdr:colOff>85725</xdr:colOff>
      <xdr:row>64</xdr:row>
      <xdr:rowOff>5080</xdr:rowOff>
    </xdr:to>
    <xdr:sp macro="" textlink="">
      <xdr:nvSpPr>
        <xdr:cNvPr id="484" name="円/楕円 483"/>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170959</xdr:rowOff>
    </xdr:from>
    <xdr:ext cx="469744" cy="259045"/>
    <xdr:sp macro="" textlink="">
      <xdr:nvSpPr>
        <xdr:cNvPr id="485" name="n_1aveValue【学校施設】&#10;一人当たり面積"/>
        <xdr:cNvSpPr txBox="1"/>
      </xdr:nvSpPr>
      <xdr:spPr>
        <a:xfrm>
          <a:off x="21075727"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167657</xdr:rowOff>
    </xdr:from>
    <xdr:ext cx="469744" cy="259045"/>
    <xdr:sp macro="" textlink="">
      <xdr:nvSpPr>
        <xdr:cNvPr id="486" name="n_1mainValue【学校施設】&#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4" name="直線コネクタ 5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15" name="テキスト ボックス 51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6" name="直線コネクタ 5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7" name="テキスト ボックス 5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8" name="直線コネクタ 5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9" name="テキスト ボックス 5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0" name="直線コネクタ 5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1" name="テキスト ボックス 5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2" name="直線コネクタ 5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3" name="テキスト ボックス 5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4" name="直線コネクタ 5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25" name="テキスト ボックス 52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7" name="テキスト ボックス 52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29" name="直線コネクタ 528"/>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30"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31" name="直線コネクタ 530"/>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32"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33" name="直線コネクタ 532"/>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34"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535" name="フローチャート : 判断 534"/>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536" name="フローチャート : 判断 535"/>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89081</xdr:rowOff>
    </xdr:from>
    <xdr:to>
      <xdr:col>22</xdr:col>
      <xdr:colOff>415925</xdr:colOff>
      <xdr:row>104</xdr:row>
      <xdr:rowOff>19231</xdr:rowOff>
    </xdr:to>
    <xdr:sp macro="" textlink="">
      <xdr:nvSpPr>
        <xdr:cNvPr id="542" name="円/楕円 541"/>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543"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35758</xdr:rowOff>
    </xdr:from>
    <xdr:ext cx="405111" cy="259045"/>
    <xdr:sp macro="" textlink="">
      <xdr:nvSpPr>
        <xdr:cNvPr id="544" name="n_1mainValue【公民館】&#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6" name="直線コネクタ 5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7" name="テキスト ボックス 5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8" name="直線コネクタ 5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9" name="テキスト ボックス 5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0" name="直線コネクタ 5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1" name="テキスト ボックス 5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2" name="直線コネクタ 5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3" name="テキスト ボックス 5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4" name="直線コネクタ 5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5" name="テキスト ボックス 5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6" name="直線コネクタ 5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7" name="テキスト ボックス 5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571" name="直線コネクタ 570"/>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572"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573" name="直線コネクタ 572"/>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574"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575" name="直線コネクタ 57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576"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577" name="フローチャート : 判断 576"/>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578" name="フローチャート : 判断 577"/>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84182</xdr:rowOff>
    </xdr:from>
    <xdr:to>
      <xdr:col>31</xdr:col>
      <xdr:colOff>85725</xdr:colOff>
      <xdr:row>105</xdr:row>
      <xdr:rowOff>14332</xdr:rowOff>
    </xdr:to>
    <xdr:sp macro="" textlink="">
      <xdr:nvSpPr>
        <xdr:cNvPr id="584" name="円/楕円 583"/>
        <xdr:cNvSpPr/>
      </xdr:nvSpPr>
      <xdr:spPr>
        <a:xfrm>
          <a:off x="21272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21789</xdr:rowOff>
    </xdr:from>
    <xdr:ext cx="469744" cy="259045"/>
    <xdr:sp macro="" textlink="">
      <xdr:nvSpPr>
        <xdr:cNvPr id="585"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30859</xdr:rowOff>
    </xdr:from>
    <xdr:ext cx="469744" cy="259045"/>
    <xdr:sp macro="" textlink="">
      <xdr:nvSpPr>
        <xdr:cNvPr id="586" name="n_1mainValue【公民館】&#10;一人当たり面積"/>
        <xdr:cNvSpPr txBox="1"/>
      </xdr:nvSpPr>
      <xdr:spPr>
        <a:xfrm>
          <a:off x="21075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類似団体と比較して特に有形固定資産減価償却率が高くなっている施設は、湾港・漁港である。一方、低くなっている施設は、道路、認定子ども園・幼稚園・保育所、学校施設である。</a:t>
          </a:r>
          <a:r>
            <a:rPr kumimoji="1" lang="ja-JP" altLang="en-US" sz="1100">
              <a:solidFill>
                <a:schemeClr val="dk1"/>
              </a:solidFill>
              <a:effectLst/>
              <a:latin typeface="+mn-lt"/>
              <a:ea typeface="+mn-ea"/>
              <a:cs typeface="+mn-cs"/>
            </a:rPr>
            <a:t>道路</a:t>
          </a:r>
          <a:r>
            <a:rPr kumimoji="1" lang="ja-JP" altLang="ja-JP" sz="1100">
              <a:solidFill>
                <a:schemeClr val="dk1"/>
              </a:solidFill>
              <a:effectLst/>
              <a:latin typeface="+mn-lt"/>
              <a:ea typeface="+mn-ea"/>
              <a:cs typeface="+mn-cs"/>
            </a:rPr>
            <a:t>については、合併特例債を活用した、幹線道路・通学路整備をおこなっていることによる。港湾・漁港については、</a:t>
          </a:r>
          <a:r>
            <a:rPr kumimoji="1" lang="ja-JP" altLang="en-US" sz="1100">
              <a:solidFill>
                <a:schemeClr val="dk1"/>
              </a:solidFill>
              <a:effectLst/>
              <a:latin typeface="+mn-lt"/>
              <a:ea typeface="+mn-ea"/>
              <a:cs typeface="+mn-cs"/>
            </a:rPr>
            <a:t>合併以前に整備したものであり，老朽化が進んでいる</a:t>
          </a:r>
          <a:r>
            <a:rPr kumimoji="1" lang="ja-JP" altLang="ja-JP" sz="1100">
              <a:solidFill>
                <a:schemeClr val="dk1"/>
              </a:solidFill>
              <a:effectLst/>
              <a:latin typeface="+mn-lt"/>
              <a:ea typeface="+mn-ea"/>
              <a:cs typeface="+mn-cs"/>
            </a:rPr>
            <a:t>。認定子ども園・幼稚園・保育所については、</a:t>
          </a:r>
          <a:r>
            <a:rPr kumimoji="1" lang="ja-JP" altLang="en-US" sz="1100">
              <a:solidFill>
                <a:schemeClr val="dk1"/>
              </a:solidFill>
              <a:effectLst/>
              <a:latin typeface="+mn-lt"/>
              <a:ea typeface="+mn-ea"/>
              <a:cs typeface="+mn-cs"/>
            </a:rPr>
            <a:t>幼稚園施設について、合併特例債を活用し整備したことによるものである</a:t>
          </a:r>
          <a:r>
            <a:rPr kumimoji="1" lang="ja-JP" altLang="ja-JP" sz="1100">
              <a:solidFill>
                <a:schemeClr val="dk1"/>
              </a:solidFill>
              <a:effectLst/>
              <a:latin typeface="+mn-lt"/>
              <a:ea typeface="+mn-ea"/>
              <a:cs typeface="+mn-cs"/>
            </a:rPr>
            <a:t>。学校施設について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、学校施設適正配置計画に伴って</a:t>
          </a:r>
          <a:r>
            <a:rPr kumimoji="1" lang="ja-JP" altLang="en-US" sz="1100">
              <a:solidFill>
                <a:schemeClr val="dk1"/>
              </a:solidFill>
              <a:effectLst/>
              <a:latin typeface="+mn-lt"/>
              <a:ea typeface="+mn-ea"/>
              <a:cs typeface="+mn-cs"/>
            </a:rPr>
            <a:t>統合小学校</a:t>
          </a:r>
          <a:r>
            <a:rPr kumimoji="1" lang="ja-JP" altLang="ja-JP" sz="1100">
              <a:solidFill>
                <a:schemeClr val="dk1"/>
              </a:solidFill>
              <a:effectLst/>
              <a:latin typeface="+mn-lt"/>
              <a:ea typeface="+mn-ea"/>
              <a:cs typeface="+mn-cs"/>
            </a:rPr>
            <a:t>を建設したことによるものである。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また，類似団体と比較して特に住民一人当たり面積等が大きくなっている施設は道路，公民館である。</a:t>
          </a:r>
          <a:r>
            <a:rPr kumimoji="1" lang="ja-JP" altLang="ja-JP" sz="1100" baseline="0">
              <a:solidFill>
                <a:schemeClr val="dk1"/>
              </a:solidFill>
              <a:effectLst/>
              <a:latin typeface="+mn-lt"/>
              <a:ea typeface="+mn-ea"/>
              <a:cs typeface="+mn-cs"/>
            </a:rPr>
            <a:t>一方、小さくなっている施設は、</a:t>
          </a:r>
          <a:r>
            <a:rPr kumimoji="1" lang="ja-JP" altLang="ja-JP" sz="1100">
              <a:solidFill>
                <a:schemeClr val="dk1"/>
              </a:solidFill>
              <a:effectLst/>
              <a:latin typeface="+mn-lt"/>
              <a:ea typeface="+mn-ea"/>
              <a:cs typeface="+mn-cs"/>
            </a:rPr>
            <a:t>学校施設である。道路については本市が比較的平坦であり、家が散在していることにより、道路延長が長くなっていることによる。公民館については、</a:t>
          </a:r>
          <a:r>
            <a:rPr kumimoji="1" lang="ja-JP" altLang="en-US" sz="1100">
              <a:solidFill>
                <a:schemeClr val="dk1"/>
              </a:solidFill>
              <a:effectLst/>
              <a:latin typeface="+mn-lt"/>
              <a:ea typeface="+mn-ea"/>
              <a:cs typeface="+mn-cs"/>
            </a:rPr>
            <a:t>旧町単位で大きな公民館を整備しているため一人当たりの面積は大きくなっている</a:t>
          </a:r>
          <a:r>
            <a:rPr kumimoji="1" lang="ja-JP" altLang="ja-JP" sz="1100">
              <a:solidFill>
                <a:schemeClr val="dk1"/>
              </a:solidFill>
              <a:effectLst/>
              <a:latin typeface="+mn-lt"/>
              <a:ea typeface="+mn-ea"/>
              <a:cs typeface="+mn-cs"/>
            </a:rPr>
            <a:t>。学校等の施設については、統合を進めてきたことにより施設数が少なくなったためである。道路整備については、新規要望も多くなっているため、計画的に進めていかなくてはいけない。学校以外の施設整備についても、住民の要望を聞きながら、</a:t>
          </a:r>
          <a:r>
            <a:rPr kumimoji="1" lang="ja-JP" altLang="en-US" sz="1100">
              <a:solidFill>
                <a:schemeClr val="dk1"/>
              </a:solidFill>
              <a:effectLst/>
              <a:latin typeface="+mn-lt"/>
              <a:ea typeface="+mn-ea"/>
              <a:cs typeface="+mn-cs"/>
            </a:rPr>
            <a:t>整備を</a:t>
          </a:r>
          <a:r>
            <a:rPr kumimoji="1" lang="ja-JP" altLang="ja-JP" sz="1100">
              <a:solidFill>
                <a:schemeClr val="dk1"/>
              </a:solidFill>
              <a:effectLst/>
              <a:latin typeface="+mn-lt"/>
              <a:ea typeface="+mn-ea"/>
              <a:cs typeface="+mn-cs"/>
            </a:rPr>
            <a:t>進めていく必要がある。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89552</xdr:rowOff>
    </xdr:from>
    <xdr:ext cx="405111" cy="259045"/>
    <xdr:sp macro="" textlink="">
      <xdr:nvSpPr>
        <xdr:cNvPr id="64" name="n_1aveValue【図書館】&#10;有形固定資産減価償却率"/>
        <xdr:cNvSpPr txBox="1"/>
      </xdr:nvSpPr>
      <xdr:spPr>
        <a:xfrm>
          <a:off x="3582043"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36830</xdr:rowOff>
    </xdr:from>
    <xdr:to>
      <xdr:col>5</xdr:col>
      <xdr:colOff>409575</xdr:colOff>
      <xdr:row>34</xdr:row>
      <xdr:rowOff>138430</xdr:rowOff>
    </xdr:to>
    <xdr:sp macro="" textlink="">
      <xdr:nvSpPr>
        <xdr:cNvPr id="70" name="円/楕円 69"/>
        <xdr:cNvSpPr/>
      </xdr:nvSpPr>
      <xdr:spPr>
        <a:xfrm>
          <a:off x="3746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154957</xdr:rowOff>
    </xdr:from>
    <xdr:ext cx="405111" cy="259045"/>
    <xdr:sp macro="" textlink="">
      <xdr:nvSpPr>
        <xdr:cNvPr id="71" name="n_1mainValue【図書館】&#10;有形固定資産減価償却率"/>
        <xdr:cNvSpPr txBox="1"/>
      </xdr:nvSpPr>
      <xdr:spPr>
        <a:xfrm>
          <a:off x="3582043"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57150</xdr:rowOff>
    </xdr:from>
    <xdr:to>
      <xdr:col>15</xdr:col>
      <xdr:colOff>180340</xdr:colOff>
      <xdr:row>41</xdr:row>
      <xdr:rowOff>57150</xdr:rowOff>
    </xdr:to>
    <xdr:cxnSp macro="">
      <xdr:nvCxnSpPr>
        <xdr:cNvPr id="96" name="直線コネクタ 95"/>
        <xdr:cNvCxnSpPr/>
      </xdr:nvCxnSpPr>
      <xdr:spPr>
        <a:xfrm flipV="1">
          <a:off x="10476865" y="60579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7"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8" name="直線コネクタ 97"/>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3827</xdr:rowOff>
    </xdr:from>
    <xdr:ext cx="469744" cy="259045"/>
    <xdr:sp macro="" textlink="">
      <xdr:nvSpPr>
        <xdr:cNvPr id="99" name="【図書館】&#10;一人当たり面積最大値テキスト"/>
        <xdr:cNvSpPr txBox="1"/>
      </xdr:nvSpPr>
      <xdr:spPr>
        <a:xfrm>
          <a:off x="105664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35</xdr:row>
      <xdr:rowOff>57150</xdr:rowOff>
    </xdr:from>
    <xdr:to>
      <xdr:col>15</xdr:col>
      <xdr:colOff>269875</xdr:colOff>
      <xdr:row>35</xdr:row>
      <xdr:rowOff>57150</xdr:rowOff>
    </xdr:to>
    <xdr:cxnSp macro="">
      <xdr:nvCxnSpPr>
        <xdr:cNvPr id="100" name="直線コネクタ 99"/>
        <xdr:cNvCxnSpPr/>
      </xdr:nvCxnSpPr>
      <xdr:spPr>
        <a:xfrm>
          <a:off x="10388600" y="60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1"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2" name="フローチャート :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158750</xdr:rowOff>
    </xdr:from>
    <xdr:to>
      <xdr:col>14</xdr:col>
      <xdr:colOff>79375</xdr:colOff>
      <xdr:row>34</xdr:row>
      <xdr:rowOff>88900</xdr:rowOff>
    </xdr:to>
    <xdr:sp macro="" textlink="">
      <xdr:nvSpPr>
        <xdr:cNvPr id="103" name="フローチャート : 判断 102"/>
        <xdr:cNvSpPr/>
      </xdr:nvSpPr>
      <xdr:spPr>
        <a:xfrm>
          <a:off x="9588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04" name="n_1ave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0" name="円/楕円 10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22877</xdr:rowOff>
    </xdr:from>
    <xdr:ext cx="469744" cy="259045"/>
    <xdr:sp macro="" textlink="">
      <xdr:nvSpPr>
        <xdr:cNvPr id="111"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60</xdr:row>
      <xdr:rowOff>41910</xdr:rowOff>
    </xdr:from>
    <xdr:to>
      <xdr:col>6</xdr:col>
      <xdr:colOff>510540</xdr:colOff>
      <xdr:row>63</xdr:row>
      <xdr:rowOff>106680</xdr:rowOff>
    </xdr:to>
    <xdr:cxnSp macro="">
      <xdr:nvCxnSpPr>
        <xdr:cNvPr id="136" name="直線コネクタ 135"/>
        <xdr:cNvCxnSpPr/>
      </xdr:nvCxnSpPr>
      <xdr:spPr>
        <a:xfrm flipV="1">
          <a:off x="4634865" y="10328910"/>
          <a:ext cx="0" cy="57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110507</xdr:rowOff>
    </xdr:from>
    <xdr:ext cx="405111" cy="259045"/>
    <xdr:sp macro="" textlink="">
      <xdr:nvSpPr>
        <xdr:cNvPr id="137" name="【体育館・プール】&#10;有形固定資産減価償却率最小値テキスト"/>
        <xdr:cNvSpPr txBox="1"/>
      </xdr:nvSpPr>
      <xdr:spPr>
        <a:xfrm>
          <a:off x="4724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106680</xdr:rowOff>
    </xdr:from>
    <xdr:to>
      <xdr:col>6</xdr:col>
      <xdr:colOff>600075</xdr:colOff>
      <xdr:row>63</xdr:row>
      <xdr:rowOff>106680</xdr:rowOff>
    </xdr:to>
    <xdr:cxnSp macro="">
      <xdr:nvCxnSpPr>
        <xdr:cNvPr id="138" name="直線コネクタ 137"/>
        <xdr:cNvCxnSpPr/>
      </xdr:nvCxnSpPr>
      <xdr:spPr>
        <a:xfrm>
          <a:off x="4546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160037</xdr:rowOff>
    </xdr:from>
    <xdr:ext cx="405111" cy="259045"/>
    <xdr:sp macro="" textlink="">
      <xdr:nvSpPr>
        <xdr:cNvPr id="139" name="【体育館・プール】&#10;有形固定資産減価償却率最大値テキスト"/>
        <xdr:cNvSpPr txBox="1"/>
      </xdr:nvSpPr>
      <xdr:spPr>
        <a:xfrm>
          <a:off x="47244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60</xdr:row>
      <xdr:rowOff>41910</xdr:rowOff>
    </xdr:from>
    <xdr:to>
      <xdr:col>6</xdr:col>
      <xdr:colOff>600075</xdr:colOff>
      <xdr:row>60</xdr:row>
      <xdr:rowOff>41910</xdr:rowOff>
    </xdr:to>
    <xdr:cxnSp macro="">
      <xdr:nvCxnSpPr>
        <xdr:cNvPr id="140" name="直線コネクタ 139"/>
        <xdr:cNvCxnSpPr/>
      </xdr:nvCxnSpPr>
      <xdr:spPr>
        <a:xfrm>
          <a:off x="4546600" y="1032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121937</xdr:rowOff>
    </xdr:from>
    <xdr:ext cx="405111" cy="259045"/>
    <xdr:sp macro="" textlink="">
      <xdr:nvSpPr>
        <xdr:cNvPr id="141" name="【体育館・プール】&#10;有形固定資産減価償却率平均値テキスト"/>
        <xdr:cNvSpPr txBox="1"/>
      </xdr:nvSpPr>
      <xdr:spPr>
        <a:xfrm>
          <a:off x="4724400" y="10580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143510</xdr:rowOff>
    </xdr:from>
    <xdr:to>
      <xdr:col>6</xdr:col>
      <xdr:colOff>561975</xdr:colOff>
      <xdr:row>62</xdr:row>
      <xdr:rowOff>73660</xdr:rowOff>
    </xdr:to>
    <xdr:sp macro="" textlink="">
      <xdr:nvSpPr>
        <xdr:cNvPr id="142" name="フローチャート : 判断 141"/>
        <xdr:cNvSpPr/>
      </xdr:nvSpPr>
      <xdr:spPr>
        <a:xfrm>
          <a:off x="4584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25400</xdr:rowOff>
    </xdr:from>
    <xdr:to>
      <xdr:col>5</xdr:col>
      <xdr:colOff>409575</xdr:colOff>
      <xdr:row>59</xdr:row>
      <xdr:rowOff>127000</xdr:rowOff>
    </xdr:to>
    <xdr:sp macro="" textlink="">
      <xdr:nvSpPr>
        <xdr:cNvPr id="143" name="フローチャート : 判断 142"/>
        <xdr:cNvSpPr/>
      </xdr:nvSpPr>
      <xdr:spPr>
        <a:xfrm>
          <a:off x="3746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118127</xdr:rowOff>
    </xdr:from>
    <xdr:ext cx="405111" cy="259045"/>
    <xdr:sp macro="" textlink="">
      <xdr:nvSpPr>
        <xdr:cNvPr id="144" name="n_1aveValue【体育館・プー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120650</xdr:rowOff>
    </xdr:from>
    <xdr:to>
      <xdr:col>5</xdr:col>
      <xdr:colOff>409575</xdr:colOff>
      <xdr:row>57</xdr:row>
      <xdr:rowOff>50800</xdr:rowOff>
    </xdr:to>
    <xdr:sp macro="" textlink="">
      <xdr:nvSpPr>
        <xdr:cNvPr id="150" name="円/楕円 149"/>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67327</xdr:rowOff>
    </xdr:from>
    <xdr:ext cx="405111" cy="259045"/>
    <xdr:sp macro="" textlink="">
      <xdr:nvSpPr>
        <xdr:cNvPr id="151" name="n_1mainValue【体育館・プール】&#10;有形固定資産減価償却率"/>
        <xdr:cNvSpPr txBox="1"/>
      </xdr:nvSpPr>
      <xdr:spPr>
        <a:xfrm>
          <a:off x="3582043"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4" name="直線コネクタ 173"/>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5"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6" name="直線コネクタ 175"/>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7"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78" name="直線コネクタ 177"/>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79"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80" name="フローチャート : 判断 179"/>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81" name="フローチャート : 判断 180"/>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23893</xdr:rowOff>
    </xdr:from>
    <xdr:ext cx="469744" cy="259045"/>
    <xdr:sp macro="" textlink="">
      <xdr:nvSpPr>
        <xdr:cNvPr id="182" name="n_1aveValue【体育館・プール】&#10;一人当たり面積"/>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113792</xdr:rowOff>
    </xdr:from>
    <xdr:to>
      <xdr:col>14</xdr:col>
      <xdr:colOff>79375</xdr:colOff>
      <xdr:row>63</xdr:row>
      <xdr:rowOff>43942</xdr:rowOff>
    </xdr:to>
    <xdr:sp macro="" textlink="">
      <xdr:nvSpPr>
        <xdr:cNvPr id="188" name="円/楕円 187"/>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35069</xdr:rowOff>
    </xdr:from>
    <xdr:ext cx="469744" cy="259045"/>
    <xdr:sp macro="" textlink="">
      <xdr:nvSpPr>
        <xdr:cNvPr id="189" name="n_1mainValue【体育館・プール】&#10;一人当たり面積"/>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2" name="テキスト ボックス 20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85</xdr:row>
      <xdr:rowOff>157299</xdr:rowOff>
    </xdr:from>
    <xdr:to>
      <xdr:col>6</xdr:col>
      <xdr:colOff>510540</xdr:colOff>
      <xdr:row>86</xdr:row>
      <xdr:rowOff>168729</xdr:rowOff>
    </xdr:to>
    <xdr:cxnSp macro="">
      <xdr:nvCxnSpPr>
        <xdr:cNvPr id="216" name="直線コネクタ 215"/>
        <xdr:cNvCxnSpPr/>
      </xdr:nvCxnSpPr>
      <xdr:spPr>
        <a:xfrm flipV="1">
          <a:off x="4634865" y="14730549"/>
          <a:ext cx="0" cy="182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25780</xdr:rowOff>
    </xdr:from>
    <xdr:ext cx="405111" cy="259045"/>
    <xdr:sp macro="" textlink="">
      <xdr:nvSpPr>
        <xdr:cNvPr id="217" name="【福祉施設】&#10;有形固定資産減価償却率最小値テキスト"/>
        <xdr:cNvSpPr txBox="1"/>
      </xdr:nvSpPr>
      <xdr:spPr>
        <a:xfrm>
          <a:off x="4724400" y="1494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168729</xdr:rowOff>
    </xdr:from>
    <xdr:to>
      <xdr:col>6</xdr:col>
      <xdr:colOff>600075</xdr:colOff>
      <xdr:row>86</xdr:row>
      <xdr:rowOff>168729</xdr:rowOff>
    </xdr:to>
    <xdr:cxnSp macro="">
      <xdr:nvCxnSpPr>
        <xdr:cNvPr id="218" name="直線コネクタ 21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103976</xdr:rowOff>
    </xdr:from>
    <xdr:ext cx="405111" cy="259045"/>
    <xdr:sp macro="" textlink="">
      <xdr:nvSpPr>
        <xdr:cNvPr id="219" name="【福祉施設】&#10;有形固定資産減価償却率最大値テキスト"/>
        <xdr:cNvSpPr txBox="1"/>
      </xdr:nvSpPr>
      <xdr:spPr>
        <a:xfrm>
          <a:off x="4724400" y="14505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85</xdr:row>
      <xdr:rowOff>157299</xdr:rowOff>
    </xdr:from>
    <xdr:to>
      <xdr:col>6</xdr:col>
      <xdr:colOff>600075</xdr:colOff>
      <xdr:row>85</xdr:row>
      <xdr:rowOff>157299</xdr:rowOff>
    </xdr:to>
    <xdr:cxnSp macro="">
      <xdr:nvCxnSpPr>
        <xdr:cNvPr id="220" name="直線コネクタ 219"/>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70229</xdr:rowOff>
    </xdr:from>
    <xdr:ext cx="405111" cy="259045"/>
    <xdr:sp macro="" textlink="">
      <xdr:nvSpPr>
        <xdr:cNvPr id="221" name="【福祉施設】&#10;有形固定資産減価償却率平均値テキスト"/>
        <xdr:cNvSpPr txBox="1"/>
      </xdr:nvSpPr>
      <xdr:spPr>
        <a:xfrm>
          <a:off x="4724400" y="1481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86</xdr:row>
      <xdr:rowOff>91802</xdr:rowOff>
    </xdr:from>
    <xdr:to>
      <xdr:col>6</xdr:col>
      <xdr:colOff>561975</xdr:colOff>
      <xdr:row>87</xdr:row>
      <xdr:rowOff>21952</xdr:rowOff>
    </xdr:to>
    <xdr:sp macro="" textlink="">
      <xdr:nvSpPr>
        <xdr:cNvPr id="222" name="フローチャート : 判断 221"/>
        <xdr:cNvSpPr/>
      </xdr:nvSpPr>
      <xdr:spPr>
        <a:xfrm>
          <a:off x="4584700" y="148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72208</xdr:rowOff>
    </xdr:from>
    <xdr:to>
      <xdr:col>5</xdr:col>
      <xdr:colOff>409575</xdr:colOff>
      <xdr:row>87</xdr:row>
      <xdr:rowOff>2358</xdr:rowOff>
    </xdr:to>
    <xdr:sp macro="" textlink="">
      <xdr:nvSpPr>
        <xdr:cNvPr id="223" name="フローチャート : 判断 222"/>
        <xdr:cNvSpPr/>
      </xdr:nvSpPr>
      <xdr:spPr>
        <a:xfrm>
          <a:off x="3746500" y="148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164935</xdr:rowOff>
    </xdr:from>
    <xdr:ext cx="405111" cy="259045"/>
    <xdr:sp macro="" textlink="">
      <xdr:nvSpPr>
        <xdr:cNvPr id="224" name="n_1aveValue【福祉施設】&#10;有形固定資産減価償却率"/>
        <xdr:cNvSpPr txBox="1"/>
      </xdr:nvSpPr>
      <xdr:spPr>
        <a:xfrm>
          <a:off x="3582043"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90170</xdr:rowOff>
    </xdr:from>
    <xdr:to>
      <xdr:col>5</xdr:col>
      <xdr:colOff>409575</xdr:colOff>
      <xdr:row>78</xdr:row>
      <xdr:rowOff>20320</xdr:rowOff>
    </xdr:to>
    <xdr:sp macro="" textlink="">
      <xdr:nvSpPr>
        <xdr:cNvPr id="230" name="円/楕円 229"/>
        <xdr:cNvSpPr/>
      </xdr:nvSpPr>
      <xdr:spPr>
        <a:xfrm>
          <a:off x="3746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36847</xdr:rowOff>
    </xdr:from>
    <xdr:ext cx="405111" cy="259045"/>
    <xdr:sp macro="" textlink="">
      <xdr:nvSpPr>
        <xdr:cNvPr id="231" name="n_1mainValue【福祉施設】&#10;有形固定資産減価償却率"/>
        <xdr:cNvSpPr txBox="1"/>
      </xdr:nvSpPr>
      <xdr:spPr>
        <a:xfrm>
          <a:off x="3582043"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92529</xdr:rowOff>
    </xdr:from>
    <xdr:to>
      <xdr:col>15</xdr:col>
      <xdr:colOff>180340</xdr:colOff>
      <xdr:row>85</xdr:row>
      <xdr:rowOff>78921</xdr:rowOff>
    </xdr:to>
    <xdr:cxnSp macro="">
      <xdr:nvCxnSpPr>
        <xdr:cNvPr id="257" name="直線コネクタ 256"/>
        <xdr:cNvCxnSpPr/>
      </xdr:nvCxnSpPr>
      <xdr:spPr>
        <a:xfrm flipV="1">
          <a:off x="10476865" y="13465629"/>
          <a:ext cx="0" cy="118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82748</xdr:rowOff>
    </xdr:from>
    <xdr:ext cx="469744" cy="259045"/>
    <xdr:sp macro="" textlink="">
      <xdr:nvSpPr>
        <xdr:cNvPr id="258" name="【福祉施設】&#10;一人当たり面積最小値テキスト"/>
        <xdr:cNvSpPr txBox="1"/>
      </xdr:nvSpPr>
      <xdr:spPr>
        <a:xfrm>
          <a:off x="10566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85</xdr:row>
      <xdr:rowOff>78921</xdr:rowOff>
    </xdr:from>
    <xdr:to>
      <xdr:col>15</xdr:col>
      <xdr:colOff>269875</xdr:colOff>
      <xdr:row>85</xdr:row>
      <xdr:rowOff>78921</xdr:rowOff>
    </xdr:to>
    <xdr:cxnSp macro="">
      <xdr:nvCxnSpPr>
        <xdr:cNvPr id="259" name="直線コネクタ 258"/>
        <xdr:cNvCxnSpPr/>
      </xdr:nvCxnSpPr>
      <xdr:spPr>
        <a:xfrm>
          <a:off x="10388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39206</xdr:rowOff>
    </xdr:from>
    <xdr:ext cx="469744" cy="259045"/>
    <xdr:sp macro="" textlink="">
      <xdr:nvSpPr>
        <xdr:cNvPr id="260" name="【福祉施設】&#10;一人当たり面積最大値テキスト"/>
        <xdr:cNvSpPr txBox="1"/>
      </xdr:nvSpPr>
      <xdr:spPr>
        <a:xfrm>
          <a:off x="10566400" y="132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78</xdr:row>
      <xdr:rowOff>92529</xdr:rowOff>
    </xdr:from>
    <xdr:to>
      <xdr:col>15</xdr:col>
      <xdr:colOff>269875</xdr:colOff>
      <xdr:row>78</xdr:row>
      <xdr:rowOff>92529</xdr:rowOff>
    </xdr:to>
    <xdr:cxnSp macro="">
      <xdr:nvCxnSpPr>
        <xdr:cNvPr id="261" name="直線コネクタ 260"/>
        <xdr:cNvCxnSpPr/>
      </xdr:nvCxnSpPr>
      <xdr:spPr>
        <a:xfrm>
          <a:off x="10388600" y="13465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169834</xdr:rowOff>
    </xdr:from>
    <xdr:ext cx="469744" cy="259045"/>
    <xdr:sp macro="" textlink="">
      <xdr:nvSpPr>
        <xdr:cNvPr id="262" name="【福祉施設】&#10;一人当たり面積平均値テキスト"/>
        <xdr:cNvSpPr txBox="1"/>
      </xdr:nvSpPr>
      <xdr:spPr>
        <a:xfrm>
          <a:off x="10566400" y="1405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19957</xdr:rowOff>
    </xdr:from>
    <xdr:to>
      <xdr:col>15</xdr:col>
      <xdr:colOff>231775</xdr:colOff>
      <xdr:row>82</xdr:row>
      <xdr:rowOff>121557</xdr:rowOff>
    </xdr:to>
    <xdr:sp macro="" textlink="">
      <xdr:nvSpPr>
        <xdr:cNvPr id="263" name="フローチャート : 判断 262"/>
        <xdr:cNvSpPr/>
      </xdr:nvSpPr>
      <xdr:spPr>
        <a:xfrm>
          <a:off x="10426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49893</xdr:rowOff>
    </xdr:from>
    <xdr:to>
      <xdr:col>14</xdr:col>
      <xdr:colOff>79375</xdr:colOff>
      <xdr:row>77</xdr:row>
      <xdr:rowOff>151493</xdr:rowOff>
    </xdr:to>
    <xdr:sp macro="" textlink="">
      <xdr:nvSpPr>
        <xdr:cNvPr id="264" name="フローチャート : 判断 263"/>
        <xdr:cNvSpPr/>
      </xdr:nvSpPr>
      <xdr:spPr>
        <a:xfrm>
          <a:off x="9588500" y="1325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168020</xdr:rowOff>
    </xdr:from>
    <xdr:ext cx="469744" cy="259045"/>
    <xdr:sp macro="" textlink="">
      <xdr:nvSpPr>
        <xdr:cNvPr id="265" name="n_1aveValue【福祉施設】&#10;一人当たり面積"/>
        <xdr:cNvSpPr txBox="1"/>
      </xdr:nvSpPr>
      <xdr:spPr>
        <a:xfrm>
          <a:off x="9391727" y="130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60779</xdr:rowOff>
    </xdr:from>
    <xdr:to>
      <xdr:col>14</xdr:col>
      <xdr:colOff>79375</xdr:colOff>
      <xdr:row>85</xdr:row>
      <xdr:rowOff>162379</xdr:rowOff>
    </xdr:to>
    <xdr:sp macro="" textlink="">
      <xdr:nvSpPr>
        <xdr:cNvPr id="271" name="円/楕円 270"/>
        <xdr:cNvSpPr/>
      </xdr:nvSpPr>
      <xdr:spPr>
        <a:xfrm>
          <a:off x="9588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153506</xdr:rowOff>
    </xdr:from>
    <xdr:ext cx="469744" cy="259045"/>
    <xdr:sp macro="" textlink="">
      <xdr:nvSpPr>
        <xdr:cNvPr id="272" name="n_1mainValue【福祉施設】&#10;一人当たり面積"/>
        <xdr:cNvSpPr txBox="1"/>
      </xdr:nvSpPr>
      <xdr:spPr>
        <a:xfrm>
          <a:off x="9391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4" name="正方形/長方形 27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5" name="正方形/長方形 27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6" name="正方形/長方形 27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7" name="正方形/長方形 27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1" name="テキスト ボックス 2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25400</xdr:rowOff>
    </xdr:from>
    <xdr:to>
      <xdr:col>5</xdr:col>
      <xdr:colOff>409575</xdr:colOff>
      <xdr:row>102</xdr:row>
      <xdr:rowOff>127000</xdr:rowOff>
    </xdr:to>
    <xdr:sp macro="" textlink="">
      <xdr:nvSpPr>
        <xdr:cNvPr id="293" name="フローチャート : 判断 292"/>
        <xdr:cNvSpPr/>
      </xdr:nvSpPr>
      <xdr:spPr>
        <a:xfrm>
          <a:off x="37465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143527</xdr:rowOff>
    </xdr:from>
    <xdr:ext cx="405111" cy="259045"/>
    <xdr:sp macro="" textlink="">
      <xdr:nvSpPr>
        <xdr:cNvPr id="294" name="n_1aveValue【市民会館】&#10;有形固定資産減価償却率"/>
        <xdr:cNvSpPr txBox="1"/>
      </xdr:nvSpPr>
      <xdr:spPr>
        <a:xfrm>
          <a:off x="3582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48261</xdr:rowOff>
    </xdr:from>
    <xdr:to>
      <xdr:col>5</xdr:col>
      <xdr:colOff>409575</xdr:colOff>
      <xdr:row>108</xdr:row>
      <xdr:rowOff>149861</xdr:rowOff>
    </xdr:to>
    <xdr:sp macro="" textlink="">
      <xdr:nvSpPr>
        <xdr:cNvPr id="300" name="円/楕円 299"/>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140988</xdr:rowOff>
    </xdr:from>
    <xdr:ext cx="405111" cy="259045"/>
    <xdr:sp macro="" textlink="">
      <xdr:nvSpPr>
        <xdr:cNvPr id="301" name="n_1mainValue【市民会館】&#10;有形固定資産減価償却率"/>
        <xdr:cNvSpPr txBox="1"/>
      </xdr:nvSpPr>
      <xdr:spPr>
        <a:xfrm>
          <a:off x="3582043"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3" name="正方形/長方形 30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4" name="正方形/長方形 30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5" name="正方形/長方形 30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6" name="正方形/長方形 30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31750</xdr:rowOff>
    </xdr:from>
    <xdr:to>
      <xdr:col>14</xdr:col>
      <xdr:colOff>79375</xdr:colOff>
      <xdr:row>99</xdr:row>
      <xdr:rowOff>133350</xdr:rowOff>
    </xdr:to>
    <xdr:sp macro="" textlink="">
      <xdr:nvSpPr>
        <xdr:cNvPr id="324" name="フローチャート : 判断 323"/>
        <xdr:cNvSpPr/>
      </xdr:nvSpPr>
      <xdr:spPr>
        <a:xfrm>
          <a:off x="9588500" y="1700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149877</xdr:rowOff>
    </xdr:from>
    <xdr:ext cx="469744" cy="259045"/>
    <xdr:sp macro="" textlink="">
      <xdr:nvSpPr>
        <xdr:cNvPr id="325" name="n_1aveValue【市民会館】&#10;一人当たり面積"/>
        <xdr:cNvSpPr txBox="1"/>
      </xdr:nvSpPr>
      <xdr:spPr>
        <a:xfrm>
          <a:off x="9391727" y="167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114300</xdr:rowOff>
    </xdr:from>
    <xdr:to>
      <xdr:col>14</xdr:col>
      <xdr:colOff>79375</xdr:colOff>
      <xdr:row>109</xdr:row>
      <xdr:rowOff>44450</xdr:rowOff>
    </xdr:to>
    <xdr:sp macro="" textlink="">
      <xdr:nvSpPr>
        <xdr:cNvPr id="331" name="円/楕円 330"/>
        <xdr:cNvSpPr/>
      </xdr:nvSpPr>
      <xdr:spPr>
        <a:xfrm>
          <a:off x="9588500" y="18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35577</xdr:rowOff>
    </xdr:from>
    <xdr:ext cx="469744" cy="259045"/>
    <xdr:sp macro="" textlink="">
      <xdr:nvSpPr>
        <xdr:cNvPr id="332" name="n_1mainValue【市民会館】&#10;一人当たり面積"/>
        <xdr:cNvSpPr txBox="1"/>
      </xdr:nvSpPr>
      <xdr:spPr>
        <a:xfrm>
          <a:off x="9391727" y="187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4" name="正方形/長方形 333"/>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5" name="正方形/長方形 334"/>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6" name="正方形/長方形 335"/>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7" name="正方形/長方形 336"/>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3" name="テキスト ボックス 34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3" name="テキスト ボックス 35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77651</xdr:rowOff>
    </xdr:from>
    <xdr:to>
      <xdr:col>22</xdr:col>
      <xdr:colOff>415925</xdr:colOff>
      <xdr:row>39</xdr:row>
      <xdr:rowOff>7801</xdr:rowOff>
    </xdr:to>
    <xdr:sp macro="" textlink="">
      <xdr:nvSpPr>
        <xdr:cNvPr id="357" name="フローチャート : 判断 356"/>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24328</xdr:rowOff>
    </xdr:from>
    <xdr:ext cx="405111" cy="259045"/>
    <xdr:sp macro="" textlink="">
      <xdr:nvSpPr>
        <xdr:cNvPr id="358" name="n_1aveValue【一般廃棄物処理施設】&#10;有形固定資産減価償却率"/>
        <xdr:cNvSpPr txBox="1"/>
      </xdr:nvSpPr>
      <xdr:spPr>
        <a:xfrm>
          <a:off x="15266043"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144599</xdr:rowOff>
    </xdr:from>
    <xdr:to>
      <xdr:col>22</xdr:col>
      <xdr:colOff>415925</xdr:colOff>
      <xdr:row>42</xdr:row>
      <xdr:rowOff>74749</xdr:rowOff>
    </xdr:to>
    <xdr:sp macro="" textlink="">
      <xdr:nvSpPr>
        <xdr:cNvPr id="364" name="円/楕円 363"/>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65876</xdr:rowOff>
    </xdr:from>
    <xdr:ext cx="405111" cy="259045"/>
    <xdr:sp macro="" textlink="">
      <xdr:nvSpPr>
        <xdr:cNvPr id="365" name="n_1mainValue【一般廃棄物処理施設】&#10;有形固定資産減価償却率"/>
        <xdr:cNvSpPr txBox="1"/>
      </xdr:nvSpPr>
      <xdr:spPr>
        <a:xfrm>
          <a:off x="15266043"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67" name="正方形/長方形 36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68" name="正方形/長方形 36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69" name="正方形/長方形 36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70" name="正方形/長方形 36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1" name="正方形/長方形 3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2" name="テキスト ボックス 3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3" name="直線コネクタ 3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74" name="テキスト ボックス 37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75" name="直線コネクタ 37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76" name="テキスト ボックス 375"/>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77" name="直線コネクタ 37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78" name="テキスト ボックス 37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79" name="直線コネクタ 37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80" name="テキスト ボックス 37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81" name="直線コネクタ 38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82" name="テキスト ボックス 38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83" name="直線コネクタ 38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84" name="テキスト ボックス 383"/>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85" name="直線コネクタ 38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86" name="テキスト ボックス 385"/>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88" name="テキスト ボックス 387"/>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133560</xdr:rowOff>
    </xdr:from>
    <xdr:to>
      <xdr:col>31</xdr:col>
      <xdr:colOff>85725</xdr:colOff>
      <xdr:row>34</xdr:row>
      <xdr:rowOff>63710</xdr:rowOff>
    </xdr:to>
    <xdr:sp macro="" textlink="">
      <xdr:nvSpPr>
        <xdr:cNvPr id="390" name="フローチャート : 判断 389"/>
        <xdr:cNvSpPr/>
      </xdr:nvSpPr>
      <xdr:spPr>
        <a:xfrm>
          <a:off x="21272500" y="57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32</xdr:row>
      <xdr:rowOff>80237</xdr:rowOff>
    </xdr:from>
    <xdr:ext cx="534377" cy="259045"/>
    <xdr:sp macro="" textlink="">
      <xdr:nvSpPr>
        <xdr:cNvPr id="391" name="n_1aveValue【一般廃棄物処理施設】&#10;一人当たり有形固定資産（償却資産）額"/>
        <xdr:cNvSpPr txBox="1"/>
      </xdr:nvSpPr>
      <xdr:spPr>
        <a:xfrm>
          <a:off x="21043411" y="5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160992</xdr:rowOff>
    </xdr:from>
    <xdr:to>
      <xdr:col>31</xdr:col>
      <xdr:colOff>85725</xdr:colOff>
      <xdr:row>39</xdr:row>
      <xdr:rowOff>91142</xdr:rowOff>
    </xdr:to>
    <xdr:sp macro="" textlink="">
      <xdr:nvSpPr>
        <xdr:cNvPr id="397" name="円/楕円 396"/>
        <xdr:cNvSpPr/>
      </xdr:nvSpPr>
      <xdr:spPr>
        <a:xfrm>
          <a:off x="21272500" y="66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82269</xdr:rowOff>
    </xdr:from>
    <xdr:ext cx="534377" cy="259045"/>
    <xdr:sp macro="" textlink="">
      <xdr:nvSpPr>
        <xdr:cNvPr id="398" name="n_1mainValue【一般廃棄物処理施設】&#10;一人当たり有形固定資産（償却資産）額"/>
        <xdr:cNvSpPr txBox="1"/>
      </xdr:nvSpPr>
      <xdr:spPr>
        <a:xfrm>
          <a:off x="21043411" y="67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9" name="テキスト ボックス 4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1" name="テキスト ボックス 42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423" name="直線コネクタ 422"/>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424"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425" name="直線コネクタ 424"/>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426"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427" name="直線コネクタ 426"/>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428"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429" name="フローチャート : 判断 428"/>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30" name="フローチャート : 判断 429"/>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11447</xdr:rowOff>
    </xdr:from>
    <xdr:ext cx="405111" cy="259045"/>
    <xdr:sp macro="" textlink="">
      <xdr:nvSpPr>
        <xdr:cNvPr id="431" name="n_1aveValue【保健センター・保健所】&#10;有形固定資産減価償却率"/>
        <xdr:cNvSpPr txBox="1"/>
      </xdr:nvSpPr>
      <xdr:spPr>
        <a:xfrm>
          <a:off x="15266043"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25400</xdr:rowOff>
    </xdr:from>
    <xdr:to>
      <xdr:col>22</xdr:col>
      <xdr:colOff>415925</xdr:colOff>
      <xdr:row>56</xdr:row>
      <xdr:rowOff>127000</xdr:rowOff>
    </xdr:to>
    <xdr:sp macro="" textlink="">
      <xdr:nvSpPr>
        <xdr:cNvPr id="437" name="円/楕円 436"/>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143527</xdr:rowOff>
    </xdr:from>
    <xdr:ext cx="405111" cy="259045"/>
    <xdr:sp macro="" textlink="">
      <xdr:nvSpPr>
        <xdr:cNvPr id="438" name="n_1mainValue【保健センター・保健所】&#10;有形固定資産減価償却率"/>
        <xdr:cNvSpPr txBox="1"/>
      </xdr:nvSpPr>
      <xdr:spPr>
        <a:xfrm>
          <a:off x="15266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62" name="直線コネクタ 461"/>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6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64" name="直線コネクタ 46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65"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66" name="直線コネクタ 465"/>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67"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68" name="フローチャート : 判断 467"/>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469" name="フローチャート : 判断 468"/>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99077</xdr:rowOff>
    </xdr:from>
    <xdr:ext cx="469744" cy="259045"/>
    <xdr:sp macro="" textlink="">
      <xdr:nvSpPr>
        <xdr:cNvPr id="470" name="n_1aveValue【保健センター・保健所】&#10;一人当たり面積"/>
        <xdr:cNvSpPr txBox="1"/>
      </xdr:nvSpPr>
      <xdr:spPr>
        <a:xfrm>
          <a:off x="21075727"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139700</xdr:rowOff>
    </xdr:from>
    <xdr:to>
      <xdr:col>31</xdr:col>
      <xdr:colOff>85725</xdr:colOff>
      <xdr:row>55</xdr:row>
      <xdr:rowOff>69850</xdr:rowOff>
    </xdr:to>
    <xdr:sp macro="" textlink="">
      <xdr:nvSpPr>
        <xdr:cNvPr id="476" name="円/楕円 475"/>
        <xdr:cNvSpPr/>
      </xdr:nvSpPr>
      <xdr:spPr>
        <a:xfrm>
          <a:off x="21272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477" name="n_1main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9" name="直線コネクタ 4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0" name="テキスト ボックス 4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1" name="直線コネクタ 4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2" name="テキスト ボックス 4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3" name="直線コネクタ 4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4" name="テキスト ボックス 4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5" name="直線コネクタ 4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6" name="テキスト ボックス 4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7" name="直線コネクタ 4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98" name="テキスト ボックス 49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9" name="直線コネクタ 4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0" name="テキスト ボックス 49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502" name="直線コネクタ 501"/>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503"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504" name="直線コネクタ 503"/>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505"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506" name="直線コネクタ 505"/>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507"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508" name="フローチャート : 判断 50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509" name="フローチャート : 判断 508"/>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15257</xdr:rowOff>
    </xdr:from>
    <xdr:ext cx="405111" cy="259045"/>
    <xdr:sp macro="" textlink="">
      <xdr:nvSpPr>
        <xdr:cNvPr id="510" name="n_1aveValue【消防施設】&#10;有形固定資産減価償却率"/>
        <xdr:cNvSpPr txBox="1"/>
      </xdr:nvSpPr>
      <xdr:spPr>
        <a:xfrm>
          <a:off x="15266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82550</xdr:rowOff>
    </xdr:from>
    <xdr:to>
      <xdr:col>22</xdr:col>
      <xdr:colOff>415925</xdr:colOff>
      <xdr:row>80</xdr:row>
      <xdr:rowOff>12700</xdr:rowOff>
    </xdr:to>
    <xdr:sp macro="" textlink="">
      <xdr:nvSpPr>
        <xdr:cNvPr id="516" name="円/楕円 515"/>
        <xdr:cNvSpPr/>
      </xdr:nvSpPr>
      <xdr:spPr>
        <a:xfrm>
          <a:off x="15430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29227</xdr:rowOff>
    </xdr:from>
    <xdr:ext cx="405111" cy="259045"/>
    <xdr:sp macro="" textlink="">
      <xdr:nvSpPr>
        <xdr:cNvPr id="517" name="n_1mainValue【消防施設】&#10;有形固定資産減価償却率"/>
        <xdr:cNvSpPr txBox="1"/>
      </xdr:nvSpPr>
      <xdr:spPr>
        <a:xfrm>
          <a:off x="15266043"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29" name="直線コネクタ 52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0" name="テキスト ボックス 52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1" name="直線コネクタ 53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2" name="テキスト ボックス 53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3" name="直線コネクタ 53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4" name="テキスト ボックス 53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5" name="直線コネクタ 53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6" name="テキスト ボックス 53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540" name="直線コネクタ 539"/>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541" name="【消防施設】&#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542" name="直線コネクタ 541"/>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543" name="【消防施設】&#10;一人当たり面積最大値テキスト"/>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544" name="直線コネクタ 543"/>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45"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46" name="フローチャート : 判断 54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547" name="フローチャート : 判断 546"/>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11447</xdr:rowOff>
    </xdr:from>
    <xdr:ext cx="469744" cy="259045"/>
    <xdr:sp macro="" textlink="">
      <xdr:nvSpPr>
        <xdr:cNvPr id="548" name="n_1aveValue【消防施設】&#10;一人当たり面積"/>
        <xdr:cNvSpPr txBox="1"/>
      </xdr:nvSpPr>
      <xdr:spPr>
        <a:xfrm>
          <a:off x="21075727" y="133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67311</xdr:rowOff>
    </xdr:from>
    <xdr:to>
      <xdr:col>31</xdr:col>
      <xdr:colOff>85725</xdr:colOff>
      <xdr:row>77</xdr:row>
      <xdr:rowOff>168911</xdr:rowOff>
    </xdr:to>
    <xdr:sp macro="" textlink="">
      <xdr:nvSpPr>
        <xdr:cNvPr id="554" name="円/楕円 553"/>
        <xdr:cNvSpPr/>
      </xdr:nvSpPr>
      <xdr:spPr>
        <a:xfrm>
          <a:off x="21272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13988</xdr:rowOff>
    </xdr:from>
    <xdr:ext cx="469744" cy="259045"/>
    <xdr:sp macro="" textlink="">
      <xdr:nvSpPr>
        <xdr:cNvPr id="555" name="n_1mainValue【消防施設】&#10;一人当たり面積"/>
        <xdr:cNvSpPr txBox="1"/>
      </xdr:nvSpPr>
      <xdr:spPr>
        <a:xfrm>
          <a:off x="210757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6" name="テキスト ボックス 5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0" name="テキスト ボックス 5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85998</xdr:rowOff>
    </xdr:from>
    <xdr:to>
      <xdr:col>23</xdr:col>
      <xdr:colOff>516889</xdr:colOff>
      <xdr:row>108</xdr:row>
      <xdr:rowOff>59871</xdr:rowOff>
    </xdr:to>
    <xdr:cxnSp macro="">
      <xdr:nvCxnSpPr>
        <xdr:cNvPr id="582" name="直線コネクタ 581"/>
        <xdr:cNvCxnSpPr/>
      </xdr:nvCxnSpPr>
      <xdr:spPr>
        <a:xfrm flipV="1">
          <a:off x="16318864" y="17230998"/>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63698</xdr:rowOff>
    </xdr:from>
    <xdr:ext cx="405111" cy="259045"/>
    <xdr:sp macro="" textlink="">
      <xdr:nvSpPr>
        <xdr:cNvPr id="583" name="【庁舎】&#10;有形固定資産減価償却率最小値テキスト"/>
        <xdr:cNvSpPr txBox="1"/>
      </xdr:nvSpPr>
      <xdr:spPr>
        <a:xfrm>
          <a:off x="16408400" y="185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108</xdr:row>
      <xdr:rowOff>59871</xdr:rowOff>
    </xdr:from>
    <xdr:to>
      <xdr:col>23</xdr:col>
      <xdr:colOff>606425</xdr:colOff>
      <xdr:row>108</xdr:row>
      <xdr:rowOff>59871</xdr:rowOff>
    </xdr:to>
    <xdr:cxnSp macro="">
      <xdr:nvCxnSpPr>
        <xdr:cNvPr id="584" name="直線コネクタ 583"/>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32675</xdr:rowOff>
    </xdr:from>
    <xdr:ext cx="405111" cy="259045"/>
    <xdr:sp macro="" textlink="">
      <xdr:nvSpPr>
        <xdr:cNvPr id="585" name="【庁舎】&#10;有形固定資産減価償却率最大値テキスト"/>
        <xdr:cNvSpPr txBox="1"/>
      </xdr:nvSpPr>
      <xdr:spPr>
        <a:xfrm>
          <a:off x="16408400" y="1700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100</xdr:row>
      <xdr:rowOff>85998</xdr:rowOff>
    </xdr:from>
    <xdr:to>
      <xdr:col>23</xdr:col>
      <xdr:colOff>606425</xdr:colOff>
      <xdr:row>100</xdr:row>
      <xdr:rowOff>85998</xdr:rowOff>
    </xdr:to>
    <xdr:cxnSp macro="">
      <xdr:nvCxnSpPr>
        <xdr:cNvPr id="586" name="直線コネクタ 585"/>
        <xdr:cNvCxnSpPr/>
      </xdr:nvCxnSpPr>
      <xdr:spPr>
        <a:xfrm>
          <a:off x="16230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8726</xdr:rowOff>
    </xdr:from>
    <xdr:ext cx="405111" cy="259045"/>
    <xdr:sp macro="" textlink="">
      <xdr:nvSpPr>
        <xdr:cNvPr id="587" name="【庁舎】&#10;有形固定資産減価償却率平均値テキスト"/>
        <xdr:cNvSpPr txBox="1"/>
      </xdr:nvSpPr>
      <xdr:spPr>
        <a:xfrm>
          <a:off x="16408400" y="1801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30299</xdr:rowOff>
    </xdr:from>
    <xdr:to>
      <xdr:col>23</xdr:col>
      <xdr:colOff>568325</xdr:colOff>
      <xdr:row>105</xdr:row>
      <xdr:rowOff>131899</xdr:rowOff>
    </xdr:to>
    <xdr:sp macro="" textlink="">
      <xdr:nvSpPr>
        <xdr:cNvPr id="588" name="フローチャート : 判断 587"/>
        <xdr:cNvSpPr/>
      </xdr:nvSpPr>
      <xdr:spPr>
        <a:xfrm>
          <a:off x="16268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30299</xdr:rowOff>
    </xdr:from>
    <xdr:to>
      <xdr:col>22</xdr:col>
      <xdr:colOff>415925</xdr:colOff>
      <xdr:row>101</xdr:row>
      <xdr:rowOff>131899</xdr:rowOff>
    </xdr:to>
    <xdr:sp macro="" textlink="">
      <xdr:nvSpPr>
        <xdr:cNvPr id="589" name="フローチャート : 判断 588"/>
        <xdr:cNvSpPr/>
      </xdr:nvSpPr>
      <xdr:spPr>
        <a:xfrm>
          <a:off x="1543050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123026</xdr:rowOff>
    </xdr:from>
    <xdr:ext cx="405111" cy="259045"/>
    <xdr:sp macro="" textlink="">
      <xdr:nvSpPr>
        <xdr:cNvPr id="590" name="n_1aveValue【庁舎】&#10;有形固定資産減価償却率"/>
        <xdr:cNvSpPr txBox="1"/>
      </xdr:nvSpPr>
      <xdr:spPr>
        <a:xfrm>
          <a:off x="15266043" y="1743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27032</xdr:rowOff>
    </xdr:from>
    <xdr:to>
      <xdr:col>22</xdr:col>
      <xdr:colOff>415925</xdr:colOff>
      <xdr:row>99</xdr:row>
      <xdr:rowOff>128632</xdr:rowOff>
    </xdr:to>
    <xdr:sp macro="" textlink="">
      <xdr:nvSpPr>
        <xdr:cNvPr id="596" name="円/楕円 595"/>
        <xdr:cNvSpPr/>
      </xdr:nvSpPr>
      <xdr:spPr>
        <a:xfrm>
          <a:off x="15430500" y="170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145159</xdr:rowOff>
    </xdr:from>
    <xdr:ext cx="405111" cy="259045"/>
    <xdr:sp macro="" textlink="">
      <xdr:nvSpPr>
        <xdr:cNvPr id="597" name="n_1mainValue【庁舎】&#10;有形固定資産減価償却率"/>
        <xdr:cNvSpPr txBox="1"/>
      </xdr:nvSpPr>
      <xdr:spPr>
        <a:xfrm>
          <a:off x="15266043" y="16775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622" name="直線コネクタ 621"/>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623"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624" name="直線コネクタ 623"/>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625"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626" name="直線コネクタ 625"/>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627"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628" name="フローチャート : 判断 627"/>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629" name="フローチャート : 判断 628"/>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630" name="n_1ave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109220</xdr:rowOff>
    </xdr:from>
    <xdr:to>
      <xdr:col>31</xdr:col>
      <xdr:colOff>85725</xdr:colOff>
      <xdr:row>107</xdr:row>
      <xdr:rowOff>39370</xdr:rowOff>
    </xdr:to>
    <xdr:sp macro="" textlink="">
      <xdr:nvSpPr>
        <xdr:cNvPr id="636" name="円/楕円 635"/>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30497</xdr:rowOff>
    </xdr:from>
    <xdr:ext cx="469744" cy="259045"/>
    <xdr:sp macro="" textlink="">
      <xdr:nvSpPr>
        <xdr:cNvPr id="637" name="n_1mainValue【庁舎】&#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福祉施設、消防施設である。一方、低くなっている施設は、一般廃棄物処理施設である。学校以外の施設については、廃棄物処理施設を除き、比較的古い施設であり、減価償却率が高くなっている。</a:t>
          </a:r>
          <a:r>
            <a:rPr kumimoji="1" lang="ja-JP" altLang="ja-JP" sz="1100" baseline="0">
              <a:solidFill>
                <a:schemeClr val="dk1"/>
              </a:solidFill>
              <a:effectLst/>
              <a:latin typeface="+mn-lt"/>
              <a:ea typeface="+mn-ea"/>
              <a:cs typeface="+mn-cs"/>
            </a:rPr>
            <a:t>図書館については、</a:t>
          </a:r>
          <a:r>
            <a:rPr kumimoji="1" lang="ja-JP" altLang="en-US" sz="1100" baseline="0">
              <a:solidFill>
                <a:schemeClr val="dk1"/>
              </a:solidFill>
              <a:effectLst/>
              <a:latin typeface="+mn-lt"/>
              <a:ea typeface="+mn-ea"/>
              <a:cs typeface="+mn-cs"/>
            </a:rPr>
            <a:t>昭和</a:t>
          </a:r>
          <a:r>
            <a:rPr kumimoji="1" lang="en-US" altLang="ja-JP" sz="1100" baseline="0">
              <a:solidFill>
                <a:schemeClr val="dk1"/>
              </a:solidFill>
              <a:effectLst/>
              <a:latin typeface="+mn-lt"/>
              <a:ea typeface="+mn-ea"/>
              <a:cs typeface="+mn-cs"/>
            </a:rPr>
            <a:t>56</a:t>
          </a:r>
          <a:r>
            <a:rPr kumimoji="1" lang="ja-JP" altLang="en-US" sz="1100" baseline="0">
              <a:solidFill>
                <a:schemeClr val="dk1"/>
              </a:solidFill>
              <a:effectLst/>
              <a:latin typeface="+mn-lt"/>
              <a:ea typeface="+mn-ea"/>
              <a:cs typeface="+mn-cs"/>
            </a:rPr>
            <a:t>年に建設されたもの１館のみであり老朽化が進んでいる</a:t>
          </a:r>
          <a:r>
            <a:rPr kumimoji="1" lang="ja-JP" altLang="ja-JP" sz="1100" baseline="0">
              <a:solidFill>
                <a:schemeClr val="dk1"/>
              </a:solidFill>
              <a:effectLst/>
              <a:latin typeface="+mn-lt"/>
              <a:ea typeface="+mn-ea"/>
              <a:cs typeface="+mn-cs"/>
            </a:rPr>
            <a:t>。福祉施設については、</a:t>
          </a:r>
          <a:r>
            <a:rPr kumimoji="1" lang="ja-JP" altLang="en-US" sz="1100" baseline="0">
              <a:solidFill>
                <a:schemeClr val="dk1"/>
              </a:solidFill>
              <a:effectLst/>
              <a:latin typeface="+mn-lt"/>
              <a:ea typeface="+mn-ea"/>
              <a:cs typeface="+mn-cs"/>
            </a:rPr>
            <a:t>別の団体から無償提供された施設を、障害者地域活動支援センターとして再利用しているもので，老朽化が進んでいる</a:t>
          </a:r>
          <a:r>
            <a:rPr kumimoji="1" lang="ja-JP" altLang="ja-JP" sz="1100" baseline="0">
              <a:solidFill>
                <a:schemeClr val="dk1"/>
              </a:solidFill>
              <a:effectLst/>
              <a:latin typeface="+mn-lt"/>
              <a:ea typeface="+mn-ea"/>
              <a:cs typeface="+mn-cs"/>
            </a:rPr>
            <a:t>。消防施設については、</a:t>
          </a:r>
          <a:r>
            <a:rPr kumimoji="1" lang="ja-JP" altLang="en-US" sz="1100" baseline="0">
              <a:solidFill>
                <a:schemeClr val="dk1"/>
              </a:solidFill>
              <a:effectLst/>
              <a:latin typeface="+mn-lt"/>
              <a:ea typeface="+mn-ea"/>
              <a:cs typeface="+mn-cs"/>
            </a:rPr>
            <a:t>消防機庫・防火水槽等の施設について老朽化が進んでいるため減価償却率が上昇している</a:t>
          </a:r>
          <a:r>
            <a:rPr kumimoji="1" lang="ja-JP" altLang="ja-JP" sz="1100" baseline="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各施設については，</a:t>
          </a:r>
          <a:r>
            <a:rPr kumimoji="1" lang="ja-JP" altLang="ja-JP" sz="1100">
              <a:solidFill>
                <a:schemeClr val="dk1"/>
              </a:solidFill>
              <a:effectLst/>
              <a:latin typeface="+mn-lt"/>
              <a:ea typeface="+mn-ea"/>
              <a:cs typeface="+mn-cs"/>
            </a:rPr>
            <a:t>公共施設総合管理計画により、今後の施設の有り方について協議を行い、必要な施設については、更新を行っていく</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人口減少や高い高齢化率に加え、行方市は、大きな企業が少なく第一次産業中心の脆弱な税収構造にある。類似団体平均と比べると</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ポイント上回る</a:t>
          </a:r>
          <a:r>
            <a:rPr lang="en-US" altLang="ja-JP" sz="1300" b="0" i="0" baseline="0">
              <a:solidFill>
                <a:schemeClr val="dk1"/>
              </a:solidFill>
              <a:effectLst/>
              <a:latin typeface="+mn-lt"/>
              <a:ea typeface="+mn-ea"/>
              <a:cs typeface="+mn-cs"/>
            </a:rPr>
            <a:t>0.43</a:t>
          </a:r>
          <a:r>
            <a:rPr lang="ja-JP" altLang="ja-JP" sz="1300" b="0" i="0" baseline="0">
              <a:solidFill>
                <a:schemeClr val="dk1"/>
              </a:solidFill>
              <a:effectLst/>
              <a:latin typeface="+mn-lt"/>
              <a:ea typeface="+mn-ea"/>
              <a:cs typeface="+mn-cs"/>
            </a:rPr>
            <a:t>ポイントとなった。今後も下降することが憂慮される。</a:t>
          </a:r>
          <a:endParaRPr lang="ja-JP" altLang="ja-JP" sz="1300">
            <a:effectLst/>
          </a:endParaRPr>
        </a:p>
        <a:p>
          <a:r>
            <a:rPr lang="ja-JP" altLang="ja-JP" sz="1300" b="0" i="0" baseline="0">
              <a:solidFill>
                <a:schemeClr val="dk1"/>
              </a:solidFill>
              <a:effectLst/>
              <a:latin typeface="+mn-lt"/>
              <a:ea typeface="+mn-ea"/>
              <a:cs typeface="+mn-cs"/>
            </a:rPr>
            <a:t>極めて自主財源に乏しく、今後も数値の大幅改善を見込むことは難しいと考えられるため、行政の効率化に努めることにより財政の健全化を図る。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125942</xdr:rowOff>
    </xdr:to>
    <xdr:cxnSp macro="">
      <xdr:nvCxnSpPr>
        <xdr:cNvPr id="77" name="直線コネクタ 76"/>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経常一般財源収入は、地方税が</a:t>
          </a:r>
          <a:r>
            <a:rPr lang="en-US" altLang="ja-JP" sz="1300" b="0" i="0" baseline="0">
              <a:solidFill>
                <a:schemeClr val="dk1"/>
              </a:solidFill>
              <a:effectLst/>
              <a:latin typeface="+mn-lt"/>
              <a:ea typeface="+mn-ea"/>
              <a:cs typeface="+mn-cs"/>
            </a:rPr>
            <a:t>144,125</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増額となったが</a:t>
          </a:r>
          <a:r>
            <a:rPr lang="ja-JP" altLang="ja-JP" sz="1300" b="0" i="0" baseline="0">
              <a:solidFill>
                <a:schemeClr val="dk1"/>
              </a:solidFill>
              <a:effectLst/>
              <a:latin typeface="+mn-lt"/>
              <a:ea typeface="+mn-ea"/>
              <a:cs typeface="+mn-cs"/>
            </a:rPr>
            <a:t>、地方消費税交付金が</a:t>
          </a:r>
          <a:r>
            <a:rPr lang="en-US" altLang="ja-JP" sz="1300" b="0" i="0" baseline="0">
              <a:solidFill>
                <a:schemeClr val="dk1"/>
              </a:solidFill>
              <a:effectLst/>
              <a:latin typeface="+mn-lt"/>
              <a:ea typeface="+mn-ea"/>
              <a:cs typeface="+mn-cs"/>
            </a:rPr>
            <a:t>74,520</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減額</a:t>
          </a:r>
          <a:r>
            <a:rPr lang="ja-JP" altLang="ja-JP" sz="1300" b="0" i="0" baseline="0">
              <a:solidFill>
                <a:schemeClr val="dk1"/>
              </a:solidFill>
              <a:effectLst/>
              <a:latin typeface="+mn-lt"/>
              <a:ea typeface="+mn-ea"/>
              <a:cs typeface="+mn-cs"/>
            </a:rPr>
            <a:t>となり、合計では</a:t>
          </a:r>
          <a:r>
            <a:rPr lang="en-US" altLang="ja-JP" sz="1300" b="0" i="0" baseline="0">
              <a:solidFill>
                <a:schemeClr val="dk1"/>
              </a:solidFill>
              <a:effectLst/>
              <a:latin typeface="+mn-lt"/>
              <a:ea typeface="+mn-ea"/>
              <a:cs typeface="+mn-cs"/>
            </a:rPr>
            <a:t>15,172</a:t>
          </a:r>
          <a:r>
            <a:rPr lang="ja-JP" altLang="ja-JP" sz="1300" b="0" i="0" baseline="0">
              <a:solidFill>
                <a:schemeClr val="dk1"/>
              </a:solidFill>
              <a:effectLst/>
              <a:latin typeface="+mn-lt"/>
              <a:ea typeface="+mn-ea"/>
              <a:cs typeface="+mn-cs"/>
            </a:rPr>
            <a:t>千円の増額となっている。一方歳出の経常経費充当額については、公債費が</a:t>
          </a:r>
          <a:r>
            <a:rPr lang="en-US" altLang="ja-JP" sz="1300" b="0" i="0" baseline="0">
              <a:solidFill>
                <a:schemeClr val="dk1"/>
              </a:solidFill>
              <a:effectLst/>
              <a:latin typeface="+mn-lt"/>
              <a:ea typeface="+mn-ea"/>
              <a:cs typeface="+mn-cs"/>
            </a:rPr>
            <a:t>101,804</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、物件費が</a:t>
          </a:r>
          <a:r>
            <a:rPr lang="en-US" altLang="ja-JP" sz="1300" b="0" i="0" baseline="0">
              <a:solidFill>
                <a:schemeClr val="dk1"/>
              </a:solidFill>
              <a:effectLst/>
              <a:latin typeface="+mn-lt"/>
              <a:ea typeface="+mn-ea"/>
              <a:cs typeface="+mn-cs"/>
            </a:rPr>
            <a:t>101,668</a:t>
          </a:r>
          <a:r>
            <a:rPr lang="ja-JP" altLang="en-US" sz="1300" b="0" i="0" baseline="0">
              <a:solidFill>
                <a:schemeClr val="dk1"/>
              </a:solidFill>
              <a:effectLst/>
              <a:latin typeface="+mn-lt"/>
              <a:ea typeface="+mn-ea"/>
              <a:cs typeface="+mn-cs"/>
            </a:rPr>
            <a:t>千円の増となったことから</a:t>
          </a:r>
          <a:r>
            <a:rPr lang="ja-JP" altLang="ja-JP" sz="1300" b="0" i="0" baseline="0">
              <a:solidFill>
                <a:schemeClr val="dk1"/>
              </a:solidFill>
              <a:effectLst/>
              <a:latin typeface="+mn-lt"/>
              <a:ea typeface="+mn-ea"/>
              <a:cs typeface="+mn-cs"/>
            </a:rPr>
            <a:t>合計で</a:t>
          </a:r>
          <a:r>
            <a:rPr lang="en-US" altLang="ja-JP" sz="1300" b="0" i="0" baseline="0">
              <a:solidFill>
                <a:schemeClr val="dk1"/>
              </a:solidFill>
              <a:effectLst/>
              <a:latin typeface="+mn-lt"/>
              <a:ea typeface="+mn-ea"/>
              <a:cs typeface="+mn-cs"/>
            </a:rPr>
            <a:t>208,676</a:t>
          </a:r>
          <a:r>
            <a:rPr lang="ja-JP" altLang="ja-JP" sz="1300" b="0" i="0" baseline="0">
              <a:solidFill>
                <a:schemeClr val="dk1"/>
              </a:solidFill>
              <a:effectLst/>
              <a:latin typeface="+mn-lt"/>
              <a:ea typeface="+mn-ea"/>
              <a:cs typeface="+mn-cs"/>
            </a:rPr>
            <a:t>千円の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となった。これらのことより経常収支比率について、</a:t>
          </a:r>
          <a:r>
            <a:rPr lang="en-US" altLang="ja-JP" sz="1300" b="0" i="0" baseline="0">
              <a:solidFill>
                <a:schemeClr val="dk1"/>
              </a:solidFill>
              <a:effectLst/>
              <a:latin typeface="+mn-lt"/>
              <a:ea typeface="+mn-ea"/>
              <a:cs typeface="+mn-cs"/>
            </a:rPr>
            <a:t>86.7</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と昨年に比べ</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上昇となったが</a:t>
          </a:r>
          <a:r>
            <a:rPr lang="ja-JP" altLang="ja-JP" sz="1300" b="0" i="0" baseline="0">
              <a:solidFill>
                <a:schemeClr val="dk1"/>
              </a:solidFill>
              <a:effectLst/>
              <a:latin typeface="+mn-lt"/>
              <a:ea typeface="+mn-ea"/>
              <a:cs typeface="+mn-cs"/>
            </a:rPr>
            <a:t>、類似団体平均よりは</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ポイント下回っている。今後は、公債費が増加していく見込であることから、さらなる経常経費の削減を図</a:t>
          </a:r>
          <a:r>
            <a:rPr lang="ja-JP" altLang="en-US" sz="1300" b="0" i="0" baseline="0">
              <a:solidFill>
                <a:schemeClr val="dk1"/>
              </a:solidFill>
              <a:effectLst/>
              <a:latin typeface="+mn-lt"/>
              <a:ea typeface="+mn-ea"/>
              <a:cs typeface="+mn-cs"/>
            </a:rPr>
            <a:t>っていかなければならない</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109946</xdr:rowOff>
    </xdr:to>
    <xdr:cxnSp macro="">
      <xdr:nvCxnSpPr>
        <xdr:cNvPr id="133" name="直線コネクタ 132"/>
        <xdr:cNvCxnSpPr/>
      </xdr:nvCxnSpPr>
      <xdr:spPr>
        <a:xfrm>
          <a:off x="4114800" y="10553700"/>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47897</xdr:rowOff>
    </xdr:to>
    <xdr:cxnSp macro="">
      <xdr:nvCxnSpPr>
        <xdr:cNvPr id="136" name="直線コネクタ 135"/>
        <xdr:cNvCxnSpPr/>
      </xdr:nvCxnSpPr>
      <xdr:spPr>
        <a:xfrm flipV="1">
          <a:off x="3225800" y="105537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47897</xdr:rowOff>
    </xdr:from>
    <xdr:to>
      <xdr:col>4</xdr:col>
      <xdr:colOff>482600</xdr:colOff>
      <xdr:row>62</xdr:row>
      <xdr:rowOff>54791</xdr:rowOff>
    </xdr:to>
    <xdr:cxnSp macro="">
      <xdr:nvCxnSpPr>
        <xdr:cNvPr id="139" name="直線コネクタ 138"/>
        <xdr:cNvCxnSpPr/>
      </xdr:nvCxnSpPr>
      <xdr:spPr>
        <a:xfrm flipV="1">
          <a:off x="2336800" y="106777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54791</xdr:rowOff>
    </xdr:from>
    <xdr:to>
      <xdr:col>3</xdr:col>
      <xdr:colOff>279400</xdr:colOff>
      <xdr:row>62</xdr:row>
      <xdr:rowOff>96157</xdr:rowOff>
    </xdr:to>
    <xdr:cxnSp macro="">
      <xdr:nvCxnSpPr>
        <xdr:cNvPr id="142" name="直線コネクタ 141"/>
        <xdr:cNvCxnSpPr/>
      </xdr:nvCxnSpPr>
      <xdr:spPr>
        <a:xfrm flipV="1">
          <a:off x="1447800" y="106846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52" name="円/楕円 151"/>
        <xdr:cNvSpPr/>
      </xdr:nvSpPr>
      <xdr:spPr>
        <a:xfrm>
          <a:off x="4902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75673</xdr:rowOff>
    </xdr:from>
    <xdr:ext cx="762000" cy="259045"/>
    <xdr:sp macro="" textlink="">
      <xdr:nvSpPr>
        <xdr:cNvPr id="153" name="財政構造の弾力性該当値テキスト"/>
        <xdr:cNvSpPr txBox="1"/>
      </xdr:nvSpPr>
      <xdr:spPr>
        <a:xfrm>
          <a:off x="50419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168547</xdr:rowOff>
    </xdr:from>
    <xdr:to>
      <xdr:col>4</xdr:col>
      <xdr:colOff>533400</xdr:colOff>
      <xdr:row>62</xdr:row>
      <xdr:rowOff>98697</xdr:rowOff>
    </xdr:to>
    <xdr:sp macro="" textlink="">
      <xdr:nvSpPr>
        <xdr:cNvPr id="156" name="円/楕円 155"/>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108874</xdr:rowOff>
    </xdr:from>
    <xdr:ext cx="762000" cy="259045"/>
    <xdr:sp macro="" textlink="">
      <xdr:nvSpPr>
        <xdr:cNvPr id="157" name="テキスト ボックス 156"/>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3991</xdr:rowOff>
    </xdr:from>
    <xdr:to>
      <xdr:col>3</xdr:col>
      <xdr:colOff>330200</xdr:colOff>
      <xdr:row>62</xdr:row>
      <xdr:rowOff>105591</xdr:rowOff>
    </xdr:to>
    <xdr:sp macro="" textlink="">
      <xdr:nvSpPr>
        <xdr:cNvPr id="158" name="円/楕円 157"/>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115768</xdr:rowOff>
    </xdr:from>
    <xdr:ext cx="762000" cy="259045"/>
    <xdr:sp macro="" textlink="">
      <xdr:nvSpPr>
        <xdr:cNvPr id="159" name="テキスト ボックス 158"/>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45357</xdr:rowOff>
    </xdr:from>
    <xdr:to>
      <xdr:col>2</xdr:col>
      <xdr:colOff>127000</xdr:colOff>
      <xdr:row>62</xdr:row>
      <xdr:rowOff>146957</xdr:rowOff>
    </xdr:to>
    <xdr:sp macro="" textlink="">
      <xdr:nvSpPr>
        <xdr:cNvPr id="160" name="円/楕円 159"/>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157134</xdr:rowOff>
    </xdr:from>
    <xdr:ext cx="762000" cy="259045"/>
    <xdr:sp macro="" textlink="">
      <xdr:nvSpPr>
        <xdr:cNvPr id="161" name="テキスト ボックス 160"/>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類似団体と比較すると</a:t>
          </a:r>
          <a:r>
            <a:rPr lang="en-US" altLang="ja-JP" sz="1300" b="0" i="0" baseline="0">
              <a:solidFill>
                <a:schemeClr val="dk1"/>
              </a:solidFill>
              <a:effectLst/>
              <a:latin typeface="+mn-ea"/>
              <a:ea typeface="+mn-ea"/>
              <a:cs typeface="+mn-cs"/>
            </a:rPr>
            <a:t>8,174</a:t>
          </a:r>
          <a:r>
            <a:rPr lang="ja-JP" altLang="ja-JP" sz="1300" b="0" i="0" baseline="0">
              <a:solidFill>
                <a:schemeClr val="dk1"/>
              </a:solidFill>
              <a:effectLst/>
              <a:latin typeface="+mn-ea"/>
              <a:ea typeface="+mn-ea"/>
              <a:cs typeface="+mn-cs"/>
            </a:rPr>
            <a:t>円下回って</a:t>
          </a:r>
          <a:r>
            <a:rPr lang="ja-JP" altLang="en-US" sz="1300" b="0" i="0" baseline="0">
              <a:solidFill>
                <a:schemeClr val="dk1"/>
              </a:solidFill>
              <a:effectLst/>
              <a:latin typeface="+mn-ea"/>
              <a:ea typeface="+mn-ea"/>
              <a:cs typeface="+mn-cs"/>
            </a:rPr>
            <a:t>いるが</a:t>
          </a:r>
          <a:r>
            <a:rPr lang="ja-JP" altLang="ja-JP" sz="1300" b="0" i="0" baseline="0">
              <a:solidFill>
                <a:schemeClr val="dk1"/>
              </a:solidFill>
              <a:effectLst/>
              <a:latin typeface="+mn-ea"/>
              <a:ea typeface="+mn-ea"/>
              <a:cs typeface="+mn-cs"/>
            </a:rPr>
            <a:t>、昨年度と比べると</a:t>
          </a:r>
          <a:r>
            <a:rPr lang="en-US" altLang="ja-JP" sz="1300" b="0" i="0" baseline="0">
              <a:solidFill>
                <a:schemeClr val="dk1"/>
              </a:solidFill>
              <a:effectLst/>
              <a:latin typeface="+mn-ea"/>
              <a:ea typeface="+mn-ea"/>
              <a:cs typeface="+mn-cs"/>
            </a:rPr>
            <a:t>4,376</a:t>
          </a:r>
          <a:r>
            <a:rPr lang="ja-JP" altLang="ja-JP" sz="1300" b="0" i="0" baseline="0">
              <a:solidFill>
                <a:schemeClr val="dk1"/>
              </a:solidFill>
              <a:effectLst/>
              <a:latin typeface="+mn-ea"/>
              <a:ea typeface="+mn-ea"/>
              <a:cs typeface="+mn-cs"/>
            </a:rPr>
            <a:t>円</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ている。依然として全国平均・茨城県平均からみても高くなっている。これは、学校等適正配置計画による統合校設置に伴い，スクールバス運行委託料が多額になっていること等によるものである。今後も職員の定員適正化計画の確実な遂行による人件費の削減、並びに公共施設の整理統合などによる物件費の抑制により、一層のコスト削減を図っ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84694</xdr:rowOff>
    </xdr:from>
    <xdr:to>
      <xdr:col>7</xdr:col>
      <xdr:colOff>152400</xdr:colOff>
      <xdr:row>83</xdr:row>
      <xdr:rowOff>126932</xdr:rowOff>
    </xdr:to>
    <xdr:cxnSp macro="">
      <xdr:nvCxnSpPr>
        <xdr:cNvPr id="194" name="直線コネクタ 193"/>
        <xdr:cNvCxnSpPr/>
      </xdr:nvCxnSpPr>
      <xdr:spPr>
        <a:xfrm>
          <a:off x="4114800" y="14315044"/>
          <a:ext cx="838200" cy="4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84694</xdr:rowOff>
    </xdr:from>
    <xdr:to>
      <xdr:col>6</xdr:col>
      <xdr:colOff>0</xdr:colOff>
      <xdr:row>83</xdr:row>
      <xdr:rowOff>97820</xdr:rowOff>
    </xdr:to>
    <xdr:cxnSp macro="">
      <xdr:nvCxnSpPr>
        <xdr:cNvPr id="197" name="直線コネクタ 196"/>
        <xdr:cNvCxnSpPr/>
      </xdr:nvCxnSpPr>
      <xdr:spPr>
        <a:xfrm flipV="1">
          <a:off x="3225800" y="14315044"/>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171207</xdr:rowOff>
    </xdr:from>
    <xdr:to>
      <xdr:col>4</xdr:col>
      <xdr:colOff>482600</xdr:colOff>
      <xdr:row>83</xdr:row>
      <xdr:rowOff>97820</xdr:rowOff>
    </xdr:to>
    <xdr:cxnSp macro="">
      <xdr:nvCxnSpPr>
        <xdr:cNvPr id="200" name="直線コネクタ 199"/>
        <xdr:cNvCxnSpPr/>
      </xdr:nvCxnSpPr>
      <xdr:spPr>
        <a:xfrm>
          <a:off x="2336800" y="14230107"/>
          <a:ext cx="889000" cy="9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171207</xdr:rowOff>
    </xdr:from>
    <xdr:to>
      <xdr:col>3</xdr:col>
      <xdr:colOff>279400</xdr:colOff>
      <xdr:row>83</xdr:row>
      <xdr:rowOff>50014</xdr:rowOff>
    </xdr:to>
    <xdr:cxnSp macro="">
      <xdr:nvCxnSpPr>
        <xdr:cNvPr id="203" name="直線コネクタ 202"/>
        <xdr:cNvCxnSpPr/>
      </xdr:nvCxnSpPr>
      <xdr:spPr>
        <a:xfrm flipV="1">
          <a:off x="1447800" y="14230107"/>
          <a:ext cx="889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76132</xdr:rowOff>
    </xdr:from>
    <xdr:to>
      <xdr:col>7</xdr:col>
      <xdr:colOff>203200</xdr:colOff>
      <xdr:row>84</xdr:row>
      <xdr:rowOff>6282</xdr:rowOff>
    </xdr:to>
    <xdr:sp macro="" textlink="">
      <xdr:nvSpPr>
        <xdr:cNvPr id="213" name="円/楕円 212"/>
        <xdr:cNvSpPr/>
      </xdr:nvSpPr>
      <xdr:spPr>
        <a:xfrm>
          <a:off x="4902200" y="14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92659</xdr:rowOff>
    </xdr:from>
    <xdr:ext cx="762000" cy="259045"/>
    <xdr:sp macro="" textlink="">
      <xdr:nvSpPr>
        <xdr:cNvPr id="214" name="人件費・物件費等の状況該当値テキスト"/>
        <xdr:cNvSpPr txBox="1"/>
      </xdr:nvSpPr>
      <xdr:spPr>
        <a:xfrm>
          <a:off x="5041900" y="141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33894</xdr:rowOff>
    </xdr:from>
    <xdr:to>
      <xdr:col>6</xdr:col>
      <xdr:colOff>50800</xdr:colOff>
      <xdr:row>83</xdr:row>
      <xdr:rowOff>135494</xdr:rowOff>
    </xdr:to>
    <xdr:sp macro="" textlink="">
      <xdr:nvSpPr>
        <xdr:cNvPr id="215" name="円/楕円 214"/>
        <xdr:cNvSpPr/>
      </xdr:nvSpPr>
      <xdr:spPr>
        <a:xfrm>
          <a:off x="4064000" y="142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145671</xdr:rowOff>
    </xdr:from>
    <xdr:ext cx="736600" cy="259045"/>
    <xdr:sp macro="" textlink="">
      <xdr:nvSpPr>
        <xdr:cNvPr id="216" name="テキスト ボックス 215"/>
        <xdr:cNvSpPr txBox="1"/>
      </xdr:nvSpPr>
      <xdr:spPr>
        <a:xfrm>
          <a:off x="3733800" y="1403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47020</xdr:rowOff>
    </xdr:from>
    <xdr:to>
      <xdr:col>4</xdr:col>
      <xdr:colOff>533400</xdr:colOff>
      <xdr:row>83</xdr:row>
      <xdr:rowOff>148620</xdr:rowOff>
    </xdr:to>
    <xdr:sp macro="" textlink="">
      <xdr:nvSpPr>
        <xdr:cNvPr id="217" name="円/楕円 216"/>
        <xdr:cNvSpPr/>
      </xdr:nvSpPr>
      <xdr:spPr>
        <a:xfrm>
          <a:off x="3175000" y="142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158797</xdr:rowOff>
    </xdr:from>
    <xdr:ext cx="762000" cy="259045"/>
    <xdr:sp macro="" textlink="">
      <xdr:nvSpPr>
        <xdr:cNvPr id="218" name="テキスト ボックス 217"/>
        <xdr:cNvSpPr txBox="1"/>
      </xdr:nvSpPr>
      <xdr:spPr>
        <a:xfrm>
          <a:off x="2844800" y="140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120407</xdr:rowOff>
    </xdr:from>
    <xdr:to>
      <xdr:col>3</xdr:col>
      <xdr:colOff>330200</xdr:colOff>
      <xdr:row>83</xdr:row>
      <xdr:rowOff>50557</xdr:rowOff>
    </xdr:to>
    <xdr:sp macro="" textlink="">
      <xdr:nvSpPr>
        <xdr:cNvPr id="219" name="円/楕円 218"/>
        <xdr:cNvSpPr/>
      </xdr:nvSpPr>
      <xdr:spPr>
        <a:xfrm>
          <a:off x="2286000" y="141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60734</xdr:rowOff>
    </xdr:from>
    <xdr:ext cx="762000" cy="259045"/>
    <xdr:sp macro="" textlink="">
      <xdr:nvSpPr>
        <xdr:cNvPr id="220" name="テキスト ボックス 219"/>
        <xdr:cNvSpPr txBox="1"/>
      </xdr:nvSpPr>
      <xdr:spPr>
        <a:xfrm>
          <a:off x="1955800" y="139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170664</xdr:rowOff>
    </xdr:from>
    <xdr:to>
      <xdr:col>2</xdr:col>
      <xdr:colOff>127000</xdr:colOff>
      <xdr:row>83</xdr:row>
      <xdr:rowOff>100814</xdr:rowOff>
    </xdr:to>
    <xdr:sp macro="" textlink="">
      <xdr:nvSpPr>
        <xdr:cNvPr id="221" name="円/楕円 220"/>
        <xdr:cNvSpPr/>
      </xdr:nvSpPr>
      <xdr:spPr>
        <a:xfrm>
          <a:off x="1397000" y="142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110991</xdr:rowOff>
    </xdr:from>
    <xdr:ext cx="762000" cy="259045"/>
    <xdr:sp macro="" textlink="">
      <xdr:nvSpPr>
        <xdr:cNvPr id="222" name="テキスト ボックス 221"/>
        <xdr:cNvSpPr txBox="1"/>
      </xdr:nvSpPr>
      <xdr:spPr>
        <a:xfrm>
          <a:off x="1066800" y="1399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類似団体と同水準であるが昨年度に比べ</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上昇した。変動要因は、職員構成の変動（採用・退職、経験年数階層の変動、職種区分間の人事異動）によるところが大きい。引き続き、社会情勢の変化や国の給与水準を踏まえ、適正化に努めていく。</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なお、平成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年度は国が臨時的な給与の減額支給措置を実施したことから、相対的に市の指数が大きく上昇した。</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84</xdr:row>
      <xdr:rowOff>2116</xdr:rowOff>
    </xdr:to>
    <xdr:cxnSp macro="">
      <xdr:nvCxnSpPr>
        <xdr:cNvPr id="256" name="直線コネクタ 255"/>
        <xdr:cNvCxnSpPr/>
      </xdr:nvCxnSpPr>
      <xdr:spPr>
        <a:xfrm>
          <a:off x="16179800" y="14256455"/>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83</xdr:row>
      <xdr:rowOff>26105</xdr:rowOff>
    </xdr:to>
    <xdr:cxnSp macro="">
      <xdr:nvCxnSpPr>
        <xdr:cNvPr id="259" name="直線コネクタ 258"/>
        <xdr:cNvCxnSpPr/>
      </xdr:nvCxnSpPr>
      <xdr:spPr>
        <a:xfrm>
          <a:off x="15290800" y="1410899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83</xdr:row>
      <xdr:rowOff>66322</xdr:rowOff>
    </xdr:to>
    <xdr:cxnSp macro="">
      <xdr:nvCxnSpPr>
        <xdr:cNvPr id="262" name="直線コネクタ 261"/>
        <xdr:cNvCxnSpPr/>
      </xdr:nvCxnSpPr>
      <xdr:spPr>
        <a:xfrm flipV="1">
          <a:off x="14401800" y="1410899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88</xdr:row>
      <xdr:rowOff>147461</xdr:rowOff>
    </xdr:to>
    <xdr:cxnSp macro="">
      <xdr:nvCxnSpPr>
        <xdr:cNvPr id="265" name="直線コネクタ 264"/>
        <xdr:cNvCxnSpPr/>
      </xdr:nvCxnSpPr>
      <xdr:spPr>
        <a:xfrm flipV="1">
          <a:off x="13512800" y="14296672"/>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5" name="円/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6"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7" name="円/楕円 276"/>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8" name="テキスト ボックス 277"/>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79" name="円/楕円 278"/>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111072</xdr:rowOff>
    </xdr:from>
    <xdr:ext cx="762000" cy="259045"/>
    <xdr:sp macro="" textlink="">
      <xdr:nvSpPr>
        <xdr:cNvPr id="280" name="テキスト ボックス 279"/>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15522</xdr:rowOff>
    </xdr:from>
    <xdr:to>
      <xdr:col>21</xdr:col>
      <xdr:colOff>50800</xdr:colOff>
      <xdr:row>83</xdr:row>
      <xdr:rowOff>117122</xdr:rowOff>
    </xdr:to>
    <xdr:sp macro="" textlink="">
      <xdr:nvSpPr>
        <xdr:cNvPr id="281" name="円/楕円 280"/>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127299</xdr:rowOff>
    </xdr:from>
    <xdr:ext cx="762000" cy="259045"/>
    <xdr:sp macro="" textlink="">
      <xdr:nvSpPr>
        <xdr:cNvPr id="282" name="テキスト ボックス 281"/>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3" name="円/楕円 282"/>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4" name="テキスト ボックス 283"/>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66</a:t>
          </a:r>
          <a:r>
            <a:rPr lang="ja-JP" altLang="en-US" sz="1300" b="0" i="0" baseline="0">
              <a:solidFill>
                <a:schemeClr val="dk1"/>
              </a:solidFill>
              <a:effectLst/>
              <a:latin typeface="+mn-lt"/>
              <a:ea typeface="+mn-ea"/>
              <a:cs typeface="+mn-cs"/>
            </a:rPr>
            <a:t>名（Ｈ</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459</a:t>
          </a:r>
          <a:r>
            <a:rPr lang="ja-JP" altLang="en-US" sz="1300" b="0" i="0" baseline="0">
              <a:solidFill>
                <a:schemeClr val="dk1"/>
              </a:solidFill>
              <a:effectLst/>
              <a:latin typeface="+mn-lt"/>
              <a:ea typeface="+mn-ea"/>
              <a:cs typeface="+mn-cs"/>
            </a:rPr>
            <a:t>人→Ｈ</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393</a:t>
          </a:r>
          <a:r>
            <a:rPr lang="ja-JP" altLang="en-US" sz="1300" b="0" i="0" baseline="0">
              <a:solidFill>
                <a:schemeClr val="dk1"/>
              </a:solidFill>
              <a:effectLst/>
              <a:latin typeface="+mn-lt"/>
              <a:ea typeface="+mn-ea"/>
              <a:cs typeface="+mn-cs"/>
            </a:rPr>
            <a:t>人）の削減を行ってきたことなどにより類似団体の平均より</a:t>
          </a:r>
          <a:r>
            <a:rPr lang="en-US" altLang="ja-JP" sz="1300" b="0" i="0" baseline="0">
              <a:solidFill>
                <a:schemeClr val="dk1"/>
              </a:solidFill>
              <a:effectLst/>
              <a:latin typeface="+mn-lt"/>
              <a:ea typeface="+mn-ea"/>
              <a:cs typeface="+mn-cs"/>
            </a:rPr>
            <a:t>1.34</a:t>
          </a:r>
          <a:r>
            <a:rPr lang="ja-JP" altLang="en-US" sz="1300" b="0" i="0" baseline="0">
              <a:solidFill>
                <a:schemeClr val="dk1"/>
              </a:solidFill>
              <a:effectLst/>
              <a:latin typeface="+mn-lt"/>
              <a:ea typeface="+mn-ea"/>
              <a:cs typeface="+mn-cs"/>
            </a:rPr>
            <a:t>ポイント下回っている。平成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年度職員数については、普通会計で</a:t>
          </a:r>
          <a:r>
            <a:rPr lang="en-US" altLang="ja-JP" sz="1300" b="0" i="0" baseline="0">
              <a:solidFill>
                <a:schemeClr val="dk1"/>
              </a:solidFill>
              <a:effectLst/>
              <a:latin typeface="+mn-lt"/>
              <a:ea typeface="+mn-ea"/>
              <a:cs typeface="+mn-cs"/>
            </a:rPr>
            <a:t>309</a:t>
          </a:r>
          <a:r>
            <a:rPr lang="ja-JP" altLang="en-US" sz="1300" b="0" i="0" baseline="0">
              <a:solidFill>
                <a:schemeClr val="dk1"/>
              </a:solidFill>
              <a:effectLst/>
              <a:latin typeface="+mn-lt"/>
              <a:ea typeface="+mn-ea"/>
              <a:cs typeface="+mn-cs"/>
            </a:rPr>
            <a:t>名、公営企業関係職員を含めると</a:t>
          </a:r>
          <a:r>
            <a:rPr lang="en-US" altLang="ja-JP" sz="1300" b="0" i="0" baseline="0">
              <a:solidFill>
                <a:schemeClr val="dk1"/>
              </a:solidFill>
              <a:effectLst/>
              <a:latin typeface="+mn-lt"/>
              <a:ea typeface="+mn-ea"/>
              <a:cs typeface="+mn-cs"/>
            </a:rPr>
            <a:t>344</a:t>
          </a:r>
          <a:r>
            <a:rPr lang="ja-JP" altLang="en-US" sz="1300" b="0" i="0" baseline="0">
              <a:solidFill>
                <a:schemeClr val="dk1"/>
              </a:solidFill>
              <a:effectLst/>
              <a:latin typeface="+mn-lt"/>
              <a:ea typeface="+mn-ea"/>
              <a:cs typeface="+mn-cs"/>
            </a:rPr>
            <a:t>名である。平成</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年間の第</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次行方市職員定員適正化計画の中では平成</a:t>
          </a:r>
          <a:r>
            <a:rPr lang="en-US" altLang="ja-JP" sz="1300" b="0" i="0" baseline="0">
              <a:solidFill>
                <a:schemeClr val="dk1"/>
              </a:solidFill>
              <a:effectLst/>
              <a:latin typeface="+mn-lt"/>
              <a:ea typeface="+mn-ea"/>
              <a:cs typeface="+mn-cs"/>
            </a:rPr>
            <a:t>33</a:t>
          </a:r>
          <a:r>
            <a:rPr lang="ja-JP" altLang="en-US" sz="1300" b="0" i="0" baseline="0">
              <a:solidFill>
                <a:schemeClr val="dk1"/>
              </a:solidFill>
              <a:effectLst/>
              <a:latin typeface="+mn-lt"/>
              <a:ea typeface="+mn-ea"/>
              <a:cs typeface="+mn-cs"/>
            </a:rPr>
            <a:t>年度職員数を、公営企業関係職員を含め</a:t>
          </a:r>
          <a:r>
            <a:rPr lang="en-US" altLang="ja-JP" sz="1300" b="0" i="0" baseline="0">
              <a:solidFill>
                <a:schemeClr val="dk1"/>
              </a:solidFill>
              <a:effectLst/>
              <a:latin typeface="+mn-lt"/>
              <a:ea typeface="+mn-ea"/>
              <a:cs typeface="+mn-cs"/>
            </a:rPr>
            <a:t>329</a:t>
          </a:r>
          <a:r>
            <a:rPr lang="ja-JP" altLang="en-US" sz="1300" b="0" i="0" baseline="0">
              <a:solidFill>
                <a:schemeClr val="dk1"/>
              </a:solidFill>
              <a:effectLst/>
              <a:latin typeface="+mn-lt"/>
              <a:ea typeface="+mn-ea"/>
              <a:cs typeface="+mn-cs"/>
            </a:rPr>
            <a:t>名としているが、庁舎が</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つに分散していることにより、窓口職員を</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庁舎全てに配置していることなどが、職員削減の妨げになっている。組織機構の見直しや民間委託の推進、非常勤職員を有効活用しながら、職員の削減を行っていく。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160126</xdr:rowOff>
    </xdr:from>
    <xdr:to>
      <xdr:col>24</xdr:col>
      <xdr:colOff>558800</xdr:colOff>
      <xdr:row>61</xdr:row>
      <xdr:rowOff>18838</xdr:rowOff>
    </xdr:to>
    <xdr:cxnSp macro="">
      <xdr:nvCxnSpPr>
        <xdr:cNvPr id="319" name="直線コネクタ 318"/>
        <xdr:cNvCxnSpPr/>
      </xdr:nvCxnSpPr>
      <xdr:spPr>
        <a:xfrm flipV="1">
          <a:off x="16179800" y="10447126"/>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34925</xdr:rowOff>
    </xdr:to>
    <xdr:cxnSp macro="">
      <xdr:nvCxnSpPr>
        <xdr:cNvPr id="322" name="直線コネクタ 321"/>
        <xdr:cNvCxnSpPr/>
      </xdr:nvCxnSpPr>
      <xdr:spPr>
        <a:xfrm flipV="1">
          <a:off x="15290800" y="104772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85196</xdr:rowOff>
    </xdr:to>
    <xdr:cxnSp macro="">
      <xdr:nvCxnSpPr>
        <xdr:cNvPr id="325" name="直線コネクタ 324"/>
        <xdr:cNvCxnSpPr/>
      </xdr:nvCxnSpPr>
      <xdr:spPr>
        <a:xfrm flipV="1">
          <a:off x="14401800" y="1049337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85196</xdr:rowOff>
    </xdr:from>
    <xdr:to>
      <xdr:col>21</xdr:col>
      <xdr:colOff>0</xdr:colOff>
      <xdr:row>61</xdr:row>
      <xdr:rowOff>135467</xdr:rowOff>
    </xdr:to>
    <xdr:cxnSp macro="">
      <xdr:nvCxnSpPr>
        <xdr:cNvPr id="328" name="直線コネクタ 327"/>
        <xdr:cNvCxnSpPr/>
      </xdr:nvCxnSpPr>
      <xdr:spPr>
        <a:xfrm flipV="1">
          <a:off x="13512800" y="1054364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109326</xdr:rowOff>
    </xdr:from>
    <xdr:to>
      <xdr:col>24</xdr:col>
      <xdr:colOff>609600</xdr:colOff>
      <xdr:row>61</xdr:row>
      <xdr:rowOff>39476</xdr:rowOff>
    </xdr:to>
    <xdr:sp macro="" textlink="">
      <xdr:nvSpPr>
        <xdr:cNvPr id="338" name="円/楕円 337"/>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125853</xdr:rowOff>
    </xdr:from>
    <xdr:ext cx="762000" cy="259045"/>
    <xdr:sp macro="" textlink="">
      <xdr:nvSpPr>
        <xdr:cNvPr id="339" name="定員管理の状況該当値テキスト"/>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139488</xdr:rowOff>
    </xdr:from>
    <xdr:to>
      <xdr:col>23</xdr:col>
      <xdr:colOff>457200</xdr:colOff>
      <xdr:row>61</xdr:row>
      <xdr:rowOff>69638</xdr:rowOff>
    </xdr:to>
    <xdr:sp macro="" textlink="">
      <xdr:nvSpPr>
        <xdr:cNvPr id="340" name="円/楕円 339"/>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79815</xdr:rowOff>
    </xdr:from>
    <xdr:ext cx="736600" cy="259045"/>
    <xdr:sp macro="" textlink="">
      <xdr:nvSpPr>
        <xdr:cNvPr id="341" name="テキスト ボックス 340"/>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2" name="円/楕円 341"/>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95902</xdr:rowOff>
    </xdr:from>
    <xdr:ext cx="762000" cy="259045"/>
    <xdr:sp macro="" textlink="">
      <xdr:nvSpPr>
        <xdr:cNvPr id="343" name="テキスト ボックス 342"/>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34396</xdr:rowOff>
    </xdr:from>
    <xdr:to>
      <xdr:col>21</xdr:col>
      <xdr:colOff>50800</xdr:colOff>
      <xdr:row>61</xdr:row>
      <xdr:rowOff>135996</xdr:rowOff>
    </xdr:to>
    <xdr:sp macro="" textlink="">
      <xdr:nvSpPr>
        <xdr:cNvPr id="344" name="円/楕円 343"/>
        <xdr:cNvSpPr/>
      </xdr:nvSpPr>
      <xdr:spPr>
        <a:xfrm>
          <a:off x="14351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146173</xdr:rowOff>
    </xdr:from>
    <xdr:ext cx="762000" cy="259045"/>
    <xdr:sp macro="" textlink="">
      <xdr:nvSpPr>
        <xdr:cNvPr id="345" name="テキスト ボックス 344"/>
        <xdr:cNvSpPr txBox="1"/>
      </xdr:nvSpPr>
      <xdr:spPr>
        <a:xfrm>
          <a:off x="14020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6" name="円/楕円 345"/>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24994</xdr:rowOff>
    </xdr:from>
    <xdr:ext cx="762000" cy="259045"/>
    <xdr:sp macro="" textlink="">
      <xdr:nvSpPr>
        <xdr:cNvPr id="347" name="テキスト ボックス 346"/>
        <xdr:cNvSpPr txBox="1"/>
      </xdr:nvSpPr>
      <xdr:spPr>
        <a:xfrm>
          <a:off x="13131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ポイント減少し、類似団体の平均値より</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ポイント下回っている。</a:t>
          </a:r>
          <a:endParaRPr lang="ja-JP" altLang="ja-JP" sz="1300">
            <a:effectLst/>
          </a:endParaRPr>
        </a:p>
        <a:p>
          <a:pPr rtl="0"/>
          <a:r>
            <a:rPr lang="ja-JP" altLang="ja-JP" sz="1300" b="0" i="0" baseline="0">
              <a:solidFill>
                <a:schemeClr val="dk1"/>
              </a:solidFill>
              <a:effectLst/>
              <a:latin typeface="+mn-lt"/>
              <a:ea typeface="+mn-ea"/>
              <a:cs typeface="+mn-cs"/>
            </a:rPr>
            <a:t>今後は学校等適正配置計画に基づく統合校の施設整備等</a:t>
          </a:r>
          <a:r>
            <a:rPr lang="ja-JP" altLang="en-US" sz="1300" b="0" i="0" baseline="0">
              <a:solidFill>
                <a:schemeClr val="dk1"/>
              </a:solidFill>
              <a:effectLst/>
              <a:latin typeface="+mn-lt"/>
              <a:ea typeface="+mn-ea"/>
              <a:cs typeface="+mn-cs"/>
            </a:rPr>
            <a:t>の起債借入</a:t>
          </a:r>
          <a:r>
            <a:rPr lang="ja-JP" altLang="ja-JP" sz="1300" b="0" i="0" baseline="0">
              <a:solidFill>
                <a:schemeClr val="dk1"/>
              </a:solidFill>
              <a:effectLst/>
              <a:latin typeface="+mn-lt"/>
              <a:ea typeface="+mn-ea"/>
              <a:cs typeface="+mn-cs"/>
            </a:rPr>
            <a:t>により、公債費が増加することが見込まれることから、地方債を財源とする事業の実施については、事業の必要性及び事業費の精査により、起債の発行額を抑制し、実質公債費比率の上昇を抑えるよう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149981</xdr:rowOff>
    </xdr:to>
    <xdr:cxnSp macro="">
      <xdr:nvCxnSpPr>
        <xdr:cNvPr id="383" name="直線コネクタ 382"/>
        <xdr:cNvCxnSpPr/>
      </xdr:nvCxnSpPr>
      <xdr:spPr>
        <a:xfrm flipV="1">
          <a:off x="16179800" y="69505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149981</xdr:rowOff>
    </xdr:from>
    <xdr:to>
      <xdr:col>23</xdr:col>
      <xdr:colOff>406400</xdr:colOff>
      <xdr:row>41</xdr:row>
      <xdr:rowOff>116417</xdr:rowOff>
    </xdr:to>
    <xdr:cxnSp macro="">
      <xdr:nvCxnSpPr>
        <xdr:cNvPr id="386" name="直線コネクタ 385"/>
        <xdr:cNvCxnSpPr/>
      </xdr:nvCxnSpPr>
      <xdr:spPr>
        <a:xfrm flipV="1">
          <a:off x="15290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59872</xdr:rowOff>
    </xdr:to>
    <xdr:cxnSp macro="">
      <xdr:nvCxnSpPr>
        <xdr:cNvPr id="389" name="直線コネクタ 388"/>
        <xdr:cNvCxnSpPr/>
      </xdr:nvCxnSpPr>
      <xdr:spPr>
        <a:xfrm flipV="1">
          <a:off x="14401800" y="71458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140305</xdr:rowOff>
    </xdr:to>
    <xdr:cxnSp macro="">
      <xdr:nvCxnSpPr>
        <xdr:cNvPr id="392" name="直線コネクタ 391"/>
        <xdr:cNvCxnSpPr/>
      </xdr:nvCxnSpPr>
      <xdr:spPr>
        <a:xfrm flipV="1">
          <a:off x="13512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2" name="円/楕円 401"/>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3"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99181</xdr:rowOff>
    </xdr:from>
    <xdr:to>
      <xdr:col>23</xdr:col>
      <xdr:colOff>457200</xdr:colOff>
      <xdr:row>41</xdr:row>
      <xdr:rowOff>29331</xdr:rowOff>
    </xdr:to>
    <xdr:sp macro="" textlink="">
      <xdr:nvSpPr>
        <xdr:cNvPr id="404" name="円/楕円 403"/>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39508</xdr:rowOff>
    </xdr:from>
    <xdr:ext cx="736600" cy="259045"/>
    <xdr:sp macro="" textlink="">
      <xdr:nvSpPr>
        <xdr:cNvPr id="405" name="テキスト ボックス 40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6" name="円/楕円 405"/>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7" name="テキスト ボックス 406"/>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8" name="円/楕円 407"/>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9" name="テキスト ボックス 408"/>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89505</xdr:rowOff>
    </xdr:from>
    <xdr:to>
      <xdr:col>19</xdr:col>
      <xdr:colOff>533400</xdr:colOff>
      <xdr:row>43</xdr:row>
      <xdr:rowOff>19655</xdr:rowOff>
    </xdr:to>
    <xdr:sp macro="" textlink="">
      <xdr:nvSpPr>
        <xdr:cNvPr id="410" name="円/楕円 409"/>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29832</xdr:rowOff>
    </xdr:from>
    <xdr:ext cx="762000" cy="259045"/>
    <xdr:sp macro="" textlink="">
      <xdr:nvSpPr>
        <xdr:cNvPr id="411" name="テキスト ボックス 410"/>
        <xdr:cNvSpPr txBox="1"/>
      </xdr:nvSpPr>
      <xdr:spPr>
        <a:xfrm>
          <a:off x="13131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類似団体平均と比較すると</a:t>
          </a:r>
          <a:r>
            <a:rPr lang="en-US" altLang="ja-JP" sz="1300" b="0" i="0" baseline="0">
              <a:solidFill>
                <a:schemeClr val="dk1"/>
              </a:solidFill>
              <a:effectLst/>
              <a:latin typeface="+mn-lt"/>
              <a:ea typeface="+mn-ea"/>
              <a:cs typeface="+mn-cs"/>
            </a:rPr>
            <a:t>51.9</a:t>
          </a:r>
          <a:r>
            <a:rPr lang="ja-JP" altLang="ja-JP" sz="1300" b="0" i="0" baseline="0">
              <a:solidFill>
                <a:schemeClr val="dk1"/>
              </a:solidFill>
              <a:effectLst/>
              <a:latin typeface="+mn-lt"/>
              <a:ea typeface="+mn-ea"/>
              <a:cs typeface="+mn-cs"/>
            </a:rPr>
            <a:t>ポイント高くなっているが，前年度と比較すると</a:t>
          </a:r>
          <a:r>
            <a:rPr lang="en-US" altLang="ja-JP" sz="1300" b="0" i="0" baseline="0">
              <a:solidFill>
                <a:schemeClr val="dk1"/>
              </a:solidFill>
              <a:effectLst/>
              <a:latin typeface="+mn-lt"/>
              <a:ea typeface="+mn-ea"/>
              <a:cs typeface="+mn-cs"/>
            </a:rPr>
            <a:t>3.4</a:t>
          </a:r>
          <a:r>
            <a:rPr lang="ja-JP" altLang="ja-JP" sz="1300" b="0" i="0" baseline="0">
              <a:solidFill>
                <a:schemeClr val="dk1"/>
              </a:solidFill>
              <a:effectLst/>
              <a:latin typeface="+mn-lt"/>
              <a:ea typeface="+mn-ea"/>
              <a:cs typeface="+mn-cs"/>
            </a:rPr>
            <a:t>ポイント減少している。地方債現在高</a:t>
          </a:r>
          <a:r>
            <a:rPr lang="ja-JP" altLang="en-US" sz="1300" b="0" i="0" baseline="0">
              <a:solidFill>
                <a:schemeClr val="dk1"/>
              </a:solidFill>
              <a:effectLst/>
              <a:latin typeface="+mn-lt"/>
              <a:ea typeface="+mn-ea"/>
              <a:cs typeface="+mn-cs"/>
            </a:rPr>
            <a:t>については、学校建設事業の終了により今後減少すると思われ、職員数</a:t>
          </a:r>
          <a:r>
            <a:rPr lang="ja-JP" altLang="ja-JP" sz="1300" b="0" i="0" baseline="0">
              <a:solidFill>
                <a:schemeClr val="dk1"/>
              </a:solidFill>
              <a:effectLst/>
              <a:latin typeface="+mn-lt"/>
              <a:ea typeface="+mn-ea"/>
              <a:cs typeface="+mn-cs"/>
            </a:rPr>
            <a:t>の減少による退職手当負担見込額の減少等</a:t>
          </a:r>
          <a:r>
            <a:rPr lang="ja-JP" altLang="en-US" sz="1300" b="0" i="0" baseline="0">
              <a:solidFill>
                <a:schemeClr val="dk1"/>
              </a:solidFill>
              <a:effectLst/>
              <a:latin typeface="+mn-lt"/>
              <a:ea typeface="+mn-ea"/>
              <a:cs typeface="+mn-cs"/>
            </a:rPr>
            <a:t>もあり</a:t>
          </a:r>
          <a:r>
            <a:rPr lang="ja-JP" altLang="ja-JP" sz="1300" b="0" i="0" baseline="0">
              <a:solidFill>
                <a:schemeClr val="dk1"/>
              </a:solidFill>
              <a:effectLst/>
              <a:latin typeface="+mn-lt"/>
              <a:ea typeface="+mn-ea"/>
              <a:cs typeface="+mn-cs"/>
            </a:rPr>
            <a:t>、将来負担比率は下がっている。</a:t>
          </a:r>
          <a:endParaRPr lang="ja-JP" altLang="ja-JP" sz="1300">
            <a:effectLst/>
          </a:endParaRPr>
        </a:p>
        <a:p>
          <a:pPr rtl="0"/>
          <a:r>
            <a:rPr lang="ja-JP" altLang="ja-JP" sz="1300" b="0" i="0" baseline="0">
              <a:solidFill>
                <a:schemeClr val="dk1"/>
              </a:solidFill>
              <a:effectLst/>
              <a:latin typeface="+mn-lt"/>
              <a:ea typeface="+mn-ea"/>
              <a:cs typeface="+mn-cs"/>
            </a:rPr>
            <a:t>今後も新規事業の実施については、緊急性や優先順位を見極めながら行うこととし、財政の健全化に努め</a:t>
          </a:r>
          <a:r>
            <a:rPr lang="ja-JP" altLang="en-US" sz="1300" b="0" i="0" baseline="0">
              <a:solidFill>
                <a:schemeClr val="dk1"/>
              </a:solidFill>
              <a:effectLst/>
              <a:latin typeface="+mn-lt"/>
              <a:ea typeface="+mn-ea"/>
              <a:cs typeface="+mn-cs"/>
            </a:rPr>
            <a:t>ていく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35941</xdr:rowOff>
    </xdr:from>
    <xdr:to>
      <xdr:col>24</xdr:col>
      <xdr:colOff>558800</xdr:colOff>
      <xdr:row>17</xdr:row>
      <xdr:rowOff>63288</xdr:rowOff>
    </xdr:to>
    <xdr:cxnSp macro="">
      <xdr:nvCxnSpPr>
        <xdr:cNvPr id="445" name="直線コネクタ 444"/>
        <xdr:cNvCxnSpPr/>
      </xdr:nvCxnSpPr>
      <xdr:spPr>
        <a:xfrm flipV="1">
          <a:off x="16179800" y="2950591"/>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6"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7" name="フローチャート : 判断 446"/>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63288</xdr:rowOff>
    </xdr:from>
    <xdr:to>
      <xdr:col>23</xdr:col>
      <xdr:colOff>406400</xdr:colOff>
      <xdr:row>17</xdr:row>
      <xdr:rowOff>99483</xdr:rowOff>
    </xdr:to>
    <xdr:cxnSp macro="">
      <xdr:nvCxnSpPr>
        <xdr:cNvPr id="448" name="直線コネクタ 447"/>
        <xdr:cNvCxnSpPr/>
      </xdr:nvCxnSpPr>
      <xdr:spPr>
        <a:xfrm flipV="1">
          <a:off x="15290800" y="297793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9" name="フローチャート : 判断 448"/>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50" name="テキスト ボックス 449"/>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99483</xdr:rowOff>
    </xdr:from>
    <xdr:to>
      <xdr:col>22</xdr:col>
      <xdr:colOff>203200</xdr:colOff>
      <xdr:row>17</xdr:row>
      <xdr:rowOff>105918</xdr:rowOff>
    </xdr:to>
    <xdr:cxnSp macro="">
      <xdr:nvCxnSpPr>
        <xdr:cNvPr id="451" name="直線コネクタ 450"/>
        <xdr:cNvCxnSpPr/>
      </xdr:nvCxnSpPr>
      <xdr:spPr>
        <a:xfrm flipV="1">
          <a:off x="14401800" y="3014133"/>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105918</xdr:rowOff>
    </xdr:from>
    <xdr:to>
      <xdr:col>21</xdr:col>
      <xdr:colOff>0</xdr:colOff>
      <xdr:row>17</xdr:row>
      <xdr:rowOff>134874</xdr:rowOff>
    </xdr:to>
    <xdr:cxnSp macro="">
      <xdr:nvCxnSpPr>
        <xdr:cNvPr id="454" name="直線コネクタ 453"/>
        <xdr:cNvCxnSpPr/>
      </xdr:nvCxnSpPr>
      <xdr:spPr>
        <a:xfrm flipV="1">
          <a:off x="13512800" y="30205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156591</xdr:rowOff>
    </xdr:from>
    <xdr:to>
      <xdr:col>24</xdr:col>
      <xdr:colOff>609600</xdr:colOff>
      <xdr:row>17</xdr:row>
      <xdr:rowOff>86741</xdr:rowOff>
    </xdr:to>
    <xdr:sp macro="" textlink="">
      <xdr:nvSpPr>
        <xdr:cNvPr id="464" name="円/楕円 463"/>
        <xdr:cNvSpPr/>
      </xdr:nvSpPr>
      <xdr:spPr>
        <a:xfrm>
          <a:off x="169672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128668</xdr:rowOff>
    </xdr:from>
    <xdr:ext cx="762000" cy="259045"/>
    <xdr:sp macro="" textlink="">
      <xdr:nvSpPr>
        <xdr:cNvPr id="465" name="将来負担の状況該当値テキスト"/>
        <xdr:cNvSpPr txBox="1"/>
      </xdr:nvSpPr>
      <xdr:spPr>
        <a:xfrm>
          <a:off x="17106900" y="28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12488</xdr:rowOff>
    </xdr:from>
    <xdr:to>
      <xdr:col>23</xdr:col>
      <xdr:colOff>457200</xdr:colOff>
      <xdr:row>17</xdr:row>
      <xdr:rowOff>114088</xdr:rowOff>
    </xdr:to>
    <xdr:sp macro="" textlink="">
      <xdr:nvSpPr>
        <xdr:cNvPr id="466" name="円/楕円 465"/>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98865</xdr:rowOff>
    </xdr:from>
    <xdr:ext cx="736600" cy="259045"/>
    <xdr:sp macro="" textlink="">
      <xdr:nvSpPr>
        <xdr:cNvPr id="467" name="テキスト ボックス 466"/>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48683</xdr:rowOff>
    </xdr:from>
    <xdr:to>
      <xdr:col>22</xdr:col>
      <xdr:colOff>254000</xdr:colOff>
      <xdr:row>17</xdr:row>
      <xdr:rowOff>150283</xdr:rowOff>
    </xdr:to>
    <xdr:sp macro="" textlink="">
      <xdr:nvSpPr>
        <xdr:cNvPr id="468" name="円/楕円 467"/>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135060</xdr:rowOff>
    </xdr:from>
    <xdr:ext cx="762000" cy="259045"/>
    <xdr:sp macro="" textlink="">
      <xdr:nvSpPr>
        <xdr:cNvPr id="469" name="テキスト ボックス 468"/>
        <xdr:cNvSpPr txBox="1"/>
      </xdr:nvSpPr>
      <xdr:spPr>
        <a:xfrm>
          <a:off x="14909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55118</xdr:rowOff>
    </xdr:from>
    <xdr:to>
      <xdr:col>21</xdr:col>
      <xdr:colOff>50800</xdr:colOff>
      <xdr:row>17</xdr:row>
      <xdr:rowOff>156718</xdr:rowOff>
    </xdr:to>
    <xdr:sp macro="" textlink="">
      <xdr:nvSpPr>
        <xdr:cNvPr id="470" name="円/楕円 469"/>
        <xdr:cNvSpPr/>
      </xdr:nvSpPr>
      <xdr:spPr>
        <a:xfrm>
          <a:off x="14351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141495</xdr:rowOff>
    </xdr:from>
    <xdr:ext cx="762000" cy="259045"/>
    <xdr:sp macro="" textlink="">
      <xdr:nvSpPr>
        <xdr:cNvPr id="471" name="テキスト ボックス 470"/>
        <xdr:cNvSpPr txBox="1"/>
      </xdr:nvSpPr>
      <xdr:spPr>
        <a:xfrm>
          <a:off x="14020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84074</xdr:rowOff>
    </xdr:from>
    <xdr:to>
      <xdr:col>19</xdr:col>
      <xdr:colOff>533400</xdr:colOff>
      <xdr:row>18</xdr:row>
      <xdr:rowOff>14224</xdr:rowOff>
    </xdr:to>
    <xdr:sp macro="" textlink="">
      <xdr:nvSpPr>
        <xdr:cNvPr id="472" name="円/楕円 471"/>
        <xdr:cNvSpPr/>
      </xdr:nvSpPr>
      <xdr:spPr>
        <a:xfrm>
          <a:off x="13462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170451</xdr:rowOff>
    </xdr:from>
    <xdr:ext cx="762000" cy="259045"/>
    <xdr:sp macro="" textlink="">
      <xdr:nvSpPr>
        <xdr:cNvPr id="473" name="テキスト ボックス 472"/>
        <xdr:cNvSpPr txBox="1"/>
      </xdr:nvSpPr>
      <xdr:spPr>
        <a:xfrm>
          <a:off x="13131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人件費については、昨年度より</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ポイント減少している。原因としては、職員数の減少による歳出額の減によるものである。しかしながら、類似団体平均と比べると</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上回っている。今後も職員定員適正化計画に基づき、適正な定員管理を進めるとともに、民間でも実施可能な部分を民間に委託していくことや嘱託職員等の配置を進めながら人件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121557</xdr:rowOff>
    </xdr:from>
    <xdr:to>
      <xdr:col>7</xdr:col>
      <xdr:colOff>15875</xdr:colOff>
      <xdr:row>36</xdr:row>
      <xdr:rowOff>132443</xdr:rowOff>
    </xdr:to>
    <xdr:cxnSp macro="">
      <xdr:nvCxnSpPr>
        <xdr:cNvPr id="68" name="直線コネクタ 67"/>
        <xdr:cNvCxnSpPr/>
      </xdr:nvCxnSpPr>
      <xdr:spPr>
        <a:xfrm flipV="1">
          <a:off x="3987800" y="629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37</xdr:row>
      <xdr:rowOff>48078</xdr:rowOff>
    </xdr:to>
    <xdr:cxnSp macro="">
      <xdr:nvCxnSpPr>
        <xdr:cNvPr id="71" name="直線コネクタ 70"/>
        <xdr:cNvCxnSpPr/>
      </xdr:nvCxnSpPr>
      <xdr:spPr>
        <a:xfrm flipV="1">
          <a:off x="3098800" y="630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48078</xdr:rowOff>
    </xdr:from>
    <xdr:to>
      <xdr:col>4</xdr:col>
      <xdr:colOff>346075</xdr:colOff>
      <xdr:row>37</xdr:row>
      <xdr:rowOff>135164</xdr:rowOff>
    </xdr:to>
    <xdr:cxnSp macro="">
      <xdr:nvCxnSpPr>
        <xdr:cNvPr id="74" name="直線コネクタ 73"/>
        <xdr:cNvCxnSpPr/>
      </xdr:nvCxnSpPr>
      <xdr:spPr>
        <a:xfrm flipV="1">
          <a:off x="2209800" y="63917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135164</xdr:rowOff>
    </xdr:from>
    <xdr:to>
      <xdr:col>3</xdr:col>
      <xdr:colOff>142875</xdr:colOff>
      <xdr:row>38</xdr:row>
      <xdr:rowOff>18143</xdr:rowOff>
    </xdr:to>
    <xdr:cxnSp macro="">
      <xdr:nvCxnSpPr>
        <xdr:cNvPr id="77" name="直線コネクタ 76"/>
        <xdr:cNvCxnSpPr/>
      </xdr:nvCxnSpPr>
      <xdr:spPr>
        <a:xfrm flipV="1">
          <a:off x="1320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7" name="円/楕円 86"/>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42834</xdr:rowOff>
    </xdr:from>
    <xdr:ext cx="762000" cy="259045"/>
    <xdr:sp macro="" textlink="">
      <xdr:nvSpPr>
        <xdr:cNvPr id="88" name="人件費該当値テキスト"/>
        <xdr:cNvSpPr txBox="1"/>
      </xdr:nvSpPr>
      <xdr:spPr>
        <a:xfrm>
          <a:off x="4914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9" name="円/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90" name="テキスト ボックス 89"/>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1" name="円/楕円 90"/>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83655</xdr:rowOff>
    </xdr:from>
    <xdr:ext cx="762000" cy="259045"/>
    <xdr:sp macro="" textlink="">
      <xdr:nvSpPr>
        <xdr:cNvPr id="92" name="テキスト ボックス 91"/>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84364</xdr:rowOff>
    </xdr:from>
    <xdr:to>
      <xdr:col>3</xdr:col>
      <xdr:colOff>193675</xdr:colOff>
      <xdr:row>38</xdr:row>
      <xdr:rowOff>14514</xdr:rowOff>
    </xdr:to>
    <xdr:sp macro="" textlink="">
      <xdr:nvSpPr>
        <xdr:cNvPr id="93" name="円/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94" name="テキスト ボックス 93"/>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95" name="円/楕円 94"/>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96" name="テキスト ボックス 95"/>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し、類似団体平均と比べ</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ポイント上回る結果となった。これは、光熱水費や施設の点検委託料が</a:t>
          </a:r>
          <a:r>
            <a:rPr lang="ja-JP" altLang="en-US" sz="1300" b="0" i="0" baseline="0">
              <a:solidFill>
                <a:schemeClr val="dk1"/>
              </a:solidFill>
              <a:effectLst/>
              <a:latin typeface="+mn-lt"/>
              <a:ea typeface="+mn-ea"/>
              <a:cs typeface="+mn-cs"/>
            </a:rPr>
            <a:t>増加し</a:t>
          </a:r>
          <a:r>
            <a:rPr lang="ja-JP" altLang="ja-JP" sz="1300" b="0" i="0" baseline="0">
              <a:solidFill>
                <a:schemeClr val="dk1"/>
              </a:solidFill>
              <a:effectLst/>
              <a:latin typeface="+mn-lt"/>
              <a:ea typeface="+mn-ea"/>
              <a:cs typeface="+mn-cs"/>
            </a:rPr>
            <a:t>たことによる。今後も施設の統合を見据えながら、光熱水費・管理委託料等を減らし、数値が上がらないように努めていく。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19</xdr:row>
      <xdr:rowOff>69850</xdr:rowOff>
    </xdr:to>
    <xdr:cxnSp macro="">
      <xdr:nvCxnSpPr>
        <xdr:cNvPr id="129" name="直線コネクタ 128"/>
        <xdr:cNvCxnSpPr/>
      </xdr:nvCxnSpPr>
      <xdr:spPr>
        <a:xfrm>
          <a:off x="15671800" y="3200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18</xdr:row>
      <xdr:rowOff>165100</xdr:rowOff>
    </xdr:to>
    <xdr:cxnSp macro="">
      <xdr:nvCxnSpPr>
        <xdr:cNvPr id="132" name="直線コネクタ 131"/>
        <xdr:cNvCxnSpPr/>
      </xdr:nvCxnSpPr>
      <xdr:spPr>
        <a:xfrm flipV="1">
          <a:off x="14782800" y="320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0</xdr:rowOff>
    </xdr:from>
    <xdr:to>
      <xdr:col>21</xdr:col>
      <xdr:colOff>361950</xdr:colOff>
      <xdr:row>18</xdr:row>
      <xdr:rowOff>165100</xdr:rowOff>
    </xdr:to>
    <xdr:cxnSp macro="">
      <xdr:nvCxnSpPr>
        <xdr:cNvPr id="135" name="直線コネクタ 134"/>
        <xdr:cNvCxnSpPr/>
      </xdr:nvCxnSpPr>
      <xdr:spPr>
        <a:xfrm>
          <a:off x="13893800" y="3086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0</xdr:rowOff>
    </xdr:to>
    <xdr:cxnSp macro="">
      <xdr:nvCxnSpPr>
        <xdr:cNvPr id="138" name="直線コネクタ 137"/>
        <xdr:cNvCxnSpPr/>
      </xdr:nvCxnSpPr>
      <xdr:spPr>
        <a:xfrm>
          <a:off x="13004800" y="306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8" name="円/楕円 147"/>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9"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50" name="円/楕円 149"/>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51" name="テキスト ボックス 150"/>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114300</xdr:rowOff>
    </xdr:from>
    <xdr:to>
      <xdr:col>21</xdr:col>
      <xdr:colOff>412750</xdr:colOff>
      <xdr:row>19</xdr:row>
      <xdr:rowOff>44450</xdr:rowOff>
    </xdr:to>
    <xdr:sp macro="" textlink="">
      <xdr:nvSpPr>
        <xdr:cNvPr id="152" name="円/楕円 151"/>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29227</xdr:rowOff>
    </xdr:from>
    <xdr:ext cx="762000" cy="259045"/>
    <xdr:sp macro="" textlink="">
      <xdr:nvSpPr>
        <xdr:cNvPr id="153" name="テキスト ボックス 152"/>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120650</xdr:rowOff>
    </xdr:from>
    <xdr:to>
      <xdr:col>20</xdr:col>
      <xdr:colOff>209550</xdr:colOff>
      <xdr:row>18</xdr:row>
      <xdr:rowOff>50800</xdr:rowOff>
    </xdr:to>
    <xdr:sp macro="" textlink="">
      <xdr:nvSpPr>
        <xdr:cNvPr id="154" name="円/楕円 153"/>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55" name="テキスト ボックス 154"/>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6" name="円/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ポイント増加している。類似団体の平均と比べ、</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ポイント下回っている。</a:t>
          </a:r>
          <a:r>
            <a:rPr lang="ja-JP" altLang="en-US" sz="1300" b="0" i="0" baseline="0">
              <a:solidFill>
                <a:schemeClr val="dk1"/>
              </a:solidFill>
              <a:effectLst/>
              <a:latin typeface="+mn-lt"/>
              <a:ea typeface="+mn-ea"/>
              <a:cs typeface="+mn-cs"/>
            </a:rPr>
            <a:t>増加の</a:t>
          </a:r>
          <a:r>
            <a:rPr lang="ja-JP" altLang="ja-JP" sz="1300" b="0" i="0" baseline="0">
              <a:solidFill>
                <a:schemeClr val="dk1"/>
              </a:solidFill>
              <a:effectLst/>
              <a:latin typeface="+mn-lt"/>
              <a:ea typeface="+mn-ea"/>
              <a:cs typeface="+mn-cs"/>
            </a:rPr>
            <a:t>要因としては、生活保護受給者及び障害福祉サービス受給者の増加によるものである。今後、少子高齢化に伴う社会保障及び社会福祉費の増加、生活保護受給者の増加等により、扶助費が増加することが見込まれる。削減を図ることは困難と思われるが、類似団体の平均を上回らないように努力し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31750</xdr:rowOff>
    </xdr:to>
    <xdr:cxnSp macro="">
      <xdr:nvCxnSpPr>
        <xdr:cNvPr id="190" name="直線コネクタ 189"/>
        <xdr:cNvCxnSpPr/>
      </xdr:nvCxnSpPr>
      <xdr:spPr>
        <a:xfrm>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165100</xdr:rowOff>
    </xdr:to>
    <xdr:cxnSp macro="">
      <xdr:nvCxnSpPr>
        <xdr:cNvPr id="193" name="直線コネクタ 192"/>
        <xdr:cNvCxnSpPr/>
      </xdr:nvCxnSpPr>
      <xdr:spPr>
        <a:xfrm>
          <a:off x="3098800" y="9423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96" name="直線コネクタ 195"/>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165100</xdr:rowOff>
    </xdr:to>
    <xdr:cxnSp macro="">
      <xdr:nvCxnSpPr>
        <xdr:cNvPr id="199" name="直線コネクタ 198"/>
        <xdr:cNvCxnSpPr/>
      </xdr:nvCxnSpPr>
      <xdr:spPr>
        <a:xfrm>
          <a:off x="1320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09" name="円/楕円 208"/>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168927</xdr:rowOff>
    </xdr:from>
    <xdr:ext cx="762000" cy="259045"/>
    <xdr:sp macro="" textlink="">
      <xdr:nvSpPr>
        <xdr:cNvPr id="210" name="扶助費該当値テキスト"/>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11" name="円/楕円 210"/>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12" name="テキスト ボックス 21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5" name="円/楕円 214"/>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6" name="テキスト ボックス 21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その他に係る経常収支比率については、</a:t>
          </a:r>
          <a:r>
            <a:rPr kumimoji="1" lang="en-US" altLang="ja-JP" sz="1300">
              <a:latin typeface="ＭＳ Ｐゴシック"/>
            </a:rPr>
            <a:t>0.2</a:t>
          </a:r>
          <a:r>
            <a:rPr kumimoji="1" lang="ja-JP" altLang="en-US" sz="1300">
              <a:latin typeface="ＭＳ Ｐゴシック"/>
            </a:rPr>
            <a:t>ポイント増加し、類似団体の平均より</a:t>
          </a:r>
          <a:r>
            <a:rPr kumimoji="1" lang="en-US" altLang="ja-JP" sz="1300">
              <a:latin typeface="ＭＳ Ｐゴシック"/>
            </a:rPr>
            <a:t>1.0</a:t>
          </a:r>
          <a:r>
            <a:rPr kumimoji="1" lang="ja-JP" altLang="en-US" sz="1300">
              <a:latin typeface="ＭＳ Ｐゴシック"/>
            </a:rPr>
            <a:t>ポイント上回る結果となった。医療費の増加による国民健康保険特別会計操出金の増、高齢者の増加による介護保険の保険給付費に対する繰出金の増が比率の増加の要因となっている。特別会計の財政健全化をはかり、一般会計からの繰出金について負担の軽減を図っていく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79375</xdr:rowOff>
    </xdr:from>
    <xdr:to>
      <xdr:col>24</xdr:col>
      <xdr:colOff>31750</xdr:colOff>
      <xdr:row>57</xdr:row>
      <xdr:rowOff>98425</xdr:rowOff>
    </xdr:to>
    <xdr:cxnSp macro="">
      <xdr:nvCxnSpPr>
        <xdr:cNvPr id="255" name="直線コネクタ 254"/>
        <xdr:cNvCxnSpPr/>
      </xdr:nvCxnSpPr>
      <xdr:spPr>
        <a:xfrm>
          <a:off x="15671800" y="9852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60325</xdr:rowOff>
    </xdr:from>
    <xdr:to>
      <xdr:col>22</xdr:col>
      <xdr:colOff>565150</xdr:colOff>
      <xdr:row>57</xdr:row>
      <xdr:rowOff>79375</xdr:rowOff>
    </xdr:to>
    <xdr:cxnSp macro="">
      <xdr:nvCxnSpPr>
        <xdr:cNvPr id="258" name="直線コネクタ 257"/>
        <xdr:cNvCxnSpPr/>
      </xdr:nvCxnSpPr>
      <xdr:spPr>
        <a:xfrm>
          <a:off x="14782800" y="9832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50800</xdr:rowOff>
    </xdr:from>
    <xdr:to>
      <xdr:col>21</xdr:col>
      <xdr:colOff>361950</xdr:colOff>
      <xdr:row>57</xdr:row>
      <xdr:rowOff>60325</xdr:rowOff>
    </xdr:to>
    <xdr:cxnSp macro="">
      <xdr:nvCxnSpPr>
        <xdr:cNvPr id="261" name="直線コネクタ 260"/>
        <xdr:cNvCxnSpPr/>
      </xdr:nvCxnSpPr>
      <xdr:spPr>
        <a:xfrm>
          <a:off x="13893800" y="9823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57</xdr:row>
      <xdr:rowOff>79375</xdr:rowOff>
    </xdr:to>
    <xdr:cxnSp macro="">
      <xdr:nvCxnSpPr>
        <xdr:cNvPr id="264" name="直線コネクタ 263"/>
        <xdr:cNvCxnSpPr/>
      </xdr:nvCxnSpPr>
      <xdr:spPr>
        <a:xfrm flipV="1">
          <a:off x="13004800" y="9823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74" name="円/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19702</xdr:rowOff>
    </xdr:from>
    <xdr:ext cx="762000" cy="259045"/>
    <xdr:sp macro="" textlink="">
      <xdr:nvSpPr>
        <xdr:cNvPr id="275"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28575</xdr:rowOff>
    </xdr:from>
    <xdr:to>
      <xdr:col>22</xdr:col>
      <xdr:colOff>615950</xdr:colOff>
      <xdr:row>57</xdr:row>
      <xdr:rowOff>130175</xdr:rowOff>
    </xdr:to>
    <xdr:sp macro="" textlink="">
      <xdr:nvSpPr>
        <xdr:cNvPr id="276" name="円/楕円 275"/>
        <xdr:cNvSpPr/>
      </xdr:nvSpPr>
      <xdr:spPr>
        <a:xfrm>
          <a:off x="15621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114952</xdr:rowOff>
    </xdr:from>
    <xdr:ext cx="736600" cy="259045"/>
    <xdr:sp macro="" textlink="">
      <xdr:nvSpPr>
        <xdr:cNvPr id="277" name="テキスト ボックス 276"/>
        <xdr:cNvSpPr txBox="1"/>
      </xdr:nvSpPr>
      <xdr:spPr>
        <a:xfrm>
          <a:off x="15290800" y="988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xdr:rowOff>
    </xdr:from>
    <xdr:to>
      <xdr:col>21</xdr:col>
      <xdr:colOff>412750</xdr:colOff>
      <xdr:row>57</xdr:row>
      <xdr:rowOff>111125</xdr:rowOff>
    </xdr:to>
    <xdr:sp macro="" textlink="">
      <xdr:nvSpPr>
        <xdr:cNvPr id="278" name="円/楕円 277"/>
        <xdr:cNvSpPr/>
      </xdr:nvSpPr>
      <xdr:spPr>
        <a:xfrm>
          <a:off x="14732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95902</xdr:rowOff>
    </xdr:from>
    <xdr:ext cx="762000" cy="259045"/>
    <xdr:sp macro="" textlink="">
      <xdr:nvSpPr>
        <xdr:cNvPr id="279" name="テキスト ボックス 278"/>
        <xdr:cNvSpPr txBox="1"/>
      </xdr:nvSpPr>
      <xdr:spPr>
        <a:xfrm>
          <a:off x="14401800" y="986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0</xdr:rowOff>
    </xdr:from>
    <xdr:to>
      <xdr:col>20</xdr:col>
      <xdr:colOff>209550</xdr:colOff>
      <xdr:row>57</xdr:row>
      <xdr:rowOff>101600</xdr:rowOff>
    </xdr:to>
    <xdr:sp macro="" textlink="">
      <xdr:nvSpPr>
        <xdr:cNvPr id="280" name="円/楕円 279"/>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86377</xdr:rowOff>
    </xdr:from>
    <xdr:ext cx="762000" cy="259045"/>
    <xdr:sp macro="" textlink="">
      <xdr:nvSpPr>
        <xdr:cNvPr id="281" name="テキスト ボックス 280"/>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28575</xdr:rowOff>
    </xdr:from>
    <xdr:to>
      <xdr:col>19</xdr:col>
      <xdr:colOff>6350</xdr:colOff>
      <xdr:row>57</xdr:row>
      <xdr:rowOff>130175</xdr:rowOff>
    </xdr:to>
    <xdr:sp macro="" textlink="">
      <xdr:nvSpPr>
        <xdr:cNvPr id="282" name="円/楕円 281"/>
        <xdr:cNvSpPr/>
      </xdr:nvSpPr>
      <xdr:spPr>
        <a:xfrm>
          <a:off x="12954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114952</xdr:rowOff>
    </xdr:from>
    <xdr:ext cx="762000" cy="259045"/>
    <xdr:sp macro="" textlink="">
      <xdr:nvSpPr>
        <xdr:cNvPr id="283" name="テキスト ボックス 282"/>
        <xdr:cNvSpPr txBox="1"/>
      </xdr:nvSpPr>
      <xdr:spPr>
        <a:xfrm>
          <a:off x="12623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補助費等については、昨年度より</a:t>
          </a:r>
          <a:r>
            <a:rPr kumimoji="1" lang="en-US" altLang="ja-JP" sz="1300">
              <a:latin typeface="ＭＳ Ｐゴシック"/>
            </a:rPr>
            <a:t>0.4</a:t>
          </a:r>
          <a:r>
            <a:rPr kumimoji="1" lang="ja-JP" altLang="en-US" sz="1300">
              <a:latin typeface="ＭＳ Ｐゴシック"/>
            </a:rPr>
            <a:t>ポイント増加し、類似団体平均より</a:t>
          </a:r>
          <a:r>
            <a:rPr kumimoji="1" lang="en-US" altLang="ja-JP" sz="1300">
              <a:latin typeface="ＭＳ Ｐゴシック"/>
            </a:rPr>
            <a:t>1.9</a:t>
          </a:r>
          <a:r>
            <a:rPr kumimoji="1" lang="ja-JP" altLang="en-US" sz="1300">
              <a:latin typeface="ＭＳ Ｐゴシック"/>
            </a:rPr>
            <a:t>ポイント下回る結果となった。</a:t>
          </a:r>
        </a:p>
        <a:p>
          <a:r>
            <a:rPr kumimoji="1" lang="ja-JP" altLang="en-US" sz="1300">
              <a:latin typeface="ＭＳ Ｐゴシック"/>
            </a:rPr>
            <a:t>各種団体の補助について、補助金検討委員会での意見を反映させ計画的な見直しを行ってきた結果である。</a:t>
          </a:r>
        </a:p>
        <a:p>
          <a:r>
            <a:rPr kumimoji="1" lang="ja-JP" altLang="en-US" sz="1300">
              <a:latin typeface="ＭＳ Ｐゴシック"/>
            </a:rPr>
            <a:t>今後も引き続き見直しを行い、一部事務組合の負担金、水道事業への補助金についても見直しを行っていく。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12700</xdr:rowOff>
    </xdr:to>
    <xdr:cxnSp macro="">
      <xdr:nvCxnSpPr>
        <xdr:cNvPr id="313" name="直線コネクタ 312"/>
        <xdr:cNvCxnSpPr/>
      </xdr:nvCxnSpPr>
      <xdr:spPr>
        <a:xfrm>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3556</xdr:rowOff>
    </xdr:to>
    <xdr:cxnSp macro="">
      <xdr:nvCxnSpPr>
        <xdr:cNvPr id="316" name="直線コネクタ 315"/>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12700</xdr:rowOff>
    </xdr:to>
    <xdr:cxnSp macro="">
      <xdr:nvCxnSpPr>
        <xdr:cNvPr id="319" name="直線コネクタ 318"/>
        <xdr:cNvCxnSpPr/>
      </xdr:nvCxnSpPr>
      <xdr:spPr>
        <a:xfrm flipV="1">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12700</xdr:rowOff>
    </xdr:to>
    <xdr:cxnSp macro="">
      <xdr:nvCxnSpPr>
        <xdr:cNvPr id="322" name="直線コネクタ 321"/>
        <xdr:cNvCxnSpPr/>
      </xdr:nvCxnSpPr>
      <xdr:spPr>
        <a:xfrm>
          <a:off x="13004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32" name="円/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34" name="円/楕円 33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35" name="テキスト ボックス 33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36" name="円/楕円 335"/>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37" name="テキスト ボックス 33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8" name="円/楕円 33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9" name="テキスト ボックス 33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40" name="円/楕円 33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41" name="テキスト ボックス 34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過去からの起債抑制策により類似団体の平均値と比べ、</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ポイント下回っている。しかし、今後は合併特例債を活用した学校統合による校舎建設により公債費が増加し、比率は上昇していくことが見込まれる。基金の活用や事業の抑制によって、可能な限り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88137</xdr:rowOff>
    </xdr:to>
    <xdr:cxnSp macro="">
      <xdr:nvCxnSpPr>
        <xdr:cNvPr id="371" name="直線コネクタ 370"/>
        <xdr:cNvCxnSpPr/>
      </xdr:nvCxnSpPr>
      <xdr:spPr>
        <a:xfrm>
          <a:off x="3987800" y="13244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110998</xdr:rowOff>
    </xdr:to>
    <xdr:cxnSp macro="">
      <xdr:nvCxnSpPr>
        <xdr:cNvPr id="374" name="直線コネクタ 373"/>
        <xdr:cNvCxnSpPr/>
      </xdr:nvCxnSpPr>
      <xdr:spPr>
        <a:xfrm flipV="1">
          <a:off x="3098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133858</xdr:rowOff>
    </xdr:to>
    <xdr:cxnSp macro="">
      <xdr:nvCxnSpPr>
        <xdr:cNvPr id="377" name="直線コネクタ 376"/>
        <xdr:cNvCxnSpPr/>
      </xdr:nvCxnSpPr>
      <xdr:spPr>
        <a:xfrm flipV="1">
          <a:off x="2209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170435</xdr:rowOff>
    </xdr:to>
    <xdr:cxnSp macro="">
      <xdr:nvCxnSpPr>
        <xdr:cNvPr id="380" name="直線コネクタ 379"/>
        <xdr:cNvCxnSpPr/>
      </xdr:nvCxnSpPr>
      <xdr:spPr>
        <a:xfrm flipV="1">
          <a:off x="1320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90" name="円/楕円 389"/>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91"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92" name="円/楕円 391"/>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93" name="テキスト ボックス 392"/>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4" name="円/楕円 393"/>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95" name="テキスト ボックス 394"/>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8" name="円/楕円 397"/>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9" name="テキスト ボックス 398"/>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物件費の増加などにより昨年度より</a:t>
          </a:r>
          <a:r>
            <a:rPr kumimoji="1" lang="en-US" altLang="ja-JP" sz="1300">
              <a:latin typeface="ＭＳ Ｐゴシック"/>
            </a:rPr>
            <a:t>1.7</a:t>
          </a:r>
          <a:r>
            <a:rPr kumimoji="1" lang="ja-JP" altLang="en-US" sz="1300">
              <a:latin typeface="ＭＳ Ｐゴシック"/>
            </a:rPr>
            <a:t>ポイント増加し、類似団体平均より</a:t>
          </a:r>
          <a:r>
            <a:rPr kumimoji="1" lang="en-US" altLang="ja-JP" sz="1300">
              <a:latin typeface="ＭＳ Ｐゴシック"/>
            </a:rPr>
            <a:t>0.9</a:t>
          </a:r>
          <a:r>
            <a:rPr kumimoji="1" lang="ja-JP" altLang="en-US" sz="1300">
              <a:latin typeface="ＭＳ Ｐゴシック"/>
            </a:rPr>
            <a:t>ポイント上回る結果となった。</a:t>
          </a:r>
        </a:p>
        <a:p>
          <a:r>
            <a:rPr kumimoji="1" lang="ja-JP" altLang="en-US" sz="1300">
              <a:latin typeface="ＭＳ Ｐゴシック"/>
            </a:rPr>
            <a:t>今後も職員定員適正化計画による職員数の減や集中改革プランによる行政改革の推進、補助金の検討等を行うことで、経費節減を行い、類似団体平均を上回らないよう努めていく。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144145</xdr:rowOff>
    </xdr:to>
    <xdr:cxnSp macro="">
      <xdr:nvCxnSpPr>
        <xdr:cNvPr id="428" name="直線コネクタ 427"/>
        <xdr:cNvCxnSpPr/>
      </xdr:nvCxnSpPr>
      <xdr:spPr>
        <a:xfrm>
          <a:off x="15671800" y="13248639"/>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64136</xdr:rowOff>
    </xdr:to>
    <xdr:cxnSp macro="">
      <xdr:nvCxnSpPr>
        <xdr:cNvPr id="431" name="直線コネクタ 430"/>
        <xdr:cNvCxnSpPr/>
      </xdr:nvCxnSpPr>
      <xdr:spPr>
        <a:xfrm flipV="1">
          <a:off x="14782800" y="13248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41275</xdr:rowOff>
    </xdr:from>
    <xdr:to>
      <xdr:col>21</xdr:col>
      <xdr:colOff>361950</xdr:colOff>
      <xdr:row>77</xdr:row>
      <xdr:rowOff>64136</xdr:rowOff>
    </xdr:to>
    <xdr:cxnSp macro="">
      <xdr:nvCxnSpPr>
        <xdr:cNvPr id="434" name="直線コネクタ 433"/>
        <xdr:cNvCxnSpPr/>
      </xdr:nvCxnSpPr>
      <xdr:spPr>
        <a:xfrm>
          <a:off x="13893800" y="132429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29845</xdr:rowOff>
    </xdr:from>
    <xdr:to>
      <xdr:col>20</xdr:col>
      <xdr:colOff>158750</xdr:colOff>
      <xdr:row>77</xdr:row>
      <xdr:rowOff>41275</xdr:rowOff>
    </xdr:to>
    <xdr:cxnSp macro="">
      <xdr:nvCxnSpPr>
        <xdr:cNvPr id="437" name="直線コネクタ 436"/>
        <xdr:cNvCxnSpPr/>
      </xdr:nvCxnSpPr>
      <xdr:spPr>
        <a:xfrm>
          <a:off x="13004800" y="132314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93345</xdr:rowOff>
    </xdr:from>
    <xdr:to>
      <xdr:col>24</xdr:col>
      <xdr:colOff>82550</xdr:colOff>
      <xdr:row>78</xdr:row>
      <xdr:rowOff>23495</xdr:rowOff>
    </xdr:to>
    <xdr:sp macro="" textlink="">
      <xdr:nvSpPr>
        <xdr:cNvPr id="447" name="円/楕円 446"/>
        <xdr:cNvSpPr/>
      </xdr:nvSpPr>
      <xdr:spPr>
        <a:xfrm>
          <a:off x="16459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65422</xdr:rowOff>
    </xdr:from>
    <xdr:ext cx="762000" cy="259045"/>
    <xdr:sp macro="" textlink="">
      <xdr:nvSpPr>
        <xdr:cNvPr id="448" name="公債費以外該当値テキスト"/>
        <xdr:cNvSpPr txBox="1"/>
      </xdr:nvSpPr>
      <xdr:spPr>
        <a:xfrm>
          <a:off x="16598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49" name="円/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0" name="テキスト ボックス 44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13336</xdr:rowOff>
    </xdr:from>
    <xdr:to>
      <xdr:col>21</xdr:col>
      <xdr:colOff>412750</xdr:colOff>
      <xdr:row>77</xdr:row>
      <xdr:rowOff>114936</xdr:rowOff>
    </xdr:to>
    <xdr:sp macro="" textlink="">
      <xdr:nvSpPr>
        <xdr:cNvPr id="451" name="円/楕円 450"/>
        <xdr:cNvSpPr/>
      </xdr:nvSpPr>
      <xdr:spPr>
        <a:xfrm>
          <a:off x="14732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99713</xdr:rowOff>
    </xdr:from>
    <xdr:ext cx="762000" cy="259045"/>
    <xdr:sp macro="" textlink="">
      <xdr:nvSpPr>
        <xdr:cNvPr id="452" name="テキスト ボックス 451"/>
        <xdr:cNvSpPr txBox="1"/>
      </xdr:nvSpPr>
      <xdr:spPr>
        <a:xfrm>
          <a:off x="14401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161925</xdr:rowOff>
    </xdr:from>
    <xdr:to>
      <xdr:col>20</xdr:col>
      <xdr:colOff>209550</xdr:colOff>
      <xdr:row>77</xdr:row>
      <xdr:rowOff>92075</xdr:rowOff>
    </xdr:to>
    <xdr:sp macro="" textlink="">
      <xdr:nvSpPr>
        <xdr:cNvPr id="453" name="円/楕円 452"/>
        <xdr:cNvSpPr/>
      </xdr:nvSpPr>
      <xdr:spPr>
        <a:xfrm>
          <a:off x="13843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76852</xdr:rowOff>
    </xdr:from>
    <xdr:ext cx="762000" cy="259045"/>
    <xdr:sp macro="" textlink="">
      <xdr:nvSpPr>
        <xdr:cNvPr id="454" name="テキスト ボックス 453"/>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150495</xdr:rowOff>
    </xdr:from>
    <xdr:to>
      <xdr:col>19</xdr:col>
      <xdr:colOff>6350</xdr:colOff>
      <xdr:row>77</xdr:row>
      <xdr:rowOff>80645</xdr:rowOff>
    </xdr:to>
    <xdr:sp macro="" textlink="">
      <xdr:nvSpPr>
        <xdr:cNvPr id="455" name="円/楕円 454"/>
        <xdr:cNvSpPr/>
      </xdr:nvSpPr>
      <xdr:spPr>
        <a:xfrm>
          <a:off x="12954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65422</xdr:rowOff>
    </xdr:from>
    <xdr:ext cx="762000" cy="259045"/>
    <xdr:sp macro="" textlink="">
      <xdr:nvSpPr>
        <xdr:cNvPr id="456" name="テキスト ボックス 455"/>
        <xdr:cNvSpPr txBox="1"/>
      </xdr:nvSpPr>
      <xdr:spPr>
        <a:xfrm>
          <a:off x="12623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茨城県行方市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85547</xdr:rowOff>
    </xdr:from>
    <xdr:to>
      <xdr:col>4</xdr:col>
      <xdr:colOff>1117600</xdr:colOff>
      <xdr:row>16</xdr:row>
      <xdr:rowOff>111760</xdr:rowOff>
    </xdr:to>
    <xdr:cxnSp macro="">
      <xdr:nvCxnSpPr>
        <xdr:cNvPr id="50" name="直線コネクタ 49"/>
        <xdr:cNvCxnSpPr/>
      </xdr:nvCxnSpPr>
      <xdr:spPr bwMode="auto">
        <a:xfrm flipV="1">
          <a:off x="5003800" y="2876372"/>
          <a:ext cx="6477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36053</xdr:rowOff>
    </xdr:from>
    <xdr:ext cx="762000" cy="259045"/>
    <xdr:sp macro="" textlink="">
      <xdr:nvSpPr>
        <xdr:cNvPr id="51" name="人口1人当たり決算額の推移平均値テキスト130"/>
        <xdr:cNvSpPr txBox="1"/>
      </xdr:nvSpPr>
      <xdr:spPr>
        <a:xfrm>
          <a:off x="5740400" y="2655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111760</xdr:rowOff>
    </xdr:from>
    <xdr:to>
      <xdr:col>4</xdr:col>
      <xdr:colOff>469900</xdr:colOff>
      <xdr:row>16</xdr:row>
      <xdr:rowOff>130391</xdr:rowOff>
    </xdr:to>
    <xdr:cxnSp macro="">
      <xdr:nvCxnSpPr>
        <xdr:cNvPr id="53" name="直線コネクタ 52"/>
        <xdr:cNvCxnSpPr/>
      </xdr:nvCxnSpPr>
      <xdr:spPr bwMode="auto">
        <a:xfrm flipV="1">
          <a:off x="4305300" y="2902585"/>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117130</xdr:rowOff>
    </xdr:from>
    <xdr:ext cx="736600" cy="259045"/>
    <xdr:sp macro="" textlink="">
      <xdr:nvSpPr>
        <xdr:cNvPr id="55" name="テキスト ボックス 54"/>
        <xdr:cNvSpPr txBox="1"/>
      </xdr:nvSpPr>
      <xdr:spPr>
        <a:xfrm>
          <a:off x="4622800" y="256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100178</xdr:rowOff>
    </xdr:from>
    <xdr:to>
      <xdr:col>3</xdr:col>
      <xdr:colOff>904875</xdr:colOff>
      <xdr:row>16</xdr:row>
      <xdr:rowOff>130391</xdr:rowOff>
    </xdr:to>
    <xdr:cxnSp macro="">
      <xdr:nvCxnSpPr>
        <xdr:cNvPr id="56" name="直線コネクタ 55"/>
        <xdr:cNvCxnSpPr/>
      </xdr:nvCxnSpPr>
      <xdr:spPr bwMode="auto">
        <a:xfrm>
          <a:off x="3606800" y="2891003"/>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14717</xdr:rowOff>
    </xdr:from>
    <xdr:ext cx="762000" cy="259045"/>
    <xdr:sp macro="" textlink="">
      <xdr:nvSpPr>
        <xdr:cNvPr id="58" name="テキスト ボックス 57"/>
        <xdr:cNvSpPr txBox="1"/>
      </xdr:nvSpPr>
      <xdr:spPr>
        <a:xfrm>
          <a:off x="3924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75584</xdr:rowOff>
    </xdr:from>
    <xdr:to>
      <xdr:col>3</xdr:col>
      <xdr:colOff>206375</xdr:colOff>
      <xdr:row>16</xdr:row>
      <xdr:rowOff>100178</xdr:rowOff>
    </xdr:to>
    <xdr:cxnSp macro="">
      <xdr:nvCxnSpPr>
        <xdr:cNvPr id="59" name="直線コネクタ 58"/>
        <xdr:cNvCxnSpPr/>
      </xdr:nvCxnSpPr>
      <xdr:spPr bwMode="auto">
        <a:xfrm>
          <a:off x="2908300" y="2866409"/>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34747</xdr:rowOff>
    </xdr:from>
    <xdr:to>
      <xdr:col>5</xdr:col>
      <xdr:colOff>34925</xdr:colOff>
      <xdr:row>16</xdr:row>
      <xdr:rowOff>136347</xdr:rowOff>
    </xdr:to>
    <xdr:sp macro="" textlink="">
      <xdr:nvSpPr>
        <xdr:cNvPr id="69" name="円/楕円 68"/>
        <xdr:cNvSpPr/>
      </xdr:nvSpPr>
      <xdr:spPr bwMode="auto">
        <a:xfrm>
          <a:off x="5600700" y="282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6824</xdr:rowOff>
    </xdr:from>
    <xdr:ext cx="762000" cy="259045"/>
    <xdr:sp macro="" textlink="">
      <xdr:nvSpPr>
        <xdr:cNvPr id="70" name="人口1人当たり決算額の推移該当値テキスト130"/>
        <xdr:cNvSpPr txBox="1"/>
      </xdr:nvSpPr>
      <xdr:spPr>
        <a:xfrm>
          <a:off x="5740400" y="279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60960</xdr:rowOff>
    </xdr:from>
    <xdr:to>
      <xdr:col>4</xdr:col>
      <xdr:colOff>520700</xdr:colOff>
      <xdr:row>16</xdr:row>
      <xdr:rowOff>162560</xdr:rowOff>
    </xdr:to>
    <xdr:sp macro="" textlink="">
      <xdr:nvSpPr>
        <xdr:cNvPr id="71" name="円/楕円 70"/>
        <xdr:cNvSpPr/>
      </xdr:nvSpPr>
      <xdr:spPr bwMode="auto">
        <a:xfrm>
          <a:off x="49530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147337</xdr:rowOff>
    </xdr:from>
    <xdr:ext cx="736600" cy="259045"/>
    <xdr:sp macro="" textlink="">
      <xdr:nvSpPr>
        <xdr:cNvPr id="72" name="テキスト ボックス 71"/>
        <xdr:cNvSpPr txBox="1"/>
      </xdr:nvSpPr>
      <xdr:spPr>
        <a:xfrm>
          <a:off x="4622800" y="29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79591</xdr:rowOff>
    </xdr:from>
    <xdr:to>
      <xdr:col>3</xdr:col>
      <xdr:colOff>955675</xdr:colOff>
      <xdr:row>17</xdr:row>
      <xdr:rowOff>9741</xdr:rowOff>
    </xdr:to>
    <xdr:sp macro="" textlink="">
      <xdr:nvSpPr>
        <xdr:cNvPr id="73" name="円/楕円 72"/>
        <xdr:cNvSpPr/>
      </xdr:nvSpPr>
      <xdr:spPr bwMode="auto">
        <a:xfrm>
          <a:off x="4254500" y="287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165968</xdr:rowOff>
    </xdr:from>
    <xdr:ext cx="762000" cy="259045"/>
    <xdr:sp macro="" textlink="">
      <xdr:nvSpPr>
        <xdr:cNvPr id="74" name="テキスト ボックス 73"/>
        <xdr:cNvSpPr txBox="1"/>
      </xdr:nvSpPr>
      <xdr:spPr>
        <a:xfrm>
          <a:off x="3924300" y="29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49378</xdr:rowOff>
    </xdr:from>
    <xdr:to>
      <xdr:col>3</xdr:col>
      <xdr:colOff>257175</xdr:colOff>
      <xdr:row>16</xdr:row>
      <xdr:rowOff>150978</xdr:rowOff>
    </xdr:to>
    <xdr:sp macro="" textlink="">
      <xdr:nvSpPr>
        <xdr:cNvPr id="75" name="円/楕円 74"/>
        <xdr:cNvSpPr/>
      </xdr:nvSpPr>
      <xdr:spPr bwMode="auto">
        <a:xfrm>
          <a:off x="3556000" y="28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161155</xdr:rowOff>
    </xdr:from>
    <xdr:ext cx="762000" cy="259045"/>
    <xdr:sp macro="" textlink="">
      <xdr:nvSpPr>
        <xdr:cNvPr id="76" name="テキスト ボックス 75"/>
        <xdr:cNvSpPr txBox="1"/>
      </xdr:nvSpPr>
      <xdr:spPr>
        <a:xfrm>
          <a:off x="3225800" y="260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24784</xdr:rowOff>
    </xdr:from>
    <xdr:to>
      <xdr:col>2</xdr:col>
      <xdr:colOff>692150</xdr:colOff>
      <xdr:row>16</xdr:row>
      <xdr:rowOff>126384</xdr:rowOff>
    </xdr:to>
    <xdr:sp macro="" textlink="">
      <xdr:nvSpPr>
        <xdr:cNvPr id="77" name="円/楕円 76"/>
        <xdr:cNvSpPr/>
      </xdr:nvSpPr>
      <xdr:spPr bwMode="auto">
        <a:xfrm>
          <a:off x="2857500" y="2815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136561</xdr:rowOff>
    </xdr:from>
    <xdr:ext cx="762000" cy="259045"/>
    <xdr:sp macro="" textlink="">
      <xdr:nvSpPr>
        <xdr:cNvPr id="78" name="テキスト ボックス 77"/>
        <xdr:cNvSpPr txBox="1"/>
      </xdr:nvSpPr>
      <xdr:spPr>
        <a:xfrm>
          <a:off x="2527300" y="2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79932</xdr:rowOff>
    </xdr:from>
    <xdr:to>
      <xdr:col>4</xdr:col>
      <xdr:colOff>1117600</xdr:colOff>
      <xdr:row>36</xdr:row>
      <xdr:rowOff>137721</xdr:rowOff>
    </xdr:to>
    <xdr:cxnSp macro="">
      <xdr:nvCxnSpPr>
        <xdr:cNvPr id="110" name="直線コネクタ 109"/>
        <xdr:cNvCxnSpPr/>
      </xdr:nvCxnSpPr>
      <xdr:spPr bwMode="auto">
        <a:xfrm flipV="1">
          <a:off x="5003800" y="7033182"/>
          <a:ext cx="647700" cy="5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61461</xdr:rowOff>
    </xdr:from>
    <xdr:to>
      <xdr:col>4</xdr:col>
      <xdr:colOff>469900</xdr:colOff>
      <xdr:row>36</xdr:row>
      <xdr:rowOff>137721</xdr:rowOff>
    </xdr:to>
    <xdr:cxnSp macro="">
      <xdr:nvCxnSpPr>
        <xdr:cNvPr id="113" name="直線コネクタ 112"/>
        <xdr:cNvCxnSpPr/>
      </xdr:nvCxnSpPr>
      <xdr:spPr bwMode="auto">
        <a:xfrm>
          <a:off x="4305300" y="7014711"/>
          <a:ext cx="698500" cy="76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341107</xdr:rowOff>
    </xdr:from>
    <xdr:to>
      <xdr:col>3</xdr:col>
      <xdr:colOff>904875</xdr:colOff>
      <xdr:row>36</xdr:row>
      <xdr:rowOff>61461</xdr:rowOff>
    </xdr:to>
    <xdr:cxnSp macro="">
      <xdr:nvCxnSpPr>
        <xdr:cNvPr id="116" name="直線コネクタ 115"/>
        <xdr:cNvCxnSpPr/>
      </xdr:nvCxnSpPr>
      <xdr:spPr bwMode="auto">
        <a:xfrm>
          <a:off x="3606800" y="6951457"/>
          <a:ext cx="698500" cy="6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286174</xdr:rowOff>
    </xdr:from>
    <xdr:to>
      <xdr:col>3</xdr:col>
      <xdr:colOff>206375</xdr:colOff>
      <xdr:row>35</xdr:row>
      <xdr:rowOff>341107</xdr:rowOff>
    </xdr:to>
    <xdr:cxnSp macro="">
      <xdr:nvCxnSpPr>
        <xdr:cNvPr id="119" name="直線コネクタ 118"/>
        <xdr:cNvCxnSpPr/>
      </xdr:nvCxnSpPr>
      <xdr:spPr bwMode="auto">
        <a:xfrm>
          <a:off x="2908300" y="6896524"/>
          <a:ext cx="698500" cy="54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29132</xdr:rowOff>
    </xdr:from>
    <xdr:to>
      <xdr:col>5</xdr:col>
      <xdr:colOff>34925</xdr:colOff>
      <xdr:row>36</xdr:row>
      <xdr:rowOff>130732</xdr:rowOff>
    </xdr:to>
    <xdr:sp macro="" textlink="">
      <xdr:nvSpPr>
        <xdr:cNvPr id="129" name="円/楕円 128"/>
        <xdr:cNvSpPr/>
      </xdr:nvSpPr>
      <xdr:spPr bwMode="auto">
        <a:xfrm>
          <a:off x="5600700" y="698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1209</xdr:rowOff>
    </xdr:from>
    <xdr:ext cx="762000" cy="259045"/>
    <xdr:sp macro="" textlink="">
      <xdr:nvSpPr>
        <xdr:cNvPr id="130" name="人口1人当たり決算額の推移該当値テキスト445"/>
        <xdr:cNvSpPr txBox="1"/>
      </xdr:nvSpPr>
      <xdr:spPr>
        <a:xfrm>
          <a:off x="5740400" y="695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86921</xdr:rowOff>
    </xdr:from>
    <xdr:to>
      <xdr:col>4</xdr:col>
      <xdr:colOff>520700</xdr:colOff>
      <xdr:row>37</xdr:row>
      <xdr:rowOff>17071</xdr:rowOff>
    </xdr:to>
    <xdr:sp macro="" textlink="">
      <xdr:nvSpPr>
        <xdr:cNvPr id="131" name="円/楕円 130"/>
        <xdr:cNvSpPr/>
      </xdr:nvSpPr>
      <xdr:spPr bwMode="auto">
        <a:xfrm>
          <a:off x="4953000" y="704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1848</xdr:rowOff>
    </xdr:from>
    <xdr:ext cx="736600" cy="259045"/>
    <xdr:sp macro="" textlink="">
      <xdr:nvSpPr>
        <xdr:cNvPr id="132" name="テキスト ボックス 131"/>
        <xdr:cNvSpPr txBox="1"/>
      </xdr:nvSpPr>
      <xdr:spPr>
        <a:xfrm>
          <a:off x="4622800" y="7126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10661</xdr:rowOff>
    </xdr:from>
    <xdr:to>
      <xdr:col>3</xdr:col>
      <xdr:colOff>955675</xdr:colOff>
      <xdr:row>36</xdr:row>
      <xdr:rowOff>112261</xdr:rowOff>
    </xdr:to>
    <xdr:sp macro="" textlink="">
      <xdr:nvSpPr>
        <xdr:cNvPr id="133" name="円/楕円 132"/>
        <xdr:cNvSpPr/>
      </xdr:nvSpPr>
      <xdr:spPr bwMode="auto">
        <a:xfrm>
          <a:off x="4254500" y="696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97038</xdr:rowOff>
    </xdr:from>
    <xdr:ext cx="762000" cy="259045"/>
    <xdr:sp macro="" textlink="">
      <xdr:nvSpPr>
        <xdr:cNvPr id="134" name="テキスト ボックス 133"/>
        <xdr:cNvSpPr txBox="1"/>
      </xdr:nvSpPr>
      <xdr:spPr>
        <a:xfrm>
          <a:off x="3924300" y="705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290307</xdr:rowOff>
    </xdr:from>
    <xdr:to>
      <xdr:col>3</xdr:col>
      <xdr:colOff>257175</xdr:colOff>
      <xdr:row>36</xdr:row>
      <xdr:rowOff>49007</xdr:rowOff>
    </xdr:to>
    <xdr:sp macro="" textlink="">
      <xdr:nvSpPr>
        <xdr:cNvPr id="135" name="円/楕円 134"/>
        <xdr:cNvSpPr/>
      </xdr:nvSpPr>
      <xdr:spPr bwMode="auto">
        <a:xfrm>
          <a:off x="3556000" y="690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33784</xdr:rowOff>
    </xdr:from>
    <xdr:ext cx="762000" cy="259045"/>
    <xdr:sp macro="" textlink="">
      <xdr:nvSpPr>
        <xdr:cNvPr id="136" name="テキスト ボックス 135"/>
        <xdr:cNvSpPr txBox="1"/>
      </xdr:nvSpPr>
      <xdr:spPr>
        <a:xfrm>
          <a:off x="3225800" y="698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235374</xdr:rowOff>
    </xdr:from>
    <xdr:to>
      <xdr:col>2</xdr:col>
      <xdr:colOff>692150</xdr:colOff>
      <xdr:row>35</xdr:row>
      <xdr:rowOff>336974</xdr:rowOff>
    </xdr:to>
    <xdr:sp macro="" textlink="">
      <xdr:nvSpPr>
        <xdr:cNvPr id="137" name="円/楕円 136"/>
        <xdr:cNvSpPr/>
      </xdr:nvSpPr>
      <xdr:spPr bwMode="auto">
        <a:xfrm>
          <a:off x="2857500" y="684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321751</xdr:rowOff>
    </xdr:from>
    <xdr:ext cx="762000" cy="259045"/>
    <xdr:sp macro="" textlink="">
      <xdr:nvSpPr>
        <xdr:cNvPr id="138" name="テキスト ボックス 137"/>
        <xdr:cNvSpPr txBox="1"/>
      </xdr:nvSpPr>
      <xdr:spPr>
        <a:xfrm>
          <a:off x="2527300" y="69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148272</xdr:rowOff>
    </xdr:from>
    <xdr:to>
      <xdr:col>6</xdr:col>
      <xdr:colOff>511175</xdr:colOff>
      <xdr:row>35</xdr:row>
      <xdr:rowOff>156518</xdr:rowOff>
    </xdr:to>
    <xdr:cxnSp macro="">
      <xdr:nvCxnSpPr>
        <xdr:cNvPr id="63" name="直線コネクタ 62"/>
        <xdr:cNvCxnSpPr/>
      </xdr:nvCxnSpPr>
      <xdr:spPr>
        <a:xfrm flipV="1">
          <a:off x="3797300" y="6149022"/>
          <a:ext cx="8382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147358</xdr:rowOff>
    </xdr:from>
    <xdr:to>
      <xdr:col>5</xdr:col>
      <xdr:colOff>358775</xdr:colOff>
      <xdr:row>35</xdr:row>
      <xdr:rowOff>156518</xdr:rowOff>
    </xdr:to>
    <xdr:cxnSp macro="">
      <xdr:nvCxnSpPr>
        <xdr:cNvPr id="66" name="直線コネクタ 65"/>
        <xdr:cNvCxnSpPr/>
      </xdr:nvCxnSpPr>
      <xdr:spPr>
        <a:xfrm>
          <a:off x="2908300" y="6148108"/>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111566</xdr:rowOff>
    </xdr:from>
    <xdr:to>
      <xdr:col>4</xdr:col>
      <xdr:colOff>155575</xdr:colOff>
      <xdr:row>35</xdr:row>
      <xdr:rowOff>147358</xdr:rowOff>
    </xdr:to>
    <xdr:cxnSp macro="">
      <xdr:nvCxnSpPr>
        <xdr:cNvPr id="69" name="直線コネクタ 68"/>
        <xdr:cNvCxnSpPr/>
      </xdr:nvCxnSpPr>
      <xdr:spPr>
        <a:xfrm>
          <a:off x="2019300" y="6112316"/>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111566</xdr:rowOff>
    </xdr:from>
    <xdr:to>
      <xdr:col>2</xdr:col>
      <xdr:colOff>638175</xdr:colOff>
      <xdr:row>35</xdr:row>
      <xdr:rowOff>115469</xdr:rowOff>
    </xdr:to>
    <xdr:cxnSp macro="">
      <xdr:nvCxnSpPr>
        <xdr:cNvPr id="72" name="直線コネクタ 71"/>
        <xdr:cNvCxnSpPr/>
      </xdr:nvCxnSpPr>
      <xdr:spPr>
        <a:xfrm flipV="1">
          <a:off x="1130300" y="6112316"/>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97472</xdr:rowOff>
    </xdr:from>
    <xdr:to>
      <xdr:col>6</xdr:col>
      <xdr:colOff>561975</xdr:colOff>
      <xdr:row>36</xdr:row>
      <xdr:rowOff>27622</xdr:rowOff>
    </xdr:to>
    <xdr:sp macro="" textlink="">
      <xdr:nvSpPr>
        <xdr:cNvPr id="82" name="円/楕円 81"/>
        <xdr:cNvSpPr/>
      </xdr:nvSpPr>
      <xdr:spPr>
        <a:xfrm>
          <a:off x="45847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75899</xdr:rowOff>
    </xdr:from>
    <xdr:ext cx="534377" cy="259045"/>
    <xdr:sp macro="" textlink="">
      <xdr:nvSpPr>
        <xdr:cNvPr id="83" name="人件費該当値テキスト"/>
        <xdr:cNvSpPr txBox="1"/>
      </xdr:nvSpPr>
      <xdr:spPr>
        <a:xfrm>
          <a:off x="4686300" y="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105718</xdr:rowOff>
    </xdr:from>
    <xdr:to>
      <xdr:col>5</xdr:col>
      <xdr:colOff>409575</xdr:colOff>
      <xdr:row>36</xdr:row>
      <xdr:rowOff>35868</xdr:rowOff>
    </xdr:to>
    <xdr:sp macro="" textlink="">
      <xdr:nvSpPr>
        <xdr:cNvPr id="84" name="円/楕円 83"/>
        <xdr:cNvSpPr/>
      </xdr:nvSpPr>
      <xdr:spPr>
        <a:xfrm>
          <a:off x="3746500" y="61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26995</xdr:rowOff>
    </xdr:from>
    <xdr:ext cx="534377" cy="259045"/>
    <xdr:sp macro="" textlink="">
      <xdr:nvSpPr>
        <xdr:cNvPr id="85" name="テキスト ボックス 84"/>
        <xdr:cNvSpPr txBox="1"/>
      </xdr:nvSpPr>
      <xdr:spPr>
        <a:xfrm>
          <a:off x="3530111" y="61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96558</xdr:rowOff>
    </xdr:from>
    <xdr:to>
      <xdr:col>4</xdr:col>
      <xdr:colOff>206375</xdr:colOff>
      <xdr:row>36</xdr:row>
      <xdr:rowOff>26708</xdr:rowOff>
    </xdr:to>
    <xdr:sp macro="" textlink="">
      <xdr:nvSpPr>
        <xdr:cNvPr id="86" name="円/楕円 85"/>
        <xdr:cNvSpPr/>
      </xdr:nvSpPr>
      <xdr:spPr>
        <a:xfrm>
          <a:off x="2857500" y="60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17835</xdr:rowOff>
    </xdr:from>
    <xdr:ext cx="534377" cy="259045"/>
    <xdr:sp macro="" textlink="">
      <xdr:nvSpPr>
        <xdr:cNvPr id="87" name="テキスト ボックス 86"/>
        <xdr:cNvSpPr txBox="1"/>
      </xdr:nvSpPr>
      <xdr:spPr>
        <a:xfrm>
          <a:off x="2641111" y="61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60766</xdr:rowOff>
    </xdr:from>
    <xdr:to>
      <xdr:col>3</xdr:col>
      <xdr:colOff>3175</xdr:colOff>
      <xdr:row>35</xdr:row>
      <xdr:rowOff>162366</xdr:rowOff>
    </xdr:to>
    <xdr:sp macro="" textlink="">
      <xdr:nvSpPr>
        <xdr:cNvPr id="88" name="円/楕円 87"/>
        <xdr:cNvSpPr/>
      </xdr:nvSpPr>
      <xdr:spPr>
        <a:xfrm>
          <a:off x="1968500" y="60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7443</xdr:rowOff>
    </xdr:from>
    <xdr:ext cx="534377" cy="259045"/>
    <xdr:sp macro="" textlink="">
      <xdr:nvSpPr>
        <xdr:cNvPr id="89" name="テキスト ボックス 88"/>
        <xdr:cNvSpPr txBox="1"/>
      </xdr:nvSpPr>
      <xdr:spPr>
        <a:xfrm>
          <a:off x="1752111" y="58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64669</xdr:rowOff>
    </xdr:from>
    <xdr:to>
      <xdr:col>1</xdr:col>
      <xdr:colOff>485775</xdr:colOff>
      <xdr:row>35</xdr:row>
      <xdr:rowOff>166269</xdr:rowOff>
    </xdr:to>
    <xdr:sp macro="" textlink="">
      <xdr:nvSpPr>
        <xdr:cNvPr id="90" name="円/楕円 89"/>
        <xdr:cNvSpPr/>
      </xdr:nvSpPr>
      <xdr:spPr>
        <a:xfrm>
          <a:off x="1079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157396</xdr:rowOff>
    </xdr:from>
    <xdr:ext cx="534377" cy="259045"/>
    <xdr:sp macro="" textlink="">
      <xdr:nvSpPr>
        <xdr:cNvPr id="91" name="テキスト ボックス 90"/>
        <xdr:cNvSpPr txBox="1"/>
      </xdr:nvSpPr>
      <xdr:spPr>
        <a:xfrm>
          <a:off x="863111" y="61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98307</xdr:rowOff>
    </xdr:from>
    <xdr:to>
      <xdr:col>6</xdr:col>
      <xdr:colOff>511175</xdr:colOff>
      <xdr:row>57</xdr:row>
      <xdr:rowOff>14656</xdr:rowOff>
    </xdr:to>
    <xdr:cxnSp macro="">
      <xdr:nvCxnSpPr>
        <xdr:cNvPr id="123" name="直線コネクタ 122"/>
        <xdr:cNvCxnSpPr/>
      </xdr:nvCxnSpPr>
      <xdr:spPr>
        <a:xfrm flipV="1">
          <a:off x="3797300" y="9699507"/>
          <a:ext cx="8382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1381</xdr:rowOff>
    </xdr:from>
    <xdr:to>
      <xdr:col>5</xdr:col>
      <xdr:colOff>358775</xdr:colOff>
      <xdr:row>57</xdr:row>
      <xdr:rowOff>14656</xdr:rowOff>
    </xdr:to>
    <xdr:cxnSp macro="">
      <xdr:nvCxnSpPr>
        <xdr:cNvPr id="126" name="直線コネクタ 125"/>
        <xdr:cNvCxnSpPr/>
      </xdr:nvCxnSpPr>
      <xdr:spPr>
        <a:xfrm>
          <a:off x="2908300" y="9774031"/>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1381</xdr:rowOff>
    </xdr:from>
    <xdr:to>
      <xdr:col>4</xdr:col>
      <xdr:colOff>155575</xdr:colOff>
      <xdr:row>57</xdr:row>
      <xdr:rowOff>151064</xdr:rowOff>
    </xdr:to>
    <xdr:cxnSp macro="">
      <xdr:nvCxnSpPr>
        <xdr:cNvPr id="129" name="直線コネクタ 128"/>
        <xdr:cNvCxnSpPr/>
      </xdr:nvCxnSpPr>
      <xdr:spPr>
        <a:xfrm flipV="1">
          <a:off x="2019300" y="9774031"/>
          <a:ext cx="889000" cy="1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68801</xdr:rowOff>
    </xdr:from>
    <xdr:to>
      <xdr:col>2</xdr:col>
      <xdr:colOff>638175</xdr:colOff>
      <xdr:row>57</xdr:row>
      <xdr:rowOff>151064</xdr:rowOff>
    </xdr:to>
    <xdr:cxnSp macro="">
      <xdr:nvCxnSpPr>
        <xdr:cNvPr id="132" name="直線コネクタ 131"/>
        <xdr:cNvCxnSpPr/>
      </xdr:nvCxnSpPr>
      <xdr:spPr>
        <a:xfrm>
          <a:off x="1130300" y="9841451"/>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47507</xdr:rowOff>
    </xdr:from>
    <xdr:to>
      <xdr:col>6</xdr:col>
      <xdr:colOff>561975</xdr:colOff>
      <xdr:row>56</xdr:row>
      <xdr:rowOff>149107</xdr:rowOff>
    </xdr:to>
    <xdr:sp macro="" textlink="">
      <xdr:nvSpPr>
        <xdr:cNvPr id="142" name="円/楕円 141"/>
        <xdr:cNvSpPr/>
      </xdr:nvSpPr>
      <xdr:spPr>
        <a:xfrm>
          <a:off x="4584700" y="964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25934</xdr:rowOff>
    </xdr:from>
    <xdr:ext cx="534377" cy="259045"/>
    <xdr:sp macro="" textlink="">
      <xdr:nvSpPr>
        <xdr:cNvPr id="143" name="物件費該当値テキスト"/>
        <xdr:cNvSpPr txBox="1"/>
      </xdr:nvSpPr>
      <xdr:spPr>
        <a:xfrm>
          <a:off x="4686300" y="96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135306</xdr:rowOff>
    </xdr:from>
    <xdr:to>
      <xdr:col>5</xdr:col>
      <xdr:colOff>409575</xdr:colOff>
      <xdr:row>57</xdr:row>
      <xdr:rowOff>65456</xdr:rowOff>
    </xdr:to>
    <xdr:sp macro="" textlink="">
      <xdr:nvSpPr>
        <xdr:cNvPr id="144" name="円/楕円 143"/>
        <xdr:cNvSpPr/>
      </xdr:nvSpPr>
      <xdr:spPr>
        <a:xfrm>
          <a:off x="3746500" y="97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56583</xdr:rowOff>
    </xdr:from>
    <xdr:ext cx="534377" cy="259045"/>
    <xdr:sp macro="" textlink="">
      <xdr:nvSpPr>
        <xdr:cNvPr id="145" name="テキスト ボックス 144"/>
        <xdr:cNvSpPr txBox="1"/>
      </xdr:nvSpPr>
      <xdr:spPr>
        <a:xfrm>
          <a:off x="3530111" y="98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122031</xdr:rowOff>
    </xdr:from>
    <xdr:to>
      <xdr:col>4</xdr:col>
      <xdr:colOff>206375</xdr:colOff>
      <xdr:row>57</xdr:row>
      <xdr:rowOff>52181</xdr:rowOff>
    </xdr:to>
    <xdr:sp macro="" textlink="">
      <xdr:nvSpPr>
        <xdr:cNvPr id="146" name="円/楕円 145"/>
        <xdr:cNvSpPr/>
      </xdr:nvSpPr>
      <xdr:spPr>
        <a:xfrm>
          <a:off x="2857500" y="97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43308</xdr:rowOff>
    </xdr:from>
    <xdr:ext cx="534377" cy="259045"/>
    <xdr:sp macro="" textlink="">
      <xdr:nvSpPr>
        <xdr:cNvPr id="147" name="テキスト ボックス 146"/>
        <xdr:cNvSpPr txBox="1"/>
      </xdr:nvSpPr>
      <xdr:spPr>
        <a:xfrm>
          <a:off x="2641111" y="98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100264</xdr:rowOff>
    </xdr:from>
    <xdr:to>
      <xdr:col>3</xdr:col>
      <xdr:colOff>3175</xdr:colOff>
      <xdr:row>58</xdr:row>
      <xdr:rowOff>30414</xdr:rowOff>
    </xdr:to>
    <xdr:sp macro="" textlink="">
      <xdr:nvSpPr>
        <xdr:cNvPr id="148" name="円/楕円 147"/>
        <xdr:cNvSpPr/>
      </xdr:nvSpPr>
      <xdr:spPr>
        <a:xfrm>
          <a:off x="1968500" y="98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21541</xdr:rowOff>
    </xdr:from>
    <xdr:ext cx="534377" cy="259045"/>
    <xdr:sp macro="" textlink="">
      <xdr:nvSpPr>
        <xdr:cNvPr id="149" name="テキスト ボックス 148"/>
        <xdr:cNvSpPr txBox="1"/>
      </xdr:nvSpPr>
      <xdr:spPr>
        <a:xfrm>
          <a:off x="1752111" y="99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18001</xdr:rowOff>
    </xdr:from>
    <xdr:to>
      <xdr:col>1</xdr:col>
      <xdr:colOff>485775</xdr:colOff>
      <xdr:row>57</xdr:row>
      <xdr:rowOff>119601</xdr:rowOff>
    </xdr:to>
    <xdr:sp macro="" textlink="">
      <xdr:nvSpPr>
        <xdr:cNvPr id="150" name="円/楕円 149"/>
        <xdr:cNvSpPr/>
      </xdr:nvSpPr>
      <xdr:spPr>
        <a:xfrm>
          <a:off x="1079500" y="97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136128</xdr:rowOff>
    </xdr:from>
    <xdr:ext cx="534377" cy="259045"/>
    <xdr:sp macro="" textlink="">
      <xdr:nvSpPr>
        <xdr:cNvPr id="151" name="テキスト ボックス 150"/>
        <xdr:cNvSpPr txBox="1"/>
      </xdr:nvSpPr>
      <xdr:spPr>
        <a:xfrm>
          <a:off x="863111" y="95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25628</xdr:rowOff>
    </xdr:from>
    <xdr:to>
      <xdr:col>6</xdr:col>
      <xdr:colOff>511175</xdr:colOff>
      <xdr:row>78</xdr:row>
      <xdr:rowOff>48679</xdr:rowOff>
    </xdr:to>
    <xdr:cxnSp macro="">
      <xdr:nvCxnSpPr>
        <xdr:cNvPr id="180" name="直線コネクタ 179"/>
        <xdr:cNvCxnSpPr/>
      </xdr:nvCxnSpPr>
      <xdr:spPr>
        <a:xfrm>
          <a:off x="3797300" y="13398728"/>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25628</xdr:rowOff>
    </xdr:from>
    <xdr:to>
      <xdr:col>5</xdr:col>
      <xdr:colOff>358775</xdr:colOff>
      <xdr:row>78</xdr:row>
      <xdr:rowOff>27381</xdr:rowOff>
    </xdr:to>
    <xdr:cxnSp macro="">
      <xdr:nvCxnSpPr>
        <xdr:cNvPr id="183" name="直線コネクタ 182"/>
        <xdr:cNvCxnSpPr/>
      </xdr:nvCxnSpPr>
      <xdr:spPr>
        <a:xfrm flipV="1">
          <a:off x="2908300" y="13398728"/>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27381</xdr:rowOff>
    </xdr:from>
    <xdr:to>
      <xdr:col>4</xdr:col>
      <xdr:colOff>155575</xdr:colOff>
      <xdr:row>78</xdr:row>
      <xdr:rowOff>50698</xdr:rowOff>
    </xdr:to>
    <xdr:cxnSp macro="">
      <xdr:nvCxnSpPr>
        <xdr:cNvPr id="186" name="直線コネクタ 185"/>
        <xdr:cNvCxnSpPr/>
      </xdr:nvCxnSpPr>
      <xdr:spPr>
        <a:xfrm flipV="1">
          <a:off x="2019300" y="1340048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38164</xdr:rowOff>
    </xdr:from>
    <xdr:to>
      <xdr:col>2</xdr:col>
      <xdr:colOff>638175</xdr:colOff>
      <xdr:row>78</xdr:row>
      <xdr:rowOff>50698</xdr:rowOff>
    </xdr:to>
    <xdr:cxnSp macro="">
      <xdr:nvCxnSpPr>
        <xdr:cNvPr id="189" name="直線コネクタ 188"/>
        <xdr:cNvCxnSpPr/>
      </xdr:nvCxnSpPr>
      <xdr:spPr>
        <a:xfrm>
          <a:off x="1130300" y="13411264"/>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91" name="テキスト ボックス 190"/>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93" name="テキスト ボックス 192"/>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169329</xdr:rowOff>
    </xdr:from>
    <xdr:to>
      <xdr:col>6</xdr:col>
      <xdr:colOff>561975</xdr:colOff>
      <xdr:row>78</xdr:row>
      <xdr:rowOff>99479</xdr:rowOff>
    </xdr:to>
    <xdr:sp macro="" textlink="">
      <xdr:nvSpPr>
        <xdr:cNvPr id="199" name="円/楕円 198"/>
        <xdr:cNvSpPr/>
      </xdr:nvSpPr>
      <xdr:spPr>
        <a:xfrm>
          <a:off x="4584700" y="133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84256</xdr:rowOff>
    </xdr:from>
    <xdr:ext cx="469744" cy="259045"/>
    <xdr:sp macro="" textlink="">
      <xdr:nvSpPr>
        <xdr:cNvPr id="200" name="維持補修費該当値テキスト"/>
        <xdr:cNvSpPr txBox="1"/>
      </xdr:nvSpPr>
      <xdr:spPr>
        <a:xfrm>
          <a:off x="4686300" y="1328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146278</xdr:rowOff>
    </xdr:from>
    <xdr:to>
      <xdr:col>5</xdr:col>
      <xdr:colOff>409575</xdr:colOff>
      <xdr:row>78</xdr:row>
      <xdr:rowOff>76428</xdr:rowOff>
    </xdr:to>
    <xdr:sp macro="" textlink="">
      <xdr:nvSpPr>
        <xdr:cNvPr id="201" name="円/楕円 200"/>
        <xdr:cNvSpPr/>
      </xdr:nvSpPr>
      <xdr:spPr>
        <a:xfrm>
          <a:off x="3746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67555</xdr:rowOff>
    </xdr:from>
    <xdr:ext cx="469744" cy="259045"/>
    <xdr:sp macro="" textlink="">
      <xdr:nvSpPr>
        <xdr:cNvPr id="202" name="テキスト ボックス 201"/>
        <xdr:cNvSpPr txBox="1"/>
      </xdr:nvSpPr>
      <xdr:spPr>
        <a:xfrm>
          <a:off x="3562427"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148031</xdr:rowOff>
    </xdr:from>
    <xdr:to>
      <xdr:col>4</xdr:col>
      <xdr:colOff>206375</xdr:colOff>
      <xdr:row>78</xdr:row>
      <xdr:rowOff>78181</xdr:rowOff>
    </xdr:to>
    <xdr:sp macro="" textlink="">
      <xdr:nvSpPr>
        <xdr:cNvPr id="203" name="円/楕円 202"/>
        <xdr:cNvSpPr/>
      </xdr:nvSpPr>
      <xdr:spPr>
        <a:xfrm>
          <a:off x="2857500" y="133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69308</xdr:rowOff>
    </xdr:from>
    <xdr:ext cx="469744" cy="259045"/>
    <xdr:sp macro="" textlink="">
      <xdr:nvSpPr>
        <xdr:cNvPr id="204" name="テキスト ボックス 203"/>
        <xdr:cNvSpPr txBox="1"/>
      </xdr:nvSpPr>
      <xdr:spPr>
        <a:xfrm>
          <a:off x="2673427" y="134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171348</xdr:rowOff>
    </xdr:from>
    <xdr:to>
      <xdr:col>3</xdr:col>
      <xdr:colOff>3175</xdr:colOff>
      <xdr:row>78</xdr:row>
      <xdr:rowOff>101498</xdr:rowOff>
    </xdr:to>
    <xdr:sp macro="" textlink="">
      <xdr:nvSpPr>
        <xdr:cNvPr id="205" name="円/楕円 204"/>
        <xdr:cNvSpPr/>
      </xdr:nvSpPr>
      <xdr:spPr>
        <a:xfrm>
          <a:off x="1968500" y="13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92625</xdr:rowOff>
    </xdr:from>
    <xdr:ext cx="469744" cy="259045"/>
    <xdr:sp macro="" textlink="">
      <xdr:nvSpPr>
        <xdr:cNvPr id="206" name="テキスト ボックス 205"/>
        <xdr:cNvSpPr txBox="1"/>
      </xdr:nvSpPr>
      <xdr:spPr>
        <a:xfrm>
          <a:off x="1784427" y="1346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158814</xdr:rowOff>
    </xdr:from>
    <xdr:to>
      <xdr:col>1</xdr:col>
      <xdr:colOff>485775</xdr:colOff>
      <xdr:row>78</xdr:row>
      <xdr:rowOff>88964</xdr:rowOff>
    </xdr:to>
    <xdr:sp macro="" textlink="">
      <xdr:nvSpPr>
        <xdr:cNvPr id="207" name="円/楕円 206"/>
        <xdr:cNvSpPr/>
      </xdr:nvSpPr>
      <xdr:spPr>
        <a:xfrm>
          <a:off x="1079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80091</xdr:rowOff>
    </xdr:from>
    <xdr:ext cx="469744" cy="259045"/>
    <xdr:sp macro="" textlink="">
      <xdr:nvSpPr>
        <xdr:cNvPr id="208" name="テキスト ボックス 207"/>
        <xdr:cNvSpPr txBox="1"/>
      </xdr:nvSpPr>
      <xdr:spPr>
        <a:xfrm>
          <a:off x="895427" y="134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159860</xdr:rowOff>
    </xdr:from>
    <xdr:to>
      <xdr:col>6</xdr:col>
      <xdr:colOff>511175</xdr:colOff>
      <xdr:row>97</xdr:row>
      <xdr:rowOff>59604</xdr:rowOff>
    </xdr:to>
    <xdr:cxnSp macro="">
      <xdr:nvCxnSpPr>
        <xdr:cNvPr id="242" name="直線コネクタ 241"/>
        <xdr:cNvCxnSpPr/>
      </xdr:nvCxnSpPr>
      <xdr:spPr>
        <a:xfrm flipV="1">
          <a:off x="3797300" y="16619060"/>
          <a:ext cx="838200" cy="7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59604</xdr:rowOff>
    </xdr:from>
    <xdr:to>
      <xdr:col>5</xdr:col>
      <xdr:colOff>358775</xdr:colOff>
      <xdr:row>97</xdr:row>
      <xdr:rowOff>112568</xdr:rowOff>
    </xdr:to>
    <xdr:cxnSp macro="">
      <xdr:nvCxnSpPr>
        <xdr:cNvPr id="245" name="直線コネクタ 244"/>
        <xdr:cNvCxnSpPr/>
      </xdr:nvCxnSpPr>
      <xdr:spPr>
        <a:xfrm flipV="1">
          <a:off x="2908300" y="16690254"/>
          <a:ext cx="889000" cy="5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112568</xdr:rowOff>
    </xdr:from>
    <xdr:to>
      <xdr:col>4</xdr:col>
      <xdr:colOff>155575</xdr:colOff>
      <xdr:row>98</xdr:row>
      <xdr:rowOff>9527</xdr:rowOff>
    </xdr:to>
    <xdr:cxnSp macro="">
      <xdr:nvCxnSpPr>
        <xdr:cNvPr id="248" name="直線コネクタ 247"/>
        <xdr:cNvCxnSpPr/>
      </xdr:nvCxnSpPr>
      <xdr:spPr>
        <a:xfrm flipV="1">
          <a:off x="2019300" y="16743218"/>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9527</xdr:rowOff>
    </xdr:from>
    <xdr:to>
      <xdr:col>2</xdr:col>
      <xdr:colOff>638175</xdr:colOff>
      <xdr:row>98</xdr:row>
      <xdr:rowOff>32387</xdr:rowOff>
    </xdr:to>
    <xdr:cxnSp macro="">
      <xdr:nvCxnSpPr>
        <xdr:cNvPr id="251" name="直線コネクタ 250"/>
        <xdr:cNvCxnSpPr/>
      </xdr:nvCxnSpPr>
      <xdr:spPr>
        <a:xfrm flipV="1">
          <a:off x="1130300" y="16811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109060</xdr:rowOff>
    </xdr:from>
    <xdr:to>
      <xdr:col>6</xdr:col>
      <xdr:colOff>561975</xdr:colOff>
      <xdr:row>97</xdr:row>
      <xdr:rowOff>39210</xdr:rowOff>
    </xdr:to>
    <xdr:sp macro="" textlink="">
      <xdr:nvSpPr>
        <xdr:cNvPr id="261" name="円/楕円 260"/>
        <xdr:cNvSpPr/>
      </xdr:nvSpPr>
      <xdr:spPr>
        <a:xfrm>
          <a:off x="4584700" y="165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87487</xdr:rowOff>
    </xdr:from>
    <xdr:ext cx="534377" cy="259045"/>
    <xdr:sp macro="" textlink="">
      <xdr:nvSpPr>
        <xdr:cNvPr id="262" name="扶助費該当値テキスト"/>
        <xdr:cNvSpPr txBox="1"/>
      </xdr:nvSpPr>
      <xdr:spPr>
        <a:xfrm>
          <a:off x="4686300" y="16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8804</xdr:rowOff>
    </xdr:from>
    <xdr:to>
      <xdr:col>5</xdr:col>
      <xdr:colOff>409575</xdr:colOff>
      <xdr:row>97</xdr:row>
      <xdr:rowOff>110404</xdr:rowOff>
    </xdr:to>
    <xdr:sp macro="" textlink="">
      <xdr:nvSpPr>
        <xdr:cNvPr id="263" name="円/楕円 262"/>
        <xdr:cNvSpPr/>
      </xdr:nvSpPr>
      <xdr:spPr>
        <a:xfrm>
          <a:off x="3746500" y="166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101531</xdr:rowOff>
    </xdr:from>
    <xdr:ext cx="534377" cy="259045"/>
    <xdr:sp macro="" textlink="">
      <xdr:nvSpPr>
        <xdr:cNvPr id="264" name="テキスト ボックス 263"/>
        <xdr:cNvSpPr txBox="1"/>
      </xdr:nvSpPr>
      <xdr:spPr>
        <a:xfrm>
          <a:off x="3530111" y="167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61768</xdr:rowOff>
    </xdr:from>
    <xdr:to>
      <xdr:col>4</xdr:col>
      <xdr:colOff>206375</xdr:colOff>
      <xdr:row>97</xdr:row>
      <xdr:rowOff>163368</xdr:rowOff>
    </xdr:to>
    <xdr:sp macro="" textlink="">
      <xdr:nvSpPr>
        <xdr:cNvPr id="265" name="円/楕円 264"/>
        <xdr:cNvSpPr/>
      </xdr:nvSpPr>
      <xdr:spPr>
        <a:xfrm>
          <a:off x="2857500" y="166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154495</xdr:rowOff>
    </xdr:from>
    <xdr:ext cx="534377" cy="259045"/>
    <xdr:sp macro="" textlink="">
      <xdr:nvSpPr>
        <xdr:cNvPr id="266" name="テキスト ボックス 265"/>
        <xdr:cNvSpPr txBox="1"/>
      </xdr:nvSpPr>
      <xdr:spPr>
        <a:xfrm>
          <a:off x="2641111" y="167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130177</xdr:rowOff>
    </xdr:from>
    <xdr:to>
      <xdr:col>3</xdr:col>
      <xdr:colOff>3175</xdr:colOff>
      <xdr:row>98</xdr:row>
      <xdr:rowOff>60327</xdr:rowOff>
    </xdr:to>
    <xdr:sp macro="" textlink="">
      <xdr:nvSpPr>
        <xdr:cNvPr id="267" name="円/楕円 266"/>
        <xdr:cNvSpPr/>
      </xdr:nvSpPr>
      <xdr:spPr>
        <a:xfrm>
          <a:off x="1968500" y="167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51454</xdr:rowOff>
    </xdr:from>
    <xdr:ext cx="534377" cy="259045"/>
    <xdr:sp macro="" textlink="">
      <xdr:nvSpPr>
        <xdr:cNvPr id="268" name="テキスト ボックス 267"/>
        <xdr:cNvSpPr txBox="1"/>
      </xdr:nvSpPr>
      <xdr:spPr>
        <a:xfrm>
          <a:off x="1752111" y="168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153037</xdr:rowOff>
    </xdr:from>
    <xdr:to>
      <xdr:col>1</xdr:col>
      <xdr:colOff>485775</xdr:colOff>
      <xdr:row>98</xdr:row>
      <xdr:rowOff>83187</xdr:rowOff>
    </xdr:to>
    <xdr:sp macro="" textlink="">
      <xdr:nvSpPr>
        <xdr:cNvPr id="269" name="円/楕円 268"/>
        <xdr:cNvSpPr/>
      </xdr:nvSpPr>
      <xdr:spPr>
        <a:xfrm>
          <a:off x="1079500" y="167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74314</xdr:rowOff>
    </xdr:from>
    <xdr:ext cx="534377" cy="259045"/>
    <xdr:sp macro="" textlink="">
      <xdr:nvSpPr>
        <xdr:cNvPr id="270" name="テキスト ボックス 269"/>
        <xdr:cNvSpPr txBox="1"/>
      </xdr:nvSpPr>
      <xdr:spPr>
        <a:xfrm>
          <a:off x="863111" y="168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114877</xdr:rowOff>
    </xdr:from>
    <xdr:to>
      <xdr:col>15</xdr:col>
      <xdr:colOff>180975</xdr:colOff>
      <xdr:row>38</xdr:row>
      <xdr:rowOff>121012</xdr:rowOff>
    </xdr:to>
    <xdr:cxnSp macro="">
      <xdr:nvCxnSpPr>
        <xdr:cNvPr id="300" name="直線コネクタ 299"/>
        <xdr:cNvCxnSpPr/>
      </xdr:nvCxnSpPr>
      <xdr:spPr>
        <a:xfrm>
          <a:off x="9639300" y="6629977"/>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114877</xdr:rowOff>
    </xdr:from>
    <xdr:to>
      <xdr:col>14</xdr:col>
      <xdr:colOff>28575</xdr:colOff>
      <xdr:row>39</xdr:row>
      <xdr:rowOff>1245</xdr:rowOff>
    </xdr:to>
    <xdr:cxnSp macro="">
      <xdr:nvCxnSpPr>
        <xdr:cNvPr id="303" name="直線コネクタ 302"/>
        <xdr:cNvCxnSpPr/>
      </xdr:nvCxnSpPr>
      <xdr:spPr>
        <a:xfrm flipV="1">
          <a:off x="8750300" y="6629977"/>
          <a:ext cx="8890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1245</xdr:rowOff>
    </xdr:from>
    <xdr:to>
      <xdr:col>12</xdr:col>
      <xdr:colOff>511175</xdr:colOff>
      <xdr:row>39</xdr:row>
      <xdr:rowOff>93904</xdr:rowOff>
    </xdr:to>
    <xdr:cxnSp macro="">
      <xdr:nvCxnSpPr>
        <xdr:cNvPr id="306" name="直線コネクタ 305"/>
        <xdr:cNvCxnSpPr/>
      </xdr:nvCxnSpPr>
      <xdr:spPr>
        <a:xfrm flipV="1">
          <a:off x="7861300" y="6687795"/>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93904</xdr:rowOff>
    </xdr:from>
    <xdr:to>
      <xdr:col>11</xdr:col>
      <xdr:colOff>307975</xdr:colOff>
      <xdr:row>39</xdr:row>
      <xdr:rowOff>135890</xdr:rowOff>
    </xdr:to>
    <xdr:cxnSp macro="">
      <xdr:nvCxnSpPr>
        <xdr:cNvPr id="309" name="直線コネクタ 308"/>
        <xdr:cNvCxnSpPr/>
      </xdr:nvCxnSpPr>
      <xdr:spPr>
        <a:xfrm flipV="1">
          <a:off x="6972300" y="6780454"/>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70212</xdr:rowOff>
    </xdr:from>
    <xdr:to>
      <xdr:col>15</xdr:col>
      <xdr:colOff>231775</xdr:colOff>
      <xdr:row>39</xdr:row>
      <xdr:rowOff>362</xdr:rowOff>
    </xdr:to>
    <xdr:sp macro="" textlink="">
      <xdr:nvSpPr>
        <xdr:cNvPr id="319" name="円/楕円 318"/>
        <xdr:cNvSpPr/>
      </xdr:nvSpPr>
      <xdr:spPr>
        <a:xfrm>
          <a:off x="10426700" y="65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48639</xdr:rowOff>
    </xdr:from>
    <xdr:ext cx="534377" cy="259045"/>
    <xdr:sp macro="" textlink="">
      <xdr:nvSpPr>
        <xdr:cNvPr id="320" name="補助費等該当値テキスト"/>
        <xdr:cNvSpPr txBox="1"/>
      </xdr:nvSpPr>
      <xdr:spPr>
        <a:xfrm>
          <a:off x="10528300" y="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64077</xdr:rowOff>
    </xdr:from>
    <xdr:to>
      <xdr:col>14</xdr:col>
      <xdr:colOff>79375</xdr:colOff>
      <xdr:row>38</xdr:row>
      <xdr:rowOff>165677</xdr:rowOff>
    </xdr:to>
    <xdr:sp macro="" textlink="">
      <xdr:nvSpPr>
        <xdr:cNvPr id="321" name="円/楕円 320"/>
        <xdr:cNvSpPr/>
      </xdr:nvSpPr>
      <xdr:spPr>
        <a:xfrm>
          <a:off x="95885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156804</xdr:rowOff>
    </xdr:from>
    <xdr:ext cx="534377" cy="259045"/>
    <xdr:sp macro="" textlink="">
      <xdr:nvSpPr>
        <xdr:cNvPr id="322" name="テキスト ボックス 321"/>
        <xdr:cNvSpPr txBox="1"/>
      </xdr:nvSpPr>
      <xdr:spPr>
        <a:xfrm>
          <a:off x="9372111" y="66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121895</xdr:rowOff>
    </xdr:from>
    <xdr:to>
      <xdr:col>12</xdr:col>
      <xdr:colOff>561975</xdr:colOff>
      <xdr:row>39</xdr:row>
      <xdr:rowOff>52045</xdr:rowOff>
    </xdr:to>
    <xdr:sp macro="" textlink="">
      <xdr:nvSpPr>
        <xdr:cNvPr id="323" name="円/楕円 322"/>
        <xdr:cNvSpPr/>
      </xdr:nvSpPr>
      <xdr:spPr>
        <a:xfrm>
          <a:off x="8699500" y="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43172</xdr:rowOff>
    </xdr:from>
    <xdr:ext cx="534377" cy="259045"/>
    <xdr:sp macro="" textlink="">
      <xdr:nvSpPr>
        <xdr:cNvPr id="324" name="テキスト ボックス 323"/>
        <xdr:cNvSpPr txBox="1"/>
      </xdr:nvSpPr>
      <xdr:spPr>
        <a:xfrm>
          <a:off x="8483111" y="67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43104</xdr:rowOff>
    </xdr:from>
    <xdr:to>
      <xdr:col>11</xdr:col>
      <xdr:colOff>358775</xdr:colOff>
      <xdr:row>39</xdr:row>
      <xdr:rowOff>144704</xdr:rowOff>
    </xdr:to>
    <xdr:sp macro="" textlink="">
      <xdr:nvSpPr>
        <xdr:cNvPr id="325" name="円/楕円 324"/>
        <xdr:cNvSpPr/>
      </xdr:nvSpPr>
      <xdr:spPr>
        <a:xfrm>
          <a:off x="7810500" y="67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135831</xdr:rowOff>
    </xdr:from>
    <xdr:ext cx="534377" cy="259045"/>
    <xdr:sp macro="" textlink="">
      <xdr:nvSpPr>
        <xdr:cNvPr id="326" name="テキスト ボックス 325"/>
        <xdr:cNvSpPr txBox="1"/>
      </xdr:nvSpPr>
      <xdr:spPr>
        <a:xfrm>
          <a:off x="7594111" y="68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85090</xdr:rowOff>
    </xdr:from>
    <xdr:to>
      <xdr:col>10</xdr:col>
      <xdr:colOff>155575</xdr:colOff>
      <xdr:row>40</xdr:row>
      <xdr:rowOff>15240</xdr:rowOff>
    </xdr:to>
    <xdr:sp macro="" textlink="">
      <xdr:nvSpPr>
        <xdr:cNvPr id="327" name="円/楕円 326"/>
        <xdr:cNvSpPr/>
      </xdr:nvSpPr>
      <xdr:spPr>
        <a:xfrm>
          <a:off x="6921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6367</xdr:rowOff>
    </xdr:from>
    <xdr:ext cx="534377" cy="259045"/>
    <xdr:sp macro="" textlink="">
      <xdr:nvSpPr>
        <xdr:cNvPr id="328" name="テキスト ボックス 327"/>
        <xdr:cNvSpPr txBox="1"/>
      </xdr:nvSpPr>
      <xdr:spPr>
        <a:xfrm>
          <a:off x="6705111" y="68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145823</xdr:rowOff>
    </xdr:from>
    <xdr:to>
      <xdr:col>15</xdr:col>
      <xdr:colOff>180975</xdr:colOff>
      <xdr:row>59</xdr:row>
      <xdr:rowOff>20615</xdr:rowOff>
    </xdr:to>
    <xdr:cxnSp macro="">
      <xdr:nvCxnSpPr>
        <xdr:cNvPr id="359" name="直線コネクタ 358"/>
        <xdr:cNvCxnSpPr/>
      </xdr:nvCxnSpPr>
      <xdr:spPr>
        <a:xfrm>
          <a:off x="9639300" y="10089923"/>
          <a:ext cx="8382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145823</xdr:rowOff>
    </xdr:from>
    <xdr:to>
      <xdr:col>14</xdr:col>
      <xdr:colOff>28575</xdr:colOff>
      <xdr:row>58</xdr:row>
      <xdr:rowOff>161772</xdr:rowOff>
    </xdr:to>
    <xdr:cxnSp macro="">
      <xdr:nvCxnSpPr>
        <xdr:cNvPr id="362" name="直線コネクタ 361"/>
        <xdr:cNvCxnSpPr/>
      </xdr:nvCxnSpPr>
      <xdr:spPr>
        <a:xfrm flipV="1">
          <a:off x="8750300" y="10089923"/>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45039</xdr:rowOff>
    </xdr:from>
    <xdr:ext cx="534377" cy="259045"/>
    <xdr:sp macro="" textlink="">
      <xdr:nvSpPr>
        <xdr:cNvPr id="364" name="テキスト ボックス 363"/>
        <xdr:cNvSpPr txBox="1"/>
      </xdr:nvSpPr>
      <xdr:spPr>
        <a:xfrm>
          <a:off x="9372111" y="1016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138585</xdr:rowOff>
    </xdr:from>
    <xdr:to>
      <xdr:col>12</xdr:col>
      <xdr:colOff>511175</xdr:colOff>
      <xdr:row>58</xdr:row>
      <xdr:rowOff>161772</xdr:rowOff>
    </xdr:to>
    <xdr:cxnSp macro="">
      <xdr:nvCxnSpPr>
        <xdr:cNvPr id="365" name="直線コネクタ 364"/>
        <xdr:cNvCxnSpPr/>
      </xdr:nvCxnSpPr>
      <xdr:spPr>
        <a:xfrm>
          <a:off x="7861300" y="10082685"/>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138585</xdr:rowOff>
    </xdr:from>
    <xdr:to>
      <xdr:col>11</xdr:col>
      <xdr:colOff>307975</xdr:colOff>
      <xdr:row>58</xdr:row>
      <xdr:rowOff>146210</xdr:rowOff>
    </xdr:to>
    <xdr:cxnSp macro="">
      <xdr:nvCxnSpPr>
        <xdr:cNvPr id="368" name="直線コネクタ 367"/>
        <xdr:cNvCxnSpPr/>
      </xdr:nvCxnSpPr>
      <xdr:spPr>
        <a:xfrm flipV="1">
          <a:off x="6972300" y="10082685"/>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141265</xdr:rowOff>
    </xdr:from>
    <xdr:to>
      <xdr:col>15</xdr:col>
      <xdr:colOff>231775</xdr:colOff>
      <xdr:row>59</xdr:row>
      <xdr:rowOff>71415</xdr:rowOff>
    </xdr:to>
    <xdr:sp macro="" textlink="">
      <xdr:nvSpPr>
        <xdr:cNvPr id="378" name="円/楕円 377"/>
        <xdr:cNvSpPr/>
      </xdr:nvSpPr>
      <xdr:spPr>
        <a:xfrm>
          <a:off x="10426700" y="100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95023</xdr:rowOff>
    </xdr:from>
    <xdr:to>
      <xdr:col>14</xdr:col>
      <xdr:colOff>79375</xdr:colOff>
      <xdr:row>59</xdr:row>
      <xdr:rowOff>25173</xdr:rowOff>
    </xdr:to>
    <xdr:sp macro="" textlink="">
      <xdr:nvSpPr>
        <xdr:cNvPr id="380" name="円/楕円 379"/>
        <xdr:cNvSpPr/>
      </xdr:nvSpPr>
      <xdr:spPr>
        <a:xfrm>
          <a:off x="9588500" y="100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41700</xdr:rowOff>
    </xdr:from>
    <xdr:ext cx="599010" cy="259045"/>
    <xdr:sp macro="" textlink="">
      <xdr:nvSpPr>
        <xdr:cNvPr id="381" name="テキスト ボックス 380"/>
        <xdr:cNvSpPr txBox="1"/>
      </xdr:nvSpPr>
      <xdr:spPr>
        <a:xfrm>
          <a:off x="9339794" y="981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110972</xdr:rowOff>
    </xdr:from>
    <xdr:to>
      <xdr:col>12</xdr:col>
      <xdr:colOff>561975</xdr:colOff>
      <xdr:row>59</xdr:row>
      <xdr:rowOff>41122</xdr:rowOff>
    </xdr:to>
    <xdr:sp macro="" textlink="">
      <xdr:nvSpPr>
        <xdr:cNvPr id="382" name="円/楕円 381"/>
        <xdr:cNvSpPr/>
      </xdr:nvSpPr>
      <xdr:spPr>
        <a:xfrm>
          <a:off x="8699500" y="100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57649</xdr:rowOff>
    </xdr:from>
    <xdr:ext cx="534377" cy="259045"/>
    <xdr:sp macro="" textlink="">
      <xdr:nvSpPr>
        <xdr:cNvPr id="383" name="テキスト ボックス 382"/>
        <xdr:cNvSpPr txBox="1"/>
      </xdr:nvSpPr>
      <xdr:spPr>
        <a:xfrm>
          <a:off x="8483111" y="9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87785</xdr:rowOff>
    </xdr:from>
    <xdr:to>
      <xdr:col>11</xdr:col>
      <xdr:colOff>358775</xdr:colOff>
      <xdr:row>59</xdr:row>
      <xdr:rowOff>17935</xdr:rowOff>
    </xdr:to>
    <xdr:sp macro="" textlink="">
      <xdr:nvSpPr>
        <xdr:cNvPr id="384" name="円/楕円 383"/>
        <xdr:cNvSpPr/>
      </xdr:nvSpPr>
      <xdr:spPr>
        <a:xfrm>
          <a:off x="7810500" y="100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34462</xdr:rowOff>
    </xdr:from>
    <xdr:ext cx="599010" cy="259045"/>
    <xdr:sp macro="" textlink="">
      <xdr:nvSpPr>
        <xdr:cNvPr id="385" name="テキスト ボックス 384"/>
        <xdr:cNvSpPr txBox="1"/>
      </xdr:nvSpPr>
      <xdr:spPr>
        <a:xfrm>
          <a:off x="7561794" y="98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95410</xdr:rowOff>
    </xdr:from>
    <xdr:to>
      <xdr:col>10</xdr:col>
      <xdr:colOff>155575</xdr:colOff>
      <xdr:row>59</xdr:row>
      <xdr:rowOff>25560</xdr:rowOff>
    </xdr:to>
    <xdr:sp macro="" textlink="">
      <xdr:nvSpPr>
        <xdr:cNvPr id="386" name="円/楕円 385"/>
        <xdr:cNvSpPr/>
      </xdr:nvSpPr>
      <xdr:spPr>
        <a:xfrm>
          <a:off x="6921500" y="10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42087</xdr:rowOff>
    </xdr:from>
    <xdr:ext cx="599010" cy="259045"/>
    <xdr:sp macro="" textlink="">
      <xdr:nvSpPr>
        <xdr:cNvPr id="387" name="テキスト ボックス 386"/>
        <xdr:cNvSpPr txBox="1"/>
      </xdr:nvSpPr>
      <xdr:spPr>
        <a:xfrm>
          <a:off x="6672794" y="98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98991</xdr:rowOff>
    </xdr:from>
    <xdr:to>
      <xdr:col>15</xdr:col>
      <xdr:colOff>180975</xdr:colOff>
      <xdr:row>78</xdr:row>
      <xdr:rowOff>157411</xdr:rowOff>
    </xdr:to>
    <xdr:cxnSp macro="">
      <xdr:nvCxnSpPr>
        <xdr:cNvPr id="416" name="直線コネクタ 415"/>
        <xdr:cNvCxnSpPr/>
      </xdr:nvCxnSpPr>
      <xdr:spPr>
        <a:xfrm>
          <a:off x="9639300" y="13472091"/>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98991</xdr:rowOff>
    </xdr:from>
    <xdr:to>
      <xdr:col>14</xdr:col>
      <xdr:colOff>28575</xdr:colOff>
      <xdr:row>78</xdr:row>
      <xdr:rowOff>107871</xdr:rowOff>
    </xdr:to>
    <xdr:cxnSp macro="">
      <xdr:nvCxnSpPr>
        <xdr:cNvPr id="419" name="直線コネクタ 418"/>
        <xdr:cNvCxnSpPr/>
      </xdr:nvCxnSpPr>
      <xdr:spPr>
        <a:xfrm flipV="1">
          <a:off x="8750300" y="13472091"/>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25891</xdr:rowOff>
    </xdr:from>
    <xdr:ext cx="534377" cy="259045"/>
    <xdr:sp macro="" textlink="">
      <xdr:nvSpPr>
        <xdr:cNvPr id="421" name="テキスト ボックス 420"/>
        <xdr:cNvSpPr txBox="1"/>
      </xdr:nvSpPr>
      <xdr:spPr>
        <a:xfrm>
          <a:off x="9372111" y="135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40884</xdr:rowOff>
    </xdr:from>
    <xdr:ext cx="534377" cy="259045"/>
    <xdr:sp macro="" textlink="">
      <xdr:nvSpPr>
        <xdr:cNvPr id="423" name="テキスト ボックス 422"/>
        <xdr:cNvSpPr txBox="1"/>
      </xdr:nvSpPr>
      <xdr:spPr>
        <a:xfrm>
          <a:off x="8483111" y="135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106611</xdr:rowOff>
    </xdr:from>
    <xdr:to>
      <xdr:col>15</xdr:col>
      <xdr:colOff>231775</xdr:colOff>
      <xdr:row>79</xdr:row>
      <xdr:rowOff>36761</xdr:rowOff>
    </xdr:to>
    <xdr:sp macro="" textlink="">
      <xdr:nvSpPr>
        <xdr:cNvPr id="429" name="円/楕円 428"/>
        <xdr:cNvSpPr/>
      </xdr:nvSpPr>
      <xdr:spPr>
        <a:xfrm>
          <a:off x="10426700" y="134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65988</xdr:rowOff>
    </xdr:from>
    <xdr:ext cx="534377" cy="259045"/>
    <xdr:sp macro="" textlink="">
      <xdr:nvSpPr>
        <xdr:cNvPr id="430" name="普通建設事業費 （ うち新規整備　）該当値テキスト"/>
        <xdr:cNvSpPr txBox="1"/>
      </xdr:nvSpPr>
      <xdr:spPr>
        <a:xfrm>
          <a:off x="10528300" y="132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48191</xdr:rowOff>
    </xdr:from>
    <xdr:to>
      <xdr:col>14</xdr:col>
      <xdr:colOff>79375</xdr:colOff>
      <xdr:row>78</xdr:row>
      <xdr:rowOff>149791</xdr:rowOff>
    </xdr:to>
    <xdr:sp macro="" textlink="">
      <xdr:nvSpPr>
        <xdr:cNvPr id="431" name="円/楕円 430"/>
        <xdr:cNvSpPr/>
      </xdr:nvSpPr>
      <xdr:spPr>
        <a:xfrm>
          <a:off x="9588500" y="134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166318</xdr:rowOff>
    </xdr:from>
    <xdr:ext cx="534377" cy="259045"/>
    <xdr:sp macro="" textlink="">
      <xdr:nvSpPr>
        <xdr:cNvPr id="432" name="テキスト ボックス 431"/>
        <xdr:cNvSpPr txBox="1"/>
      </xdr:nvSpPr>
      <xdr:spPr>
        <a:xfrm>
          <a:off x="9372111" y="131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57071</xdr:rowOff>
    </xdr:from>
    <xdr:to>
      <xdr:col>12</xdr:col>
      <xdr:colOff>561975</xdr:colOff>
      <xdr:row>78</xdr:row>
      <xdr:rowOff>158671</xdr:rowOff>
    </xdr:to>
    <xdr:sp macro="" textlink="">
      <xdr:nvSpPr>
        <xdr:cNvPr id="433" name="円/楕円 432"/>
        <xdr:cNvSpPr/>
      </xdr:nvSpPr>
      <xdr:spPr>
        <a:xfrm>
          <a:off x="8699500" y="134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3748</xdr:rowOff>
    </xdr:from>
    <xdr:ext cx="534377" cy="259045"/>
    <xdr:sp macro="" textlink="">
      <xdr:nvSpPr>
        <xdr:cNvPr id="434" name="テキスト ボックス 433"/>
        <xdr:cNvSpPr txBox="1"/>
      </xdr:nvSpPr>
      <xdr:spPr>
        <a:xfrm>
          <a:off x="8483111" y="132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154315</xdr:rowOff>
    </xdr:from>
    <xdr:to>
      <xdr:col>15</xdr:col>
      <xdr:colOff>180975</xdr:colOff>
      <xdr:row>98</xdr:row>
      <xdr:rowOff>49256</xdr:rowOff>
    </xdr:to>
    <xdr:cxnSp macro="">
      <xdr:nvCxnSpPr>
        <xdr:cNvPr id="465" name="直線コネクタ 464"/>
        <xdr:cNvCxnSpPr/>
      </xdr:nvCxnSpPr>
      <xdr:spPr>
        <a:xfrm flipV="1">
          <a:off x="9639300" y="16784965"/>
          <a:ext cx="8382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49256</xdr:rowOff>
    </xdr:from>
    <xdr:to>
      <xdr:col>14</xdr:col>
      <xdr:colOff>28575</xdr:colOff>
      <xdr:row>98</xdr:row>
      <xdr:rowOff>116742</xdr:rowOff>
    </xdr:to>
    <xdr:cxnSp macro="">
      <xdr:nvCxnSpPr>
        <xdr:cNvPr id="468" name="直線コネクタ 467"/>
        <xdr:cNvCxnSpPr/>
      </xdr:nvCxnSpPr>
      <xdr:spPr>
        <a:xfrm flipV="1">
          <a:off x="8750300" y="16851356"/>
          <a:ext cx="889000" cy="6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103515</xdr:rowOff>
    </xdr:from>
    <xdr:to>
      <xdr:col>15</xdr:col>
      <xdr:colOff>231775</xdr:colOff>
      <xdr:row>98</xdr:row>
      <xdr:rowOff>33665</xdr:rowOff>
    </xdr:to>
    <xdr:sp macro="" textlink="">
      <xdr:nvSpPr>
        <xdr:cNvPr id="478" name="円/楕円 477"/>
        <xdr:cNvSpPr/>
      </xdr:nvSpPr>
      <xdr:spPr>
        <a:xfrm>
          <a:off x="10426700" y="167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81942</xdr:rowOff>
    </xdr:from>
    <xdr:ext cx="534377" cy="259045"/>
    <xdr:sp macro="" textlink="">
      <xdr:nvSpPr>
        <xdr:cNvPr id="479" name="普通建設事業費 （ うち更新整備　）該当値テキスト"/>
        <xdr:cNvSpPr txBox="1"/>
      </xdr:nvSpPr>
      <xdr:spPr>
        <a:xfrm>
          <a:off x="10528300" y="167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169906</xdr:rowOff>
    </xdr:from>
    <xdr:to>
      <xdr:col>14</xdr:col>
      <xdr:colOff>79375</xdr:colOff>
      <xdr:row>98</xdr:row>
      <xdr:rowOff>100056</xdr:rowOff>
    </xdr:to>
    <xdr:sp macro="" textlink="">
      <xdr:nvSpPr>
        <xdr:cNvPr id="480" name="円/楕円 479"/>
        <xdr:cNvSpPr/>
      </xdr:nvSpPr>
      <xdr:spPr>
        <a:xfrm>
          <a:off x="9588500" y="168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91183</xdr:rowOff>
    </xdr:from>
    <xdr:ext cx="534377" cy="259045"/>
    <xdr:sp macro="" textlink="">
      <xdr:nvSpPr>
        <xdr:cNvPr id="481" name="テキスト ボックス 480"/>
        <xdr:cNvSpPr txBox="1"/>
      </xdr:nvSpPr>
      <xdr:spPr>
        <a:xfrm>
          <a:off x="9372111" y="168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65942</xdr:rowOff>
    </xdr:from>
    <xdr:to>
      <xdr:col>12</xdr:col>
      <xdr:colOff>561975</xdr:colOff>
      <xdr:row>98</xdr:row>
      <xdr:rowOff>167542</xdr:rowOff>
    </xdr:to>
    <xdr:sp macro="" textlink="">
      <xdr:nvSpPr>
        <xdr:cNvPr id="482" name="円/楕円 481"/>
        <xdr:cNvSpPr/>
      </xdr:nvSpPr>
      <xdr:spPr>
        <a:xfrm>
          <a:off x="8699500" y="168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158669</xdr:rowOff>
    </xdr:from>
    <xdr:ext cx="469744" cy="259045"/>
    <xdr:sp macro="" textlink="">
      <xdr:nvSpPr>
        <xdr:cNvPr id="483" name="テキスト ボックス 482"/>
        <xdr:cNvSpPr txBox="1"/>
      </xdr:nvSpPr>
      <xdr:spPr>
        <a:xfrm>
          <a:off x="8515427" y="1696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133299</xdr:rowOff>
    </xdr:from>
    <xdr:to>
      <xdr:col>22</xdr:col>
      <xdr:colOff>365125</xdr:colOff>
      <xdr:row>38</xdr:row>
      <xdr:rowOff>139700</xdr:rowOff>
    </xdr:to>
    <xdr:cxnSp macro="">
      <xdr:nvCxnSpPr>
        <xdr:cNvPr id="513" name="直線コネクタ 512"/>
        <xdr:cNvCxnSpPr/>
      </xdr:nvCxnSpPr>
      <xdr:spPr>
        <a:xfrm>
          <a:off x="14592300" y="6648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29922</xdr:rowOff>
    </xdr:from>
    <xdr:ext cx="469744" cy="259045"/>
    <xdr:sp macro="" textlink="">
      <xdr:nvSpPr>
        <xdr:cNvPr id="515" name="テキスト ボックス 514"/>
        <xdr:cNvSpPr txBox="1"/>
      </xdr:nvSpPr>
      <xdr:spPr>
        <a:xfrm>
          <a:off x="15246427"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103156</xdr:rowOff>
    </xdr:from>
    <xdr:to>
      <xdr:col>21</xdr:col>
      <xdr:colOff>161925</xdr:colOff>
      <xdr:row>38</xdr:row>
      <xdr:rowOff>133299</xdr:rowOff>
    </xdr:to>
    <xdr:cxnSp macro="">
      <xdr:nvCxnSpPr>
        <xdr:cNvPr id="516" name="直線コネクタ 515"/>
        <xdr:cNvCxnSpPr/>
      </xdr:nvCxnSpPr>
      <xdr:spPr>
        <a:xfrm>
          <a:off x="13703300" y="6618256"/>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103156</xdr:rowOff>
    </xdr:from>
    <xdr:to>
      <xdr:col>19</xdr:col>
      <xdr:colOff>644525</xdr:colOff>
      <xdr:row>38</xdr:row>
      <xdr:rowOff>105351</xdr:rowOff>
    </xdr:to>
    <xdr:cxnSp macro="">
      <xdr:nvCxnSpPr>
        <xdr:cNvPr id="519" name="直線コネクタ 518"/>
        <xdr:cNvCxnSpPr/>
      </xdr:nvCxnSpPr>
      <xdr:spPr>
        <a:xfrm flipV="1">
          <a:off x="12814300" y="6618256"/>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165728</xdr:rowOff>
    </xdr:from>
    <xdr:ext cx="469744" cy="259045"/>
    <xdr:sp macro="" textlink="">
      <xdr:nvSpPr>
        <xdr:cNvPr id="521" name="テキスト ボックス 520"/>
        <xdr:cNvSpPr txBox="1"/>
      </xdr:nvSpPr>
      <xdr:spPr>
        <a:xfrm>
          <a:off x="13468427" y="66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163079</xdr:rowOff>
    </xdr:from>
    <xdr:ext cx="469744" cy="259045"/>
    <xdr:sp macro="" textlink="">
      <xdr:nvSpPr>
        <xdr:cNvPr id="523" name="テキスト ボックス 522"/>
        <xdr:cNvSpPr txBox="1"/>
      </xdr:nvSpPr>
      <xdr:spPr>
        <a:xfrm>
          <a:off x="12579427" y="667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31" name="円/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32" name="テキスト ボックス 53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82499</xdr:rowOff>
    </xdr:from>
    <xdr:to>
      <xdr:col>21</xdr:col>
      <xdr:colOff>212725</xdr:colOff>
      <xdr:row>39</xdr:row>
      <xdr:rowOff>12649</xdr:rowOff>
    </xdr:to>
    <xdr:sp macro="" textlink="">
      <xdr:nvSpPr>
        <xdr:cNvPr id="533" name="円/楕円 532"/>
        <xdr:cNvSpPr/>
      </xdr:nvSpPr>
      <xdr:spPr>
        <a:xfrm>
          <a:off x="14541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3776</xdr:rowOff>
    </xdr:from>
    <xdr:ext cx="469744" cy="259045"/>
    <xdr:sp macro="" textlink="">
      <xdr:nvSpPr>
        <xdr:cNvPr id="534" name="テキスト ボックス 533"/>
        <xdr:cNvSpPr txBox="1"/>
      </xdr:nvSpPr>
      <xdr:spPr>
        <a:xfrm>
          <a:off x="14357427"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52356</xdr:rowOff>
    </xdr:from>
    <xdr:to>
      <xdr:col>20</xdr:col>
      <xdr:colOff>9525</xdr:colOff>
      <xdr:row>38</xdr:row>
      <xdr:rowOff>153956</xdr:rowOff>
    </xdr:to>
    <xdr:sp macro="" textlink="">
      <xdr:nvSpPr>
        <xdr:cNvPr id="535" name="円/楕円 534"/>
        <xdr:cNvSpPr/>
      </xdr:nvSpPr>
      <xdr:spPr>
        <a:xfrm>
          <a:off x="13652500" y="65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170483</xdr:rowOff>
    </xdr:from>
    <xdr:ext cx="534377" cy="259045"/>
    <xdr:sp macro="" textlink="">
      <xdr:nvSpPr>
        <xdr:cNvPr id="536" name="テキスト ボックス 535"/>
        <xdr:cNvSpPr txBox="1"/>
      </xdr:nvSpPr>
      <xdr:spPr>
        <a:xfrm>
          <a:off x="13436111" y="63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54551</xdr:rowOff>
    </xdr:from>
    <xdr:to>
      <xdr:col>18</xdr:col>
      <xdr:colOff>492125</xdr:colOff>
      <xdr:row>38</xdr:row>
      <xdr:rowOff>156151</xdr:rowOff>
    </xdr:to>
    <xdr:sp macro="" textlink="">
      <xdr:nvSpPr>
        <xdr:cNvPr id="537" name="円/楕円 536"/>
        <xdr:cNvSpPr/>
      </xdr:nvSpPr>
      <xdr:spPr>
        <a:xfrm>
          <a:off x="12763500" y="65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1228</xdr:rowOff>
    </xdr:from>
    <xdr:ext cx="534377" cy="259045"/>
    <xdr:sp macro="" textlink="">
      <xdr:nvSpPr>
        <xdr:cNvPr id="538" name="テキスト ボックス 537"/>
        <xdr:cNvSpPr txBox="1"/>
      </xdr:nvSpPr>
      <xdr:spPr>
        <a:xfrm>
          <a:off x="12547111" y="63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106400</xdr:rowOff>
    </xdr:from>
    <xdr:to>
      <xdr:col>23</xdr:col>
      <xdr:colOff>517525</xdr:colOff>
      <xdr:row>75</xdr:row>
      <xdr:rowOff>149389</xdr:rowOff>
    </xdr:to>
    <xdr:cxnSp macro="">
      <xdr:nvCxnSpPr>
        <xdr:cNvPr id="616" name="直線コネクタ 615"/>
        <xdr:cNvCxnSpPr/>
      </xdr:nvCxnSpPr>
      <xdr:spPr>
        <a:xfrm flipV="1">
          <a:off x="15481300" y="12965150"/>
          <a:ext cx="8382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108141</xdr:rowOff>
    </xdr:from>
    <xdr:to>
      <xdr:col>22</xdr:col>
      <xdr:colOff>365125</xdr:colOff>
      <xdr:row>75</xdr:row>
      <xdr:rowOff>149389</xdr:rowOff>
    </xdr:to>
    <xdr:cxnSp macro="">
      <xdr:nvCxnSpPr>
        <xdr:cNvPr id="619" name="直線コネクタ 618"/>
        <xdr:cNvCxnSpPr/>
      </xdr:nvCxnSpPr>
      <xdr:spPr>
        <a:xfrm>
          <a:off x="14592300" y="12966891"/>
          <a:ext cx="889000" cy="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95783</xdr:rowOff>
    </xdr:from>
    <xdr:to>
      <xdr:col>21</xdr:col>
      <xdr:colOff>161925</xdr:colOff>
      <xdr:row>75</xdr:row>
      <xdr:rowOff>108141</xdr:rowOff>
    </xdr:to>
    <xdr:cxnSp macro="">
      <xdr:nvCxnSpPr>
        <xdr:cNvPr id="622" name="直線コネクタ 621"/>
        <xdr:cNvCxnSpPr/>
      </xdr:nvCxnSpPr>
      <xdr:spPr>
        <a:xfrm>
          <a:off x="13703300" y="12954533"/>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75679</xdr:rowOff>
    </xdr:from>
    <xdr:to>
      <xdr:col>19</xdr:col>
      <xdr:colOff>644525</xdr:colOff>
      <xdr:row>75</xdr:row>
      <xdr:rowOff>95783</xdr:rowOff>
    </xdr:to>
    <xdr:cxnSp macro="">
      <xdr:nvCxnSpPr>
        <xdr:cNvPr id="625" name="直線コネクタ 624"/>
        <xdr:cNvCxnSpPr/>
      </xdr:nvCxnSpPr>
      <xdr:spPr>
        <a:xfrm>
          <a:off x="12814300" y="12934429"/>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55600</xdr:rowOff>
    </xdr:from>
    <xdr:to>
      <xdr:col>23</xdr:col>
      <xdr:colOff>568325</xdr:colOff>
      <xdr:row>75</xdr:row>
      <xdr:rowOff>157200</xdr:rowOff>
    </xdr:to>
    <xdr:sp macro="" textlink="">
      <xdr:nvSpPr>
        <xdr:cNvPr id="635" name="円/楕円 634"/>
        <xdr:cNvSpPr/>
      </xdr:nvSpPr>
      <xdr:spPr>
        <a:xfrm>
          <a:off x="16268700" y="129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34027</xdr:rowOff>
    </xdr:from>
    <xdr:ext cx="534377" cy="259045"/>
    <xdr:sp macro="" textlink="">
      <xdr:nvSpPr>
        <xdr:cNvPr id="636" name="公債費該当値テキスト"/>
        <xdr:cNvSpPr txBox="1"/>
      </xdr:nvSpPr>
      <xdr:spPr>
        <a:xfrm>
          <a:off x="16370300" y="128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98590</xdr:rowOff>
    </xdr:from>
    <xdr:to>
      <xdr:col>22</xdr:col>
      <xdr:colOff>415925</xdr:colOff>
      <xdr:row>76</xdr:row>
      <xdr:rowOff>28739</xdr:rowOff>
    </xdr:to>
    <xdr:sp macro="" textlink="">
      <xdr:nvSpPr>
        <xdr:cNvPr id="637" name="円/楕円 636"/>
        <xdr:cNvSpPr/>
      </xdr:nvSpPr>
      <xdr:spPr>
        <a:xfrm>
          <a:off x="15430500" y="12957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19866</xdr:rowOff>
    </xdr:from>
    <xdr:ext cx="534377" cy="259045"/>
    <xdr:sp macro="" textlink="">
      <xdr:nvSpPr>
        <xdr:cNvPr id="638" name="テキスト ボックス 637"/>
        <xdr:cNvSpPr txBox="1"/>
      </xdr:nvSpPr>
      <xdr:spPr>
        <a:xfrm>
          <a:off x="15214111" y="1305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57341</xdr:rowOff>
    </xdr:from>
    <xdr:to>
      <xdr:col>21</xdr:col>
      <xdr:colOff>212725</xdr:colOff>
      <xdr:row>75</xdr:row>
      <xdr:rowOff>158941</xdr:rowOff>
    </xdr:to>
    <xdr:sp macro="" textlink="">
      <xdr:nvSpPr>
        <xdr:cNvPr id="639" name="円/楕円 638"/>
        <xdr:cNvSpPr/>
      </xdr:nvSpPr>
      <xdr:spPr>
        <a:xfrm>
          <a:off x="14541500" y="129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150068</xdr:rowOff>
    </xdr:from>
    <xdr:ext cx="534377" cy="259045"/>
    <xdr:sp macro="" textlink="">
      <xdr:nvSpPr>
        <xdr:cNvPr id="640" name="テキスト ボックス 639"/>
        <xdr:cNvSpPr txBox="1"/>
      </xdr:nvSpPr>
      <xdr:spPr>
        <a:xfrm>
          <a:off x="14325111" y="130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44983</xdr:rowOff>
    </xdr:from>
    <xdr:to>
      <xdr:col>20</xdr:col>
      <xdr:colOff>9525</xdr:colOff>
      <xdr:row>75</xdr:row>
      <xdr:rowOff>146583</xdr:rowOff>
    </xdr:to>
    <xdr:sp macro="" textlink="">
      <xdr:nvSpPr>
        <xdr:cNvPr id="641" name="円/楕円 640"/>
        <xdr:cNvSpPr/>
      </xdr:nvSpPr>
      <xdr:spPr>
        <a:xfrm>
          <a:off x="13652500" y="129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137710</xdr:rowOff>
    </xdr:from>
    <xdr:ext cx="534377" cy="259045"/>
    <xdr:sp macro="" textlink="">
      <xdr:nvSpPr>
        <xdr:cNvPr id="642" name="テキスト ボックス 641"/>
        <xdr:cNvSpPr txBox="1"/>
      </xdr:nvSpPr>
      <xdr:spPr>
        <a:xfrm>
          <a:off x="13436111" y="129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24879</xdr:rowOff>
    </xdr:from>
    <xdr:to>
      <xdr:col>18</xdr:col>
      <xdr:colOff>492125</xdr:colOff>
      <xdr:row>75</xdr:row>
      <xdr:rowOff>126479</xdr:rowOff>
    </xdr:to>
    <xdr:sp macro="" textlink="">
      <xdr:nvSpPr>
        <xdr:cNvPr id="643" name="円/楕円 642"/>
        <xdr:cNvSpPr/>
      </xdr:nvSpPr>
      <xdr:spPr>
        <a:xfrm>
          <a:off x="12763500" y="128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117606</xdr:rowOff>
    </xdr:from>
    <xdr:ext cx="534377" cy="259045"/>
    <xdr:sp macro="" textlink="">
      <xdr:nvSpPr>
        <xdr:cNvPr id="644" name="テキスト ボックス 643"/>
        <xdr:cNvSpPr txBox="1"/>
      </xdr:nvSpPr>
      <xdr:spPr>
        <a:xfrm>
          <a:off x="12547111" y="129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16394</xdr:rowOff>
    </xdr:from>
    <xdr:to>
      <xdr:col>23</xdr:col>
      <xdr:colOff>517525</xdr:colOff>
      <xdr:row>99</xdr:row>
      <xdr:rowOff>19783</xdr:rowOff>
    </xdr:to>
    <xdr:cxnSp macro="">
      <xdr:nvCxnSpPr>
        <xdr:cNvPr id="673" name="直線コネクタ 672"/>
        <xdr:cNvCxnSpPr/>
      </xdr:nvCxnSpPr>
      <xdr:spPr>
        <a:xfrm>
          <a:off x="15481300" y="16989944"/>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16394</xdr:rowOff>
    </xdr:from>
    <xdr:to>
      <xdr:col>22</xdr:col>
      <xdr:colOff>365125</xdr:colOff>
      <xdr:row>99</xdr:row>
      <xdr:rowOff>33116</xdr:rowOff>
    </xdr:to>
    <xdr:cxnSp macro="">
      <xdr:nvCxnSpPr>
        <xdr:cNvPr id="676" name="直線コネクタ 675"/>
        <xdr:cNvCxnSpPr/>
      </xdr:nvCxnSpPr>
      <xdr:spPr>
        <a:xfrm flipV="1">
          <a:off x="14592300" y="16989944"/>
          <a:ext cx="889000" cy="1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20630</xdr:rowOff>
    </xdr:from>
    <xdr:to>
      <xdr:col>21</xdr:col>
      <xdr:colOff>161925</xdr:colOff>
      <xdr:row>99</xdr:row>
      <xdr:rowOff>33116</xdr:rowOff>
    </xdr:to>
    <xdr:cxnSp macro="">
      <xdr:nvCxnSpPr>
        <xdr:cNvPr id="679" name="直線コネクタ 678"/>
        <xdr:cNvCxnSpPr/>
      </xdr:nvCxnSpPr>
      <xdr:spPr>
        <a:xfrm>
          <a:off x="13703300" y="16994180"/>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20630</xdr:rowOff>
    </xdr:from>
    <xdr:to>
      <xdr:col>19</xdr:col>
      <xdr:colOff>644525</xdr:colOff>
      <xdr:row>99</xdr:row>
      <xdr:rowOff>34217</xdr:rowOff>
    </xdr:to>
    <xdr:cxnSp macro="">
      <xdr:nvCxnSpPr>
        <xdr:cNvPr id="682" name="直線コネクタ 681"/>
        <xdr:cNvCxnSpPr/>
      </xdr:nvCxnSpPr>
      <xdr:spPr>
        <a:xfrm flipV="1">
          <a:off x="12814300" y="16994180"/>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140433</xdr:rowOff>
    </xdr:from>
    <xdr:to>
      <xdr:col>23</xdr:col>
      <xdr:colOff>568325</xdr:colOff>
      <xdr:row>99</xdr:row>
      <xdr:rowOff>70583</xdr:rowOff>
    </xdr:to>
    <xdr:sp macro="" textlink="">
      <xdr:nvSpPr>
        <xdr:cNvPr id="692" name="円/楕円 691"/>
        <xdr:cNvSpPr/>
      </xdr:nvSpPr>
      <xdr:spPr>
        <a:xfrm>
          <a:off x="16268700" y="169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108822</xdr:rowOff>
    </xdr:from>
    <xdr:ext cx="534377" cy="259045"/>
    <xdr:sp macro="" textlink="">
      <xdr:nvSpPr>
        <xdr:cNvPr id="693" name="積立金該当値テキスト"/>
        <xdr:cNvSpPr txBox="1"/>
      </xdr:nvSpPr>
      <xdr:spPr>
        <a:xfrm>
          <a:off x="16370300" y="1691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137044</xdr:rowOff>
    </xdr:from>
    <xdr:to>
      <xdr:col>22</xdr:col>
      <xdr:colOff>415925</xdr:colOff>
      <xdr:row>99</xdr:row>
      <xdr:rowOff>67194</xdr:rowOff>
    </xdr:to>
    <xdr:sp macro="" textlink="">
      <xdr:nvSpPr>
        <xdr:cNvPr id="694" name="円/楕円 693"/>
        <xdr:cNvSpPr/>
      </xdr:nvSpPr>
      <xdr:spPr>
        <a:xfrm>
          <a:off x="15430500" y="169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58321</xdr:rowOff>
    </xdr:from>
    <xdr:ext cx="534377" cy="259045"/>
    <xdr:sp macro="" textlink="">
      <xdr:nvSpPr>
        <xdr:cNvPr id="695" name="テキスト ボックス 694"/>
        <xdr:cNvSpPr txBox="1"/>
      </xdr:nvSpPr>
      <xdr:spPr>
        <a:xfrm>
          <a:off x="15214111" y="17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153766</xdr:rowOff>
    </xdr:from>
    <xdr:to>
      <xdr:col>21</xdr:col>
      <xdr:colOff>212725</xdr:colOff>
      <xdr:row>99</xdr:row>
      <xdr:rowOff>83916</xdr:rowOff>
    </xdr:to>
    <xdr:sp macro="" textlink="">
      <xdr:nvSpPr>
        <xdr:cNvPr id="696" name="円/楕円 695"/>
        <xdr:cNvSpPr/>
      </xdr:nvSpPr>
      <xdr:spPr>
        <a:xfrm>
          <a:off x="14541500" y="169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75043</xdr:rowOff>
    </xdr:from>
    <xdr:ext cx="469744" cy="259045"/>
    <xdr:sp macro="" textlink="">
      <xdr:nvSpPr>
        <xdr:cNvPr id="697" name="テキスト ボックス 696"/>
        <xdr:cNvSpPr txBox="1"/>
      </xdr:nvSpPr>
      <xdr:spPr>
        <a:xfrm>
          <a:off x="14357427" y="1704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141280</xdr:rowOff>
    </xdr:from>
    <xdr:to>
      <xdr:col>20</xdr:col>
      <xdr:colOff>9525</xdr:colOff>
      <xdr:row>99</xdr:row>
      <xdr:rowOff>71430</xdr:rowOff>
    </xdr:to>
    <xdr:sp macro="" textlink="">
      <xdr:nvSpPr>
        <xdr:cNvPr id="698" name="円/楕円 697"/>
        <xdr:cNvSpPr/>
      </xdr:nvSpPr>
      <xdr:spPr>
        <a:xfrm>
          <a:off x="13652500" y="169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62557</xdr:rowOff>
    </xdr:from>
    <xdr:ext cx="534377" cy="259045"/>
    <xdr:sp macro="" textlink="">
      <xdr:nvSpPr>
        <xdr:cNvPr id="699" name="テキスト ボックス 698"/>
        <xdr:cNvSpPr txBox="1"/>
      </xdr:nvSpPr>
      <xdr:spPr>
        <a:xfrm>
          <a:off x="13436111" y="170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154867</xdr:rowOff>
    </xdr:from>
    <xdr:to>
      <xdr:col>18</xdr:col>
      <xdr:colOff>492125</xdr:colOff>
      <xdr:row>99</xdr:row>
      <xdr:rowOff>85017</xdr:rowOff>
    </xdr:to>
    <xdr:sp macro="" textlink="">
      <xdr:nvSpPr>
        <xdr:cNvPr id="700" name="円/楕円 699"/>
        <xdr:cNvSpPr/>
      </xdr:nvSpPr>
      <xdr:spPr>
        <a:xfrm>
          <a:off x="12763500" y="169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76144</xdr:rowOff>
    </xdr:from>
    <xdr:ext cx="469744" cy="259045"/>
    <xdr:sp macro="" textlink="">
      <xdr:nvSpPr>
        <xdr:cNvPr id="701" name="テキスト ボックス 700"/>
        <xdr:cNvSpPr txBox="1"/>
      </xdr:nvSpPr>
      <xdr:spPr>
        <a:xfrm>
          <a:off x="12579427" y="1704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139426</xdr:rowOff>
    </xdr:from>
    <xdr:to>
      <xdr:col>32</xdr:col>
      <xdr:colOff>187325</xdr:colOff>
      <xdr:row>38</xdr:row>
      <xdr:rowOff>139563</xdr:rowOff>
    </xdr:to>
    <xdr:cxnSp macro="">
      <xdr:nvCxnSpPr>
        <xdr:cNvPr id="728" name="直線コネクタ 727"/>
        <xdr:cNvCxnSpPr/>
      </xdr:nvCxnSpPr>
      <xdr:spPr>
        <a:xfrm flipV="1">
          <a:off x="21323300" y="665452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139563</xdr:rowOff>
    </xdr:to>
    <xdr:cxnSp macro="">
      <xdr:nvCxnSpPr>
        <xdr:cNvPr id="731" name="直線コネクタ 730"/>
        <xdr:cNvCxnSpPr/>
      </xdr:nvCxnSpPr>
      <xdr:spPr>
        <a:xfrm>
          <a:off x="20434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138465</xdr:rowOff>
    </xdr:from>
    <xdr:to>
      <xdr:col>29</xdr:col>
      <xdr:colOff>517525</xdr:colOff>
      <xdr:row>38</xdr:row>
      <xdr:rowOff>139563</xdr:rowOff>
    </xdr:to>
    <xdr:cxnSp macro="">
      <xdr:nvCxnSpPr>
        <xdr:cNvPr id="734" name="直線コネクタ 733"/>
        <xdr:cNvCxnSpPr/>
      </xdr:nvCxnSpPr>
      <xdr:spPr>
        <a:xfrm>
          <a:off x="19545300" y="665356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136088</xdr:rowOff>
    </xdr:from>
    <xdr:to>
      <xdr:col>28</xdr:col>
      <xdr:colOff>314325</xdr:colOff>
      <xdr:row>38</xdr:row>
      <xdr:rowOff>138465</xdr:rowOff>
    </xdr:to>
    <xdr:cxnSp macro="">
      <xdr:nvCxnSpPr>
        <xdr:cNvPr id="737" name="直線コネクタ 736"/>
        <xdr:cNvCxnSpPr/>
      </xdr:nvCxnSpPr>
      <xdr:spPr>
        <a:xfrm>
          <a:off x="18656300" y="6651188"/>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88626</xdr:rowOff>
    </xdr:from>
    <xdr:to>
      <xdr:col>32</xdr:col>
      <xdr:colOff>238125</xdr:colOff>
      <xdr:row>39</xdr:row>
      <xdr:rowOff>18776</xdr:rowOff>
    </xdr:to>
    <xdr:sp macro="" textlink="">
      <xdr:nvSpPr>
        <xdr:cNvPr id="747" name="円/楕円 746"/>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3553</xdr:rowOff>
    </xdr:from>
    <xdr:ext cx="249299" cy="259045"/>
    <xdr:sp macro="" textlink="">
      <xdr:nvSpPr>
        <xdr:cNvPr id="748" name="投資及び出資金該当値テキスト"/>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49" name="円/楕円 748"/>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50" name="テキスト ボックス 749"/>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88763</xdr:rowOff>
    </xdr:from>
    <xdr:to>
      <xdr:col>29</xdr:col>
      <xdr:colOff>568325</xdr:colOff>
      <xdr:row>39</xdr:row>
      <xdr:rowOff>18913</xdr:rowOff>
    </xdr:to>
    <xdr:sp macro="" textlink="">
      <xdr:nvSpPr>
        <xdr:cNvPr id="751" name="円/楕円 750"/>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10040</xdr:rowOff>
    </xdr:from>
    <xdr:ext cx="249299" cy="259045"/>
    <xdr:sp macro="" textlink="">
      <xdr:nvSpPr>
        <xdr:cNvPr id="752" name="テキスト ボックス 751"/>
        <xdr:cNvSpPr txBox="1"/>
      </xdr:nvSpPr>
      <xdr:spPr>
        <a:xfrm>
          <a:off x="2030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87665</xdr:rowOff>
    </xdr:from>
    <xdr:to>
      <xdr:col>28</xdr:col>
      <xdr:colOff>365125</xdr:colOff>
      <xdr:row>39</xdr:row>
      <xdr:rowOff>17815</xdr:rowOff>
    </xdr:to>
    <xdr:sp macro="" textlink="">
      <xdr:nvSpPr>
        <xdr:cNvPr id="753" name="円/楕円 752"/>
        <xdr:cNvSpPr/>
      </xdr:nvSpPr>
      <xdr:spPr>
        <a:xfrm>
          <a:off x="19494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8942</xdr:rowOff>
    </xdr:from>
    <xdr:ext cx="313932" cy="259045"/>
    <xdr:sp macro="" textlink="">
      <xdr:nvSpPr>
        <xdr:cNvPr id="754" name="テキスト ボックス 753"/>
        <xdr:cNvSpPr txBox="1"/>
      </xdr:nvSpPr>
      <xdr:spPr>
        <a:xfrm>
          <a:off x="19388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85288</xdr:rowOff>
    </xdr:from>
    <xdr:to>
      <xdr:col>27</xdr:col>
      <xdr:colOff>161925</xdr:colOff>
      <xdr:row>39</xdr:row>
      <xdr:rowOff>15438</xdr:rowOff>
    </xdr:to>
    <xdr:sp macro="" textlink="">
      <xdr:nvSpPr>
        <xdr:cNvPr id="755" name="円/楕円 754"/>
        <xdr:cNvSpPr/>
      </xdr:nvSpPr>
      <xdr:spPr>
        <a:xfrm>
          <a:off x="18605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6565</xdr:rowOff>
    </xdr:from>
    <xdr:ext cx="313932" cy="259045"/>
    <xdr:sp macro="" textlink="">
      <xdr:nvSpPr>
        <xdr:cNvPr id="756" name="テキスト ボックス 755"/>
        <xdr:cNvSpPr txBox="1"/>
      </xdr:nvSpPr>
      <xdr:spPr>
        <a:xfrm>
          <a:off x="18499333" y="6693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38126</xdr:rowOff>
    </xdr:from>
    <xdr:to>
      <xdr:col>32</xdr:col>
      <xdr:colOff>187325</xdr:colOff>
      <xdr:row>59</xdr:row>
      <xdr:rowOff>38221</xdr:rowOff>
    </xdr:to>
    <xdr:cxnSp macro="">
      <xdr:nvCxnSpPr>
        <xdr:cNvPr id="785" name="直線コネクタ 784"/>
        <xdr:cNvCxnSpPr/>
      </xdr:nvCxnSpPr>
      <xdr:spPr>
        <a:xfrm flipV="1">
          <a:off x="21323300" y="10153676"/>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37249</xdr:rowOff>
    </xdr:from>
    <xdr:to>
      <xdr:col>31</xdr:col>
      <xdr:colOff>34925</xdr:colOff>
      <xdr:row>59</xdr:row>
      <xdr:rowOff>38221</xdr:rowOff>
    </xdr:to>
    <xdr:cxnSp macro="">
      <xdr:nvCxnSpPr>
        <xdr:cNvPr id="788" name="直線コネクタ 787"/>
        <xdr:cNvCxnSpPr/>
      </xdr:nvCxnSpPr>
      <xdr:spPr>
        <a:xfrm>
          <a:off x="20434300" y="1015279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31629</xdr:rowOff>
    </xdr:from>
    <xdr:to>
      <xdr:col>29</xdr:col>
      <xdr:colOff>517525</xdr:colOff>
      <xdr:row>59</xdr:row>
      <xdr:rowOff>37249</xdr:rowOff>
    </xdr:to>
    <xdr:cxnSp macro="">
      <xdr:nvCxnSpPr>
        <xdr:cNvPr id="791" name="直線コネクタ 790"/>
        <xdr:cNvCxnSpPr/>
      </xdr:nvCxnSpPr>
      <xdr:spPr>
        <a:xfrm>
          <a:off x="19545300" y="10147179"/>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31096</xdr:rowOff>
    </xdr:from>
    <xdr:to>
      <xdr:col>28</xdr:col>
      <xdr:colOff>314325</xdr:colOff>
      <xdr:row>59</xdr:row>
      <xdr:rowOff>31629</xdr:rowOff>
    </xdr:to>
    <xdr:cxnSp macro="">
      <xdr:nvCxnSpPr>
        <xdr:cNvPr id="794" name="直線コネクタ 793"/>
        <xdr:cNvCxnSpPr/>
      </xdr:nvCxnSpPr>
      <xdr:spPr>
        <a:xfrm>
          <a:off x="18656300" y="1014664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158776</xdr:rowOff>
    </xdr:from>
    <xdr:to>
      <xdr:col>32</xdr:col>
      <xdr:colOff>238125</xdr:colOff>
      <xdr:row>59</xdr:row>
      <xdr:rowOff>88926</xdr:rowOff>
    </xdr:to>
    <xdr:sp macro="" textlink="">
      <xdr:nvSpPr>
        <xdr:cNvPr id="804" name="円/楕円 803"/>
        <xdr:cNvSpPr/>
      </xdr:nvSpPr>
      <xdr:spPr>
        <a:xfrm>
          <a:off x="22110700" y="101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73703</xdr:rowOff>
    </xdr:from>
    <xdr:ext cx="378565" cy="259045"/>
    <xdr:sp macro="" textlink="">
      <xdr:nvSpPr>
        <xdr:cNvPr id="805" name="貸付金該当値テキスト"/>
        <xdr:cNvSpPr txBox="1"/>
      </xdr:nvSpPr>
      <xdr:spPr>
        <a:xfrm>
          <a:off x="22212300" y="1001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158871</xdr:rowOff>
    </xdr:from>
    <xdr:to>
      <xdr:col>31</xdr:col>
      <xdr:colOff>85725</xdr:colOff>
      <xdr:row>59</xdr:row>
      <xdr:rowOff>89021</xdr:rowOff>
    </xdr:to>
    <xdr:sp macro="" textlink="">
      <xdr:nvSpPr>
        <xdr:cNvPr id="806" name="円/楕円 805"/>
        <xdr:cNvSpPr/>
      </xdr:nvSpPr>
      <xdr:spPr>
        <a:xfrm>
          <a:off x="21272500" y="10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80148</xdr:rowOff>
    </xdr:from>
    <xdr:ext cx="378565" cy="259045"/>
    <xdr:sp macro="" textlink="">
      <xdr:nvSpPr>
        <xdr:cNvPr id="807" name="テキスト ボックス 806"/>
        <xdr:cNvSpPr txBox="1"/>
      </xdr:nvSpPr>
      <xdr:spPr>
        <a:xfrm>
          <a:off x="21134017" y="10195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157899</xdr:rowOff>
    </xdr:from>
    <xdr:to>
      <xdr:col>29</xdr:col>
      <xdr:colOff>568325</xdr:colOff>
      <xdr:row>59</xdr:row>
      <xdr:rowOff>88049</xdr:rowOff>
    </xdr:to>
    <xdr:sp macro="" textlink="">
      <xdr:nvSpPr>
        <xdr:cNvPr id="808" name="円/楕円 807"/>
        <xdr:cNvSpPr/>
      </xdr:nvSpPr>
      <xdr:spPr>
        <a:xfrm>
          <a:off x="20383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79176</xdr:rowOff>
    </xdr:from>
    <xdr:ext cx="378565" cy="259045"/>
    <xdr:sp macro="" textlink="">
      <xdr:nvSpPr>
        <xdr:cNvPr id="809" name="テキスト ボックス 808"/>
        <xdr:cNvSpPr txBox="1"/>
      </xdr:nvSpPr>
      <xdr:spPr>
        <a:xfrm>
          <a:off x="20245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152279</xdr:rowOff>
    </xdr:from>
    <xdr:to>
      <xdr:col>28</xdr:col>
      <xdr:colOff>365125</xdr:colOff>
      <xdr:row>59</xdr:row>
      <xdr:rowOff>82429</xdr:rowOff>
    </xdr:to>
    <xdr:sp macro="" textlink="">
      <xdr:nvSpPr>
        <xdr:cNvPr id="810" name="円/楕円 809"/>
        <xdr:cNvSpPr/>
      </xdr:nvSpPr>
      <xdr:spPr>
        <a:xfrm>
          <a:off x="19494500" y="100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73556</xdr:rowOff>
    </xdr:from>
    <xdr:ext cx="378565" cy="259045"/>
    <xdr:sp macro="" textlink="">
      <xdr:nvSpPr>
        <xdr:cNvPr id="811" name="テキスト ボックス 810"/>
        <xdr:cNvSpPr txBox="1"/>
      </xdr:nvSpPr>
      <xdr:spPr>
        <a:xfrm>
          <a:off x="19356017" y="1018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151746</xdr:rowOff>
    </xdr:from>
    <xdr:to>
      <xdr:col>27</xdr:col>
      <xdr:colOff>161925</xdr:colOff>
      <xdr:row>59</xdr:row>
      <xdr:rowOff>81896</xdr:rowOff>
    </xdr:to>
    <xdr:sp macro="" textlink="">
      <xdr:nvSpPr>
        <xdr:cNvPr id="812" name="円/楕円 811"/>
        <xdr:cNvSpPr/>
      </xdr:nvSpPr>
      <xdr:spPr>
        <a:xfrm>
          <a:off x="18605500" y="100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73023</xdr:rowOff>
    </xdr:from>
    <xdr:ext cx="378565" cy="259045"/>
    <xdr:sp macro="" textlink="">
      <xdr:nvSpPr>
        <xdr:cNvPr id="813" name="テキスト ボックス 812"/>
        <xdr:cNvSpPr txBox="1"/>
      </xdr:nvSpPr>
      <xdr:spPr>
        <a:xfrm>
          <a:off x="18467017" y="1018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155473</xdr:rowOff>
    </xdr:from>
    <xdr:to>
      <xdr:col>32</xdr:col>
      <xdr:colOff>187325</xdr:colOff>
      <xdr:row>75</xdr:row>
      <xdr:rowOff>4750</xdr:rowOff>
    </xdr:to>
    <xdr:cxnSp macro="">
      <xdr:nvCxnSpPr>
        <xdr:cNvPr id="843" name="直線コネクタ 842"/>
        <xdr:cNvCxnSpPr/>
      </xdr:nvCxnSpPr>
      <xdr:spPr>
        <a:xfrm>
          <a:off x="21323300" y="12842773"/>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155473</xdr:rowOff>
    </xdr:from>
    <xdr:to>
      <xdr:col>31</xdr:col>
      <xdr:colOff>34925</xdr:colOff>
      <xdr:row>75</xdr:row>
      <xdr:rowOff>59823</xdr:rowOff>
    </xdr:to>
    <xdr:cxnSp macro="">
      <xdr:nvCxnSpPr>
        <xdr:cNvPr id="846" name="直線コネクタ 845"/>
        <xdr:cNvCxnSpPr/>
      </xdr:nvCxnSpPr>
      <xdr:spPr>
        <a:xfrm flipV="1">
          <a:off x="20434300" y="12842773"/>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162922</xdr:rowOff>
    </xdr:from>
    <xdr:to>
      <xdr:col>29</xdr:col>
      <xdr:colOff>517525</xdr:colOff>
      <xdr:row>75</xdr:row>
      <xdr:rowOff>59823</xdr:rowOff>
    </xdr:to>
    <xdr:cxnSp macro="">
      <xdr:nvCxnSpPr>
        <xdr:cNvPr id="849" name="直線コネクタ 848"/>
        <xdr:cNvCxnSpPr/>
      </xdr:nvCxnSpPr>
      <xdr:spPr>
        <a:xfrm>
          <a:off x="19545300" y="12850222"/>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162922</xdr:rowOff>
    </xdr:from>
    <xdr:to>
      <xdr:col>28</xdr:col>
      <xdr:colOff>314325</xdr:colOff>
      <xdr:row>75</xdr:row>
      <xdr:rowOff>65177</xdr:rowOff>
    </xdr:to>
    <xdr:cxnSp macro="">
      <xdr:nvCxnSpPr>
        <xdr:cNvPr id="852" name="直線コネクタ 851"/>
        <xdr:cNvCxnSpPr/>
      </xdr:nvCxnSpPr>
      <xdr:spPr>
        <a:xfrm flipV="1">
          <a:off x="18656300" y="12850222"/>
          <a:ext cx="889000" cy="7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125400</xdr:rowOff>
    </xdr:from>
    <xdr:to>
      <xdr:col>32</xdr:col>
      <xdr:colOff>238125</xdr:colOff>
      <xdr:row>75</xdr:row>
      <xdr:rowOff>55550</xdr:rowOff>
    </xdr:to>
    <xdr:sp macro="" textlink="">
      <xdr:nvSpPr>
        <xdr:cNvPr id="862" name="円/楕円 861"/>
        <xdr:cNvSpPr/>
      </xdr:nvSpPr>
      <xdr:spPr>
        <a:xfrm>
          <a:off x="22110700" y="128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148277</xdr:rowOff>
    </xdr:from>
    <xdr:ext cx="534377" cy="259045"/>
    <xdr:sp macro="" textlink="">
      <xdr:nvSpPr>
        <xdr:cNvPr id="863" name="繰出金該当値テキスト"/>
        <xdr:cNvSpPr txBox="1"/>
      </xdr:nvSpPr>
      <xdr:spPr>
        <a:xfrm>
          <a:off x="22212300" y="126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104673</xdr:rowOff>
    </xdr:from>
    <xdr:to>
      <xdr:col>31</xdr:col>
      <xdr:colOff>85725</xdr:colOff>
      <xdr:row>75</xdr:row>
      <xdr:rowOff>34823</xdr:rowOff>
    </xdr:to>
    <xdr:sp macro="" textlink="">
      <xdr:nvSpPr>
        <xdr:cNvPr id="864" name="円/楕円 863"/>
        <xdr:cNvSpPr/>
      </xdr:nvSpPr>
      <xdr:spPr>
        <a:xfrm>
          <a:off x="21272500" y="127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25950</xdr:rowOff>
    </xdr:from>
    <xdr:ext cx="534377" cy="259045"/>
    <xdr:sp macro="" textlink="">
      <xdr:nvSpPr>
        <xdr:cNvPr id="865" name="テキスト ボックス 864"/>
        <xdr:cNvSpPr txBox="1"/>
      </xdr:nvSpPr>
      <xdr:spPr>
        <a:xfrm>
          <a:off x="21056111" y="128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9023</xdr:rowOff>
    </xdr:from>
    <xdr:to>
      <xdr:col>29</xdr:col>
      <xdr:colOff>568325</xdr:colOff>
      <xdr:row>75</xdr:row>
      <xdr:rowOff>110623</xdr:rowOff>
    </xdr:to>
    <xdr:sp macro="" textlink="">
      <xdr:nvSpPr>
        <xdr:cNvPr id="866" name="円/楕円 865"/>
        <xdr:cNvSpPr/>
      </xdr:nvSpPr>
      <xdr:spPr>
        <a:xfrm>
          <a:off x="20383500" y="128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127150</xdr:rowOff>
    </xdr:from>
    <xdr:ext cx="534377" cy="259045"/>
    <xdr:sp macro="" textlink="">
      <xdr:nvSpPr>
        <xdr:cNvPr id="867" name="テキスト ボックス 866"/>
        <xdr:cNvSpPr txBox="1"/>
      </xdr:nvSpPr>
      <xdr:spPr>
        <a:xfrm>
          <a:off x="20167111" y="12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112122</xdr:rowOff>
    </xdr:from>
    <xdr:to>
      <xdr:col>28</xdr:col>
      <xdr:colOff>365125</xdr:colOff>
      <xdr:row>75</xdr:row>
      <xdr:rowOff>42272</xdr:rowOff>
    </xdr:to>
    <xdr:sp macro="" textlink="">
      <xdr:nvSpPr>
        <xdr:cNvPr id="868" name="円/楕円 867"/>
        <xdr:cNvSpPr/>
      </xdr:nvSpPr>
      <xdr:spPr>
        <a:xfrm>
          <a:off x="19494500" y="1279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58799</xdr:rowOff>
    </xdr:from>
    <xdr:ext cx="534377" cy="259045"/>
    <xdr:sp macro="" textlink="">
      <xdr:nvSpPr>
        <xdr:cNvPr id="869" name="テキスト ボックス 868"/>
        <xdr:cNvSpPr txBox="1"/>
      </xdr:nvSpPr>
      <xdr:spPr>
        <a:xfrm>
          <a:off x="19278111" y="1257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14377</xdr:rowOff>
    </xdr:from>
    <xdr:to>
      <xdr:col>27</xdr:col>
      <xdr:colOff>161925</xdr:colOff>
      <xdr:row>75</xdr:row>
      <xdr:rowOff>115977</xdr:rowOff>
    </xdr:to>
    <xdr:sp macro="" textlink="">
      <xdr:nvSpPr>
        <xdr:cNvPr id="870" name="円/楕円 869"/>
        <xdr:cNvSpPr/>
      </xdr:nvSpPr>
      <xdr:spPr>
        <a:xfrm>
          <a:off x="18605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132504</xdr:rowOff>
    </xdr:from>
    <xdr:ext cx="534377" cy="259045"/>
    <xdr:sp macro="" textlink="">
      <xdr:nvSpPr>
        <xdr:cNvPr id="871" name="テキスト ボックス 870"/>
        <xdr:cNvSpPr txBox="1"/>
      </xdr:nvSpPr>
      <xdr:spPr>
        <a:xfrm>
          <a:off x="18389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歳出決算総額は、住民一人あたり</a:t>
          </a:r>
          <a:r>
            <a:rPr kumimoji="1" lang="en-US" altLang="ja-JP" sz="1300">
              <a:latin typeface="ＭＳ Ｐゴシック"/>
            </a:rPr>
            <a:t>473,331</a:t>
          </a:r>
          <a:r>
            <a:rPr kumimoji="1" lang="ja-JP" altLang="en-US" sz="1300">
              <a:latin typeface="ＭＳ Ｐゴシック"/>
            </a:rPr>
            <a:t>円となっている。主な構成項目のうち人件費は、住民一人あたり</a:t>
          </a:r>
          <a:r>
            <a:rPr kumimoji="1" lang="en-US" altLang="ja-JP" sz="1300">
              <a:latin typeface="ＭＳ Ｐゴシック"/>
            </a:rPr>
            <a:t>78,975</a:t>
          </a:r>
          <a:r>
            <a:rPr kumimoji="1" lang="ja-JP" altLang="en-US" sz="1300">
              <a:latin typeface="ＭＳ Ｐゴシック"/>
            </a:rPr>
            <a:t>円で前年度とくらべ、</a:t>
          </a:r>
          <a:r>
            <a:rPr kumimoji="1" lang="en-US" altLang="ja-JP" sz="1300">
              <a:latin typeface="ＭＳ Ｐゴシック"/>
            </a:rPr>
            <a:t>505</a:t>
          </a:r>
          <a:r>
            <a:rPr kumimoji="1" lang="ja-JP" altLang="en-US" sz="1300">
              <a:latin typeface="ＭＳ Ｐゴシック"/>
            </a:rPr>
            <a:t>円上昇した。類似団体と比べると</a:t>
          </a:r>
          <a:r>
            <a:rPr kumimoji="1" lang="en-US" altLang="ja-JP" sz="1300">
              <a:latin typeface="ＭＳ Ｐゴシック"/>
            </a:rPr>
            <a:t>4,502</a:t>
          </a:r>
          <a:r>
            <a:rPr kumimoji="1" lang="ja-JP" altLang="en-US" sz="1300">
              <a:latin typeface="ＭＳ Ｐゴシック"/>
            </a:rPr>
            <a:t>円下回っているが、全国平均・茨城県平均と比べると高い状況にある。庁舎が</a:t>
          </a:r>
          <a:r>
            <a:rPr kumimoji="1" lang="en-US" altLang="ja-JP" sz="1300">
              <a:latin typeface="ＭＳ Ｐゴシック"/>
            </a:rPr>
            <a:t>3</a:t>
          </a:r>
          <a:r>
            <a:rPr kumimoji="1" lang="ja-JP" altLang="en-US" sz="1300">
              <a:latin typeface="ＭＳ Ｐゴシック"/>
            </a:rPr>
            <a:t>つに分かれていることもあり、これ以上の削減は難しいところではあるが、職員の適正配置を行っていく。物件費は、住民一人あたり</a:t>
          </a:r>
          <a:r>
            <a:rPr kumimoji="1" lang="en-US" altLang="ja-JP" sz="1300">
              <a:latin typeface="ＭＳ Ｐゴシック"/>
            </a:rPr>
            <a:t>71,535</a:t>
          </a:r>
          <a:r>
            <a:rPr kumimoji="1" lang="ja-JP" altLang="en-US" sz="1300">
              <a:latin typeface="ＭＳ Ｐゴシック"/>
            </a:rPr>
            <a:t>円となっている。類似団体と比べ、</a:t>
          </a:r>
          <a:r>
            <a:rPr kumimoji="1" lang="en-US" altLang="ja-JP" sz="1300">
              <a:latin typeface="ＭＳ Ｐゴシック"/>
            </a:rPr>
            <a:t>2,137</a:t>
          </a:r>
          <a:r>
            <a:rPr kumimoji="1" lang="ja-JP" altLang="en-US" sz="1300">
              <a:latin typeface="ＭＳ Ｐゴシック"/>
            </a:rPr>
            <a:t>円下回っているが、全国平均・県平均よりは上回っている。学校の統合により、スクールバスの運行を始めたため、年々支出額が多くなっている。扶助費は、住民一人あたり</a:t>
          </a:r>
          <a:r>
            <a:rPr kumimoji="1" lang="en-US" altLang="ja-JP" sz="1300">
              <a:latin typeface="ＭＳ Ｐゴシック"/>
            </a:rPr>
            <a:t>74,589</a:t>
          </a:r>
          <a:r>
            <a:rPr kumimoji="1" lang="ja-JP" altLang="en-US" sz="1300">
              <a:latin typeface="ＭＳ Ｐゴシック"/>
            </a:rPr>
            <a:t>円で、類似団体と比べると、</a:t>
          </a:r>
          <a:r>
            <a:rPr kumimoji="1" lang="en-US" altLang="ja-JP" sz="1300">
              <a:latin typeface="ＭＳ Ｐゴシック"/>
            </a:rPr>
            <a:t>12,530</a:t>
          </a:r>
          <a:r>
            <a:rPr kumimoji="1" lang="ja-JP" altLang="en-US" sz="1300">
              <a:latin typeface="ＭＳ Ｐゴシック"/>
            </a:rPr>
            <a:t>円下回っており、全国平均・茨城県平均も下回っている。類似団体と比べると、生活保護対象者が少ないことによるものである。毎年増加しており、高齢化により、さらに支出額が増加することが懸念される。補助費等は、住民一人あたり</a:t>
          </a:r>
          <a:r>
            <a:rPr kumimoji="1" lang="en-US" altLang="ja-JP" sz="1300">
              <a:latin typeface="ＭＳ Ｐゴシック"/>
            </a:rPr>
            <a:t>44,981</a:t>
          </a:r>
          <a:r>
            <a:rPr kumimoji="1" lang="ja-JP" altLang="en-US" sz="1300">
              <a:latin typeface="ＭＳ Ｐゴシック"/>
            </a:rPr>
            <a:t>円となり、類似団体の平均と比べ</a:t>
          </a:r>
          <a:r>
            <a:rPr kumimoji="1" lang="en-US" altLang="ja-JP" sz="1300">
              <a:latin typeface="ＭＳ Ｐゴシック"/>
            </a:rPr>
            <a:t>19,256</a:t>
          </a:r>
          <a:r>
            <a:rPr kumimoji="1" lang="ja-JP" altLang="en-US" sz="1300">
              <a:latin typeface="ＭＳ Ｐゴシック"/>
            </a:rPr>
            <a:t>円下回っているが、全国・県平均と比べると高い数値となっている。今後も補助金の適正な支出を検討し、歳出削減を図っていかなければならない。普通建設事業では、住民一人当たり</a:t>
          </a:r>
          <a:r>
            <a:rPr kumimoji="1" lang="en-US" altLang="ja-JP" sz="1300">
              <a:latin typeface="ＭＳ Ｐゴシック"/>
            </a:rPr>
            <a:t>71,896</a:t>
          </a:r>
          <a:r>
            <a:rPr kumimoji="1" lang="ja-JP" altLang="en-US" sz="1300">
              <a:latin typeface="ＭＳ Ｐゴシック"/>
            </a:rPr>
            <a:t>円の支出であった。類似団体より</a:t>
          </a:r>
          <a:r>
            <a:rPr kumimoji="1" lang="en-US" altLang="ja-JP" sz="1300">
              <a:latin typeface="ＭＳ Ｐゴシック"/>
            </a:rPr>
            <a:t>6,968</a:t>
          </a:r>
          <a:r>
            <a:rPr kumimoji="1" lang="ja-JP" altLang="en-US" sz="1300">
              <a:latin typeface="ＭＳ Ｐゴシック"/>
            </a:rPr>
            <a:t>円下回っているが、全国平均・茨城県平均を上回っている。統合校建設が終了したことにより前年度と比べると減少した。今度も事業の精査を行い、予算の抑制を行う必要がある。公債費は、住民一人あたり</a:t>
          </a:r>
          <a:r>
            <a:rPr kumimoji="1" lang="en-US" altLang="ja-JP" sz="1300">
              <a:latin typeface="ＭＳ Ｐゴシック"/>
            </a:rPr>
            <a:t>49,122</a:t>
          </a:r>
          <a:r>
            <a:rPr kumimoji="1" lang="ja-JP" altLang="en-US" sz="1300">
              <a:latin typeface="ＭＳ Ｐゴシック"/>
            </a:rPr>
            <a:t>円で、類似団体と比べると</a:t>
          </a:r>
          <a:r>
            <a:rPr kumimoji="1" lang="en-US" altLang="ja-JP" sz="1300">
              <a:latin typeface="ＭＳ Ｐゴシック"/>
            </a:rPr>
            <a:t>16,417</a:t>
          </a:r>
          <a:r>
            <a:rPr kumimoji="1" lang="ja-JP" altLang="en-US" sz="1300">
              <a:latin typeface="ＭＳ Ｐゴシック"/>
            </a:rPr>
            <a:t>円下回っているが、全国平均・茨城県平均よりは上回っている。学校建設等を行ったので、今後公債費が増えていくものと思われる。繰出金は、住民一人当たり</a:t>
          </a:r>
          <a:r>
            <a:rPr kumimoji="1" lang="en-US" altLang="ja-JP" sz="1300">
              <a:latin typeface="ＭＳ Ｐゴシック"/>
            </a:rPr>
            <a:t>58,084</a:t>
          </a:r>
          <a:r>
            <a:rPr kumimoji="1" lang="ja-JP" altLang="en-US" sz="1300">
              <a:latin typeface="ＭＳ Ｐゴシック"/>
            </a:rPr>
            <a:t>円で、類似団体と比べると</a:t>
          </a:r>
          <a:r>
            <a:rPr kumimoji="1" lang="en-US" altLang="ja-JP" sz="1300">
              <a:latin typeface="ＭＳ Ｐゴシック"/>
            </a:rPr>
            <a:t>1,849</a:t>
          </a:r>
          <a:r>
            <a:rPr kumimoji="1" lang="ja-JP" altLang="en-US" sz="1300">
              <a:latin typeface="ＭＳ Ｐゴシック"/>
            </a:rPr>
            <a:t>円上回っている。医療費の伸びや、下水道事業の施設更新等もあり、今後の増加することも予想されるので注意していかなければならない。</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36,171
35,248
222.48
17,704,802
17,120,865
430,617
11,073,551
19,945,280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72.1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87122</xdr:rowOff>
    </xdr:from>
    <xdr:to>
      <xdr:col>6</xdr:col>
      <xdr:colOff>511175</xdr:colOff>
      <xdr:row>36</xdr:row>
      <xdr:rowOff>134747</xdr:rowOff>
    </xdr:to>
    <xdr:cxnSp macro="">
      <xdr:nvCxnSpPr>
        <xdr:cNvPr id="61" name="直線コネクタ 60"/>
        <xdr:cNvCxnSpPr/>
      </xdr:nvCxnSpPr>
      <xdr:spPr>
        <a:xfrm>
          <a:off x="3797300" y="6259322"/>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87122</xdr:rowOff>
    </xdr:from>
    <xdr:to>
      <xdr:col>5</xdr:col>
      <xdr:colOff>358775</xdr:colOff>
      <xdr:row>36</xdr:row>
      <xdr:rowOff>137985</xdr:rowOff>
    </xdr:to>
    <xdr:cxnSp macro="">
      <xdr:nvCxnSpPr>
        <xdr:cNvPr id="64" name="直線コネクタ 63"/>
        <xdr:cNvCxnSpPr/>
      </xdr:nvCxnSpPr>
      <xdr:spPr>
        <a:xfrm flipV="1">
          <a:off x="2908300" y="625932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137985</xdr:rowOff>
    </xdr:from>
    <xdr:to>
      <xdr:col>4</xdr:col>
      <xdr:colOff>155575</xdr:colOff>
      <xdr:row>36</xdr:row>
      <xdr:rowOff>166941</xdr:rowOff>
    </xdr:to>
    <xdr:cxnSp macro="">
      <xdr:nvCxnSpPr>
        <xdr:cNvPr id="67" name="直線コネクタ 66"/>
        <xdr:cNvCxnSpPr/>
      </xdr:nvCxnSpPr>
      <xdr:spPr>
        <a:xfrm flipV="1">
          <a:off x="2019300" y="63101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148844</xdr:rowOff>
    </xdr:from>
    <xdr:to>
      <xdr:col>2</xdr:col>
      <xdr:colOff>638175</xdr:colOff>
      <xdr:row>36</xdr:row>
      <xdr:rowOff>166941</xdr:rowOff>
    </xdr:to>
    <xdr:cxnSp macro="">
      <xdr:nvCxnSpPr>
        <xdr:cNvPr id="70" name="直線コネクタ 69"/>
        <xdr:cNvCxnSpPr/>
      </xdr:nvCxnSpPr>
      <xdr:spPr>
        <a:xfrm>
          <a:off x="1130300" y="63210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83947</xdr:rowOff>
    </xdr:from>
    <xdr:to>
      <xdr:col>6</xdr:col>
      <xdr:colOff>561975</xdr:colOff>
      <xdr:row>37</xdr:row>
      <xdr:rowOff>14097</xdr:rowOff>
    </xdr:to>
    <xdr:sp macro="" textlink="">
      <xdr:nvSpPr>
        <xdr:cNvPr id="80" name="円/楕円 79"/>
        <xdr:cNvSpPr/>
      </xdr:nvSpPr>
      <xdr:spPr>
        <a:xfrm>
          <a:off x="4584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62374</xdr:rowOff>
    </xdr:from>
    <xdr:ext cx="469744" cy="259045"/>
    <xdr:sp macro="" textlink="">
      <xdr:nvSpPr>
        <xdr:cNvPr id="81" name="議会費該当値テキスト"/>
        <xdr:cNvSpPr txBox="1"/>
      </xdr:nvSpPr>
      <xdr:spPr>
        <a:xfrm>
          <a:off x="4686300"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36322</xdr:rowOff>
    </xdr:from>
    <xdr:to>
      <xdr:col>5</xdr:col>
      <xdr:colOff>409575</xdr:colOff>
      <xdr:row>36</xdr:row>
      <xdr:rowOff>137922</xdr:rowOff>
    </xdr:to>
    <xdr:sp macro="" textlink="">
      <xdr:nvSpPr>
        <xdr:cNvPr id="82" name="円/楕円 81"/>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129049</xdr:rowOff>
    </xdr:from>
    <xdr:ext cx="469744" cy="259045"/>
    <xdr:sp macro="" textlink="">
      <xdr:nvSpPr>
        <xdr:cNvPr id="83" name="テキスト ボックス 82"/>
        <xdr:cNvSpPr txBox="1"/>
      </xdr:nvSpPr>
      <xdr:spPr>
        <a:xfrm>
          <a:off x="3562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87185</xdr:rowOff>
    </xdr:from>
    <xdr:to>
      <xdr:col>4</xdr:col>
      <xdr:colOff>206375</xdr:colOff>
      <xdr:row>37</xdr:row>
      <xdr:rowOff>17335</xdr:rowOff>
    </xdr:to>
    <xdr:sp macro="" textlink="">
      <xdr:nvSpPr>
        <xdr:cNvPr id="84" name="円/楕円 83"/>
        <xdr:cNvSpPr/>
      </xdr:nvSpPr>
      <xdr:spPr>
        <a:xfrm>
          <a:off x="2857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8462</xdr:rowOff>
    </xdr:from>
    <xdr:ext cx="469744" cy="259045"/>
    <xdr:sp macro="" textlink="">
      <xdr:nvSpPr>
        <xdr:cNvPr id="85" name="テキスト ボックス 84"/>
        <xdr:cNvSpPr txBox="1"/>
      </xdr:nvSpPr>
      <xdr:spPr>
        <a:xfrm>
          <a:off x="2673427" y="63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116141</xdr:rowOff>
    </xdr:from>
    <xdr:to>
      <xdr:col>3</xdr:col>
      <xdr:colOff>3175</xdr:colOff>
      <xdr:row>37</xdr:row>
      <xdr:rowOff>46291</xdr:rowOff>
    </xdr:to>
    <xdr:sp macro="" textlink="">
      <xdr:nvSpPr>
        <xdr:cNvPr id="86" name="円/楕円 85"/>
        <xdr:cNvSpPr/>
      </xdr:nvSpPr>
      <xdr:spPr>
        <a:xfrm>
          <a:off x="1968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37418</xdr:rowOff>
    </xdr:from>
    <xdr:ext cx="469744" cy="259045"/>
    <xdr:sp macro="" textlink="">
      <xdr:nvSpPr>
        <xdr:cNvPr id="87" name="テキスト ボックス 86"/>
        <xdr:cNvSpPr txBox="1"/>
      </xdr:nvSpPr>
      <xdr:spPr>
        <a:xfrm>
          <a:off x="1784427" y="63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98044</xdr:rowOff>
    </xdr:from>
    <xdr:to>
      <xdr:col>1</xdr:col>
      <xdr:colOff>485775</xdr:colOff>
      <xdr:row>37</xdr:row>
      <xdr:rowOff>28194</xdr:rowOff>
    </xdr:to>
    <xdr:sp macro="" textlink="">
      <xdr:nvSpPr>
        <xdr:cNvPr id="88" name="円/楕円 87"/>
        <xdr:cNvSpPr/>
      </xdr:nvSpPr>
      <xdr:spPr>
        <a:xfrm>
          <a:off x="107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19321</xdr:rowOff>
    </xdr:from>
    <xdr:ext cx="469744" cy="259045"/>
    <xdr:sp macro="" textlink="">
      <xdr:nvSpPr>
        <xdr:cNvPr id="89" name="テキスト ボックス 88"/>
        <xdr:cNvSpPr txBox="1"/>
      </xdr:nvSpPr>
      <xdr:spPr>
        <a:xfrm>
          <a:off x="895427"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11614</xdr:rowOff>
    </xdr:from>
    <xdr:to>
      <xdr:col>6</xdr:col>
      <xdr:colOff>511175</xdr:colOff>
      <xdr:row>59</xdr:row>
      <xdr:rowOff>16489</xdr:rowOff>
    </xdr:to>
    <xdr:cxnSp macro="">
      <xdr:nvCxnSpPr>
        <xdr:cNvPr id="120" name="直線コネクタ 119"/>
        <xdr:cNvCxnSpPr/>
      </xdr:nvCxnSpPr>
      <xdr:spPr>
        <a:xfrm>
          <a:off x="3797300" y="10127164"/>
          <a:ext cx="8382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11614</xdr:rowOff>
    </xdr:from>
    <xdr:to>
      <xdr:col>5</xdr:col>
      <xdr:colOff>358775</xdr:colOff>
      <xdr:row>59</xdr:row>
      <xdr:rowOff>39017</xdr:rowOff>
    </xdr:to>
    <xdr:cxnSp macro="">
      <xdr:nvCxnSpPr>
        <xdr:cNvPr id="123" name="直線コネクタ 122"/>
        <xdr:cNvCxnSpPr/>
      </xdr:nvCxnSpPr>
      <xdr:spPr>
        <a:xfrm flipV="1">
          <a:off x="2908300" y="10127164"/>
          <a:ext cx="889000" cy="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27946</xdr:rowOff>
    </xdr:from>
    <xdr:to>
      <xdr:col>4</xdr:col>
      <xdr:colOff>155575</xdr:colOff>
      <xdr:row>59</xdr:row>
      <xdr:rowOff>39017</xdr:rowOff>
    </xdr:to>
    <xdr:cxnSp macro="">
      <xdr:nvCxnSpPr>
        <xdr:cNvPr id="126" name="直線コネクタ 125"/>
        <xdr:cNvCxnSpPr/>
      </xdr:nvCxnSpPr>
      <xdr:spPr>
        <a:xfrm>
          <a:off x="2019300" y="10143496"/>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27946</xdr:rowOff>
    </xdr:from>
    <xdr:to>
      <xdr:col>2</xdr:col>
      <xdr:colOff>638175</xdr:colOff>
      <xdr:row>59</xdr:row>
      <xdr:rowOff>34029</xdr:rowOff>
    </xdr:to>
    <xdr:cxnSp macro="">
      <xdr:nvCxnSpPr>
        <xdr:cNvPr id="129" name="直線コネクタ 128"/>
        <xdr:cNvCxnSpPr/>
      </xdr:nvCxnSpPr>
      <xdr:spPr>
        <a:xfrm flipV="1">
          <a:off x="1130300" y="10143496"/>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137139</xdr:rowOff>
    </xdr:from>
    <xdr:to>
      <xdr:col>6</xdr:col>
      <xdr:colOff>561975</xdr:colOff>
      <xdr:row>59</xdr:row>
      <xdr:rowOff>67289</xdr:rowOff>
    </xdr:to>
    <xdr:sp macro="" textlink="">
      <xdr:nvSpPr>
        <xdr:cNvPr id="139" name="円/楕円 138"/>
        <xdr:cNvSpPr/>
      </xdr:nvSpPr>
      <xdr:spPr>
        <a:xfrm>
          <a:off x="4584700" y="100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132264</xdr:rowOff>
    </xdr:from>
    <xdr:to>
      <xdr:col>5</xdr:col>
      <xdr:colOff>409575</xdr:colOff>
      <xdr:row>59</xdr:row>
      <xdr:rowOff>62414</xdr:rowOff>
    </xdr:to>
    <xdr:sp macro="" textlink="">
      <xdr:nvSpPr>
        <xdr:cNvPr id="141" name="円/楕円 140"/>
        <xdr:cNvSpPr/>
      </xdr:nvSpPr>
      <xdr:spPr>
        <a:xfrm>
          <a:off x="3746500" y="100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53541</xdr:rowOff>
    </xdr:from>
    <xdr:ext cx="534377" cy="259045"/>
    <xdr:sp macro="" textlink="">
      <xdr:nvSpPr>
        <xdr:cNvPr id="142" name="テキスト ボックス 141"/>
        <xdr:cNvSpPr txBox="1"/>
      </xdr:nvSpPr>
      <xdr:spPr>
        <a:xfrm>
          <a:off x="3530111" y="101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159667</xdr:rowOff>
    </xdr:from>
    <xdr:to>
      <xdr:col>4</xdr:col>
      <xdr:colOff>206375</xdr:colOff>
      <xdr:row>59</xdr:row>
      <xdr:rowOff>89817</xdr:rowOff>
    </xdr:to>
    <xdr:sp macro="" textlink="">
      <xdr:nvSpPr>
        <xdr:cNvPr id="143" name="円/楕円 142"/>
        <xdr:cNvSpPr/>
      </xdr:nvSpPr>
      <xdr:spPr>
        <a:xfrm>
          <a:off x="2857500" y="101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80944</xdr:rowOff>
    </xdr:from>
    <xdr:ext cx="534377" cy="259045"/>
    <xdr:sp macro="" textlink="">
      <xdr:nvSpPr>
        <xdr:cNvPr id="144" name="テキスト ボックス 143"/>
        <xdr:cNvSpPr txBox="1"/>
      </xdr:nvSpPr>
      <xdr:spPr>
        <a:xfrm>
          <a:off x="2641111" y="101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148596</xdr:rowOff>
    </xdr:from>
    <xdr:to>
      <xdr:col>3</xdr:col>
      <xdr:colOff>3175</xdr:colOff>
      <xdr:row>59</xdr:row>
      <xdr:rowOff>78746</xdr:rowOff>
    </xdr:to>
    <xdr:sp macro="" textlink="">
      <xdr:nvSpPr>
        <xdr:cNvPr id="145" name="円/楕円 144"/>
        <xdr:cNvSpPr/>
      </xdr:nvSpPr>
      <xdr:spPr>
        <a:xfrm>
          <a:off x="1968500" y="100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69873</xdr:rowOff>
    </xdr:from>
    <xdr:ext cx="534377" cy="259045"/>
    <xdr:sp macro="" textlink="">
      <xdr:nvSpPr>
        <xdr:cNvPr id="146" name="テキスト ボックス 145"/>
        <xdr:cNvSpPr txBox="1"/>
      </xdr:nvSpPr>
      <xdr:spPr>
        <a:xfrm>
          <a:off x="1752111" y="101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154679</xdr:rowOff>
    </xdr:from>
    <xdr:to>
      <xdr:col>1</xdr:col>
      <xdr:colOff>485775</xdr:colOff>
      <xdr:row>59</xdr:row>
      <xdr:rowOff>84829</xdr:rowOff>
    </xdr:to>
    <xdr:sp macro="" textlink="">
      <xdr:nvSpPr>
        <xdr:cNvPr id="147" name="円/楕円 146"/>
        <xdr:cNvSpPr/>
      </xdr:nvSpPr>
      <xdr:spPr>
        <a:xfrm>
          <a:off x="1079500" y="100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75956</xdr:rowOff>
    </xdr:from>
    <xdr:ext cx="534377" cy="259045"/>
    <xdr:sp macro="" textlink="">
      <xdr:nvSpPr>
        <xdr:cNvPr id="148" name="テキスト ボックス 147"/>
        <xdr:cNvSpPr txBox="1"/>
      </xdr:nvSpPr>
      <xdr:spPr>
        <a:xfrm>
          <a:off x="863111" y="101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1257</xdr:rowOff>
    </xdr:from>
    <xdr:to>
      <xdr:col>6</xdr:col>
      <xdr:colOff>511175</xdr:colOff>
      <xdr:row>78</xdr:row>
      <xdr:rowOff>130226</xdr:rowOff>
    </xdr:to>
    <xdr:cxnSp macro="">
      <xdr:nvCxnSpPr>
        <xdr:cNvPr id="178" name="直線コネクタ 177"/>
        <xdr:cNvCxnSpPr/>
      </xdr:nvCxnSpPr>
      <xdr:spPr>
        <a:xfrm flipV="1">
          <a:off x="3797300" y="13374357"/>
          <a:ext cx="8382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130226</xdr:rowOff>
    </xdr:from>
    <xdr:to>
      <xdr:col>5</xdr:col>
      <xdr:colOff>358775</xdr:colOff>
      <xdr:row>79</xdr:row>
      <xdr:rowOff>14275</xdr:rowOff>
    </xdr:to>
    <xdr:cxnSp macro="">
      <xdr:nvCxnSpPr>
        <xdr:cNvPr id="181" name="直線コネクタ 180"/>
        <xdr:cNvCxnSpPr/>
      </xdr:nvCxnSpPr>
      <xdr:spPr>
        <a:xfrm flipV="1">
          <a:off x="2908300" y="1350332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14275</xdr:rowOff>
    </xdr:from>
    <xdr:to>
      <xdr:col>4</xdr:col>
      <xdr:colOff>155575</xdr:colOff>
      <xdr:row>79</xdr:row>
      <xdr:rowOff>17869</xdr:rowOff>
    </xdr:to>
    <xdr:cxnSp macro="">
      <xdr:nvCxnSpPr>
        <xdr:cNvPr id="184" name="直線コネクタ 183"/>
        <xdr:cNvCxnSpPr/>
      </xdr:nvCxnSpPr>
      <xdr:spPr>
        <a:xfrm flipV="1">
          <a:off x="2019300" y="13558825"/>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17869</xdr:rowOff>
    </xdr:from>
    <xdr:to>
      <xdr:col>2</xdr:col>
      <xdr:colOff>638175</xdr:colOff>
      <xdr:row>79</xdr:row>
      <xdr:rowOff>50470</xdr:rowOff>
    </xdr:to>
    <xdr:cxnSp macro="">
      <xdr:nvCxnSpPr>
        <xdr:cNvPr id="187" name="直線コネクタ 186"/>
        <xdr:cNvCxnSpPr/>
      </xdr:nvCxnSpPr>
      <xdr:spPr>
        <a:xfrm flipV="1">
          <a:off x="1130300" y="13562419"/>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121907</xdr:rowOff>
    </xdr:from>
    <xdr:to>
      <xdr:col>6</xdr:col>
      <xdr:colOff>561975</xdr:colOff>
      <xdr:row>78</xdr:row>
      <xdr:rowOff>52057</xdr:rowOff>
    </xdr:to>
    <xdr:sp macro="" textlink="">
      <xdr:nvSpPr>
        <xdr:cNvPr id="197" name="円/楕円 196"/>
        <xdr:cNvSpPr/>
      </xdr:nvSpPr>
      <xdr:spPr>
        <a:xfrm>
          <a:off x="4584700" y="133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100334</xdr:rowOff>
    </xdr:from>
    <xdr:ext cx="599010" cy="259045"/>
    <xdr:sp macro="" textlink="">
      <xdr:nvSpPr>
        <xdr:cNvPr id="198" name="民生費該当値テキスト"/>
        <xdr:cNvSpPr txBox="1"/>
      </xdr:nvSpPr>
      <xdr:spPr>
        <a:xfrm>
          <a:off x="4686300" y="133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79426</xdr:rowOff>
    </xdr:from>
    <xdr:to>
      <xdr:col>5</xdr:col>
      <xdr:colOff>409575</xdr:colOff>
      <xdr:row>79</xdr:row>
      <xdr:rowOff>9576</xdr:rowOff>
    </xdr:to>
    <xdr:sp macro="" textlink="">
      <xdr:nvSpPr>
        <xdr:cNvPr id="199" name="円/楕円 198"/>
        <xdr:cNvSpPr/>
      </xdr:nvSpPr>
      <xdr:spPr>
        <a:xfrm>
          <a:off x="3746500" y="134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703</xdr:rowOff>
    </xdr:from>
    <xdr:ext cx="599010" cy="259045"/>
    <xdr:sp macro="" textlink="">
      <xdr:nvSpPr>
        <xdr:cNvPr id="200" name="テキスト ボックス 199"/>
        <xdr:cNvSpPr txBox="1"/>
      </xdr:nvSpPr>
      <xdr:spPr>
        <a:xfrm>
          <a:off x="3497794" y="135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134925</xdr:rowOff>
    </xdr:from>
    <xdr:to>
      <xdr:col>4</xdr:col>
      <xdr:colOff>206375</xdr:colOff>
      <xdr:row>79</xdr:row>
      <xdr:rowOff>65075</xdr:rowOff>
    </xdr:to>
    <xdr:sp macro="" textlink="">
      <xdr:nvSpPr>
        <xdr:cNvPr id="201" name="円/楕円 200"/>
        <xdr:cNvSpPr/>
      </xdr:nvSpPr>
      <xdr:spPr>
        <a:xfrm>
          <a:off x="2857500" y="135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56202</xdr:rowOff>
    </xdr:from>
    <xdr:ext cx="599010" cy="259045"/>
    <xdr:sp macro="" textlink="">
      <xdr:nvSpPr>
        <xdr:cNvPr id="202" name="テキスト ボックス 201"/>
        <xdr:cNvSpPr txBox="1"/>
      </xdr:nvSpPr>
      <xdr:spPr>
        <a:xfrm>
          <a:off x="2608794" y="136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138519</xdr:rowOff>
    </xdr:from>
    <xdr:to>
      <xdr:col>3</xdr:col>
      <xdr:colOff>3175</xdr:colOff>
      <xdr:row>79</xdr:row>
      <xdr:rowOff>68669</xdr:rowOff>
    </xdr:to>
    <xdr:sp macro="" textlink="">
      <xdr:nvSpPr>
        <xdr:cNvPr id="203" name="円/楕円 202"/>
        <xdr:cNvSpPr/>
      </xdr:nvSpPr>
      <xdr:spPr>
        <a:xfrm>
          <a:off x="1968500" y="135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59796</xdr:rowOff>
    </xdr:from>
    <xdr:ext cx="599010" cy="259045"/>
    <xdr:sp macro="" textlink="">
      <xdr:nvSpPr>
        <xdr:cNvPr id="204" name="テキスト ボックス 203"/>
        <xdr:cNvSpPr txBox="1"/>
      </xdr:nvSpPr>
      <xdr:spPr>
        <a:xfrm>
          <a:off x="1719794" y="1360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171120</xdr:rowOff>
    </xdr:from>
    <xdr:to>
      <xdr:col>1</xdr:col>
      <xdr:colOff>485775</xdr:colOff>
      <xdr:row>79</xdr:row>
      <xdr:rowOff>101270</xdr:rowOff>
    </xdr:to>
    <xdr:sp macro="" textlink="">
      <xdr:nvSpPr>
        <xdr:cNvPr id="205" name="円/楕円 204"/>
        <xdr:cNvSpPr/>
      </xdr:nvSpPr>
      <xdr:spPr>
        <a:xfrm>
          <a:off x="1079500" y="135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92397</xdr:rowOff>
    </xdr:from>
    <xdr:ext cx="599010" cy="259045"/>
    <xdr:sp macro="" textlink="">
      <xdr:nvSpPr>
        <xdr:cNvPr id="206" name="テキスト ボックス 205"/>
        <xdr:cNvSpPr txBox="1"/>
      </xdr:nvSpPr>
      <xdr:spPr>
        <a:xfrm>
          <a:off x="830794" y="1363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154845</xdr:rowOff>
    </xdr:from>
    <xdr:to>
      <xdr:col>6</xdr:col>
      <xdr:colOff>511175</xdr:colOff>
      <xdr:row>98</xdr:row>
      <xdr:rowOff>37364</xdr:rowOff>
    </xdr:to>
    <xdr:cxnSp macro="">
      <xdr:nvCxnSpPr>
        <xdr:cNvPr id="236" name="直線コネクタ 235"/>
        <xdr:cNvCxnSpPr/>
      </xdr:nvCxnSpPr>
      <xdr:spPr>
        <a:xfrm flipV="1">
          <a:off x="3797300" y="16785495"/>
          <a:ext cx="838200" cy="5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25019</xdr:rowOff>
    </xdr:from>
    <xdr:to>
      <xdr:col>5</xdr:col>
      <xdr:colOff>358775</xdr:colOff>
      <xdr:row>98</xdr:row>
      <xdr:rowOff>37364</xdr:rowOff>
    </xdr:to>
    <xdr:cxnSp macro="">
      <xdr:nvCxnSpPr>
        <xdr:cNvPr id="239" name="直線コネクタ 238"/>
        <xdr:cNvCxnSpPr/>
      </xdr:nvCxnSpPr>
      <xdr:spPr>
        <a:xfrm>
          <a:off x="2908300" y="1682711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25019</xdr:rowOff>
    </xdr:from>
    <xdr:to>
      <xdr:col>4</xdr:col>
      <xdr:colOff>155575</xdr:colOff>
      <xdr:row>98</xdr:row>
      <xdr:rowOff>58014</xdr:rowOff>
    </xdr:to>
    <xdr:cxnSp macro="">
      <xdr:nvCxnSpPr>
        <xdr:cNvPr id="242" name="直線コネクタ 241"/>
        <xdr:cNvCxnSpPr/>
      </xdr:nvCxnSpPr>
      <xdr:spPr>
        <a:xfrm flipV="1">
          <a:off x="2019300" y="16827119"/>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50698</xdr:rowOff>
    </xdr:from>
    <xdr:to>
      <xdr:col>2</xdr:col>
      <xdr:colOff>638175</xdr:colOff>
      <xdr:row>98</xdr:row>
      <xdr:rowOff>58014</xdr:rowOff>
    </xdr:to>
    <xdr:cxnSp macro="">
      <xdr:nvCxnSpPr>
        <xdr:cNvPr id="245" name="直線コネクタ 244"/>
        <xdr:cNvCxnSpPr/>
      </xdr:nvCxnSpPr>
      <xdr:spPr>
        <a:xfrm>
          <a:off x="1130300" y="168527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104045</xdr:rowOff>
    </xdr:from>
    <xdr:to>
      <xdr:col>6</xdr:col>
      <xdr:colOff>561975</xdr:colOff>
      <xdr:row>98</xdr:row>
      <xdr:rowOff>34195</xdr:rowOff>
    </xdr:to>
    <xdr:sp macro="" textlink="">
      <xdr:nvSpPr>
        <xdr:cNvPr id="255" name="円/楕円 254"/>
        <xdr:cNvSpPr/>
      </xdr:nvSpPr>
      <xdr:spPr>
        <a:xfrm>
          <a:off x="45847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82472</xdr:rowOff>
    </xdr:from>
    <xdr:ext cx="534377" cy="259045"/>
    <xdr:sp macro="" textlink="">
      <xdr:nvSpPr>
        <xdr:cNvPr id="256" name="衛生費該当値テキスト"/>
        <xdr:cNvSpPr txBox="1"/>
      </xdr:nvSpPr>
      <xdr:spPr>
        <a:xfrm>
          <a:off x="4686300" y="167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158014</xdr:rowOff>
    </xdr:from>
    <xdr:to>
      <xdr:col>5</xdr:col>
      <xdr:colOff>409575</xdr:colOff>
      <xdr:row>98</xdr:row>
      <xdr:rowOff>88164</xdr:rowOff>
    </xdr:to>
    <xdr:sp macro="" textlink="">
      <xdr:nvSpPr>
        <xdr:cNvPr id="257" name="円/楕円 256"/>
        <xdr:cNvSpPr/>
      </xdr:nvSpPr>
      <xdr:spPr>
        <a:xfrm>
          <a:off x="3746500" y="167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79291</xdr:rowOff>
    </xdr:from>
    <xdr:ext cx="534377" cy="259045"/>
    <xdr:sp macro="" textlink="">
      <xdr:nvSpPr>
        <xdr:cNvPr id="258" name="テキスト ボックス 257"/>
        <xdr:cNvSpPr txBox="1"/>
      </xdr:nvSpPr>
      <xdr:spPr>
        <a:xfrm>
          <a:off x="3530111" y="168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145669</xdr:rowOff>
    </xdr:from>
    <xdr:to>
      <xdr:col>4</xdr:col>
      <xdr:colOff>206375</xdr:colOff>
      <xdr:row>98</xdr:row>
      <xdr:rowOff>75819</xdr:rowOff>
    </xdr:to>
    <xdr:sp macro="" textlink="">
      <xdr:nvSpPr>
        <xdr:cNvPr id="259" name="円/楕円 258"/>
        <xdr:cNvSpPr/>
      </xdr:nvSpPr>
      <xdr:spPr>
        <a:xfrm>
          <a:off x="2857500" y="167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66946</xdr:rowOff>
    </xdr:from>
    <xdr:ext cx="534377" cy="259045"/>
    <xdr:sp macro="" textlink="">
      <xdr:nvSpPr>
        <xdr:cNvPr id="260" name="テキスト ボックス 259"/>
        <xdr:cNvSpPr txBox="1"/>
      </xdr:nvSpPr>
      <xdr:spPr>
        <a:xfrm>
          <a:off x="2641111" y="168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7214</xdr:rowOff>
    </xdr:from>
    <xdr:to>
      <xdr:col>3</xdr:col>
      <xdr:colOff>3175</xdr:colOff>
      <xdr:row>98</xdr:row>
      <xdr:rowOff>108814</xdr:rowOff>
    </xdr:to>
    <xdr:sp macro="" textlink="">
      <xdr:nvSpPr>
        <xdr:cNvPr id="261" name="円/楕円 260"/>
        <xdr:cNvSpPr/>
      </xdr:nvSpPr>
      <xdr:spPr>
        <a:xfrm>
          <a:off x="1968500" y="168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99941</xdr:rowOff>
    </xdr:from>
    <xdr:ext cx="534377" cy="259045"/>
    <xdr:sp macro="" textlink="">
      <xdr:nvSpPr>
        <xdr:cNvPr id="262" name="テキスト ボックス 261"/>
        <xdr:cNvSpPr txBox="1"/>
      </xdr:nvSpPr>
      <xdr:spPr>
        <a:xfrm>
          <a:off x="1752111" y="169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171348</xdr:rowOff>
    </xdr:from>
    <xdr:to>
      <xdr:col>1</xdr:col>
      <xdr:colOff>485775</xdr:colOff>
      <xdr:row>98</xdr:row>
      <xdr:rowOff>101498</xdr:rowOff>
    </xdr:to>
    <xdr:sp macro="" textlink="">
      <xdr:nvSpPr>
        <xdr:cNvPr id="263" name="円/楕円 262"/>
        <xdr:cNvSpPr/>
      </xdr:nvSpPr>
      <xdr:spPr>
        <a:xfrm>
          <a:off x="1079500" y="16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92625</xdr:rowOff>
    </xdr:from>
    <xdr:ext cx="534377" cy="259045"/>
    <xdr:sp macro="" textlink="">
      <xdr:nvSpPr>
        <xdr:cNvPr id="264" name="テキスト ボックス 263"/>
        <xdr:cNvSpPr txBox="1"/>
      </xdr:nvSpPr>
      <xdr:spPr>
        <a:xfrm>
          <a:off x="863111" y="168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149796</xdr:rowOff>
    </xdr:from>
    <xdr:to>
      <xdr:col>15</xdr:col>
      <xdr:colOff>180975</xdr:colOff>
      <xdr:row>39</xdr:row>
      <xdr:rowOff>44450</xdr:rowOff>
    </xdr:to>
    <xdr:cxnSp macro="">
      <xdr:nvCxnSpPr>
        <xdr:cNvPr id="293" name="直線コネクタ 292"/>
        <xdr:cNvCxnSpPr/>
      </xdr:nvCxnSpPr>
      <xdr:spPr>
        <a:xfrm>
          <a:off x="9639300" y="6664896"/>
          <a:ext cx="8382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39688</xdr:rowOff>
    </xdr:from>
    <xdr:to>
      <xdr:col>14</xdr:col>
      <xdr:colOff>28575</xdr:colOff>
      <xdr:row>38</xdr:row>
      <xdr:rowOff>149796</xdr:rowOff>
    </xdr:to>
    <xdr:cxnSp macro="">
      <xdr:nvCxnSpPr>
        <xdr:cNvPr id="296" name="直線コネクタ 295"/>
        <xdr:cNvCxnSpPr/>
      </xdr:nvCxnSpPr>
      <xdr:spPr>
        <a:xfrm>
          <a:off x="8750300" y="6383338"/>
          <a:ext cx="889000" cy="2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39688</xdr:rowOff>
    </xdr:from>
    <xdr:to>
      <xdr:col>12</xdr:col>
      <xdr:colOff>511175</xdr:colOff>
      <xdr:row>38</xdr:row>
      <xdr:rowOff>101981</xdr:rowOff>
    </xdr:to>
    <xdr:cxnSp macro="">
      <xdr:nvCxnSpPr>
        <xdr:cNvPr id="299" name="直線コネクタ 298"/>
        <xdr:cNvCxnSpPr/>
      </xdr:nvCxnSpPr>
      <xdr:spPr>
        <a:xfrm flipV="1">
          <a:off x="7861300" y="6383338"/>
          <a:ext cx="8890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92837</xdr:rowOff>
    </xdr:from>
    <xdr:to>
      <xdr:col>11</xdr:col>
      <xdr:colOff>307975</xdr:colOff>
      <xdr:row>38</xdr:row>
      <xdr:rowOff>101981</xdr:rowOff>
    </xdr:to>
    <xdr:cxnSp macro="">
      <xdr:nvCxnSpPr>
        <xdr:cNvPr id="302" name="直線コネクタ 301"/>
        <xdr:cNvCxnSpPr/>
      </xdr:nvCxnSpPr>
      <xdr:spPr>
        <a:xfrm>
          <a:off x="6972300" y="5579237"/>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84281</xdr:rowOff>
    </xdr:from>
    <xdr:ext cx="469744" cy="259045"/>
    <xdr:sp macro="" textlink="">
      <xdr:nvSpPr>
        <xdr:cNvPr id="306" name="テキスト ボックス 305"/>
        <xdr:cNvSpPr txBox="1"/>
      </xdr:nvSpPr>
      <xdr:spPr>
        <a:xfrm>
          <a:off x="6737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98996</xdr:rowOff>
    </xdr:from>
    <xdr:to>
      <xdr:col>14</xdr:col>
      <xdr:colOff>79375</xdr:colOff>
      <xdr:row>39</xdr:row>
      <xdr:rowOff>29146</xdr:rowOff>
    </xdr:to>
    <xdr:sp macro="" textlink="">
      <xdr:nvSpPr>
        <xdr:cNvPr id="314" name="円/楕円 313"/>
        <xdr:cNvSpPr/>
      </xdr:nvSpPr>
      <xdr:spPr>
        <a:xfrm>
          <a:off x="95885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20273</xdr:rowOff>
    </xdr:from>
    <xdr:ext cx="378565" cy="259045"/>
    <xdr:sp macro="" textlink="">
      <xdr:nvSpPr>
        <xdr:cNvPr id="315" name="テキスト ボックス 314"/>
        <xdr:cNvSpPr txBox="1"/>
      </xdr:nvSpPr>
      <xdr:spPr>
        <a:xfrm>
          <a:off x="9450017" y="6706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160338</xdr:rowOff>
    </xdr:from>
    <xdr:to>
      <xdr:col>12</xdr:col>
      <xdr:colOff>561975</xdr:colOff>
      <xdr:row>37</xdr:row>
      <xdr:rowOff>90488</xdr:rowOff>
    </xdr:to>
    <xdr:sp macro="" textlink="">
      <xdr:nvSpPr>
        <xdr:cNvPr id="316" name="円/楕円 315"/>
        <xdr:cNvSpPr/>
      </xdr:nvSpPr>
      <xdr:spPr>
        <a:xfrm>
          <a:off x="8699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107015</xdr:rowOff>
    </xdr:from>
    <xdr:ext cx="469744" cy="259045"/>
    <xdr:sp macro="" textlink="">
      <xdr:nvSpPr>
        <xdr:cNvPr id="317" name="テキスト ボックス 316"/>
        <xdr:cNvSpPr txBox="1"/>
      </xdr:nvSpPr>
      <xdr:spPr>
        <a:xfrm>
          <a:off x="8515427" y="6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51181</xdr:rowOff>
    </xdr:from>
    <xdr:to>
      <xdr:col>11</xdr:col>
      <xdr:colOff>358775</xdr:colOff>
      <xdr:row>38</xdr:row>
      <xdr:rowOff>152781</xdr:rowOff>
    </xdr:to>
    <xdr:sp macro="" textlink="">
      <xdr:nvSpPr>
        <xdr:cNvPr id="318" name="円/楕円 317"/>
        <xdr:cNvSpPr/>
      </xdr:nvSpPr>
      <xdr:spPr>
        <a:xfrm>
          <a:off x="7810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143908</xdr:rowOff>
    </xdr:from>
    <xdr:ext cx="378565" cy="259045"/>
    <xdr:sp macro="" textlink="">
      <xdr:nvSpPr>
        <xdr:cNvPr id="319" name="テキスト ボックス 318"/>
        <xdr:cNvSpPr txBox="1"/>
      </xdr:nvSpPr>
      <xdr:spPr>
        <a:xfrm>
          <a:off x="7672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42037</xdr:rowOff>
    </xdr:from>
    <xdr:to>
      <xdr:col>10</xdr:col>
      <xdr:colOff>155575</xdr:colOff>
      <xdr:row>32</xdr:row>
      <xdr:rowOff>143637</xdr:rowOff>
    </xdr:to>
    <xdr:sp macro="" textlink="">
      <xdr:nvSpPr>
        <xdr:cNvPr id="320" name="円/楕円 319"/>
        <xdr:cNvSpPr/>
      </xdr:nvSpPr>
      <xdr:spPr>
        <a:xfrm>
          <a:off x="6921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160164</xdr:rowOff>
    </xdr:from>
    <xdr:ext cx="469744" cy="259045"/>
    <xdr:sp macro="" textlink="">
      <xdr:nvSpPr>
        <xdr:cNvPr id="321" name="テキスト ボックス 320"/>
        <xdr:cNvSpPr txBox="1"/>
      </xdr:nvSpPr>
      <xdr:spPr>
        <a:xfrm>
          <a:off x="6737427"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152012</xdr:rowOff>
    </xdr:from>
    <xdr:to>
      <xdr:col>15</xdr:col>
      <xdr:colOff>180975</xdr:colOff>
      <xdr:row>57</xdr:row>
      <xdr:rowOff>44374</xdr:rowOff>
    </xdr:to>
    <xdr:cxnSp macro="">
      <xdr:nvCxnSpPr>
        <xdr:cNvPr id="352" name="直線コネクタ 351"/>
        <xdr:cNvCxnSpPr/>
      </xdr:nvCxnSpPr>
      <xdr:spPr>
        <a:xfrm>
          <a:off x="9639300" y="9753212"/>
          <a:ext cx="8382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152012</xdr:rowOff>
    </xdr:from>
    <xdr:to>
      <xdr:col>14</xdr:col>
      <xdr:colOff>28575</xdr:colOff>
      <xdr:row>57</xdr:row>
      <xdr:rowOff>59037</xdr:rowOff>
    </xdr:to>
    <xdr:cxnSp macro="">
      <xdr:nvCxnSpPr>
        <xdr:cNvPr id="355" name="直線コネクタ 354"/>
        <xdr:cNvCxnSpPr/>
      </xdr:nvCxnSpPr>
      <xdr:spPr>
        <a:xfrm flipV="1">
          <a:off x="8750300" y="9753212"/>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59037</xdr:rowOff>
    </xdr:from>
    <xdr:to>
      <xdr:col>12</xdr:col>
      <xdr:colOff>511175</xdr:colOff>
      <xdr:row>57</xdr:row>
      <xdr:rowOff>101883</xdr:rowOff>
    </xdr:to>
    <xdr:cxnSp macro="">
      <xdr:nvCxnSpPr>
        <xdr:cNvPr id="358" name="直線コネクタ 357"/>
        <xdr:cNvCxnSpPr/>
      </xdr:nvCxnSpPr>
      <xdr:spPr>
        <a:xfrm flipV="1">
          <a:off x="7861300" y="9831687"/>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101883</xdr:rowOff>
    </xdr:from>
    <xdr:to>
      <xdr:col>11</xdr:col>
      <xdr:colOff>307975</xdr:colOff>
      <xdr:row>57</xdr:row>
      <xdr:rowOff>113085</xdr:rowOff>
    </xdr:to>
    <xdr:cxnSp macro="">
      <xdr:nvCxnSpPr>
        <xdr:cNvPr id="361" name="直線コネクタ 360"/>
        <xdr:cNvCxnSpPr/>
      </xdr:nvCxnSpPr>
      <xdr:spPr>
        <a:xfrm flipV="1">
          <a:off x="6972300" y="987453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165024</xdr:rowOff>
    </xdr:from>
    <xdr:to>
      <xdr:col>15</xdr:col>
      <xdr:colOff>231775</xdr:colOff>
      <xdr:row>57</xdr:row>
      <xdr:rowOff>95174</xdr:rowOff>
    </xdr:to>
    <xdr:sp macro="" textlink="">
      <xdr:nvSpPr>
        <xdr:cNvPr id="371" name="円/楕円 370"/>
        <xdr:cNvSpPr/>
      </xdr:nvSpPr>
      <xdr:spPr>
        <a:xfrm>
          <a:off x="104267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143451</xdr:rowOff>
    </xdr:from>
    <xdr:ext cx="534377" cy="259045"/>
    <xdr:sp macro="" textlink="">
      <xdr:nvSpPr>
        <xdr:cNvPr id="372" name="農林水産業費該当値テキスト"/>
        <xdr:cNvSpPr txBox="1"/>
      </xdr:nvSpPr>
      <xdr:spPr>
        <a:xfrm>
          <a:off x="10528300" y="97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101212</xdr:rowOff>
    </xdr:from>
    <xdr:to>
      <xdr:col>14</xdr:col>
      <xdr:colOff>79375</xdr:colOff>
      <xdr:row>57</xdr:row>
      <xdr:rowOff>31362</xdr:rowOff>
    </xdr:to>
    <xdr:sp macro="" textlink="">
      <xdr:nvSpPr>
        <xdr:cNvPr id="373" name="円/楕円 372"/>
        <xdr:cNvSpPr/>
      </xdr:nvSpPr>
      <xdr:spPr>
        <a:xfrm>
          <a:off x="9588500" y="97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22489</xdr:rowOff>
    </xdr:from>
    <xdr:ext cx="534377" cy="259045"/>
    <xdr:sp macro="" textlink="">
      <xdr:nvSpPr>
        <xdr:cNvPr id="374" name="テキスト ボックス 373"/>
        <xdr:cNvSpPr txBox="1"/>
      </xdr:nvSpPr>
      <xdr:spPr>
        <a:xfrm>
          <a:off x="9372111" y="97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8237</xdr:rowOff>
    </xdr:from>
    <xdr:to>
      <xdr:col>12</xdr:col>
      <xdr:colOff>561975</xdr:colOff>
      <xdr:row>57</xdr:row>
      <xdr:rowOff>109837</xdr:rowOff>
    </xdr:to>
    <xdr:sp macro="" textlink="">
      <xdr:nvSpPr>
        <xdr:cNvPr id="375" name="円/楕円 374"/>
        <xdr:cNvSpPr/>
      </xdr:nvSpPr>
      <xdr:spPr>
        <a:xfrm>
          <a:off x="8699500" y="97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100964</xdr:rowOff>
    </xdr:from>
    <xdr:ext cx="534377" cy="259045"/>
    <xdr:sp macro="" textlink="">
      <xdr:nvSpPr>
        <xdr:cNvPr id="376" name="テキスト ボックス 375"/>
        <xdr:cNvSpPr txBox="1"/>
      </xdr:nvSpPr>
      <xdr:spPr>
        <a:xfrm>
          <a:off x="8483111" y="98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51083</xdr:rowOff>
    </xdr:from>
    <xdr:to>
      <xdr:col>11</xdr:col>
      <xdr:colOff>358775</xdr:colOff>
      <xdr:row>57</xdr:row>
      <xdr:rowOff>152683</xdr:rowOff>
    </xdr:to>
    <xdr:sp macro="" textlink="">
      <xdr:nvSpPr>
        <xdr:cNvPr id="377" name="円/楕円 376"/>
        <xdr:cNvSpPr/>
      </xdr:nvSpPr>
      <xdr:spPr>
        <a:xfrm>
          <a:off x="7810500" y="98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143810</xdr:rowOff>
    </xdr:from>
    <xdr:ext cx="534377" cy="259045"/>
    <xdr:sp macro="" textlink="">
      <xdr:nvSpPr>
        <xdr:cNvPr id="378" name="テキスト ボックス 377"/>
        <xdr:cNvSpPr txBox="1"/>
      </xdr:nvSpPr>
      <xdr:spPr>
        <a:xfrm>
          <a:off x="7594111" y="991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62285</xdr:rowOff>
    </xdr:from>
    <xdr:to>
      <xdr:col>10</xdr:col>
      <xdr:colOff>155575</xdr:colOff>
      <xdr:row>57</xdr:row>
      <xdr:rowOff>163885</xdr:rowOff>
    </xdr:to>
    <xdr:sp macro="" textlink="">
      <xdr:nvSpPr>
        <xdr:cNvPr id="379" name="円/楕円 378"/>
        <xdr:cNvSpPr/>
      </xdr:nvSpPr>
      <xdr:spPr>
        <a:xfrm>
          <a:off x="6921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155012</xdr:rowOff>
    </xdr:from>
    <xdr:ext cx="534377" cy="259045"/>
    <xdr:sp macro="" textlink="">
      <xdr:nvSpPr>
        <xdr:cNvPr id="380" name="テキスト ボックス 379"/>
        <xdr:cNvSpPr txBox="1"/>
      </xdr:nvSpPr>
      <xdr:spPr>
        <a:xfrm>
          <a:off x="6705111" y="99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93511</xdr:rowOff>
    </xdr:from>
    <xdr:to>
      <xdr:col>15</xdr:col>
      <xdr:colOff>180975</xdr:colOff>
      <xdr:row>78</xdr:row>
      <xdr:rowOff>96698</xdr:rowOff>
    </xdr:to>
    <xdr:cxnSp macro="">
      <xdr:nvCxnSpPr>
        <xdr:cNvPr id="409" name="直線コネクタ 408"/>
        <xdr:cNvCxnSpPr/>
      </xdr:nvCxnSpPr>
      <xdr:spPr>
        <a:xfrm>
          <a:off x="9639300" y="13466611"/>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92430</xdr:rowOff>
    </xdr:from>
    <xdr:to>
      <xdr:col>14</xdr:col>
      <xdr:colOff>28575</xdr:colOff>
      <xdr:row>78</xdr:row>
      <xdr:rowOff>93511</xdr:rowOff>
    </xdr:to>
    <xdr:cxnSp macro="">
      <xdr:nvCxnSpPr>
        <xdr:cNvPr id="412" name="直線コネクタ 411"/>
        <xdr:cNvCxnSpPr/>
      </xdr:nvCxnSpPr>
      <xdr:spPr>
        <a:xfrm>
          <a:off x="8750300" y="13465530"/>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92430</xdr:rowOff>
    </xdr:from>
    <xdr:to>
      <xdr:col>12</xdr:col>
      <xdr:colOff>511175</xdr:colOff>
      <xdr:row>78</xdr:row>
      <xdr:rowOff>112624</xdr:rowOff>
    </xdr:to>
    <xdr:cxnSp macro="">
      <xdr:nvCxnSpPr>
        <xdr:cNvPr id="415" name="直線コネクタ 414"/>
        <xdr:cNvCxnSpPr/>
      </xdr:nvCxnSpPr>
      <xdr:spPr>
        <a:xfrm flipV="1">
          <a:off x="7861300" y="13465530"/>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112624</xdr:rowOff>
    </xdr:from>
    <xdr:to>
      <xdr:col>11</xdr:col>
      <xdr:colOff>307975</xdr:colOff>
      <xdr:row>78</xdr:row>
      <xdr:rowOff>127254</xdr:rowOff>
    </xdr:to>
    <xdr:cxnSp macro="">
      <xdr:nvCxnSpPr>
        <xdr:cNvPr id="418" name="直線コネクタ 417"/>
        <xdr:cNvCxnSpPr/>
      </xdr:nvCxnSpPr>
      <xdr:spPr>
        <a:xfrm flipV="1">
          <a:off x="6972300" y="134857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45898</xdr:rowOff>
    </xdr:from>
    <xdr:to>
      <xdr:col>15</xdr:col>
      <xdr:colOff>231775</xdr:colOff>
      <xdr:row>78</xdr:row>
      <xdr:rowOff>147498</xdr:rowOff>
    </xdr:to>
    <xdr:sp macro="" textlink="">
      <xdr:nvSpPr>
        <xdr:cNvPr id="428" name="円/楕円 427"/>
        <xdr:cNvSpPr/>
      </xdr:nvSpPr>
      <xdr:spPr>
        <a:xfrm>
          <a:off x="10426700" y="13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132275</xdr:rowOff>
    </xdr:from>
    <xdr:ext cx="469744" cy="259045"/>
    <xdr:sp macro="" textlink="">
      <xdr:nvSpPr>
        <xdr:cNvPr id="429" name="商工費該当値テキスト"/>
        <xdr:cNvSpPr txBox="1"/>
      </xdr:nvSpPr>
      <xdr:spPr>
        <a:xfrm>
          <a:off x="10528300" y="1333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42711</xdr:rowOff>
    </xdr:from>
    <xdr:to>
      <xdr:col>14</xdr:col>
      <xdr:colOff>79375</xdr:colOff>
      <xdr:row>78</xdr:row>
      <xdr:rowOff>144311</xdr:rowOff>
    </xdr:to>
    <xdr:sp macro="" textlink="">
      <xdr:nvSpPr>
        <xdr:cNvPr id="430" name="円/楕円 429"/>
        <xdr:cNvSpPr/>
      </xdr:nvSpPr>
      <xdr:spPr>
        <a:xfrm>
          <a:off x="9588500" y="134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135438</xdr:rowOff>
    </xdr:from>
    <xdr:ext cx="469744" cy="259045"/>
    <xdr:sp macro="" textlink="">
      <xdr:nvSpPr>
        <xdr:cNvPr id="431" name="テキスト ボックス 430"/>
        <xdr:cNvSpPr txBox="1"/>
      </xdr:nvSpPr>
      <xdr:spPr>
        <a:xfrm>
          <a:off x="9404427" y="1350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41630</xdr:rowOff>
    </xdr:from>
    <xdr:to>
      <xdr:col>12</xdr:col>
      <xdr:colOff>561975</xdr:colOff>
      <xdr:row>78</xdr:row>
      <xdr:rowOff>143230</xdr:rowOff>
    </xdr:to>
    <xdr:sp macro="" textlink="">
      <xdr:nvSpPr>
        <xdr:cNvPr id="432" name="円/楕円 431"/>
        <xdr:cNvSpPr/>
      </xdr:nvSpPr>
      <xdr:spPr>
        <a:xfrm>
          <a:off x="8699500" y="134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134357</xdr:rowOff>
    </xdr:from>
    <xdr:ext cx="469744" cy="259045"/>
    <xdr:sp macro="" textlink="">
      <xdr:nvSpPr>
        <xdr:cNvPr id="433" name="テキスト ボックス 432"/>
        <xdr:cNvSpPr txBox="1"/>
      </xdr:nvSpPr>
      <xdr:spPr>
        <a:xfrm>
          <a:off x="8515427" y="135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61824</xdr:rowOff>
    </xdr:from>
    <xdr:to>
      <xdr:col>11</xdr:col>
      <xdr:colOff>358775</xdr:colOff>
      <xdr:row>78</xdr:row>
      <xdr:rowOff>163424</xdr:rowOff>
    </xdr:to>
    <xdr:sp macro="" textlink="">
      <xdr:nvSpPr>
        <xdr:cNvPr id="434" name="円/楕円 433"/>
        <xdr:cNvSpPr/>
      </xdr:nvSpPr>
      <xdr:spPr>
        <a:xfrm>
          <a:off x="7810500" y="134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154551</xdr:rowOff>
    </xdr:from>
    <xdr:ext cx="469744" cy="259045"/>
    <xdr:sp macro="" textlink="">
      <xdr:nvSpPr>
        <xdr:cNvPr id="435" name="テキスト ボックス 434"/>
        <xdr:cNvSpPr txBox="1"/>
      </xdr:nvSpPr>
      <xdr:spPr>
        <a:xfrm>
          <a:off x="7626427" y="1352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76454</xdr:rowOff>
    </xdr:from>
    <xdr:to>
      <xdr:col>10</xdr:col>
      <xdr:colOff>155575</xdr:colOff>
      <xdr:row>79</xdr:row>
      <xdr:rowOff>6604</xdr:rowOff>
    </xdr:to>
    <xdr:sp macro="" textlink="">
      <xdr:nvSpPr>
        <xdr:cNvPr id="436" name="円/楕円 435"/>
        <xdr:cNvSpPr/>
      </xdr:nvSpPr>
      <xdr:spPr>
        <a:xfrm>
          <a:off x="6921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169181</xdr:rowOff>
    </xdr:from>
    <xdr:ext cx="469744" cy="259045"/>
    <xdr:sp macro="" textlink="">
      <xdr:nvSpPr>
        <xdr:cNvPr id="437" name="テキスト ボックス 436"/>
        <xdr:cNvSpPr txBox="1"/>
      </xdr:nvSpPr>
      <xdr:spPr>
        <a:xfrm>
          <a:off x="6737427" y="135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39185</xdr:rowOff>
    </xdr:from>
    <xdr:to>
      <xdr:col>15</xdr:col>
      <xdr:colOff>180975</xdr:colOff>
      <xdr:row>99</xdr:row>
      <xdr:rowOff>39942</xdr:rowOff>
    </xdr:to>
    <xdr:cxnSp macro="">
      <xdr:nvCxnSpPr>
        <xdr:cNvPr id="468" name="直線コネクタ 467"/>
        <xdr:cNvCxnSpPr/>
      </xdr:nvCxnSpPr>
      <xdr:spPr>
        <a:xfrm flipV="1">
          <a:off x="9639300" y="17012735"/>
          <a:ext cx="8382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21707</xdr:rowOff>
    </xdr:from>
    <xdr:to>
      <xdr:col>14</xdr:col>
      <xdr:colOff>28575</xdr:colOff>
      <xdr:row>99</xdr:row>
      <xdr:rowOff>39942</xdr:rowOff>
    </xdr:to>
    <xdr:cxnSp macro="">
      <xdr:nvCxnSpPr>
        <xdr:cNvPr id="471" name="直線コネクタ 470"/>
        <xdr:cNvCxnSpPr/>
      </xdr:nvCxnSpPr>
      <xdr:spPr>
        <a:xfrm>
          <a:off x="8750300" y="16995257"/>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21707</xdr:rowOff>
    </xdr:from>
    <xdr:to>
      <xdr:col>12</xdr:col>
      <xdr:colOff>511175</xdr:colOff>
      <xdr:row>99</xdr:row>
      <xdr:rowOff>24467</xdr:rowOff>
    </xdr:to>
    <xdr:cxnSp macro="">
      <xdr:nvCxnSpPr>
        <xdr:cNvPr id="474" name="直線コネクタ 473"/>
        <xdr:cNvCxnSpPr/>
      </xdr:nvCxnSpPr>
      <xdr:spPr>
        <a:xfrm flipV="1">
          <a:off x="7861300" y="16995257"/>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82092</xdr:rowOff>
    </xdr:from>
    <xdr:ext cx="534377" cy="259045"/>
    <xdr:sp macro="" textlink="">
      <xdr:nvSpPr>
        <xdr:cNvPr id="476" name="テキスト ボックス 475"/>
        <xdr:cNvSpPr txBox="1"/>
      </xdr:nvSpPr>
      <xdr:spPr>
        <a:xfrm>
          <a:off x="8483111" y="170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24467</xdr:rowOff>
    </xdr:from>
    <xdr:to>
      <xdr:col>11</xdr:col>
      <xdr:colOff>307975</xdr:colOff>
      <xdr:row>99</xdr:row>
      <xdr:rowOff>35465</xdr:rowOff>
    </xdr:to>
    <xdr:cxnSp macro="">
      <xdr:nvCxnSpPr>
        <xdr:cNvPr id="477" name="直線コネクタ 476"/>
        <xdr:cNvCxnSpPr/>
      </xdr:nvCxnSpPr>
      <xdr:spPr>
        <a:xfrm flipV="1">
          <a:off x="6972300" y="16998017"/>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79100</xdr:rowOff>
    </xdr:from>
    <xdr:ext cx="534377" cy="259045"/>
    <xdr:sp macro="" textlink="">
      <xdr:nvSpPr>
        <xdr:cNvPr id="479" name="テキスト ボックス 478"/>
        <xdr:cNvSpPr txBox="1"/>
      </xdr:nvSpPr>
      <xdr:spPr>
        <a:xfrm>
          <a:off x="7594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87306</xdr:rowOff>
    </xdr:from>
    <xdr:ext cx="534377" cy="259045"/>
    <xdr:sp macro="" textlink="">
      <xdr:nvSpPr>
        <xdr:cNvPr id="481" name="テキスト ボックス 480"/>
        <xdr:cNvSpPr txBox="1"/>
      </xdr:nvSpPr>
      <xdr:spPr>
        <a:xfrm>
          <a:off x="6705111" y="17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159835</xdr:rowOff>
    </xdr:from>
    <xdr:to>
      <xdr:col>15</xdr:col>
      <xdr:colOff>231775</xdr:colOff>
      <xdr:row>99</xdr:row>
      <xdr:rowOff>89985</xdr:rowOff>
    </xdr:to>
    <xdr:sp macro="" textlink="">
      <xdr:nvSpPr>
        <xdr:cNvPr id="487" name="円/楕円 486"/>
        <xdr:cNvSpPr/>
      </xdr:nvSpPr>
      <xdr:spPr>
        <a:xfrm>
          <a:off x="10426700" y="169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119212</xdr:rowOff>
    </xdr:from>
    <xdr:ext cx="534377" cy="259045"/>
    <xdr:sp macro="" textlink="">
      <xdr:nvSpPr>
        <xdr:cNvPr id="488" name="土木費該当値テキスト"/>
        <xdr:cNvSpPr txBox="1"/>
      </xdr:nvSpPr>
      <xdr:spPr>
        <a:xfrm>
          <a:off x="10528300" y="167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160592</xdr:rowOff>
    </xdr:from>
    <xdr:to>
      <xdr:col>14</xdr:col>
      <xdr:colOff>79375</xdr:colOff>
      <xdr:row>99</xdr:row>
      <xdr:rowOff>90742</xdr:rowOff>
    </xdr:to>
    <xdr:sp macro="" textlink="">
      <xdr:nvSpPr>
        <xdr:cNvPr id="489" name="円/楕円 488"/>
        <xdr:cNvSpPr/>
      </xdr:nvSpPr>
      <xdr:spPr>
        <a:xfrm>
          <a:off x="9588500" y="169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81869</xdr:rowOff>
    </xdr:from>
    <xdr:ext cx="534377" cy="259045"/>
    <xdr:sp macro="" textlink="">
      <xdr:nvSpPr>
        <xdr:cNvPr id="490" name="テキスト ボックス 489"/>
        <xdr:cNvSpPr txBox="1"/>
      </xdr:nvSpPr>
      <xdr:spPr>
        <a:xfrm>
          <a:off x="9372111" y="170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142357</xdr:rowOff>
    </xdr:from>
    <xdr:to>
      <xdr:col>12</xdr:col>
      <xdr:colOff>561975</xdr:colOff>
      <xdr:row>99</xdr:row>
      <xdr:rowOff>72507</xdr:rowOff>
    </xdr:to>
    <xdr:sp macro="" textlink="">
      <xdr:nvSpPr>
        <xdr:cNvPr id="491" name="円/楕円 490"/>
        <xdr:cNvSpPr/>
      </xdr:nvSpPr>
      <xdr:spPr>
        <a:xfrm>
          <a:off x="8699500" y="169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89034</xdr:rowOff>
    </xdr:from>
    <xdr:ext cx="534377" cy="259045"/>
    <xdr:sp macro="" textlink="">
      <xdr:nvSpPr>
        <xdr:cNvPr id="492" name="テキスト ボックス 491"/>
        <xdr:cNvSpPr txBox="1"/>
      </xdr:nvSpPr>
      <xdr:spPr>
        <a:xfrm>
          <a:off x="8483111" y="167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145117</xdr:rowOff>
    </xdr:from>
    <xdr:to>
      <xdr:col>11</xdr:col>
      <xdr:colOff>358775</xdr:colOff>
      <xdr:row>99</xdr:row>
      <xdr:rowOff>75267</xdr:rowOff>
    </xdr:to>
    <xdr:sp macro="" textlink="">
      <xdr:nvSpPr>
        <xdr:cNvPr id="493" name="円/楕円 492"/>
        <xdr:cNvSpPr/>
      </xdr:nvSpPr>
      <xdr:spPr>
        <a:xfrm>
          <a:off x="7810500" y="169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91794</xdr:rowOff>
    </xdr:from>
    <xdr:ext cx="534377" cy="259045"/>
    <xdr:sp macro="" textlink="">
      <xdr:nvSpPr>
        <xdr:cNvPr id="494" name="テキスト ボックス 493"/>
        <xdr:cNvSpPr txBox="1"/>
      </xdr:nvSpPr>
      <xdr:spPr>
        <a:xfrm>
          <a:off x="7594111" y="167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156115</xdr:rowOff>
    </xdr:from>
    <xdr:to>
      <xdr:col>10</xdr:col>
      <xdr:colOff>155575</xdr:colOff>
      <xdr:row>99</xdr:row>
      <xdr:rowOff>86265</xdr:rowOff>
    </xdr:to>
    <xdr:sp macro="" textlink="">
      <xdr:nvSpPr>
        <xdr:cNvPr id="495" name="円/楕円 494"/>
        <xdr:cNvSpPr/>
      </xdr:nvSpPr>
      <xdr:spPr>
        <a:xfrm>
          <a:off x="6921500" y="16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102792</xdr:rowOff>
    </xdr:from>
    <xdr:ext cx="534377" cy="259045"/>
    <xdr:sp macro="" textlink="">
      <xdr:nvSpPr>
        <xdr:cNvPr id="496" name="テキスト ボックス 495"/>
        <xdr:cNvSpPr txBox="1"/>
      </xdr:nvSpPr>
      <xdr:spPr>
        <a:xfrm>
          <a:off x="6705111" y="167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43819</xdr:rowOff>
    </xdr:from>
    <xdr:to>
      <xdr:col>23</xdr:col>
      <xdr:colOff>517525</xdr:colOff>
      <xdr:row>36</xdr:row>
      <xdr:rowOff>58416</xdr:rowOff>
    </xdr:to>
    <xdr:cxnSp macro="">
      <xdr:nvCxnSpPr>
        <xdr:cNvPr id="528" name="直線コネクタ 527"/>
        <xdr:cNvCxnSpPr/>
      </xdr:nvCxnSpPr>
      <xdr:spPr>
        <a:xfrm flipV="1">
          <a:off x="15481300" y="6216019"/>
          <a:ext cx="8382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58416</xdr:rowOff>
    </xdr:from>
    <xdr:to>
      <xdr:col>22</xdr:col>
      <xdr:colOff>365125</xdr:colOff>
      <xdr:row>36</xdr:row>
      <xdr:rowOff>136206</xdr:rowOff>
    </xdr:to>
    <xdr:cxnSp macro="">
      <xdr:nvCxnSpPr>
        <xdr:cNvPr id="531" name="直線コネクタ 530"/>
        <xdr:cNvCxnSpPr/>
      </xdr:nvCxnSpPr>
      <xdr:spPr>
        <a:xfrm flipV="1">
          <a:off x="14592300" y="6230616"/>
          <a:ext cx="889000" cy="7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136206</xdr:rowOff>
    </xdr:from>
    <xdr:to>
      <xdr:col>21</xdr:col>
      <xdr:colOff>161925</xdr:colOff>
      <xdr:row>37</xdr:row>
      <xdr:rowOff>14068</xdr:rowOff>
    </xdr:to>
    <xdr:cxnSp macro="">
      <xdr:nvCxnSpPr>
        <xdr:cNvPr id="534" name="直線コネクタ 533"/>
        <xdr:cNvCxnSpPr/>
      </xdr:nvCxnSpPr>
      <xdr:spPr>
        <a:xfrm flipV="1">
          <a:off x="13703300" y="6308406"/>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14068</xdr:rowOff>
    </xdr:from>
    <xdr:to>
      <xdr:col>19</xdr:col>
      <xdr:colOff>644525</xdr:colOff>
      <xdr:row>37</xdr:row>
      <xdr:rowOff>37908</xdr:rowOff>
    </xdr:to>
    <xdr:cxnSp macro="">
      <xdr:nvCxnSpPr>
        <xdr:cNvPr id="537" name="直線コネクタ 536"/>
        <xdr:cNvCxnSpPr/>
      </xdr:nvCxnSpPr>
      <xdr:spPr>
        <a:xfrm flipV="1">
          <a:off x="12814300" y="6357718"/>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164469</xdr:rowOff>
    </xdr:from>
    <xdr:to>
      <xdr:col>23</xdr:col>
      <xdr:colOff>568325</xdr:colOff>
      <xdr:row>36</xdr:row>
      <xdr:rowOff>94619</xdr:rowOff>
    </xdr:to>
    <xdr:sp macro="" textlink="">
      <xdr:nvSpPr>
        <xdr:cNvPr id="547" name="円/楕円 546"/>
        <xdr:cNvSpPr/>
      </xdr:nvSpPr>
      <xdr:spPr>
        <a:xfrm>
          <a:off x="16268700" y="61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15896</xdr:rowOff>
    </xdr:from>
    <xdr:ext cx="534377" cy="259045"/>
    <xdr:sp macro="" textlink="">
      <xdr:nvSpPr>
        <xdr:cNvPr id="548" name="消防費該当値テキスト"/>
        <xdr:cNvSpPr txBox="1"/>
      </xdr:nvSpPr>
      <xdr:spPr>
        <a:xfrm>
          <a:off x="16370300" y="60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7616</xdr:rowOff>
    </xdr:from>
    <xdr:to>
      <xdr:col>22</xdr:col>
      <xdr:colOff>415925</xdr:colOff>
      <xdr:row>36</xdr:row>
      <xdr:rowOff>109216</xdr:rowOff>
    </xdr:to>
    <xdr:sp macro="" textlink="">
      <xdr:nvSpPr>
        <xdr:cNvPr id="549" name="円/楕円 548"/>
        <xdr:cNvSpPr/>
      </xdr:nvSpPr>
      <xdr:spPr>
        <a:xfrm>
          <a:off x="15430500" y="61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125743</xdr:rowOff>
    </xdr:from>
    <xdr:ext cx="534377" cy="259045"/>
    <xdr:sp macro="" textlink="">
      <xdr:nvSpPr>
        <xdr:cNvPr id="550" name="テキスト ボックス 549"/>
        <xdr:cNvSpPr txBox="1"/>
      </xdr:nvSpPr>
      <xdr:spPr>
        <a:xfrm>
          <a:off x="15214111" y="59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85406</xdr:rowOff>
    </xdr:from>
    <xdr:to>
      <xdr:col>21</xdr:col>
      <xdr:colOff>212725</xdr:colOff>
      <xdr:row>37</xdr:row>
      <xdr:rowOff>15556</xdr:rowOff>
    </xdr:to>
    <xdr:sp macro="" textlink="">
      <xdr:nvSpPr>
        <xdr:cNvPr id="551" name="円/楕円 550"/>
        <xdr:cNvSpPr/>
      </xdr:nvSpPr>
      <xdr:spPr>
        <a:xfrm>
          <a:off x="14541500" y="62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6683</xdr:rowOff>
    </xdr:from>
    <xdr:ext cx="534377" cy="259045"/>
    <xdr:sp macro="" textlink="">
      <xdr:nvSpPr>
        <xdr:cNvPr id="552" name="テキスト ボックス 551"/>
        <xdr:cNvSpPr txBox="1"/>
      </xdr:nvSpPr>
      <xdr:spPr>
        <a:xfrm>
          <a:off x="14325111" y="63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134718</xdr:rowOff>
    </xdr:from>
    <xdr:to>
      <xdr:col>20</xdr:col>
      <xdr:colOff>9525</xdr:colOff>
      <xdr:row>37</xdr:row>
      <xdr:rowOff>64868</xdr:rowOff>
    </xdr:to>
    <xdr:sp macro="" textlink="">
      <xdr:nvSpPr>
        <xdr:cNvPr id="553" name="円/楕円 552"/>
        <xdr:cNvSpPr/>
      </xdr:nvSpPr>
      <xdr:spPr>
        <a:xfrm>
          <a:off x="13652500" y="630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55995</xdr:rowOff>
    </xdr:from>
    <xdr:ext cx="534377" cy="259045"/>
    <xdr:sp macro="" textlink="">
      <xdr:nvSpPr>
        <xdr:cNvPr id="554" name="テキスト ボックス 553"/>
        <xdr:cNvSpPr txBox="1"/>
      </xdr:nvSpPr>
      <xdr:spPr>
        <a:xfrm>
          <a:off x="13436111" y="639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158558</xdr:rowOff>
    </xdr:from>
    <xdr:to>
      <xdr:col>18</xdr:col>
      <xdr:colOff>492125</xdr:colOff>
      <xdr:row>37</xdr:row>
      <xdr:rowOff>88708</xdr:rowOff>
    </xdr:to>
    <xdr:sp macro="" textlink="">
      <xdr:nvSpPr>
        <xdr:cNvPr id="555" name="円/楕円 554"/>
        <xdr:cNvSpPr/>
      </xdr:nvSpPr>
      <xdr:spPr>
        <a:xfrm>
          <a:off x="12763500" y="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105235</xdr:rowOff>
    </xdr:from>
    <xdr:ext cx="534377" cy="259045"/>
    <xdr:sp macro="" textlink="">
      <xdr:nvSpPr>
        <xdr:cNvPr id="556" name="テキスト ボックス 555"/>
        <xdr:cNvSpPr txBox="1"/>
      </xdr:nvSpPr>
      <xdr:spPr>
        <a:xfrm>
          <a:off x="12547111" y="6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7862</xdr:rowOff>
    </xdr:from>
    <xdr:to>
      <xdr:col>23</xdr:col>
      <xdr:colOff>517525</xdr:colOff>
      <xdr:row>57</xdr:row>
      <xdr:rowOff>16587</xdr:rowOff>
    </xdr:to>
    <xdr:cxnSp macro="">
      <xdr:nvCxnSpPr>
        <xdr:cNvPr id="586" name="直線コネクタ 585"/>
        <xdr:cNvCxnSpPr/>
      </xdr:nvCxnSpPr>
      <xdr:spPr>
        <a:xfrm>
          <a:off x="15481300" y="9266162"/>
          <a:ext cx="838200" cy="5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135069</xdr:rowOff>
    </xdr:from>
    <xdr:ext cx="534377" cy="259045"/>
    <xdr:sp macro="" textlink="">
      <xdr:nvSpPr>
        <xdr:cNvPr id="587" name="教育費平均値テキスト"/>
        <xdr:cNvSpPr txBox="1"/>
      </xdr:nvSpPr>
      <xdr:spPr>
        <a:xfrm>
          <a:off x="16370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7862</xdr:rowOff>
    </xdr:from>
    <xdr:to>
      <xdr:col>22</xdr:col>
      <xdr:colOff>365125</xdr:colOff>
      <xdr:row>55</xdr:row>
      <xdr:rowOff>79324</xdr:rowOff>
    </xdr:to>
    <xdr:cxnSp macro="">
      <xdr:nvCxnSpPr>
        <xdr:cNvPr id="589" name="直線コネクタ 588"/>
        <xdr:cNvCxnSpPr/>
      </xdr:nvCxnSpPr>
      <xdr:spPr>
        <a:xfrm flipV="1">
          <a:off x="14592300" y="9266162"/>
          <a:ext cx="889000" cy="2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32999</xdr:rowOff>
    </xdr:from>
    <xdr:ext cx="534377" cy="259045"/>
    <xdr:sp macro="" textlink="">
      <xdr:nvSpPr>
        <xdr:cNvPr id="591" name="テキスト ボックス 590"/>
        <xdr:cNvSpPr txBox="1"/>
      </xdr:nvSpPr>
      <xdr:spPr>
        <a:xfrm>
          <a:off x="1521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5855</xdr:rowOff>
    </xdr:from>
    <xdr:to>
      <xdr:col>21</xdr:col>
      <xdr:colOff>161925</xdr:colOff>
      <xdr:row>55</xdr:row>
      <xdr:rowOff>79324</xdr:rowOff>
    </xdr:to>
    <xdr:cxnSp macro="">
      <xdr:nvCxnSpPr>
        <xdr:cNvPr id="592" name="直線コネクタ 591"/>
        <xdr:cNvCxnSpPr/>
      </xdr:nvCxnSpPr>
      <xdr:spPr>
        <a:xfrm>
          <a:off x="13703300" y="9264155"/>
          <a:ext cx="889000" cy="2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5855</xdr:rowOff>
    </xdr:from>
    <xdr:to>
      <xdr:col>19</xdr:col>
      <xdr:colOff>644525</xdr:colOff>
      <xdr:row>54</xdr:row>
      <xdr:rowOff>90767</xdr:rowOff>
    </xdr:to>
    <xdr:cxnSp macro="">
      <xdr:nvCxnSpPr>
        <xdr:cNvPr id="595" name="直線コネクタ 594"/>
        <xdr:cNvCxnSpPr/>
      </xdr:nvCxnSpPr>
      <xdr:spPr>
        <a:xfrm flipV="1">
          <a:off x="12814300" y="9264155"/>
          <a:ext cx="889000" cy="8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137237</xdr:rowOff>
    </xdr:from>
    <xdr:to>
      <xdr:col>23</xdr:col>
      <xdr:colOff>568325</xdr:colOff>
      <xdr:row>57</xdr:row>
      <xdr:rowOff>67387</xdr:rowOff>
    </xdr:to>
    <xdr:sp macro="" textlink="">
      <xdr:nvSpPr>
        <xdr:cNvPr id="605" name="円/楕円 604"/>
        <xdr:cNvSpPr/>
      </xdr:nvSpPr>
      <xdr:spPr>
        <a:xfrm>
          <a:off x="16268700" y="97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160114</xdr:rowOff>
    </xdr:from>
    <xdr:ext cx="534377" cy="259045"/>
    <xdr:sp macro="" textlink="">
      <xdr:nvSpPr>
        <xdr:cNvPr id="606" name="教育費該当値テキスト"/>
        <xdr:cNvSpPr txBox="1"/>
      </xdr:nvSpPr>
      <xdr:spPr>
        <a:xfrm>
          <a:off x="16370300" y="95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59,194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128512</xdr:rowOff>
    </xdr:from>
    <xdr:to>
      <xdr:col>22</xdr:col>
      <xdr:colOff>415925</xdr:colOff>
      <xdr:row>54</xdr:row>
      <xdr:rowOff>58662</xdr:rowOff>
    </xdr:to>
    <xdr:sp macro="" textlink="">
      <xdr:nvSpPr>
        <xdr:cNvPr id="607" name="円/楕円 606"/>
        <xdr:cNvSpPr/>
      </xdr:nvSpPr>
      <xdr:spPr>
        <a:xfrm>
          <a:off x="15430500" y="921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75189</xdr:rowOff>
    </xdr:from>
    <xdr:ext cx="599010" cy="259045"/>
    <xdr:sp macro="" textlink="">
      <xdr:nvSpPr>
        <xdr:cNvPr id="608" name="テキスト ボックス 607"/>
        <xdr:cNvSpPr txBox="1"/>
      </xdr:nvSpPr>
      <xdr:spPr>
        <a:xfrm>
          <a:off x="15181794" y="899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28524</xdr:rowOff>
    </xdr:from>
    <xdr:to>
      <xdr:col>21</xdr:col>
      <xdr:colOff>212725</xdr:colOff>
      <xdr:row>55</xdr:row>
      <xdr:rowOff>130124</xdr:rowOff>
    </xdr:to>
    <xdr:sp macro="" textlink="">
      <xdr:nvSpPr>
        <xdr:cNvPr id="609" name="円/楕円 608"/>
        <xdr:cNvSpPr/>
      </xdr:nvSpPr>
      <xdr:spPr>
        <a:xfrm>
          <a:off x="14541500" y="945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146651</xdr:rowOff>
    </xdr:from>
    <xdr:ext cx="534377" cy="259045"/>
    <xdr:sp macro="" textlink="">
      <xdr:nvSpPr>
        <xdr:cNvPr id="610" name="テキスト ボックス 609"/>
        <xdr:cNvSpPr txBox="1"/>
      </xdr:nvSpPr>
      <xdr:spPr>
        <a:xfrm>
          <a:off x="14325111" y="9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126505</xdr:rowOff>
    </xdr:from>
    <xdr:to>
      <xdr:col>20</xdr:col>
      <xdr:colOff>9525</xdr:colOff>
      <xdr:row>54</xdr:row>
      <xdr:rowOff>56655</xdr:rowOff>
    </xdr:to>
    <xdr:sp macro="" textlink="">
      <xdr:nvSpPr>
        <xdr:cNvPr id="611" name="円/楕円 610"/>
        <xdr:cNvSpPr/>
      </xdr:nvSpPr>
      <xdr:spPr>
        <a:xfrm>
          <a:off x="13652500" y="92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73182</xdr:rowOff>
    </xdr:from>
    <xdr:ext cx="599010" cy="259045"/>
    <xdr:sp macro="" textlink="">
      <xdr:nvSpPr>
        <xdr:cNvPr id="612" name="テキスト ボックス 611"/>
        <xdr:cNvSpPr txBox="1"/>
      </xdr:nvSpPr>
      <xdr:spPr>
        <a:xfrm>
          <a:off x="13403794" y="898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39967</xdr:rowOff>
    </xdr:from>
    <xdr:to>
      <xdr:col>18</xdr:col>
      <xdr:colOff>492125</xdr:colOff>
      <xdr:row>54</xdr:row>
      <xdr:rowOff>141567</xdr:rowOff>
    </xdr:to>
    <xdr:sp macro="" textlink="">
      <xdr:nvSpPr>
        <xdr:cNvPr id="613" name="円/楕円 612"/>
        <xdr:cNvSpPr/>
      </xdr:nvSpPr>
      <xdr:spPr>
        <a:xfrm>
          <a:off x="12763500" y="92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158094</xdr:rowOff>
    </xdr:from>
    <xdr:ext cx="534377" cy="259045"/>
    <xdr:sp macro="" textlink="">
      <xdr:nvSpPr>
        <xdr:cNvPr id="614" name="テキスト ボックス 613"/>
        <xdr:cNvSpPr txBox="1"/>
      </xdr:nvSpPr>
      <xdr:spPr>
        <a:xfrm>
          <a:off x="12547111" y="90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41" name="直線コネクタ 64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133299</xdr:rowOff>
    </xdr:from>
    <xdr:to>
      <xdr:col>22</xdr:col>
      <xdr:colOff>365125</xdr:colOff>
      <xdr:row>78</xdr:row>
      <xdr:rowOff>139700</xdr:rowOff>
    </xdr:to>
    <xdr:cxnSp macro="">
      <xdr:nvCxnSpPr>
        <xdr:cNvPr id="644" name="直線コネクタ 643"/>
        <xdr:cNvCxnSpPr/>
      </xdr:nvCxnSpPr>
      <xdr:spPr>
        <a:xfrm>
          <a:off x="14592300" y="135063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29922</xdr:rowOff>
    </xdr:from>
    <xdr:ext cx="469744" cy="259045"/>
    <xdr:sp macro="" textlink="">
      <xdr:nvSpPr>
        <xdr:cNvPr id="646" name="テキスト ボックス 645"/>
        <xdr:cNvSpPr txBox="1"/>
      </xdr:nvSpPr>
      <xdr:spPr>
        <a:xfrm>
          <a:off x="15246427"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103156</xdr:rowOff>
    </xdr:from>
    <xdr:to>
      <xdr:col>21</xdr:col>
      <xdr:colOff>161925</xdr:colOff>
      <xdr:row>78</xdr:row>
      <xdr:rowOff>133299</xdr:rowOff>
    </xdr:to>
    <xdr:cxnSp macro="">
      <xdr:nvCxnSpPr>
        <xdr:cNvPr id="647" name="直線コネクタ 646"/>
        <xdr:cNvCxnSpPr/>
      </xdr:nvCxnSpPr>
      <xdr:spPr>
        <a:xfrm>
          <a:off x="13703300" y="13476256"/>
          <a:ext cx="889000" cy="3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103156</xdr:rowOff>
    </xdr:from>
    <xdr:to>
      <xdr:col>19</xdr:col>
      <xdr:colOff>644525</xdr:colOff>
      <xdr:row>78</xdr:row>
      <xdr:rowOff>105350</xdr:rowOff>
    </xdr:to>
    <xdr:cxnSp macro="">
      <xdr:nvCxnSpPr>
        <xdr:cNvPr id="650" name="直線コネクタ 649"/>
        <xdr:cNvCxnSpPr/>
      </xdr:nvCxnSpPr>
      <xdr:spPr>
        <a:xfrm flipV="1">
          <a:off x="12814300" y="1347625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165727</xdr:rowOff>
    </xdr:from>
    <xdr:ext cx="469744" cy="259045"/>
    <xdr:sp macro="" textlink="">
      <xdr:nvSpPr>
        <xdr:cNvPr id="652" name="テキスト ボックス 651"/>
        <xdr:cNvSpPr txBox="1"/>
      </xdr:nvSpPr>
      <xdr:spPr>
        <a:xfrm>
          <a:off x="13468427" y="135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163078</xdr:rowOff>
    </xdr:from>
    <xdr:ext cx="469744" cy="259045"/>
    <xdr:sp macro="" textlink="">
      <xdr:nvSpPr>
        <xdr:cNvPr id="654" name="テキスト ボックス 653"/>
        <xdr:cNvSpPr txBox="1"/>
      </xdr:nvSpPr>
      <xdr:spPr>
        <a:xfrm>
          <a:off x="12579427" y="1353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2" name="円/楕円 66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3" name="テキスト ボックス 66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82499</xdr:rowOff>
    </xdr:from>
    <xdr:to>
      <xdr:col>21</xdr:col>
      <xdr:colOff>212725</xdr:colOff>
      <xdr:row>79</xdr:row>
      <xdr:rowOff>12649</xdr:rowOff>
    </xdr:to>
    <xdr:sp macro="" textlink="">
      <xdr:nvSpPr>
        <xdr:cNvPr id="664" name="円/楕円 663"/>
        <xdr:cNvSpPr/>
      </xdr:nvSpPr>
      <xdr:spPr>
        <a:xfrm>
          <a:off x="14541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3776</xdr:rowOff>
    </xdr:from>
    <xdr:ext cx="469744" cy="259045"/>
    <xdr:sp macro="" textlink="">
      <xdr:nvSpPr>
        <xdr:cNvPr id="665" name="テキスト ボックス 664"/>
        <xdr:cNvSpPr txBox="1"/>
      </xdr:nvSpPr>
      <xdr:spPr>
        <a:xfrm>
          <a:off x="14357427"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52356</xdr:rowOff>
    </xdr:from>
    <xdr:to>
      <xdr:col>20</xdr:col>
      <xdr:colOff>9525</xdr:colOff>
      <xdr:row>78</xdr:row>
      <xdr:rowOff>153956</xdr:rowOff>
    </xdr:to>
    <xdr:sp macro="" textlink="">
      <xdr:nvSpPr>
        <xdr:cNvPr id="666" name="円/楕円 665"/>
        <xdr:cNvSpPr/>
      </xdr:nvSpPr>
      <xdr:spPr>
        <a:xfrm>
          <a:off x="13652500" y="134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170483</xdr:rowOff>
    </xdr:from>
    <xdr:ext cx="534377" cy="259045"/>
    <xdr:sp macro="" textlink="">
      <xdr:nvSpPr>
        <xdr:cNvPr id="667" name="テキスト ボックス 666"/>
        <xdr:cNvSpPr txBox="1"/>
      </xdr:nvSpPr>
      <xdr:spPr>
        <a:xfrm>
          <a:off x="13436111" y="132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54550</xdr:rowOff>
    </xdr:from>
    <xdr:to>
      <xdr:col>18</xdr:col>
      <xdr:colOff>492125</xdr:colOff>
      <xdr:row>78</xdr:row>
      <xdr:rowOff>156150</xdr:rowOff>
    </xdr:to>
    <xdr:sp macro="" textlink="">
      <xdr:nvSpPr>
        <xdr:cNvPr id="668" name="円/楕円 667"/>
        <xdr:cNvSpPr/>
      </xdr:nvSpPr>
      <xdr:spPr>
        <a:xfrm>
          <a:off x="12763500" y="134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1227</xdr:rowOff>
    </xdr:from>
    <xdr:ext cx="534377" cy="259045"/>
    <xdr:sp macro="" textlink="">
      <xdr:nvSpPr>
        <xdr:cNvPr id="669" name="テキスト ボックス 668"/>
        <xdr:cNvSpPr txBox="1"/>
      </xdr:nvSpPr>
      <xdr:spPr>
        <a:xfrm>
          <a:off x="12547111" y="132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106401</xdr:rowOff>
    </xdr:from>
    <xdr:to>
      <xdr:col>23</xdr:col>
      <xdr:colOff>517525</xdr:colOff>
      <xdr:row>95</xdr:row>
      <xdr:rowOff>149389</xdr:rowOff>
    </xdr:to>
    <xdr:cxnSp macro="">
      <xdr:nvCxnSpPr>
        <xdr:cNvPr id="698" name="直線コネクタ 697"/>
        <xdr:cNvCxnSpPr/>
      </xdr:nvCxnSpPr>
      <xdr:spPr>
        <a:xfrm flipV="1">
          <a:off x="15481300" y="16394151"/>
          <a:ext cx="8382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108141</xdr:rowOff>
    </xdr:from>
    <xdr:to>
      <xdr:col>22</xdr:col>
      <xdr:colOff>365125</xdr:colOff>
      <xdr:row>95</xdr:row>
      <xdr:rowOff>149389</xdr:rowOff>
    </xdr:to>
    <xdr:cxnSp macro="">
      <xdr:nvCxnSpPr>
        <xdr:cNvPr id="701" name="直線コネクタ 700"/>
        <xdr:cNvCxnSpPr/>
      </xdr:nvCxnSpPr>
      <xdr:spPr>
        <a:xfrm>
          <a:off x="14592300" y="16395891"/>
          <a:ext cx="889000" cy="4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95783</xdr:rowOff>
    </xdr:from>
    <xdr:to>
      <xdr:col>21</xdr:col>
      <xdr:colOff>161925</xdr:colOff>
      <xdr:row>95</xdr:row>
      <xdr:rowOff>108141</xdr:rowOff>
    </xdr:to>
    <xdr:cxnSp macro="">
      <xdr:nvCxnSpPr>
        <xdr:cNvPr id="704" name="直線コネクタ 703"/>
        <xdr:cNvCxnSpPr/>
      </xdr:nvCxnSpPr>
      <xdr:spPr>
        <a:xfrm>
          <a:off x="13703300" y="16383533"/>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75679</xdr:rowOff>
    </xdr:from>
    <xdr:to>
      <xdr:col>19</xdr:col>
      <xdr:colOff>644525</xdr:colOff>
      <xdr:row>95</xdr:row>
      <xdr:rowOff>95783</xdr:rowOff>
    </xdr:to>
    <xdr:cxnSp macro="">
      <xdr:nvCxnSpPr>
        <xdr:cNvPr id="707" name="直線コネクタ 706"/>
        <xdr:cNvCxnSpPr/>
      </xdr:nvCxnSpPr>
      <xdr:spPr>
        <a:xfrm>
          <a:off x="12814300" y="16363429"/>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55601</xdr:rowOff>
    </xdr:from>
    <xdr:to>
      <xdr:col>23</xdr:col>
      <xdr:colOff>568325</xdr:colOff>
      <xdr:row>95</xdr:row>
      <xdr:rowOff>157201</xdr:rowOff>
    </xdr:to>
    <xdr:sp macro="" textlink="">
      <xdr:nvSpPr>
        <xdr:cNvPr id="717" name="円/楕円 716"/>
        <xdr:cNvSpPr/>
      </xdr:nvSpPr>
      <xdr:spPr>
        <a:xfrm>
          <a:off x="162687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34028</xdr:rowOff>
    </xdr:from>
    <xdr:ext cx="534377" cy="259045"/>
    <xdr:sp macro="" textlink="">
      <xdr:nvSpPr>
        <xdr:cNvPr id="718" name="公債費該当値テキスト"/>
        <xdr:cNvSpPr txBox="1"/>
      </xdr:nvSpPr>
      <xdr:spPr>
        <a:xfrm>
          <a:off x="16370300" y="163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98589</xdr:rowOff>
    </xdr:from>
    <xdr:to>
      <xdr:col>22</xdr:col>
      <xdr:colOff>415925</xdr:colOff>
      <xdr:row>96</xdr:row>
      <xdr:rowOff>28739</xdr:rowOff>
    </xdr:to>
    <xdr:sp macro="" textlink="">
      <xdr:nvSpPr>
        <xdr:cNvPr id="719" name="円/楕円 718"/>
        <xdr:cNvSpPr/>
      </xdr:nvSpPr>
      <xdr:spPr>
        <a:xfrm>
          <a:off x="15430500" y="163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19866</xdr:rowOff>
    </xdr:from>
    <xdr:ext cx="534377" cy="259045"/>
    <xdr:sp macro="" textlink="">
      <xdr:nvSpPr>
        <xdr:cNvPr id="720" name="テキスト ボックス 719"/>
        <xdr:cNvSpPr txBox="1"/>
      </xdr:nvSpPr>
      <xdr:spPr>
        <a:xfrm>
          <a:off x="15214111" y="164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57341</xdr:rowOff>
    </xdr:from>
    <xdr:to>
      <xdr:col>21</xdr:col>
      <xdr:colOff>212725</xdr:colOff>
      <xdr:row>95</xdr:row>
      <xdr:rowOff>158941</xdr:rowOff>
    </xdr:to>
    <xdr:sp macro="" textlink="">
      <xdr:nvSpPr>
        <xdr:cNvPr id="721" name="円/楕円 720"/>
        <xdr:cNvSpPr/>
      </xdr:nvSpPr>
      <xdr:spPr>
        <a:xfrm>
          <a:off x="14541500" y="1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150068</xdr:rowOff>
    </xdr:from>
    <xdr:ext cx="534377" cy="259045"/>
    <xdr:sp macro="" textlink="">
      <xdr:nvSpPr>
        <xdr:cNvPr id="722" name="テキスト ボックス 721"/>
        <xdr:cNvSpPr txBox="1"/>
      </xdr:nvSpPr>
      <xdr:spPr>
        <a:xfrm>
          <a:off x="14325111" y="1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44983</xdr:rowOff>
    </xdr:from>
    <xdr:to>
      <xdr:col>20</xdr:col>
      <xdr:colOff>9525</xdr:colOff>
      <xdr:row>95</xdr:row>
      <xdr:rowOff>146583</xdr:rowOff>
    </xdr:to>
    <xdr:sp macro="" textlink="">
      <xdr:nvSpPr>
        <xdr:cNvPr id="723" name="円/楕円 722"/>
        <xdr:cNvSpPr/>
      </xdr:nvSpPr>
      <xdr:spPr>
        <a:xfrm>
          <a:off x="13652500" y="163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137710</xdr:rowOff>
    </xdr:from>
    <xdr:ext cx="534377" cy="259045"/>
    <xdr:sp macro="" textlink="">
      <xdr:nvSpPr>
        <xdr:cNvPr id="724" name="テキスト ボックス 723"/>
        <xdr:cNvSpPr txBox="1"/>
      </xdr:nvSpPr>
      <xdr:spPr>
        <a:xfrm>
          <a:off x="13436111" y="164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24879</xdr:rowOff>
    </xdr:from>
    <xdr:to>
      <xdr:col>18</xdr:col>
      <xdr:colOff>492125</xdr:colOff>
      <xdr:row>95</xdr:row>
      <xdr:rowOff>126479</xdr:rowOff>
    </xdr:to>
    <xdr:sp macro="" textlink="">
      <xdr:nvSpPr>
        <xdr:cNvPr id="725" name="円/楕円 724"/>
        <xdr:cNvSpPr/>
      </xdr:nvSpPr>
      <xdr:spPr>
        <a:xfrm>
          <a:off x="12763500" y="163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117606</xdr:rowOff>
    </xdr:from>
    <xdr:ext cx="534377" cy="259045"/>
    <xdr:sp macro="" textlink="">
      <xdr:nvSpPr>
        <xdr:cNvPr id="726" name="テキスト ボックス 725"/>
        <xdr:cNvSpPr txBox="1"/>
      </xdr:nvSpPr>
      <xdr:spPr>
        <a:xfrm>
          <a:off x="12547111" y="164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40" name="テキスト ボックス 73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42" name="テキスト ボックス 74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44" name="テキスト ボックス 74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6" name="テキスト ボックス 74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8" name="テキスト ボックス 74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95069</xdr:rowOff>
    </xdr:from>
    <xdr:to>
      <xdr:col>32</xdr:col>
      <xdr:colOff>186689</xdr:colOff>
      <xdr:row>39</xdr:row>
      <xdr:rowOff>98878</xdr:rowOff>
    </xdr:to>
    <xdr:cxnSp macro="">
      <xdr:nvCxnSpPr>
        <xdr:cNvPr id="752" name="直線コネクタ 751"/>
        <xdr:cNvCxnSpPr/>
      </xdr:nvCxnSpPr>
      <xdr:spPr>
        <a:xfrm flipV="1">
          <a:off x="22159595" y="5581469"/>
          <a:ext cx="1269"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123025</xdr:rowOff>
    </xdr:from>
    <xdr:ext cx="249299" cy="259045"/>
    <xdr:sp macro="" textlink="">
      <xdr:nvSpPr>
        <xdr:cNvPr id="753" name="諸支出金最小値テキスト"/>
        <xdr:cNvSpPr txBox="1"/>
      </xdr:nvSpPr>
      <xdr:spPr>
        <a:xfrm>
          <a:off x="22212300" y="6809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41746</xdr:rowOff>
    </xdr:from>
    <xdr:ext cx="469744" cy="259045"/>
    <xdr:sp macro="" textlink="">
      <xdr:nvSpPr>
        <xdr:cNvPr id="755" name="諸支出金最大値テキスト"/>
        <xdr:cNvSpPr txBox="1"/>
      </xdr:nvSpPr>
      <xdr:spPr>
        <a:xfrm>
          <a:off x="22212300" y="53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32</xdr:row>
      <xdr:rowOff>95069</xdr:rowOff>
    </xdr:from>
    <xdr:to>
      <xdr:col>32</xdr:col>
      <xdr:colOff>276225</xdr:colOff>
      <xdr:row>32</xdr:row>
      <xdr:rowOff>95069</xdr:rowOff>
    </xdr:to>
    <xdr:cxnSp macro="">
      <xdr:nvCxnSpPr>
        <xdr:cNvPr id="756" name="直線コネクタ 755"/>
        <xdr:cNvCxnSpPr/>
      </xdr:nvCxnSpPr>
      <xdr:spPr>
        <a:xfrm>
          <a:off x="22072600" y="558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40476</xdr:rowOff>
    </xdr:from>
    <xdr:ext cx="313932" cy="259045"/>
    <xdr:sp macro="" textlink="">
      <xdr:nvSpPr>
        <xdr:cNvPr id="758" name="諸支出金平均値テキスト"/>
        <xdr:cNvSpPr txBox="1"/>
      </xdr:nvSpPr>
      <xdr:spPr>
        <a:xfrm>
          <a:off x="22212300" y="655557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17599</xdr:rowOff>
    </xdr:from>
    <xdr:to>
      <xdr:col>32</xdr:col>
      <xdr:colOff>238125</xdr:colOff>
      <xdr:row>39</xdr:row>
      <xdr:rowOff>119199</xdr:rowOff>
    </xdr:to>
    <xdr:sp macro="" textlink="">
      <xdr:nvSpPr>
        <xdr:cNvPr id="759" name="フローチャート : 判断 758"/>
        <xdr:cNvSpPr/>
      </xdr:nvSpPr>
      <xdr:spPr>
        <a:xfrm>
          <a:off x="221107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0" name="直線コネクタ 75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8890</xdr:rowOff>
    </xdr:from>
    <xdr:to>
      <xdr:col>31</xdr:col>
      <xdr:colOff>85725</xdr:colOff>
      <xdr:row>39</xdr:row>
      <xdr:rowOff>110490</xdr:rowOff>
    </xdr:to>
    <xdr:sp macro="" textlink="">
      <xdr:nvSpPr>
        <xdr:cNvPr id="761" name="フローチャート : 判断 760"/>
        <xdr:cNvSpPr/>
      </xdr:nvSpPr>
      <xdr:spPr>
        <a:xfrm>
          <a:off x="21272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127017</xdr:rowOff>
    </xdr:from>
    <xdr:ext cx="313932" cy="259045"/>
    <xdr:sp macro="" textlink="">
      <xdr:nvSpPr>
        <xdr:cNvPr id="762" name="テキスト ボックス 761"/>
        <xdr:cNvSpPr txBox="1"/>
      </xdr:nvSpPr>
      <xdr:spPr>
        <a:xfrm>
          <a:off x="21166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3" name="直線コネクタ 76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64" name="フローチャート : 判断 763"/>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69867</xdr:rowOff>
    </xdr:from>
    <xdr:ext cx="378565" cy="259045"/>
    <xdr:sp macro="" textlink="">
      <xdr:nvSpPr>
        <xdr:cNvPr id="765" name="テキスト ボックス 764"/>
        <xdr:cNvSpPr txBox="1"/>
      </xdr:nvSpPr>
      <xdr:spPr>
        <a:xfrm>
          <a:off x="20245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98334</xdr:rowOff>
    </xdr:from>
    <xdr:to>
      <xdr:col>28</xdr:col>
      <xdr:colOff>314325</xdr:colOff>
      <xdr:row>39</xdr:row>
      <xdr:rowOff>98878</xdr:rowOff>
    </xdr:to>
    <xdr:cxnSp macro="">
      <xdr:nvCxnSpPr>
        <xdr:cNvPr id="766" name="直線コネクタ 765"/>
        <xdr:cNvCxnSpPr/>
      </xdr:nvCxnSpPr>
      <xdr:spPr>
        <a:xfrm>
          <a:off x="18656300" y="5241834"/>
          <a:ext cx="889000" cy="15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78014</xdr:rowOff>
    </xdr:from>
    <xdr:to>
      <xdr:col>28</xdr:col>
      <xdr:colOff>365125</xdr:colOff>
      <xdr:row>37</xdr:row>
      <xdr:rowOff>8164</xdr:rowOff>
    </xdr:to>
    <xdr:sp macro="" textlink="">
      <xdr:nvSpPr>
        <xdr:cNvPr id="767" name="フローチャート : 判断 766"/>
        <xdr:cNvSpPr/>
      </xdr:nvSpPr>
      <xdr:spPr>
        <a:xfrm>
          <a:off x="19494500" y="625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24691</xdr:rowOff>
    </xdr:from>
    <xdr:ext cx="378565" cy="259045"/>
    <xdr:sp macro="" textlink="">
      <xdr:nvSpPr>
        <xdr:cNvPr id="768" name="テキスト ボックス 767"/>
        <xdr:cNvSpPr txBox="1"/>
      </xdr:nvSpPr>
      <xdr:spPr>
        <a:xfrm>
          <a:off x="19356017" y="60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22497</xdr:rowOff>
    </xdr:from>
    <xdr:to>
      <xdr:col>27</xdr:col>
      <xdr:colOff>161925</xdr:colOff>
      <xdr:row>36</xdr:row>
      <xdr:rowOff>124097</xdr:rowOff>
    </xdr:to>
    <xdr:sp macro="" textlink="">
      <xdr:nvSpPr>
        <xdr:cNvPr id="769" name="フローチャート : 判断 768"/>
        <xdr:cNvSpPr/>
      </xdr:nvSpPr>
      <xdr:spPr>
        <a:xfrm>
          <a:off x="18605500" y="61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115224</xdr:rowOff>
    </xdr:from>
    <xdr:ext cx="378565" cy="259045"/>
    <xdr:sp macro="" textlink="">
      <xdr:nvSpPr>
        <xdr:cNvPr id="770" name="テキスト ボックス 769"/>
        <xdr:cNvSpPr txBox="1"/>
      </xdr:nvSpPr>
      <xdr:spPr>
        <a:xfrm>
          <a:off x="18467017" y="628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167475</xdr:rowOff>
    </xdr:from>
    <xdr:ext cx="249299" cy="259045"/>
    <xdr:sp macro="" textlink="">
      <xdr:nvSpPr>
        <xdr:cNvPr id="777" name="諸支出金該当値テキスト"/>
        <xdr:cNvSpPr txBox="1"/>
      </xdr:nvSpPr>
      <xdr:spPr>
        <a:xfrm>
          <a:off x="22212300" y="66825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8" name="円/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9" name="テキスト ボックス 77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0" name="円/楕円 77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1" name="テキスト ボックス 78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2" name="円/楕円 78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3" name="テキスト ボックス 78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47534</xdr:rowOff>
    </xdr:from>
    <xdr:to>
      <xdr:col>27</xdr:col>
      <xdr:colOff>161925</xdr:colOff>
      <xdr:row>30</xdr:row>
      <xdr:rowOff>149134</xdr:rowOff>
    </xdr:to>
    <xdr:sp macro="" textlink="">
      <xdr:nvSpPr>
        <xdr:cNvPr id="784" name="円/楕円 783"/>
        <xdr:cNvSpPr/>
      </xdr:nvSpPr>
      <xdr:spPr>
        <a:xfrm>
          <a:off x="18605500" y="51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165661</xdr:rowOff>
    </xdr:from>
    <xdr:ext cx="469744" cy="259045"/>
    <xdr:sp macro="" textlink="">
      <xdr:nvSpPr>
        <xdr:cNvPr id="785" name="テキスト ボックス 784"/>
        <xdr:cNvSpPr txBox="1"/>
      </xdr:nvSpPr>
      <xdr:spPr>
        <a:xfrm>
          <a:off x="18421427" y="49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議会費は、住民一人あたり</a:t>
          </a:r>
          <a:r>
            <a:rPr kumimoji="1" lang="en-US" altLang="ja-JP" sz="1300">
              <a:latin typeface="ＭＳ Ｐゴシック"/>
            </a:rPr>
            <a:t>4,226</a:t>
          </a:r>
          <a:r>
            <a:rPr kumimoji="1" lang="ja-JP" altLang="en-US" sz="1300">
              <a:latin typeface="ＭＳ Ｐゴシック"/>
            </a:rPr>
            <a:t>円で、類似団体と比べると</a:t>
          </a:r>
          <a:r>
            <a:rPr kumimoji="1" lang="en-US" altLang="ja-JP" sz="1300">
              <a:latin typeface="ＭＳ Ｐゴシック"/>
            </a:rPr>
            <a:t>608</a:t>
          </a:r>
          <a:r>
            <a:rPr kumimoji="1" lang="ja-JP" altLang="en-US" sz="1300">
              <a:latin typeface="ＭＳ Ｐゴシック"/>
            </a:rPr>
            <a:t>円下回っているが、全国平均・茨城県平均と比べると上回っている。総務費では、住民一人あたり</a:t>
          </a:r>
          <a:r>
            <a:rPr kumimoji="1" lang="en-US" altLang="ja-JP" sz="1300">
              <a:latin typeface="ＭＳ Ｐゴシック"/>
            </a:rPr>
            <a:t>75,686</a:t>
          </a:r>
          <a:r>
            <a:rPr kumimoji="1" lang="ja-JP" altLang="en-US" sz="1300">
              <a:latin typeface="ＭＳ Ｐゴシック"/>
            </a:rPr>
            <a:t>円で、類似団体と比べると</a:t>
          </a:r>
          <a:r>
            <a:rPr kumimoji="1" lang="en-US" altLang="ja-JP" sz="1300">
              <a:latin typeface="ＭＳ Ｐゴシック"/>
            </a:rPr>
            <a:t>11,723</a:t>
          </a:r>
          <a:r>
            <a:rPr kumimoji="1" lang="ja-JP" altLang="en-US" sz="1300">
              <a:latin typeface="ＭＳ Ｐゴシック"/>
            </a:rPr>
            <a:t>円下回っている。年度によって決算額が上下しているのは、基金積立額の上下によるものである。民生費では、住民一人あたり</a:t>
          </a:r>
          <a:r>
            <a:rPr kumimoji="1" lang="en-US" altLang="ja-JP" sz="1300">
              <a:latin typeface="ＭＳ Ｐゴシック"/>
            </a:rPr>
            <a:t>136,901</a:t>
          </a:r>
          <a:r>
            <a:rPr kumimoji="1" lang="ja-JP" altLang="en-US" sz="1300">
              <a:latin typeface="ＭＳ Ｐゴシック"/>
            </a:rPr>
            <a:t>円で類似団体との比較では、</a:t>
          </a:r>
          <a:r>
            <a:rPr kumimoji="1" lang="en-US" altLang="ja-JP" sz="1300">
              <a:latin typeface="ＭＳ Ｐゴシック"/>
            </a:rPr>
            <a:t>23,523</a:t>
          </a:r>
          <a:r>
            <a:rPr kumimoji="1" lang="ja-JP" altLang="en-US" sz="1300">
              <a:latin typeface="ＭＳ Ｐゴシック"/>
            </a:rPr>
            <a:t>円下回っている。これは、生活保護受給者が類似団体と比較して少ないことによるものである。衛生費では、住民一人あたり</a:t>
          </a:r>
          <a:r>
            <a:rPr kumimoji="1" lang="en-US" altLang="ja-JP" sz="1300">
              <a:latin typeface="ＭＳ Ｐゴシック"/>
            </a:rPr>
            <a:t>32,205</a:t>
          </a:r>
          <a:r>
            <a:rPr kumimoji="1" lang="ja-JP" altLang="en-US" sz="1300">
              <a:latin typeface="ＭＳ Ｐゴシック"/>
            </a:rPr>
            <a:t>円で、類似団体と比べると</a:t>
          </a:r>
          <a:r>
            <a:rPr kumimoji="1" lang="en-US" altLang="ja-JP" sz="1300">
              <a:latin typeface="ＭＳ Ｐゴシック"/>
            </a:rPr>
            <a:t>15,241</a:t>
          </a:r>
          <a:r>
            <a:rPr kumimoji="1" lang="ja-JP" altLang="en-US" sz="1300">
              <a:latin typeface="ＭＳ Ｐゴシック"/>
            </a:rPr>
            <a:t>円下回り、全国平均を下回っている。農林水産業費では、住民一人あたり</a:t>
          </a:r>
          <a:r>
            <a:rPr kumimoji="1" lang="en-US" altLang="ja-JP" sz="1300">
              <a:latin typeface="ＭＳ Ｐゴシック"/>
            </a:rPr>
            <a:t>24,338</a:t>
          </a:r>
          <a:r>
            <a:rPr kumimoji="1" lang="ja-JP" altLang="en-US" sz="1300">
              <a:latin typeface="ＭＳ Ｐゴシック"/>
            </a:rPr>
            <a:t>円で、類似団体との比較では、</a:t>
          </a:r>
          <a:r>
            <a:rPr kumimoji="1" lang="en-US" altLang="ja-JP" sz="1300">
              <a:latin typeface="ＭＳ Ｐゴシック"/>
            </a:rPr>
            <a:t>8,106</a:t>
          </a:r>
          <a:r>
            <a:rPr kumimoji="1" lang="ja-JP" altLang="en-US" sz="1300">
              <a:latin typeface="ＭＳ Ｐゴシック"/>
            </a:rPr>
            <a:t>円下回っている。前年度と比べ減少しているのは国県の補助金を活用した事業が減少しているためである。商工費では、住民一人あたり</a:t>
          </a:r>
          <a:r>
            <a:rPr kumimoji="1" lang="en-US" altLang="ja-JP" sz="1300">
              <a:latin typeface="ＭＳ Ｐゴシック"/>
            </a:rPr>
            <a:t>9,386</a:t>
          </a:r>
          <a:r>
            <a:rPr kumimoji="1" lang="ja-JP" altLang="en-US" sz="1300">
              <a:latin typeface="ＭＳ Ｐゴシック"/>
            </a:rPr>
            <a:t>円で、類似団体と比較すると</a:t>
          </a:r>
          <a:r>
            <a:rPr kumimoji="1" lang="en-US" altLang="ja-JP" sz="1300">
              <a:latin typeface="ＭＳ Ｐゴシック"/>
            </a:rPr>
            <a:t>7,632</a:t>
          </a:r>
          <a:r>
            <a:rPr kumimoji="1" lang="ja-JP" altLang="en-US" sz="1300">
              <a:latin typeface="ＭＳ Ｐゴシック"/>
            </a:rPr>
            <a:t>円下回っている。土木費では、住民一人あたり</a:t>
          </a:r>
          <a:r>
            <a:rPr kumimoji="1" lang="en-US" altLang="ja-JP" sz="1300">
              <a:latin typeface="ＭＳ Ｐゴシック"/>
            </a:rPr>
            <a:t>51,881</a:t>
          </a:r>
          <a:r>
            <a:rPr kumimoji="1" lang="ja-JP" altLang="en-US" sz="1300">
              <a:latin typeface="ＭＳ Ｐゴシック"/>
            </a:rPr>
            <a:t>円で、類似団体との比較では</a:t>
          </a:r>
          <a:r>
            <a:rPr kumimoji="1" lang="en-US" altLang="ja-JP" sz="1300">
              <a:latin typeface="ＭＳ Ｐゴシック"/>
            </a:rPr>
            <a:t>2,956</a:t>
          </a:r>
          <a:r>
            <a:rPr kumimoji="1" lang="ja-JP" altLang="en-US" sz="1300">
              <a:latin typeface="ＭＳ Ｐゴシック"/>
            </a:rPr>
            <a:t>円下回っている。消防費は住民一人あたり</a:t>
          </a:r>
          <a:r>
            <a:rPr kumimoji="1" lang="en-US" altLang="ja-JP" sz="1300">
              <a:latin typeface="ＭＳ Ｐゴシック"/>
            </a:rPr>
            <a:t>27,436</a:t>
          </a:r>
          <a:r>
            <a:rPr kumimoji="1" lang="ja-JP" altLang="en-US" sz="1300">
              <a:latin typeface="ＭＳ Ｐゴシック"/>
            </a:rPr>
            <a:t>円で、類似団体と比べ</a:t>
          </a:r>
          <a:r>
            <a:rPr kumimoji="1" lang="en-US" altLang="ja-JP" sz="1300">
              <a:latin typeface="ＭＳ Ｐゴシック"/>
            </a:rPr>
            <a:t>1,198</a:t>
          </a:r>
          <a:r>
            <a:rPr kumimoji="1" lang="ja-JP" altLang="en-US" sz="1300">
              <a:latin typeface="ＭＳ Ｐゴシック"/>
            </a:rPr>
            <a:t>円上回っている。これは、東日本大震災に伴って、防災減災に関する経費が増加していることによる。教育費では、住民一人あたり</a:t>
          </a:r>
          <a:r>
            <a:rPr kumimoji="1" lang="en-US" altLang="ja-JP" sz="1300">
              <a:latin typeface="ＭＳ Ｐゴシック"/>
            </a:rPr>
            <a:t>59,194</a:t>
          </a:r>
          <a:r>
            <a:rPr kumimoji="1" lang="ja-JP" altLang="en-US" sz="1300">
              <a:latin typeface="ＭＳ Ｐゴシック"/>
            </a:rPr>
            <a:t>円と、類似団体と比較すると</a:t>
          </a:r>
          <a:r>
            <a:rPr kumimoji="1" lang="en-US" altLang="ja-JP" sz="1300">
              <a:latin typeface="ＭＳ Ｐゴシック"/>
            </a:rPr>
            <a:t>1,528</a:t>
          </a:r>
          <a:r>
            <a:rPr kumimoji="1" lang="ja-JP" altLang="en-US" sz="1300">
              <a:latin typeface="ＭＳ Ｐゴシック"/>
            </a:rPr>
            <a:t>円上回っている。前年度に比べ</a:t>
          </a:r>
          <a:r>
            <a:rPr kumimoji="1" lang="en-US" altLang="ja-JP" sz="1300">
              <a:latin typeface="ＭＳ Ｐゴシック"/>
            </a:rPr>
            <a:t>41,187</a:t>
          </a:r>
          <a:r>
            <a:rPr kumimoji="1" lang="ja-JP" altLang="en-US" sz="1300">
              <a:latin typeface="ＭＳ Ｐゴシック"/>
            </a:rPr>
            <a:t>円と大きく減少しているが、これは、学校適正配置計画による、統合校建設が終了したことによるためである。公債費は、住民一人あたり</a:t>
          </a:r>
          <a:r>
            <a:rPr kumimoji="1" lang="en-US" altLang="ja-JP" sz="1300">
              <a:latin typeface="ＭＳ Ｐゴシック"/>
            </a:rPr>
            <a:t>49,122</a:t>
          </a:r>
          <a:r>
            <a:rPr kumimoji="1" lang="ja-JP" altLang="en-US" sz="1300">
              <a:latin typeface="ＭＳ Ｐゴシック"/>
            </a:rPr>
            <a:t>円で、類似団体と比べると</a:t>
          </a:r>
          <a:r>
            <a:rPr kumimoji="1" lang="en-US" altLang="ja-JP" sz="1300">
              <a:latin typeface="ＭＳ Ｐゴシック"/>
            </a:rPr>
            <a:t>16,417</a:t>
          </a:r>
          <a:r>
            <a:rPr kumimoji="1" lang="ja-JP" altLang="en-US" sz="1300">
              <a:latin typeface="ＭＳ Ｐゴシック"/>
            </a:rPr>
            <a:t>円下回っているが、全国平均・茨城県平均よりは上回っている。学校建設等で起債残高が高くなっており、今後公債費が増えていくものと思われる。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ポイント増加となった。今後、普通交付税が合併算定替の縮減により減少するので、財源不足が見込まれることや、災害等の備えとして、基金の積み増しが必要である。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ポイント減少した、今後も適正な数値になるよう気をつけていきたい。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一般会計・特別会計における実質収支額、水道事業会計・下水道事業会計に係る資金不足・剰余金について全て黒字であるため、連結実質赤字比率は無い。</a:t>
          </a:r>
        </a:p>
        <a:p>
          <a:r>
            <a:rPr kumimoji="1" lang="ja-JP" altLang="en-US" sz="1400">
              <a:latin typeface="ＭＳ ゴシック" pitchFamily="49" charset="-128"/>
              <a:ea typeface="ＭＳ ゴシック" pitchFamily="49" charset="-128"/>
            </a:rPr>
            <a:t>しかし、国民健康保険特別会計においては、医療費の増加により財政状況が悪化しており、一般会計からの法定外繰出金を支出していることで、実質収支を黒字化しているので、税率の改正などで財源の確保を図る必要がある。</a:t>
          </a:r>
        </a:p>
        <a:p>
          <a:r>
            <a:rPr kumimoji="1" lang="ja-JP" altLang="en-US" sz="1400">
              <a:latin typeface="ＭＳ ゴシック" pitchFamily="49" charset="-128"/>
              <a:ea typeface="ＭＳ ゴシック" pitchFamily="49" charset="-128"/>
            </a:rPr>
            <a:t>他の特別会計についても、財源の確保・経費の削減等を行っていく必要がある。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17704802</v>
      </c>
      <c r="BO4" s="381"/>
      <c r="BP4" s="381"/>
      <c r="BQ4" s="381"/>
      <c r="BR4" s="381"/>
      <c r="BS4" s="381"/>
      <c r="BT4" s="381"/>
      <c r="BU4" s="382"/>
      <c r="BV4" s="380">
        <v>19267289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17120865</v>
      </c>
      <c r="BO5" s="418"/>
      <c r="BP5" s="418"/>
      <c r="BQ5" s="418"/>
      <c r="BR5" s="418"/>
      <c r="BS5" s="418"/>
      <c r="BT5" s="418"/>
      <c r="BU5" s="419"/>
      <c r="BV5" s="417">
        <v>18579354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86.7</v>
      </c>
      <c r="CU5" s="415"/>
      <c r="CV5" s="415"/>
      <c r="CW5" s="415"/>
      <c r="CX5" s="415"/>
      <c r="CY5" s="415"/>
      <c r="CZ5" s="415"/>
      <c r="DA5" s="416"/>
      <c r="DB5" s="414">
        <v>84</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583937</v>
      </c>
      <c r="BO6" s="418"/>
      <c r="BP6" s="418"/>
      <c r="BQ6" s="418"/>
      <c r="BR6" s="418"/>
      <c r="BS6" s="418"/>
      <c r="BT6" s="418"/>
      <c r="BU6" s="419"/>
      <c r="BV6" s="417">
        <v>687935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v>
      </c>
      <c r="CU6" s="455"/>
      <c r="CV6" s="455"/>
      <c r="CW6" s="455"/>
      <c r="CX6" s="455"/>
      <c r="CY6" s="455"/>
      <c r="CZ6" s="455"/>
      <c r="DA6" s="456"/>
      <c r="DB6" s="454">
        <v>89.2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153320</v>
      </c>
      <c r="BO7" s="418"/>
      <c r="BP7" s="418"/>
      <c r="BQ7" s="418"/>
      <c r="BR7" s="418"/>
      <c r="BS7" s="418"/>
      <c r="BT7" s="418"/>
      <c r="BU7" s="419"/>
      <c r="BV7" s="417">
        <v>163687</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11073551</v>
      </c>
      <c r="CU7" s="418"/>
      <c r="CV7" s="418"/>
      <c r="CW7" s="418"/>
      <c r="CX7" s="418"/>
      <c r="CY7" s="418"/>
      <c r="CZ7" s="418"/>
      <c r="DA7" s="419"/>
      <c r="DB7" s="417">
        <v>11236689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430617</v>
      </c>
      <c r="BO8" s="418"/>
      <c r="BP8" s="418"/>
      <c r="BQ8" s="418"/>
      <c r="BR8" s="418"/>
      <c r="BS8" s="418"/>
      <c r="BT8" s="418"/>
      <c r="BU8" s="419"/>
      <c r="BV8" s="417">
        <v>524248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0.43</v>
      </c>
      <c r="CU8" s="458"/>
      <c r="CV8" s="458"/>
      <c r="CW8" s="458"/>
      <c r="CX8" s="458"/>
      <c r="CY8" s="458"/>
      <c r="CZ8" s="458"/>
      <c r="DA8" s="459"/>
      <c r="DB8" s="457">
        <v>0.43</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34909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-93631</v>
      </c>
      <c r="BO9" s="418"/>
      <c r="BP9" s="418"/>
      <c r="BQ9" s="418"/>
      <c r="BR9" s="418"/>
      <c r="BS9" s="418"/>
      <c r="BT9" s="418"/>
      <c r="BU9" s="419"/>
      <c r="BV9" s="417">
        <v>-158709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12.5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37611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164489</v>
      </c>
      <c r="BO10" s="418"/>
      <c r="BP10" s="418"/>
      <c r="BQ10" s="418"/>
      <c r="BR10" s="418"/>
      <c r="BS10" s="418"/>
      <c r="BT10" s="418"/>
      <c r="BU10" s="419"/>
      <c r="BV10" s="417">
        <v>244202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36171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110000</v>
      </c>
      <c r="BO12" s="418"/>
      <c r="BP12" s="418"/>
      <c r="BQ12" s="418"/>
      <c r="BR12" s="418"/>
      <c r="BS12" s="418"/>
      <c r="BT12" s="418"/>
      <c r="BU12" s="419"/>
      <c r="BV12" s="417">
        <v>160000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35248</v>
      </c>
      <c r="S13" s="499"/>
      <c r="T13" s="499"/>
      <c r="U13" s="499"/>
      <c r="V13" s="500"/>
      <c r="W13" s="433" t="s">
        <v>124</v>
      </c>
      <c r="X13" s="434"/>
      <c r="Y13" s="434"/>
      <c r="Z13" s="434"/>
      <c r="AA13" s="434"/>
      <c r="AB13" s="424"/>
      <c r="AC13" s="468">
        <v>4361</v>
      </c>
      <c r="AD13" s="469"/>
      <c r="AE13" s="469"/>
      <c r="AF13" s="469"/>
      <c r="AG13" s="508"/>
      <c r="AH13" s="468">
        <v>4104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-39142</v>
      </c>
      <c r="BO13" s="418"/>
      <c r="BP13" s="418"/>
      <c r="BQ13" s="418"/>
      <c r="BR13" s="418"/>
      <c r="BS13" s="418"/>
      <c r="BT13" s="418"/>
      <c r="BU13" s="419"/>
      <c r="BV13" s="417">
        <v>-74507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36701</v>
      </c>
      <c r="S14" s="499"/>
      <c r="T14" s="499"/>
      <c r="U14" s="499"/>
      <c r="V14" s="500"/>
      <c r="W14" s="407"/>
      <c r="X14" s="408"/>
      <c r="Y14" s="408"/>
      <c r="Z14" s="408"/>
      <c r="AA14" s="408"/>
      <c r="AB14" s="397"/>
      <c r="AC14" s="501">
        <v>22.9</v>
      </c>
      <c r="AD14" s="502"/>
      <c r="AE14" s="502"/>
      <c r="AF14" s="502"/>
      <c r="AG14" s="503"/>
      <c r="AH14" s="501">
        <v>22.1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72.099999999999994</v>
      </c>
      <c r="CU14" s="513"/>
      <c r="CV14" s="513"/>
      <c r="CW14" s="513"/>
      <c r="CX14" s="513"/>
      <c r="CY14" s="513"/>
      <c r="CZ14" s="513"/>
      <c r="DA14" s="514"/>
      <c r="DB14" s="512">
        <v>75.5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35781</v>
      </c>
      <c r="S15" s="499"/>
      <c r="T15" s="499"/>
      <c r="U15" s="499"/>
      <c r="V15" s="500"/>
      <c r="W15" s="433" t="s">
        <v>131</v>
      </c>
      <c r="X15" s="434"/>
      <c r="Y15" s="434"/>
      <c r="Z15" s="434"/>
      <c r="AA15" s="434"/>
      <c r="AB15" s="424"/>
      <c r="AC15" s="468">
        <v>5398</v>
      </c>
      <c r="AD15" s="469"/>
      <c r="AE15" s="469"/>
      <c r="AF15" s="469"/>
      <c r="AG15" s="508"/>
      <c r="AH15" s="468">
        <v>5260</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3735027</v>
      </c>
      <c r="BO15" s="381"/>
      <c r="BP15" s="381"/>
      <c r="BQ15" s="381"/>
      <c r="BR15" s="381"/>
      <c r="BS15" s="381"/>
      <c r="BT15" s="381"/>
      <c r="BU15" s="382"/>
      <c r="BV15" s="380">
        <v>3751158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28.3</v>
      </c>
      <c r="AD16" s="502"/>
      <c r="AE16" s="502"/>
      <c r="AF16" s="502"/>
      <c r="AG16" s="503"/>
      <c r="AH16" s="501">
        <v>28.4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8953504</v>
      </c>
      <c r="BO16" s="418"/>
      <c r="BP16" s="418"/>
      <c r="BQ16" s="418"/>
      <c r="BR16" s="418"/>
      <c r="BS16" s="418"/>
      <c r="BT16" s="418"/>
      <c r="BU16" s="419"/>
      <c r="BV16" s="417">
        <v>8684461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9305</v>
      </c>
      <c r="AD17" s="469"/>
      <c r="AE17" s="469"/>
      <c r="AF17" s="469"/>
      <c r="AG17" s="508"/>
      <c r="AH17" s="468">
        <v>9170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4694057</v>
      </c>
      <c r="BO17" s="418"/>
      <c r="BP17" s="418"/>
      <c r="BQ17" s="418"/>
      <c r="BR17" s="418"/>
      <c r="BS17" s="418"/>
      <c r="BT17" s="418"/>
      <c r="BU17" s="419"/>
      <c r="BV17" s="417">
        <v>4707617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222.48</v>
      </c>
      <c r="M18" s="530"/>
      <c r="N18" s="530"/>
      <c r="O18" s="530"/>
      <c r="P18" s="530"/>
      <c r="Q18" s="530"/>
      <c r="R18" s="531"/>
      <c r="S18" s="531"/>
      <c r="T18" s="531"/>
      <c r="U18" s="531"/>
      <c r="V18" s="532"/>
      <c r="W18" s="435"/>
      <c r="X18" s="436"/>
      <c r="Y18" s="436"/>
      <c r="Z18" s="436"/>
      <c r="AA18" s="436"/>
      <c r="AB18" s="427"/>
      <c r="AC18" s="533">
        <v>48.8</v>
      </c>
      <c r="AD18" s="534"/>
      <c r="AE18" s="534"/>
      <c r="AF18" s="534"/>
      <c r="AG18" s="535"/>
      <c r="AH18" s="533">
        <v>49.5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9746458</v>
      </c>
      <c r="BO18" s="418"/>
      <c r="BP18" s="418"/>
      <c r="BQ18" s="418"/>
      <c r="BR18" s="418"/>
      <c r="BS18" s="418"/>
      <c r="BT18" s="418"/>
      <c r="BU18" s="419"/>
      <c r="BV18" s="417">
        <v>9537782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12678673</v>
      </c>
      <c r="BO19" s="418"/>
      <c r="BP19" s="418"/>
      <c r="BQ19" s="418"/>
      <c r="BR19" s="418"/>
      <c r="BS19" s="418"/>
      <c r="BT19" s="418"/>
      <c r="BU19" s="419"/>
      <c r="BV19" s="417">
        <v>13091760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11115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19945280</v>
      </c>
      <c r="BO23" s="418"/>
      <c r="BP23" s="418"/>
      <c r="BQ23" s="418"/>
      <c r="BR23" s="418"/>
      <c r="BS23" s="418"/>
      <c r="BT23" s="418"/>
      <c r="BU23" s="419"/>
      <c r="BV23" s="417">
        <v>20045150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5425</v>
      </c>
      <c r="R24" s="469"/>
      <c r="S24" s="469"/>
      <c r="T24" s="469"/>
      <c r="U24" s="469"/>
      <c r="V24" s="508"/>
      <c r="W24" s="563"/>
      <c r="X24" s="551"/>
      <c r="Y24" s="552"/>
      <c r="Z24" s="467" t="s">
        <v>155</v>
      </c>
      <c r="AA24" s="447"/>
      <c r="AB24" s="447"/>
      <c r="AC24" s="447"/>
      <c r="AD24" s="447"/>
      <c r="AE24" s="447"/>
      <c r="AF24" s="447"/>
      <c r="AG24" s="448"/>
      <c r="AH24" s="468">
        <v>285</v>
      </c>
      <c r="AI24" s="469"/>
      <c r="AJ24" s="469"/>
      <c r="AK24" s="469"/>
      <c r="AL24" s="508"/>
      <c r="AM24" s="468">
        <v>926250</v>
      </c>
      <c r="AN24" s="469"/>
      <c r="AO24" s="469"/>
      <c r="AP24" s="469"/>
      <c r="AQ24" s="469"/>
      <c r="AR24" s="508"/>
      <c r="AS24" s="468">
        <v>3250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14619878</v>
      </c>
      <c r="BO24" s="418"/>
      <c r="BP24" s="418"/>
      <c r="BQ24" s="418"/>
      <c r="BR24" s="418"/>
      <c r="BS24" s="418"/>
      <c r="BT24" s="418"/>
      <c r="BU24" s="419"/>
      <c r="BV24" s="417">
        <v>14718012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5980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1611348</v>
      </c>
      <c r="BO25" s="381"/>
      <c r="BP25" s="381"/>
      <c r="BQ25" s="381"/>
      <c r="BR25" s="381"/>
      <c r="BS25" s="381"/>
      <c r="BT25" s="381"/>
      <c r="BU25" s="382"/>
      <c r="BV25" s="380">
        <v>1331470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5460</v>
      </c>
      <c r="R26" s="469"/>
      <c r="S26" s="469"/>
      <c r="T26" s="469"/>
      <c r="U26" s="469"/>
      <c r="V26" s="508"/>
      <c r="W26" s="563"/>
      <c r="X26" s="551"/>
      <c r="Y26" s="552"/>
      <c r="Z26" s="467" t="s">
        <v>161</v>
      </c>
      <c r="AA26" s="573"/>
      <c r="AB26" s="573"/>
      <c r="AC26" s="573"/>
      <c r="AD26" s="573"/>
      <c r="AE26" s="573"/>
      <c r="AF26" s="573"/>
      <c r="AG26" s="574"/>
      <c r="AH26" s="468">
        <v>13</v>
      </c>
      <c r="AI26" s="469"/>
      <c r="AJ26" s="469"/>
      <c r="AK26" s="469"/>
      <c r="AL26" s="508"/>
      <c r="AM26" s="468">
        <v>42575</v>
      </c>
      <c r="AN26" s="469"/>
      <c r="AO26" s="469"/>
      <c r="AP26" s="469"/>
      <c r="AQ26" s="469"/>
      <c r="AR26" s="508"/>
      <c r="AS26" s="468">
        <v>3275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3150</v>
      </c>
      <c r="R27" s="469"/>
      <c r="S27" s="469"/>
      <c r="T27" s="469"/>
      <c r="U27" s="469"/>
      <c r="V27" s="508"/>
      <c r="W27" s="563"/>
      <c r="X27" s="551"/>
      <c r="Y27" s="552"/>
      <c r="Z27" s="467" t="s">
        <v>164</v>
      </c>
      <c r="AA27" s="447"/>
      <c r="AB27" s="447"/>
      <c r="AC27" s="447"/>
      <c r="AD27" s="447"/>
      <c r="AE27" s="447"/>
      <c r="AF27" s="447"/>
      <c r="AG27" s="448"/>
      <c r="AH27" s="468">
        <v>14</v>
      </c>
      <c r="AI27" s="469"/>
      <c r="AJ27" s="469"/>
      <c r="AK27" s="469"/>
      <c r="AL27" s="508"/>
      <c r="AM27" s="468">
        <v>41454</v>
      </c>
      <c r="AN27" s="469"/>
      <c r="AO27" s="469"/>
      <c r="AP27" s="469"/>
      <c r="AQ27" s="469"/>
      <c r="AR27" s="508"/>
      <c r="AS27" s="468">
        <v>2961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2650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1820042</v>
      </c>
      <c r="BO28" s="381"/>
      <c r="BP28" s="381"/>
      <c r="BQ28" s="381"/>
      <c r="BR28" s="381"/>
      <c r="BS28" s="381"/>
      <c r="BT28" s="381"/>
      <c r="BU28" s="382"/>
      <c r="BV28" s="380">
        <v>1765553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18</v>
      </c>
      <c r="M29" s="469"/>
      <c r="N29" s="469"/>
      <c r="O29" s="469"/>
      <c r="P29" s="508"/>
      <c r="Q29" s="468">
        <v>2490</v>
      </c>
      <c r="R29" s="469"/>
      <c r="S29" s="469"/>
      <c r="T29" s="469"/>
      <c r="U29" s="469"/>
      <c r="V29" s="508"/>
      <c r="W29" s="564"/>
      <c r="X29" s="565"/>
      <c r="Y29" s="566"/>
      <c r="Z29" s="467" t="s">
        <v>171</v>
      </c>
      <c r="AA29" s="447"/>
      <c r="AB29" s="447"/>
      <c r="AC29" s="447"/>
      <c r="AD29" s="447"/>
      <c r="AE29" s="447"/>
      <c r="AF29" s="447"/>
      <c r="AG29" s="448"/>
      <c r="AH29" s="468">
        <v>299</v>
      </c>
      <c r="AI29" s="469"/>
      <c r="AJ29" s="469"/>
      <c r="AK29" s="469"/>
      <c r="AL29" s="508"/>
      <c r="AM29" s="468">
        <v>967704</v>
      </c>
      <c r="AN29" s="469"/>
      <c r="AO29" s="469"/>
      <c r="AP29" s="469"/>
      <c r="AQ29" s="469"/>
      <c r="AR29" s="508"/>
      <c r="AS29" s="468">
        <v>3236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763300</v>
      </c>
      <c r="BO29" s="418"/>
      <c r="BP29" s="418"/>
      <c r="BQ29" s="418"/>
      <c r="BR29" s="418"/>
      <c r="BS29" s="418"/>
      <c r="BT29" s="418"/>
      <c r="BU29" s="419"/>
      <c r="BV29" s="417">
        <v>762592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3272903</v>
      </c>
      <c r="BO30" s="587"/>
      <c r="BP30" s="587"/>
      <c r="BQ30" s="587"/>
      <c r="BR30" s="587"/>
      <c r="BS30" s="587"/>
      <c r="BT30" s="587"/>
      <c r="BU30" s="588"/>
      <c r="BV30" s="586">
        <v>2999933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茨城県市町村総合事務組合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行方市開発公社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特定環境保全公共下水道事業特別会計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茨城県市町村総合事務組合　
県民交通災害事業特別会計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流域関連公共下水道事業特別会計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戸別浄化槽整備事業特別会計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茨城県後期高齢者医療広域連合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茨城県後期高齢者医療広域連合　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鹿行広域事務組合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鹿行広域事務組合　養護老人ホーム事業特別会計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鹿行広域事務組合　消防特別会計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鹿行広域事務組合　火葬場事業特別会計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鹿行広域事務組合　審査会事業特別会計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5" t="s">
        <v>530</v>
      </c>
      <c r="D34" s="1185"/>
      <c r="E34" s="1186"/>
      <c r="F34" s="32">
        <v>7.9</v>
      </c>
      <c r="G34" s="33">
        <v>7.36</v>
      </c>
      <c r="H34" s="33">
        <v>6.84</v>
      </c>
      <c r="I34" s="33">
        <v>6.08</v>
      </c>
      <c r="J34" s="34">
        <v>5.73</v>
      </c>
      <c r="K34" s="22"/>
      <c r="L34" s="22"/>
      <c r="M34" s="22"/>
      <c r="N34" s="22"/>
      <c r="O34" s="22"/>
      <c r="P34" s="22"/>
    </row>
    <row r="35" spans="1:16" ht="39" customHeight="1">
      <c r="A35" s="22"/>
      <c r="B35" s="35"/>
      <c r="C35" s="1179" t="s">
        <v>531</v>
      </c>
      <c r="D35" s="1180"/>
      <c r="E35" s="1181"/>
      <c r="F35" s="36">
        <v>5.96</v>
      </c>
      <c r="G35" s="37">
        <v>3.99</v>
      </c>
      <c r="H35" s="37">
        <v>6.11</v>
      </c>
      <c r="I35" s="37">
        <v>4.66</v>
      </c>
      <c r="J35" s="38">
        <v>3.88</v>
      </c>
      <c r="K35" s="22"/>
      <c r="L35" s="22"/>
      <c r="M35" s="22"/>
      <c r="N35" s="22"/>
      <c r="O35" s="22"/>
      <c r="P35" s="22"/>
    </row>
    <row r="36" spans="1:16" ht="39" customHeight="1">
      <c r="A36" s="22"/>
      <c r="B36" s="35"/>
      <c r="C36" s="1179" t="s">
        <v>532</v>
      </c>
      <c r="D36" s="1180"/>
      <c r="E36" s="1181"/>
      <c r="F36" s="36">
        <v>0.73</v>
      </c>
      <c r="G36" s="37">
        <v>0.64</v>
      </c>
      <c r="H36" s="37">
        <v>0.38</v>
      </c>
      <c r="I36" s="37">
        <v>1.69</v>
      </c>
      <c r="J36" s="38">
        <v>1.49</v>
      </c>
      <c r="K36" s="22"/>
      <c r="L36" s="22"/>
      <c r="M36" s="22"/>
      <c r="N36" s="22"/>
      <c r="O36" s="22"/>
      <c r="P36" s="22"/>
    </row>
    <row r="37" spans="1:16" ht="39" customHeight="1">
      <c r="A37" s="22"/>
      <c r="B37" s="35"/>
      <c r="C37" s="1179" t="s">
        <v>533</v>
      </c>
      <c r="D37" s="1180"/>
      <c r="E37" s="1181"/>
      <c r="F37" s="36">
        <v>0.51</v>
      </c>
      <c r="G37" s="37">
        <v>0.09</v>
      </c>
      <c r="H37" s="37">
        <v>0.19</v>
      </c>
      <c r="I37" s="37">
        <v>0.25</v>
      </c>
      <c r="J37" s="38">
        <v>0.24</v>
      </c>
      <c r="K37" s="22"/>
      <c r="L37" s="22"/>
      <c r="M37" s="22"/>
      <c r="N37" s="22"/>
      <c r="O37" s="22"/>
      <c r="P37" s="22"/>
    </row>
    <row r="38" spans="1:16" ht="39" customHeight="1">
      <c r="A38" s="22"/>
      <c r="B38" s="35"/>
      <c r="C38" s="1179" t="s">
        <v>534</v>
      </c>
      <c r="D38" s="1180"/>
      <c r="E38" s="1181"/>
      <c r="F38" s="36">
        <v>0.11</v>
      </c>
      <c r="G38" s="37">
        <v>0.09</v>
      </c>
      <c r="H38" s="37">
        <v>0.05</v>
      </c>
      <c r="I38" s="37">
        <v>7.0000000000000007E-2</v>
      </c>
      <c r="J38" s="38">
        <v>0.16</v>
      </c>
      <c r="K38" s="22"/>
      <c r="L38" s="22"/>
      <c r="M38" s="22"/>
      <c r="N38" s="22"/>
      <c r="O38" s="22"/>
      <c r="P38" s="22"/>
    </row>
    <row r="39" spans="1:16" ht="39" customHeight="1">
      <c r="A39" s="22"/>
      <c r="B39" s="35"/>
      <c r="C39" s="1179" t="s">
        <v>535</v>
      </c>
      <c r="D39" s="1180"/>
      <c r="E39" s="1181"/>
      <c r="F39" s="36">
        <v>0.12</v>
      </c>
      <c r="G39" s="37">
        <v>0.13</v>
      </c>
      <c r="H39" s="37">
        <v>7.0000000000000007E-2</v>
      </c>
      <c r="I39" s="37">
        <v>0.18</v>
      </c>
      <c r="J39" s="38">
        <v>0.13</v>
      </c>
      <c r="K39" s="22"/>
      <c r="L39" s="22"/>
      <c r="M39" s="22"/>
      <c r="N39" s="22"/>
      <c r="O39" s="22"/>
      <c r="P39" s="22"/>
    </row>
    <row r="40" spans="1:16" ht="39" customHeight="1">
      <c r="A40" s="22"/>
      <c r="B40" s="35"/>
      <c r="C40" s="1179" t="s">
        <v>536</v>
      </c>
      <c r="D40" s="1180"/>
      <c r="E40" s="1181"/>
      <c r="F40" s="36">
        <v>0.1</v>
      </c>
      <c r="G40" s="37">
        <v>0.08</v>
      </c>
      <c r="H40" s="37">
        <v>0.09</v>
      </c>
      <c r="I40" s="37">
        <v>7.0000000000000007E-2</v>
      </c>
      <c r="J40" s="38">
        <v>0.09</v>
      </c>
      <c r="K40" s="22"/>
      <c r="L40" s="22"/>
      <c r="M40" s="22"/>
      <c r="N40" s="22"/>
      <c r="O40" s="22"/>
      <c r="P40" s="22"/>
    </row>
    <row r="41" spans="1:16" ht="39" customHeight="1">
      <c r="A41" s="22"/>
      <c r="B41" s="35"/>
      <c r="C41" s="1179" t="s">
        <v>537</v>
      </c>
      <c r="D41" s="1180"/>
      <c r="E41" s="1181"/>
      <c r="F41" s="36">
        <v>0.02</v>
      </c>
      <c r="G41" s="37">
        <v>0.02</v>
      </c>
      <c r="H41" s="37">
        <v>0.02</v>
      </c>
      <c r="I41" s="37">
        <v>0.04</v>
      </c>
      <c r="J41" s="38">
        <v>0.08</v>
      </c>
      <c r="K41" s="22"/>
      <c r="L41" s="22"/>
      <c r="M41" s="22"/>
      <c r="N41" s="22"/>
      <c r="O41" s="22"/>
      <c r="P41" s="22"/>
    </row>
    <row r="42" spans="1:16" ht="39" customHeight="1">
      <c r="A42" s="22"/>
      <c r="B42" s="39"/>
      <c r="C42" s="1179" t="s">
        <v>538</v>
      </c>
      <c r="D42" s="1180"/>
      <c r="E42" s="1181"/>
      <c r="F42" s="36" t="s">
        <v>483</v>
      </c>
      <c r="G42" s="37" t="s">
        <v>483</v>
      </c>
      <c r="H42" s="37" t="s">
        <v>483</v>
      </c>
      <c r="I42" s="37" t="s">
        <v>483</v>
      </c>
      <c r="J42" s="38" t="s">
        <v>483</v>
      </c>
      <c r="K42" s="22"/>
      <c r="L42" s="22"/>
      <c r="M42" s="22"/>
      <c r="N42" s="22"/>
      <c r="O42" s="22"/>
      <c r="P42" s="22"/>
    </row>
    <row r="43" spans="1:16" ht="39" customHeight="1" thickBot="1">
      <c r="A43" s="22"/>
      <c r="B43" s="40"/>
      <c r="C43" s="1182" t="s">
        <v>539</v>
      </c>
      <c r="D43" s="1183"/>
      <c r="E43" s="1184"/>
      <c r="F43" s="41">
        <v>0.01</v>
      </c>
      <c r="G43" s="42">
        <v>0.01</v>
      </c>
      <c r="H43" s="42">
        <v>0.03</v>
      </c>
      <c r="I43" s="42">
        <v>0.03</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5" t="s">
        <v>11</v>
      </c>
      <c r="C45" s="1196"/>
      <c r="D45" s="58"/>
      <c r="E45" s="1201" t="s">
        <v>12</v>
      </c>
      <c r="F45" s="1201"/>
      <c r="G45" s="1201"/>
      <c r="H45" s="1201"/>
      <c r="I45" s="1201"/>
      <c r="J45" s="1202"/>
      <c r="K45" s="59">
        <v>1964</v>
      </c>
      <c r="L45" s="60">
        <v>1885</v>
      </c>
      <c r="M45" s="60">
        <v>1827</v>
      </c>
      <c r="N45" s="60">
        <v>1679</v>
      </c>
      <c r="O45" s="61">
        <v>1777</v>
      </c>
      <c r="P45" s="48"/>
      <c r="Q45" s="48"/>
      <c r="R45" s="48"/>
      <c r="S45" s="48"/>
      <c r="T45" s="48"/>
      <c r="U45" s="48"/>
    </row>
    <row r="46" spans="1:21" ht="30.75" customHeight="1">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c r="A48" s="48"/>
      <c r="B48" s="1197"/>
      <c r="C48" s="1198"/>
      <c r="D48" s="62"/>
      <c r="E48" s="1189" t="s">
        <v>15</v>
      </c>
      <c r="F48" s="1189"/>
      <c r="G48" s="1189"/>
      <c r="H48" s="1189"/>
      <c r="I48" s="1189"/>
      <c r="J48" s="1190"/>
      <c r="K48" s="63">
        <v>464</v>
      </c>
      <c r="L48" s="64">
        <v>475</v>
      </c>
      <c r="M48" s="64">
        <v>477</v>
      </c>
      <c r="N48" s="64">
        <v>482</v>
      </c>
      <c r="O48" s="65">
        <v>502</v>
      </c>
      <c r="P48" s="48"/>
      <c r="Q48" s="48"/>
      <c r="R48" s="48"/>
      <c r="S48" s="48"/>
      <c r="T48" s="48"/>
      <c r="U48" s="48"/>
    </row>
    <row r="49" spans="1:21" ht="30.75" customHeight="1">
      <c r="A49" s="48"/>
      <c r="B49" s="1197"/>
      <c r="C49" s="1198"/>
      <c r="D49" s="62"/>
      <c r="E49" s="1189" t="s">
        <v>16</v>
      </c>
      <c r="F49" s="1189"/>
      <c r="G49" s="1189"/>
      <c r="H49" s="1189"/>
      <c r="I49" s="1189"/>
      <c r="J49" s="1190"/>
      <c r="K49" s="63">
        <v>4</v>
      </c>
      <c r="L49" s="64">
        <v>4</v>
      </c>
      <c r="M49" s="64">
        <v>4</v>
      </c>
      <c r="N49" s="64">
        <v>4</v>
      </c>
      <c r="O49" s="65">
        <v>14</v>
      </c>
      <c r="P49" s="48"/>
      <c r="Q49" s="48"/>
      <c r="R49" s="48"/>
      <c r="S49" s="48"/>
      <c r="T49" s="48"/>
      <c r="U49" s="48"/>
    </row>
    <row r="50" spans="1:21" ht="30.75" customHeight="1">
      <c r="A50" s="48"/>
      <c r="B50" s="1197"/>
      <c r="C50" s="1198"/>
      <c r="D50" s="62"/>
      <c r="E50" s="1189" t="s">
        <v>17</v>
      </c>
      <c r="F50" s="1189"/>
      <c r="G50" s="1189"/>
      <c r="H50" s="1189"/>
      <c r="I50" s="1189"/>
      <c r="J50" s="1190"/>
      <c r="K50" s="63">
        <v>0</v>
      </c>
      <c r="L50" s="64">
        <v>0</v>
      </c>
      <c r="M50" s="64">
        <v>0</v>
      </c>
      <c r="N50" s="64" t="s">
        <v>483</v>
      </c>
      <c r="O50" s="65" t="s">
        <v>483</v>
      </c>
      <c r="P50" s="48"/>
      <c r="Q50" s="48"/>
      <c r="R50" s="48"/>
      <c r="S50" s="48"/>
      <c r="T50" s="48"/>
      <c r="U50" s="48"/>
    </row>
    <row r="51" spans="1:21" ht="30.75" customHeight="1">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c r="A52" s="48"/>
      <c r="B52" s="1187" t="s">
        <v>19</v>
      </c>
      <c r="C52" s="1188"/>
      <c r="D52" s="66"/>
      <c r="E52" s="1189" t="s">
        <v>20</v>
      </c>
      <c r="F52" s="1189"/>
      <c r="G52" s="1189"/>
      <c r="H52" s="1189"/>
      <c r="I52" s="1189"/>
      <c r="J52" s="1190"/>
      <c r="K52" s="63">
        <v>1458</v>
      </c>
      <c r="L52" s="64">
        <v>1490</v>
      </c>
      <c r="M52" s="64">
        <v>1548</v>
      </c>
      <c r="N52" s="64">
        <v>1539</v>
      </c>
      <c r="O52" s="65">
        <v>1584</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974</v>
      </c>
      <c r="L53" s="69">
        <v>874</v>
      </c>
      <c r="M53" s="69">
        <v>760</v>
      </c>
      <c r="N53" s="69">
        <v>626</v>
      </c>
      <c r="O53" s="70">
        <v>709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3" t="s">
        <v>24</v>
      </c>
      <c r="C41" s="1204"/>
      <c r="D41" s="81"/>
      <c r="E41" s="1209" t="s">
        <v>25</v>
      </c>
      <c r="F41" s="1209"/>
      <c r="G41" s="1209"/>
      <c r="H41" s="1210"/>
      <c r="I41" s="82">
        <v>18548</v>
      </c>
      <c r="J41" s="83">
        <v>19191</v>
      </c>
      <c r="K41" s="83">
        <v>19472</v>
      </c>
      <c r="L41" s="83">
        <v>20045</v>
      </c>
      <c r="M41" s="84">
        <v>19945</v>
      </c>
    </row>
    <row r="42" spans="2:13" ht="27.75" customHeight="1">
      <c r="B42" s="1205"/>
      <c r="C42" s="1206"/>
      <c r="D42" s="85"/>
      <c r="E42" s="1211" t="s">
        <v>26</v>
      </c>
      <c r="F42" s="1211"/>
      <c r="G42" s="1211"/>
      <c r="H42" s="1212"/>
      <c r="I42" s="86">
        <v>1</v>
      </c>
      <c r="J42" s="87">
        <v>0</v>
      </c>
      <c r="K42" s="87" t="s">
        <v>483</v>
      </c>
      <c r="L42" s="87" t="s">
        <v>483</v>
      </c>
      <c r="M42" s="88" t="s">
        <v>483</v>
      </c>
    </row>
    <row r="43" spans="2:13" ht="27.75" customHeight="1">
      <c r="B43" s="1205"/>
      <c r="C43" s="1206"/>
      <c r="D43" s="85"/>
      <c r="E43" s="1211" t="s">
        <v>27</v>
      </c>
      <c r="F43" s="1211"/>
      <c r="G43" s="1211"/>
      <c r="H43" s="1212"/>
      <c r="I43" s="86">
        <v>7013</v>
      </c>
      <c r="J43" s="87">
        <v>6548</v>
      </c>
      <c r="K43" s="87">
        <v>6181</v>
      </c>
      <c r="L43" s="87">
        <v>5958</v>
      </c>
      <c r="M43" s="88">
        <v>5785</v>
      </c>
    </row>
    <row r="44" spans="2:13" ht="27.75" customHeight="1">
      <c r="B44" s="1205"/>
      <c r="C44" s="1206"/>
      <c r="D44" s="85"/>
      <c r="E44" s="1211" t="s">
        <v>28</v>
      </c>
      <c r="F44" s="1211"/>
      <c r="G44" s="1211"/>
      <c r="H44" s="1212"/>
      <c r="I44" s="86">
        <v>40</v>
      </c>
      <c r="J44" s="87">
        <v>89</v>
      </c>
      <c r="K44" s="87">
        <v>132</v>
      </c>
      <c r="L44" s="87">
        <v>203</v>
      </c>
      <c r="M44" s="88">
        <v>224</v>
      </c>
    </row>
    <row r="45" spans="2:13" ht="27.75" customHeight="1">
      <c r="B45" s="1205"/>
      <c r="C45" s="1206"/>
      <c r="D45" s="85"/>
      <c r="E45" s="1211" t="s">
        <v>29</v>
      </c>
      <c r="F45" s="1211"/>
      <c r="G45" s="1211"/>
      <c r="H45" s="1212"/>
      <c r="I45" s="86">
        <v>4282</v>
      </c>
      <c r="J45" s="87">
        <v>4062</v>
      </c>
      <c r="K45" s="87">
        <v>3793</v>
      </c>
      <c r="L45" s="87">
        <v>3648</v>
      </c>
      <c r="M45" s="88">
        <v>3628</v>
      </c>
    </row>
    <row r="46" spans="2:13" ht="27.75" customHeight="1">
      <c r="B46" s="1205"/>
      <c r="C46" s="1206"/>
      <c r="D46" s="89"/>
      <c r="E46" s="1211" t="s">
        <v>30</v>
      </c>
      <c r="F46" s="1211"/>
      <c r="G46" s="1211"/>
      <c r="H46" s="1212"/>
      <c r="I46" s="86">
        <v>4</v>
      </c>
      <c r="J46" s="87">
        <v>4</v>
      </c>
      <c r="K46" s="87">
        <v>3</v>
      </c>
      <c r="L46" s="87" t="s">
        <v>483</v>
      </c>
      <c r="M46" s="88" t="s">
        <v>483</v>
      </c>
    </row>
    <row r="47" spans="2:13" ht="27.75" customHeight="1">
      <c r="B47" s="1205"/>
      <c r="C47" s="1206"/>
      <c r="D47" s="90"/>
      <c r="E47" s="1213" t="s">
        <v>31</v>
      </c>
      <c r="F47" s="1214"/>
      <c r="G47" s="1214"/>
      <c r="H47" s="1215"/>
      <c r="I47" s="86" t="s">
        <v>483</v>
      </c>
      <c r="J47" s="87" t="s">
        <v>483</v>
      </c>
      <c r="K47" s="87" t="s">
        <v>483</v>
      </c>
      <c r="L47" s="87" t="s">
        <v>483</v>
      </c>
      <c r="M47" s="88" t="s">
        <v>483</v>
      </c>
    </row>
    <row r="48" spans="2:13" ht="27.75" customHeight="1">
      <c r="B48" s="1205"/>
      <c r="C48" s="1206"/>
      <c r="D48" s="85"/>
      <c r="E48" s="1211" t="s">
        <v>32</v>
      </c>
      <c r="F48" s="1211"/>
      <c r="G48" s="1211"/>
      <c r="H48" s="1212"/>
      <c r="I48" s="86" t="s">
        <v>483</v>
      </c>
      <c r="J48" s="87" t="s">
        <v>483</v>
      </c>
      <c r="K48" s="87" t="s">
        <v>483</v>
      </c>
      <c r="L48" s="87" t="s">
        <v>483</v>
      </c>
      <c r="M48" s="88" t="s">
        <v>483</v>
      </c>
    </row>
    <row r="49" spans="2:13" ht="27.75" customHeight="1">
      <c r="B49" s="1207"/>
      <c r="C49" s="1208"/>
      <c r="D49" s="85"/>
      <c r="E49" s="1211" t="s">
        <v>33</v>
      </c>
      <c r="F49" s="1211"/>
      <c r="G49" s="1211"/>
      <c r="H49" s="1212"/>
      <c r="I49" s="86" t="s">
        <v>483</v>
      </c>
      <c r="J49" s="87" t="s">
        <v>483</v>
      </c>
      <c r="K49" s="87" t="s">
        <v>483</v>
      </c>
      <c r="L49" s="87" t="s">
        <v>483</v>
      </c>
      <c r="M49" s="88" t="s">
        <v>483</v>
      </c>
    </row>
    <row r="50" spans="2:13" ht="27.75" customHeight="1">
      <c r="B50" s="1216" t="s">
        <v>34</v>
      </c>
      <c r="C50" s="1217"/>
      <c r="D50" s="91"/>
      <c r="E50" s="1211" t="s">
        <v>35</v>
      </c>
      <c r="F50" s="1211"/>
      <c r="G50" s="1211"/>
      <c r="H50" s="1212"/>
      <c r="I50" s="86">
        <v>3970</v>
      </c>
      <c r="J50" s="87">
        <v>3985</v>
      </c>
      <c r="K50" s="87">
        <v>3555</v>
      </c>
      <c r="L50" s="87">
        <v>3671</v>
      </c>
      <c r="M50" s="88">
        <v>4002</v>
      </c>
    </row>
    <row r="51" spans="2:13" ht="27.75" customHeight="1">
      <c r="B51" s="1205"/>
      <c r="C51" s="1206"/>
      <c r="D51" s="85"/>
      <c r="E51" s="1211" t="s">
        <v>36</v>
      </c>
      <c r="F51" s="1211"/>
      <c r="G51" s="1211"/>
      <c r="H51" s="1212"/>
      <c r="I51" s="86">
        <v>243</v>
      </c>
      <c r="J51" s="87">
        <v>229</v>
      </c>
      <c r="K51" s="87">
        <v>201</v>
      </c>
      <c r="L51" s="87">
        <v>171</v>
      </c>
      <c r="M51" s="88">
        <v>139</v>
      </c>
    </row>
    <row r="52" spans="2:13" ht="27.75" customHeight="1">
      <c r="B52" s="1207"/>
      <c r="C52" s="1208"/>
      <c r="D52" s="85"/>
      <c r="E52" s="1211" t="s">
        <v>37</v>
      </c>
      <c r="F52" s="1211"/>
      <c r="G52" s="1211"/>
      <c r="H52" s="1212"/>
      <c r="I52" s="86">
        <v>17491</v>
      </c>
      <c r="J52" s="87">
        <v>17751</v>
      </c>
      <c r="K52" s="87">
        <v>18103</v>
      </c>
      <c r="L52" s="87">
        <v>18652</v>
      </c>
      <c r="M52" s="88">
        <v>18567</v>
      </c>
    </row>
    <row r="53" spans="2:13" ht="27.75" customHeight="1" thickBot="1">
      <c r="B53" s="1218" t="s">
        <v>38</v>
      </c>
      <c r="C53" s="1219"/>
      <c r="D53" s="92"/>
      <c r="E53" s="1220" t="s">
        <v>39</v>
      </c>
      <c r="F53" s="1220"/>
      <c r="G53" s="1220"/>
      <c r="H53" s="1221"/>
      <c r="I53" s="93">
        <v>8184</v>
      </c>
      <c r="J53" s="94">
        <v>7929</v>
      </c>
      <c r="K53" s="94">
        <v>7724</v>
      </c>
      <c r="L53" s="94">
        <v>7363</v>
      </c>
      <c r="M53" s="95">
        <v>6875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3" zoomScaleNormal="100" zoomScaleSheetLayoutView="55" workbookViewId="0">
      <selection activeCell="L71" sqref="L7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34" t="s">
        <v>572</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3"/>
      <c r="H50" s="1244"/>
      <c r="I50" s="1244"/>
      <c r="J50" s="1245"/>
      <c r="K50" s="356" t="s">
        <v>522</v>
      </c>
      <c r="L50" s="356" t="s">
        <v>523</v>
      </c>
      <c r="M50" s="356" t="s">
        <v>524</v>
      </c>
      <c r="N50" s="356" t="s">
        <v>525</v>
      </c>
      <c r="O50" s="356" t="s">
        <v>526</v>
      </c>
    </row>
    <row r="51" spans="1:17">
      <c r="B51" s="250"/>
      <c r="C51" s="246"/>
      <c r="D51" s="246"/>
      <c r="E51" s="246"/>
      <c r="F51" s="246"/>
      <c r="G51" s="1246" t="s">
        <v>564</v>
      </c>
      <c r="H51" s="1247"/>
      <c r="I51" s="1252" t="s">
        <v>565</v>
      </c>
      <c r="J51" s="1252"/>
      <c r="K51" s="1256"/>
      <c r="L51" s="1256"/>
      <c r="M51" s="1256"/>
      <c r="N51" s="1222">
        <v>75.5</v>
      </c>
      <c r="O51" s="1256"/>
    </row>
    <row r="52" spans="1:17">
      <c r="B52" s="250"/>
      <c r="C52" s="246"/>
      <c r="D52" s="246"/>
      <c r="E52" s="246"/>
      <c r="F52" s="246"/>
      <c r="G52" s="1248"/>
      <c r="H52" s="1249"/>
      <c r="I52" s="1253"/>
      <c r="J52" s="1253"/>
      <c r="K52" s="1222"/>
      <c r="L52" s="1222"/>
      <c r="M52" s="1222"/>
      <c r="N52" s="1222"/>
      <c r="O52" s="1222"/>
    </row>
    <row r="53" spans="1:17">
      <c r="A53" s="357"/>
      <c r="B53" s="250"/>
      <c r="C53" s="246"/>
      <c r="D53" s="246"/>
      <c r="E53" s="246"/>
      <c r="F53" s="246"/>
      <c r="G53" s="1248"/>
      <c r="H53" s="1249"/>
      <c r="I53" s="1232" t="s">
        <v>566</v>
      </c>
      <c r="J53" s="1232"/>
      <c r="K53" s="1257"/>
      <c r="L53" s="1257"/>
      <c r="M53" s="1257"/>
      <c r="N53" s="1254">
        <v>47.8</v>
      </c>
      <c r="O53" s="1257"/>
    </row>
    <row r="54" spans="1:17">
      <c r="A54" s="357"/>
      <c r="B54" s="250"/>
      <c r="C54" s="246"/>
      <c r="D54" s="246"/>
      <c r="E54" s="246"/>
      <c r="F54" s="246"/>
      <c r="G54" s="1250"/>
      <c r="H54" s="1251"/>
      <c r="I54" s="1232"/>
      <c r="J54" s="1232"/>
      <c r="K54" s="1255"/>
      <c r="L54" s="1255"/>
      <c r="M54" s="1255"/>
      <c r="N54" s="1255"/>
      <c r="O54" s="1255"/>
    </row>
    <row r="55" spans="1:17">
      <c r="A55" s="357"/>
      <c r="B55" s="250"/>
      <c r="C55" s="246"/>
      <c r="D55" s="246"/>
      <c r="E55" s="246"/>
      <c r="F55" s="246"/>
      <c r="G55" s="1226" t="s">
        <v>567</v>
      </c>
      <c r="H55" s="1227"/>
      <c r="I55" s="1232" t="s">
        <v>565</v>
      </c>
      <c r="J55" s="1232"/>
      <c r="K55" s="1256"/>
      <c r="L55" s="1256"/>
      <c r="M55" s="1256"/>
      <c r="N55" s="1222">
        <v>32.799999999999997</v>
      </c>
      <c r="O55" s="1256"/>
    </row>
    <row r="56" spans="1:17">
      <c r="A56" s="357"/>
      <c r="B56" s="250"/>
      <c r="C56" s="246"/>
      <c r="D56" s="246"/>
      <c r="E56" s="246"/>
      <c r="F56" s="246"/>
      <c r="G56" s="1228"/>
      <c r="H56" s="1229"/>
      <c r="I56" s="1232"/>
      <c r="J56" s="1232"/>
      <c r="K56" s="1222"/>
      <c r="L56" s="1222"/>
      <c r="M56" s="1222"/>
      <c r="N56" s="1222"/>
      <c r="O56" s="1222"/>
    </row>
    <row r="57" spans="1:17" s="357" customFormat="1">
      <c r="B57" s="358"/>
      <c r="C57" s="354"/>
      <c r="D57" s="354"/>
      <c r="E57" s="354"/>
      <c r="F57" s="354"/>
      <c r="G57" s="1228"/>
      <c r="H57" s="1229"/>
      <c r="I57" s="1224" t="s">
        <v>568</v>
      </c>
      <c r="J57" s="1224"/>
      <c r="K57" s="1257"/>
      <c r="L57" s="1257"/>
      <c r="M57" s="1257"/>
      <c r="N57" s="1254">
        <v>58.6</v>
      </c>
      <c r="O57" s="1257"/>
      <c r="P57" s="359"/>
      <c r="Q57" s="358"/>
    </row>
    <row r="58" spans="1:17" s="357" customFormat="1">
      <c r="A58" s="245"/>
      <c r="B58" s="358"/>
      <c r="C58" s="354"/>
      <c r="D58" s="354"/>
      <c r="E58" s="354"/>
      <c r="F58" s="354"/>
      <c r="G58" s="1230"/>
      <c r="H58" s="1231"/>
      <c r="I58" s="1224"/>
      <c r="J58" s="1224"/>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34" t="s">
        <v>573</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3"/>
      <c r="H72" s="1244"/>
      <c r="I72" s="1244"/>
      <c r="J72" s="1245"/>
      <c r="K72" s="356" t="s">
        <v>522</v>
      </c>
      <c r="L72" s="356" t="s">
        <v>523</v>
      </c>
      <c r="M72" s="356" t="s">
        <v>524</v>
      </c>
      <c r="N72" s="356" t="s">
        <v>525</v>
      </c>
      <c r="O72" s="356" t="s">
        <v>526</v>
      </c>
    </row>
    <row r="73" spans="2:30">
      <c r="B73" s="250"/>
      <c r="C73" s="246"/>
      <c r="D73" s="246"/>
      <c r="E73" s="246"/>
      <c r="F73" s="246"/>
      <c r="G73" s="1246" t="s">
        <v>564</v>
      </c>
      <c r="H73" s="1247"/>
      <c r="I73" s="1252" t="s">
        <v>565</v>
      </c>
      <c r="J73" s="1252"/>
      <c r="K73" s="1233">
        <v>84.4</v>
      </c>
      <c r="L73" s="1233">
        <v>80.8</v>
      </c>
      <c r="M73" s="1222">
        <v>80</v>
      </c>
      <c r="N73" s="1222">
        <v>75.5</v>
      </c>
      <c r="O73" s="1222">
        <v>72.099999999999994</v>
      </c>
      <c r="S73" s="245">
        <v>9.9</v>
      </c>
    </row>
    <row r="74" spans="2:30">
      <c r="B74" s="250"/>
      <c r="C74" s="246"/>
      <c r="D74" s="246"/>
      <c r="E74" s="246"/>
      <c r="F74" s="246"/>
      <c r="G74" s="1248"/>
      <c r="H74" s="1249"/>
      <c r="I74" s="1253"/>
      <c r="J74" s="1253"/>
      <c r="K74" s="1233"/>
      <c r="L74" s="1233"/>
      <c r="M74" s="1222"/>
      <c r="N74" s="1222"/>
      <c r="O74" s="1222"/>
    </row>
    <row r="75" spans="2:30">
      <c r="B75" s="250"/>
      <c r="C75" s="246"/>
      <c r="D75" s="246"/>
      <c r="E75" s="246"/>
      <c r="F75" s="246"/>
      <c r="G75" s="1248"/>
      <c r="H75" s="1249"/>
      <c r="I75" s="1232" t="s">
        <v>571</v>
      </c>
      <c r="J75" s="1232"/>
      <c r="K75" s="1254">
        <v>10.6</v>
      </c>
      <c r="L75" s="1254">
        <v>9.9</v>
      </c>
      <c r="M75" s="1254">
        <v>8.9</v>
      </c>
      <c r="N75" s="1254">
        <v>7.7</v>
      </c>
      <c r="O75" s="1254">
        <v>7.2</v>
      </c>
      <c r="U75" s="245">
        <v>81.2</v>
      </c>
      <c r="W75" s="245">
        <v>87.2</v>
      </c>
      <c r="Y75" s="245">
        <v>99.8</v>
      </c>
      <c r="AA75" s="245">
        <v>109.5</v>
      </c>
      <c r="AC75" s="245">
        <v>115.2</v>
      </c>
    </row>
    <row r="76" spans="2:30">
      <c r="B76" s="250"/>
      <c r="C76" s="246"/>
      <c r="D76" s="246"/>
      <c r="E76" s="246"/>
      <c r="F76" s="246"/>
      <c r="G76" s="1250"/>
      <c r="H76" s="1251"/>
      <c r="I76" s="1232"/>
      <c r="J76" s="1232"/>
      <c r="K76" s="1255"/>
      <c r="L76" s="1255"/>
      <c r="M76" s="1255"/>
      <c r="N76" s="1255"/>
      <c r="O76" s="1255"/>
    </row>
    <row r="77" spans="2:30">
      <c r="B77" s="250"/>
      <c r="C77" s="246"/>
      <c r="D77" s="246"/>
      <c r="E77" s="246"/>
      <c r="F77" s="246"/>
      <c r="G77" s="1226" t="s">
        <v>567</v>
      </c>
      <c r="H77" s="1227"/>
      <c r="I77" s="1232" t="s">
        <v>565</v>
      </c>
      <c r="J77" s="1232"/>
      <c r="K77" s="1233">
        <v>64.599999999999994</v>
      </c>
      <c r="L77" s="1233">
        <v>52.8</v>
      </c>
      <c r="M77" s="1222">
        <v>48.6</v>
      </c>
      <c r="N77" s="1222">
        <v>32.799999999999997</v>
      </c>
      <c r="O77" s="1222">
        <v>20.2</v>
      </c>
      <c r="R77" s="245">
        <v>12.3</v>
      </c>
      <c r="T77" s="245">
        <v>11.1</v>
      </c>
    </row>
    <row r="78" spans="2:30">
      <c r="B78" s="250"/>
      <c r="C78" s="246"/>
      <c r="D78" s="246"/>
      <c r="E78" s="246"/>
      <c r="F78" s="246"/>
      <c r="G78" s="1228"/>
      <c r="H78" s="1229"/>
      <c r="I78" s="1232"/>
      <c r="J78" s="1232"/>
      <c r="K78" s="1233"/>
      <c r="L78" s="1233"/>
      <c r="M78" s="1222"/>
      <c r="N78" s="1222"/>
      <c r="O78" s="1222"/>
    </row>
    <row r="79" spans="2:30">
      <c r="B79" s="250"/>
      <c r="C79" s="246"/>
      <c r="D79" s="246"/>
      <c r="E79" s="246"/>
      <c r="F79" s="246"/>
      <c r="G79" s="1228"/>
      <c r="H79" s="1229"/>
      <c r="I79" s="1223" t="s">
        <v>571</v>
      </c>
      <c r="J79" s="1224"/>
      <c r="K79" s="1225">
        <v>12.4</v>
      </c>
      <c r="L79" s="1225">
        <v>11.5</v>
      </c>
      <c r="M79" s="1225">
        <v>10.4</v>
      </c>
      <c r="N79" s="1225">
        <v>9.5</v>
      </c>
      <c r="O79" s="1225">
        <v>8.6</v>
      </c>
      <c r="V79" s="245">
        <v>53.5</v>
      </c>
      <c r="X79" s="245">
        <v>48.2</v>
      </c>
      <c r="Z79" s="245">
        <v>34.200000000000003</v>
      </c>
      <c r="AB79" s="245">
        <v>30.3</v>
      </c>
      <c r="AD79" s="245">
        <v>28.9</v>
      </c>
    </row>
    <row r="80" spans="2:30">
      <c r="B80" s="250"/>
      <c r="C80" s="246"/>
      <c r="D80" s="246"/>
      <c r="E80" s="246"/>
      <c r="F80" s="246"/>
      <c r="G80" s="1230"/>
      <c r="H80" s="1231"/>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L71" sqref="L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7" zoomScaleNormal="100" zoomScaleSheetLayoutView="55" workbookViewId="0">
      <selection activeCell="L71" sqref="L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114020</v>
      </c>
      <c r="E3" s="118"/>
      <c r="F3" s="119">
        <v>70489</v>
      </c>
      <c r="G3" s="120"/>
      <c r="H3" s="121"/>
    </row>
    <row r="4" spans="1:8">
      <c r="A4" s="122"/>
      <c r="B4" s="123"/>
      <c r="C4" s="124"/>
      <c r="D4" s="125">
        <v>43915</v>
      </c>
      <c r="E4" s="126"/>
      <c r="F4" s="127">
        <v>37817</v>
      </c>
      <c r="G4" s="128"/>
      <c r="H4" s="129"/>
    </row>
    <row r="5" spans="1:8">
      <c r="A5" s="110" t="s">
        <v>516</v>
      </c>
      <c r="B5" s="115"/>
      <c r="C5" s="116"/>
      <c r="D5" s="117">
        <v>121024</v>
      </c>
      <c r="E5" s="118"/>
      <c r="F5" s="119">
        <v>84389</v>
      </c>
      <c r="G5" s="120"/>
      <c r="H5" s="121"/>
    </row>
    <row r="6" spans="1:8">
      <c r="A6" s="122"/>
      <c r="B6" s="123"/>
      <c r="C6" s="124"/>
      <c r="D6" s="125">
        <v>55812</v>
      </c>
      <c r="E6" s="126"/>
      <c r="F6" s="127">
        <v>44339</v>
      </c>
      <c r="G6" s="128"/>
      <c r="H6" s="129"/>
    </row>
    <row r="7" spans="1:8">
      <c r="A7" s="110" t="s">
        <v>517</v>
      </c>
      <c r="B7" s="115"/>
      <c r="C7" s="116"/>
      <c r="D7" s="117">
        <v>99724</v>
      </c>
      <c r="E7" s="118"/>
      <c r="F7" s="119">
        <v>83623</v>
      </c>
      <c r="G7" s="120"/>
      <c r="H7" s="121"/>
    </row>
    <row r="8" spans="1:8">
      <c r="A8" s="122"/>
      <c r="B8" s="123"/>
      <c r="C8" s="124"/>
      <c r="D8" s="125">
        <v>58324</v>
      </c>
      <c r="E8" s="126"/>
      <c r="F8" s="127">
        <v>48787</v>
      </c>
      <c r="G8" s="128"/>
      <c r="H8" s="129"/>
    </row>
    <row r="9" spans="1:8">
      <c r="A9" s="110" t="s">
        <v>518</v>
      </c>
      <c r="B9" s="115"/>
      <c r="C9" s="116"/>
      <c r="D9" s="117">
        <v>114375</v>
      </c>
      <c r="E9" s="118"/>
      <c r="F9" s="119">
        <v>87974</v>
      </c>
      <c r="G9" s="120"/>
      <c r="H9" s="121"/>
    </row>
    <row r="10" spans="1:8">
      <c r="A10" s="122"/>
      <c r="B10" s="123"/>
      <c r="C10" s="124"/>
      <c r="D10" s="125">
        <v>65081</v>
      </c>
      <c r="E10" s="126"/>
      <c r="F10" s="127">
        <v>48183</v>
      </c>
      <c r="G10" s="128"/>
      <c r="H10" s="129"/>
    </row>
    <row r="11" spans="1:8">
      <c r="A11" s="110" t="s">
        <v>519</v>
      </c>
      <c r="B11" s="115"/>
      <c r="C11" s="116"/>
      <c r="D11" s="117">
        <v>71896</v>
      </c>
      <c r="E11" s="118"/>
      <c r="F11" s="119">
        <v>78864</v>
      </c>
      <c r="G11" s="120"/>
      <c r="H11" s="121"/>
    </row>
    <row r="12" spans="1:8">
      <c r="A12" s="122"/>
      <c r="B12" s="123"/>
      <c r="C12" s="130"/>
      <c r="D12" s="125">
        <v>55184</v>
      </c>
      <c r="E12" s="126"/>
      <c r="F12" s="127">
        <v>46136</v>
      </c>
      <c r="G12" s="128"/>
      <c r="H12" s="129"/>
    </row>
    <row r="13" spans="1:8">
      <c r="A13" s="110"/>
      <c r="B13" s="115"/>
      <c r="C13" s="131"/>
      <c r="D13" s="132">
        <v>104208</v>
      </c>
      <c r="E13" s="133"/>
      <c r="F13" s="134">
        <v>81068</v>
      </c>
      <c r="G13" s="135"/>
      <c r="H13" s="121"/>
    </row>
    <row r="14" spans="1:8">
      <c r="A14" s="122"/>
      <c r="B14" s="123"/>
      <c r="C14" s="124"/>
      <c r="D14" s="125">
        <v>55663</v>
      </c>
      <c r="E14" s="126"/>
      <c r="F14" s="127">
        <v>45052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5.96</v>
      </c>
      <c r="C19" s="136">
        <f>ROUND(VALUE(SUBSTITUTE(実質収支比率等に係る経年分析!G$48,"▲","-")),2)</f>
        <v>3.99</v>
      </c>
      <c r="D19" s="136">
        <f>ROUND(VALUE(SUBSTITUTE(実質収支比率等に係る経年分析!H$48,"▲","-")),2)</f>
        <v>6.12</v>
      </c>
      <c r="E19" s="136">
        <f>ROUND(VALUE(SUBSTITUTE(実質収支比率等に係る経年分析!I$48,"▲","-")),2)</f>
        <v>4.67</v>
      </c>
      <c r="F19" s="136">
        <f>ROUND(VALUE(SUBSTITUTE(実質収支比率等に係る経年分析!J$48,"▲","-")),2)</f>
        <v>3.89</v>
      </c>
    </row>
    <row r="20" spans="1:11">
      <c r="A20" s="136" t="s">
        <v>44</v>
      </c>
      <c r="B20" s="136">
        <f>ROUND(VALUE(SUBSTITUTE(実質収支比率等に係る経年分析!F$47,"▲","-")),2)</f>
        <v>15.17</v>
      </c>
      <c r="C20" s="136">
        <f>ROUND(VALUE(SUBSTITUTE(実質収支比率等に係る経年分析!G$47,"▲","-")),2)</f>
        <v>15.79</v>
      </c>
      <c r="D20" s="136">
        <f>ROUND(VALUE(SUBSTITUTE(実質収支比率等に係る経年分析!H$47,"▲","-")),2)</f>
        <v>15.07</v>
      </c>
      <c r="E20" s="136">
        <f>ROUND(VALUE(SUBSTITUTE(実質収支比率等に係る経年分析!I$47,"▲","-")),2)</f>
        <v>15.71</v>
      </c>
      <c r="F20" s="136">
        <f>ROUND(VALUE(SUBSTITUTE(実質収支比率等に係る経年分析!J$47,"▲","-")),2)</f>
        <v>16.440000000000001</v>
      </c>
    </row>
    <row r="21" spans="1:11">
      <c r="A21" s="136" t="s">
        <v>45</v>
      </c>
      <c r="B21" s="136">
        <f>IF(ISNUMBER(VALUE(SUBSTITUTE(実質収支比率等に係る経年分析!F$49,"▲","-"))),ROUND(VALUE(SUBSTITUTE(実質収支比率等に係る経年分析!F$49,"▲","-")),2),NA())</f>
        <v>1.1299999999999999</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-0.66</v>
      </c>
      <c r="F21" s="136">
        <f>IF(ISNUMBER(VALUE(SUBSTITUTE(実質収支比率等に係る経年分析!J$49,"▲","-"))),ROUND(VALUE(SUBSTITUTE(実質収支比率等に係る経年分析!J$49,"▲","-")),2),NA())</f>
        <v>-0.35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戸別浄化槽整備事業特別会計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流域関連公共下水道事業特別会計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特定環境保全公共下水道事業特別会計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1458</v>
      </c>
      <c r="E42" s="138"/>
      <c r="F42" s="138"/>
      <c r="G42" s="138">
        <f>'実質公債費比率（分子）の構造'!L$52</f>
        <v>1490</v>
      </c>
      <c r="H42" s="138"/>
      <c r="I42" s="138"/>
      <c r="J42" s="138">
        <f>'実質公債費比率（分子）の構造'!M$52</f>
        <v>1548</v>
      </c>
      <c r="K42" s="138"/>
      <c r="L42" s="138"/>
      <c r="M42" s="138">
        <f>'実質公債費比率（分子）の構造'!N$52</f>
        <v>1539</v>
      </c>
      <c r="N42" s="138"/>
      <c r="O42" s="138"/>
      <c r="P42" s="138">
        <f>'実質公債費比率（分子）の構造'!O$52</f>
        <v>1584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4</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14</v>
      </c>
      <c r="O45" s="138"/>
      <c r="P45" s="138"/>
    </row>
    <row r="46" spans="1:16">
      <c r="A46" s="138" t="s">
        <v>56</v>
      </c>
      <c r="B46" s="138">
        <f>'実質公債費比率（分子）の構造'!K$48</f>
        <v>464</v>
      </c>
      <c r="C46" s="138"/>
      <c r="D46" s="138"/>
      <c r="E46" s="138">
        <f>'実質公債費比率（分子）の構造'!L$48</f>
        <v>475</v>
      </c>
      <c r="F46" s="138"/>
      <c r="G46" s="138"/>
      <c r="H46" s="138">
        <f>'実質公債費比率（分子）の構造'!M$48</f>
        <v>477</v>
      </c>
      <c r="I46" s="138"/>
      <c r="J46" s="138"/>
      <c r="K46" s="138">
        <f>'実質公債費比率（分子）の構造'!N$48</f>
        <v>482</v>
      </c>
      <c r="L46" s="138"/>
      <c r="M46" s="138"/>
      <c r="N46" s="138">
        <f>'実質公債費比率（分子）の構造'!O$48</f>
        <v>502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1964</v>
      </c>
      <c r="C49" s="138"/>
      <c r="D49" s="138"/>
      <c r="E49" s="138">
        <f>'実質公債費比率（分子）の構造'!L$45</f>
        <v>1885</v>
      </c>
      <c r="F49" s="138"/>
      <c r="G49" s="138"/>
      <c r="H49" s="138">
        <f>'実質公債費比率（分子）の構造'!M$45</f>
        <v>1827</v>
      </c>
      <c r="I49" s="138"/>
      <c r="J49" s="138"/>
      <c r="K49" s="138">
        <f>'実質公債費比率（分子）の構造'!N$45</f>
        <v>1679</v>
      </c>
      <c r="L49" s="138"/>
      <c r="M49" s="138"/>
      <c r="N49" s="138">
        <f>'実質公債費比率（分子）の構造'!O$45</f>
        <v>1777</v>
      </c>
      <c r="O49" s="138"/>
      <c r="P49" s="138"/>
    </row>
    <row r="50" spans="1:16">
      <c r="A50" s="138" t="s">
        <v>60</v>
      </c>
      <c r="B50" s="138" t="e">
        <f>NA()</f>
        <v>#N/A</v>
      </c>
      <c r="C50" s="138">
        <f>IF(ISNUMBER('実質公債費比率（分子）の構造'!K$53),'実質公債費比率（分子）の構造'!K$53,NA())</f>
        <v>974</v>
      </c>
      <c r="D50" s="138" t="e">
        <f>NA()</f>
        <v>#N/A</v>
      </c>
      <c r="E50" s="138" t="e">
        <f>NA()</f>
        <v>#N/A</v>
      </c>
      <c r="F50" s="138">
        <f>IF(ISNUMBER('実質公債費比率（分子）の構造'!L$53),'実質公債費比率（分子）の構造'!L$53,NA())</f>
        <v>874</v>
      </c>
      <c r="G50" s="138" t="e">
        <f>NA()</f>
        <v>#N/A</v>
      </c>
      <c r="H50" s="138" t="e">
        <f>NA()</f>
        <v>#N/A</v>
      </c>
      <c r="I50" s="138">
        <f>IF(ISNUMBER('実質公債費比率（分子）の構造'!M$53),'実質公債費比率（分子）の構造'!M$53,NA())</f>
        <v>760</v>
      </c>
      <c r="J50" s="138" t="e">
        <f>NA()</f>
        <v>#N/A</v>
      </c>
      <c r="K50" s="138" t="e">
        <f>NA()</f>
        <v>#N/A</v>
      </c>
      <c r="L50" s="138">
        <f>IF(ISNUMBER('実質公債費比率（分子）の構造'!N$53),'実質公債費比率（分子）の構造'!N$53,NA())</f>
        <v>626</v>
      </c>
      <c r="M50" s="138" t="e">
        <f>NA()</f>
        <v>#N/A</v>
      </c>
      <c r="N50" s="138" t="e">
        <f>NA()</f>
        <v>#N/A</v>
      </c>
      <c r="O50" s="138">
        <f>IF(ISNUMBER('実質公債費比率（分子）の構造'!O$53),'実質公債費比率（分子）の構造'!O$53,NA())</f>
        <v>709</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17491</v>
      </c>
      <c r="E56" s="137"/>
      <c r="F56" s="137"/>
      <c r="G56" s="137">
        <f>'将来負担比率（分子）の構造'!J$52</f>
        <v>17751</v>
      </c>
      <c r="H56" s="137"/>
      <c r="I56" s="137"/>
      <c r="J56" s="137">
        <f>'将来負担比率（分子）の構造'!K$52</f>
        <v>18103</v>
      </c>
      <c r="K56" s="137"/>
      <c r="L56" s="137"/>
      <c r="M56" s="137">
        <f>'将来負担比率（分子）の構造'!L$52</f>
        <v>18652</v>
      </c>
      <c r="N56" s="137"/>
      <c r="O56" s="137"/>
      <c r="P56" s="137">
        <f>'将来負担比率（分子）の構造'!M$52</f>
        <v>18567</v>
      </c>
    </row>
    <row r="57" spans="1:16">
      <c r="A57" s="137" t="s">
        <v>36</v>
      </c>
      <c r="B57" s="137"/>
      <c r="C57" s="137"/>
      <c r="D57" s="137">
        <f>'将来負担比率（分子）の構造'!I$51</f>
        <v>243</v>
      </c>
      <c r="E57" s="137"/>
      <c r="F57" s="137"/>
      <c r="G57" s="137">
        <f>'将来負担比率（分子）の構造'!J$51</f>
        <v>229</v>
      </c>
      <c r="H57" s="137"/>
      <c r="I57" s="137"/>
      <c r="J57" s="137">
        <f>'将来負担比率（分子）の構造'!K$51</f>
        <v>201</v>
      </c>
      <c r="K57" s="137"/>
      <c r="L57" s="137"/>
      <c r="M57" s="137">
        <f>'将来負担比率（分子）の構造'!L$51</f>
        <v>171</v>
      </c>
      <c r="N57" s="137"/>
      <c r="O57" s="137"/>
      <c r="P57" s="137">
        <f>'将来負担比率（分子）の構造'!M$51</f>
        <v>139</v>
      </c>
    </row>
    <row r="58" spans="1:16">
      <c r="A58" s="137" t="s">
        <v>35</v>
      </c>
      <c r="B58" s="137"/>
      <c r="C58" s="137"/>
      <c r="D58" s="137">
        <f>'将来負担比率（分子）の構造'!I$50</f>
        <v>3970</v>
      </c>
      <c r="E58" s="137"/>
      <c r="F58" s="137"/>
      <c r="G58" s="137">
        <f>'将来負担比率（分子）の構造'!J$50</f>
        <v>3985</v>
      </c>
      <c r="H58" s="137"/>
      <c r="I58" s="137"/>
      <c r="J58" s="137">
        <f>'将来負担比率（分子）の構造'!K$50</f>
        <v>3555</v>
      </c>
      <c r="K58" s="137"/>
      <c r="L58" s="137"/>
      <c r="M58" s="137">
        <f>'将来負担比率（分子）の構造'!L$50</f>
        <v>3671</v>
      </c>
      <c r="N58" s="137"/>
      <c r="O58" s="137"/>
      <c r="P58" s="137">
        <f>'将来負担比率（分子）の構造'!M$50</f>
        <v>4002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v>
      </c>
      <c r="C61" s="137"/>
      <c r="D61" s="137"/>
      <c r="E61" s="137">
        <f>'将来負担比率（分子）の構造'!J$46</f>
        <v>4</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4282</v>
      </c>
      <c r="C62" s="137"/>
      <c r="D62" s="137"/>
      <c r="E62" s="137">
        <f>'将来負担比率（分子）の構造'!J$45</f>
        <v>4062</v>
      </c>
      <c r="F62" s="137"/>
      <c r="G62" s="137"/>
      <c r="H62" s="137">
        <f>'将来負担比率（分子）の構造'!K$45</f>
        <v>3793</v>
      </c>
      <c r="I62" s="137"/>
      <c r="J62" s="137"/>
      <c r="K62" s="137">
        <f>'将来負担比率（分子）の構造'!L$45</f>
        <v>3648</v>
      </c>
      <c r="L62" s="137"/>
      <c r="M62" s="137"/>
      <c r="N62" s="137">
        <f>'将来負担比率（分子）の構造'!M$45</f>
        <v>3628</v>
      </c>
      <c r="O62" s="137"/>
      <c r="P62" s="137"/>
    </row>
    <row r="63" spans="1:16">
      <c r="A63" s="137" t="s">
        <v>28</v>
      </c>
      <c r="B63" s="137">
        <f>'将来負担比率（分子）の構造'!I$44</f>
        <v>40</v>
      </c>
      <c r="C63" s="137"/>
      <c r="D63" s="137"/>
      <c r="E63" s="137">
        <f>'将来負担比率（分子）の構造'!J$44</f>
        <v>89</v>
      </c>
      <c r="F63" s="137"/>
      <c r="G63" s="137"/>
      <c r="H63" s="137">
        <f>'将来負担比率（分子）の構造'!K$44</f>
        <v>132</v>
      </c>
      <c r="I63" s="137"/>
      <c r="J63" s="137"/>
      <c r="K63" s="137">
        <f>'将来負担比率（分子）の構造'!L$44</f>
        <v>203</v>
      </c>
      <c r="L63" s="137"/>
      <c r="M63" s="137"/>
      <c r="N63" s="137">
        <f>'将来負担比率（分子）の構造'!M$44</f>
        <v>224</v>
      </c>
      <c r="O63" s="137"/>
      <c r="P63" s="137"/>
    </row>
    <row r="64" spans="1:16">
      <c r="A64" s="137" t="s">
        <v>27</v>
      </c>
      <c r="B64" s="137">
        <f>'将来負担比率（分子）の構造'!I$43</f>
        <v>7013</v>
      </c>
      <c r="C64" s="137"/>
      <c r="D64" s="137"/>
      <c r="E64" s="137">
        <f>'将来負担比率（分子）の構造'!J$43</f>
        <v>6548</v>
      </c>
      <c r="F64" s="137"/>
      <c r="G64" s="137"/>
      <c r="H64" s="137">
        <f>'将来負担比率（分子）の構造'!K$43</f>
        <v>6181</v>
      </c>
      <c r="I64" s="137"/>
      <c r="J64" s="137"/>
      <c r="K64" s="137">
        <f>'将来負担比率（分子）の構造'!L$43</f>
        <v>5958</v>
      </c>
      <c r="L64" s="137"/>
      <c r="M64" s="137"/>
      <c r="N64" s="137">
        <f>'将来負担比率（分子）の構造'!M$43</f>
        <v>5785</v>
      </c>
      <c r="O64" s="137"/>
      <c r="P64" s="137"/>
    </row>
    <row r="65" spans="1:16">
      <c r="A65" s="137" t="s">
        <v>26</v>
      </c>
      <c r="B65" s="137">
        <f>'将来負担比率（分子）の構造'!I$42</f>
        <v>1</v>
      </c>
      <c r="C65" s="137"/>
      <c r="D65" s="137"/>
      <c r="E65" s="137">
        <f>'将来負担比率（分子）の構造'!J$42</f>
        <v>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18548</v>
      </c>
      <c r="C66" s="137"/>
      <c r="D66" s="137"/>
      <c r="E66" s="137">
        <f>'将来負担比率（分子）の構造'!J$41</f>
        <v>19191</v>
      </c>
      <c r="F66" s="137"/>
      <c r="G66" s="137"/>
      <c r="H66" s="137">
        <f>'将来負担比率（分子）の構造'!K$41</f>
        <v>19472</v>
      </c>
      <c r="I66" s="137"/>
      <c r="J66" s="137"/>
      <c r="K66" s="137">
        <f>'将来負担比率（分子）の構造'!L$41</f>
        <v>20045</v>
      </c>
      <c r="L66" s="137"/>
      <c r="M66" s="137"/>
      <c r="N66" s="137">
        <f>'将来負担比率（分子）の構造'!M$41</f>
        <v>19945</v>
      </c>
      <c r="O66" s="137"/>
      <c r="P66" s="137"/>
    </row>
    <row r="67" spans="1:16">
      <c r="A67" s="137" t="s">
        <v>64</v>
      </c>
      <c r="B67" s="137" t="e">
        <f>NA()</f>
        <v>#N/A</v>
      </c>
      <c r="C67" s="137">
        <f>IF(ISNUMBER('将来負担比率（分子）の構造'!I$53), IF('将来負担比率（分子）の構造'!I$53 &lt; 0, 0, '将来負担比率（分子）の構造'!I$53), NA())</f>
        <v>8184</v>
      </c>
      <c r="D67" s="137" t="e">
        <f>NA()</f>
        <v>#N/A</v>
      </c>
      <c r="E67" s="137" t="e">
        <f>NA()</f>
        <v>#N/A</v>
      </c>
      <c r="F67" s="137">
        <f>IF(ISNUMBER('将来負担比率（分子）の構造'!J$53), IF('将来負担比率（分子）の構造'!J$53 &lt; 0, 0, '将来負担比率（分子）の構造'!J$53), NA())</f>
        <v>7929</v>
      </c>
      <c r="G67" s="137" t="e">
        <f>NA()</f>
        <v>#N/A</v>
      </c>
      <c r="H67" s="137" t="e">
        <f>NA()</f>
        <v>#N/A</v>
      </c>
      <c r="I67" s="137">
        <f>IF(ISNUMBER('将来負担比率（分子）の構造'!K$53), IF('将来負担比率（分子）の構造'!K$53 &lt; 0, 0, '将来負担比率（分子）の構造'!K$53), NA())</f>
        <v>7724</v>
      </c>
      <c r="J67" s="137" t="e">
        <f>NA()</f>
        <v>#N/A</v>
      </c>
      <c r="K67" s="137" t="e">
        <f>NA()</f>
        <v>#N/A</v>
      </c>
      <c r="L67" s="137">
        <f>IF(ISNUMBER('将来負担比率（分子）の構造'!L$53), IF('将来負担比率（分子）の構造'!L$53 &lt; 0, 0, '将来負担比率（分子）の構造'!L$53), NA())</f>
        <v>7363</v>
      </c>
      <c r="M67" s="137" t="e">
        <f>NA()</f>
        <v>#N/A</v>
      </c>
      <c r="N67" s="137" t="e">
        <f>NA()</f>
        <v>#N/A</v>
      </c>
      <c r="O67" s="137">
        <f>IF(ISNUMBER('将来負担比率（分子）の構造'!M$53), IF('将来負担比率（分子）の構造'!M$53 &lt; 0, 0, '将来負担比率（分子）の構造'!M$53), NA())</f>
        <v>6875</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3808499</v>
      </c>
      <c r="S5" s="615"/>
      <c r="T5" s="615"/>
      <c r="U5" s="615"/>
      <c r="V5" s="615"/>
      <c r="W5" s="615"/>
      <c r="X5" s="615"/>
      <c r="Y5" s="616"/>
      <c r="Z5" s="617">
        <v>21.5</v>
      </c>
      <c r="AA5" s="617"/>
      <c r="AB5" s="617"/>
      <c r="AC5" s="617"/>
      <c r="AD5" s="618">
        <v>3808499</v>
      </c>
      <c r="AE5" s="618"/>
      <c r="AF5" s="618"/>
      <c r="AG5" s="618"/>
      <c r="AH5" s="618"/>
      <c r="AI5" s="618"/>
      <c r="AJ5" s="618"/>
      <c r="AK5" s="618"/>
      <c r="AL5" s="619">
        <v>35.6</v>
      </c>
      <c r="AM5" s="620"/>
      <c r="AN5" s="620"/>
      <c r="AO5" s="621"/>
      <c r="AP5" s="611" t="s">
        <v>210</v>
      </c>
      <c r="AQ5" s="612"/>
      <c r="AR5" s="612"/>
      <c r="AS5" s="612"/>
      <c r="AT5" s="612"/>
      <c r="AU5" s="612"/>
      <c r="AV5" s="612"/>
      <c r="AW5" s="612"/>
      <c r="AX5" s="612"/>
      <c r="AY5" s="612"/>
      <c r="AZ5" s="612"/>
      <c r="BA5" s="612"/>
      <c r="BB5" s="612"/>
      <c r="BC5" s="612"/>
      <c r="BD5" s="612"/>
      <c r="BE5" s="612"/>
      <c r="BF5" s="613"/>
      <c r="BG5" s="625">
        <v>3785862</v>
      </c>
      <c r="BH5" s="626"/>
      <c r="BI5" s="626"/>
      <c r="BJ5" s="626"/>
      <c r="BK5" s="626"/>
      <c r="BL5" s="626"/>
      <c r="BM5" s="626"/>
      <c r="BN5" s="627"/>
      <c r="BO5" s="628">
        <v>99.4</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268170</v>
      </c>
      <c r="S6" s="626"/>
      <c r="T6" s="626"/>
      <c r="U6" s="626"/>
      <c r="V6" s="626"/>
      <c r="W6" s="626"/>
      <c r="X6" s="626"/>
      <c r="Y6" s="627"/>
      <c r="Z6" s="628">
        <v>1.5</v>
      </c>
      <c r="AA6" s="628"/>
      <c r="AB6" s="628"/>
      <c r="AC6" s="628"/>
      <c r="AD6" s="629">
        <v>268170</v>
      </c>
      <c r="AE6" s="629"/>
      <c r="AF6" s="629"/>
      <c r="AG6" s="629"/>
      <c r="AH6" s="629"/>
      <c r="AI6" s="629"/>
      <c r="AJ6" s="629"/>
      <c r="AK6" s="629"/>
      <c r="AL6" s="630">
        <v>2.5</v>
      </c>
      <c r="AM6" s="631"/>
      <c r="AN6" s="631"/>
      <c r="AO6" s="632"/>
      <c r="AP6" s="622" t="s">
        <v>216</v>
      </c>
      <c r="AQ6" s="623"/>
      <c r="AR6" s="623"/>
      <c r="AS6" s="623"/>
      <c r="AT6" s="623"/>
      <c r="AU6" s="623"/>
      <c r="AV6" s="623"/>
      <c r="AW6" s="623"/>
      <c r="AX6" s="623"/>
      <c r="AY6" s="623"/>
      <c r="AZ6" s="623"/>
      <c r="BA6" s="623"/>
      <c r="BB6" s="623"/>
      <c r="BC6" s="623"/>
      <c r="BD6" s="623"/>
      <c r="BE6" s="623"/>
      <c r="BF6" s="624"/>
      <c r="BG6" s="625">
        <v>3785862</v>
      </c>
      <c r="BH6" s="626"/>
      <c r="BI6" s="626"/>
      <c r="BJ6" s="626"/>
      <c r="BK6" s="626"/>
      <c r="BL6" s="626"/>
      <c r="BM6" s="626"/>
      <c r="BN6" s="627"/>
      <c r="BO6" s="628">
        <v>99.4</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152851</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152851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2927</v>
      </c>
      <c r="S7" s="626"/>
      <c r="T7" s="626"/>
      <c r="U7" s="626"/>
      <c r="V7" s="626"/>
      <c r="W7" s="626"/>
      <c r="X7" s="626"/>
      <c r="Y7" s="627"/>
      <c r="Z7" s="628">
        <v>0</v>
      </c>
      <c r="AA7" s="628"/>
      <c r="AB7" s="628"/>
      <c r="AC7" s="628"/>
      <c r="AD7" s="629">
        <v>2927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1644162</v>
      </c>
      <c r="BH7" s="626"/>
      <c r="BI7" s="626"/>
      <c r="BJ7" s="626"/>
      <c r="BK7" s="626"/>
      <c r="BL7" s="626"/>
      <c r="BM7" s="626"/>
      <c r="BN7" s="627"/>
      <c r="BO7" s="628">
        <v>43.2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2737622</v>
      </c>
      <c r="CS7" s="626"/>
      <c r="CT7" s="626"/>
      <c r="CU7" s="626"/>
      <c r="CV7" s="626"/>
      <c r="CW7" s="626"/>
      <c r="CX7" s="626"/>
      <c r="CY7" s="627"/>
      <c r="CZ7" s="628">
        <v>16</v>
      </c>
      <c r="DA7" s="628"/>
      <c r="DB7" s="628"/>
      <c r="DC7" s="628"/>
      <c r="DD7" s="634">
        <v>241002</v>
      </c>
      <c r="DE7" s="626"/>
      <c r="DF7" s="626"/>
      <c r="DG7" s="626"/>
      <c r="DH7" s="626"/>
      <c r="DI7" s="626"/>
      <c r="DJ7" s="626"/>
      <c r="DK7" s="626"/>
      <c r="DL7" s="626"/>
      <c r="DM7" s="626"/>
      <c r="DN7" s="626"/>
      <c r="DO7" s="626"/>
      <c r="DP7" s="627"/>
      <c r="DQ7" s="634">
        <v>2115724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11542</v>
      </c>
      <c r="S8" s="626"/>
      <c r="T8" s="626"/>
      <c r="U8" s="626"/>
      <c r="V8" s="626"/>
      <c r="W8" s="626"/>
      <c r="X8" s="626"/>
      <c r="Y8" s="627"/>
      <c r="Z8" s="628">
        <v>0.1</v>
      </c>
      <c r="AA8" s="628"/>
      <c r="AB8" s="628"/>
      <c r="AC8" s="628"/>
      <c r="AD8" s="629">
        <v>11542</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59220</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4951859</v>
      </c>
      <c r="CS8" s="626"/>
      <c r="CT8" s="626"/>
      <c r="CU8" s="626"/>
      <c r="CV8" s="626"/>
      <c r="CW8" s="626"/>
      <c r="CX8" s="626"/>
      <c r="CY8" s="627"/>
      <c r="CZ8" s="628">
        <v>28.9</v>
      </c>
      <c r="DA8" s="628"/>
      <c r="DB8" s="628"/>
      <c r="DC8" s="628"/>
      <c r="DD8" s="634">
        <v>200174</v>
      </c>
      <c r="DE8" s="626"/>
      <c r="DF8" s="626"/>
      <c r="DG8" s="626"/>
      <c r="DH8" s="626"/>
      <c r="DI8" s="626"/>
      <c r="DJ8" s="626"/>
      <c r="DK8" s="626"/>
      <c r="DL8" s="626"/>
      <c r="DM8" s="626"/>
      <c r="DN8" s="626"/>
      <c r="DO8" s="626"/>
      <c r="DP8" s="627"/>
      <c r="DQ8" s="634">
        <v>2437298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6772</v>
      </c>
      <c r="S9" s="626"/>
      <c r="T9" s="626"/>
      <c r="U9" s="626"/>
      <c r="V9" s="626"/>
      <c r="W9" s="626"/>
      <c r="X9" s="626"/>
      <c r="Y9" s="627"/>
      <c r="Z9" s="628">
        <v>0</v>
      </c>
      <c r="AA9" s="628"/>
      <c r="AB9" s="628"/>
      <c r="AC9" s="628"/>
      <c r="AD9" s="629">
        <v>6772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1438831</v>
      </c>
      <c r="BH9" s="626"/>
      <c r="BI9" s="626"/>
      <c r="BJ9" s="626"/>
      <c r="BK9" s="626"/>
      <c r="BL9" s="626"/>
      <c r="BM9" s="626"/>
      <c r="BN9" s="627"/>
      <c r="BO9" s="628">
        <v>37.799999999999997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1164876</v>
      </c>
      <c r="CS9" s="626"/>
      <c r="CT9" s="626"/>
      <c r="CU9" s="626"/>
      <c r="CV9" s="626"/>
      <c r="CW9" s="626"/>
      <c r="CX9" s="626"/>
      <c r="CY9" s="627"/>
      <c r="CZ9" s="628">
        <v>6.8</v>
      </c>
      <c r="DA9" s="628"/>
      <c r="DB9" s="628"/>
      <c r="DC9" s="628"/>
      <c r="DD9" s="634">
        <v>55188</v>
      </c>
      <c r="DE9" s="626"/>
      <c r="DF9" s="626"/>
      <c r="DG9" s="626"/>
      <c r="DH9" s="626"/>
      <c r="DI9" s="626"/>
      <c r="DJ9" s="626"/>
      <c r="DK9" s="626"/>
      <c r="DL9" s="626"/>
      <c r="DM9" s="626"/>
      <c r="DN9" s="626"/>
      <c r="DO9" s="626"/>
      <c r="DP9" s="627"/>
      <c r="DQ9" s="634">
        <v>993451</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544876</v>
      </c>
      <c r="S10" s="626"/>
      <c r="T10" s="626"/>
      <c r="U10" s="626"/>
      <c r="V10" s="626"/>
      <c r="W10" s="626"/>
      <c r="X10" s="626"/>
      <c r="Y10" s="627"/>
      <c r="Z10" s="628">
        <v>3.1</v>
      </c>
      <c r="AA10" s="628"/>
      <c r="AB10" s="628"/>
      <c r="AC10" s="628"/>
      <c r="AD10" s="629">
        <v>544876</v>
      </c>
      <c r="AE10" s="629"/>
      <c r="AF10" s="629"/>
      <c r="AG10" s="629"/>
      <c r="AH10" s="629"/>
      <c r="AI10" s="629"/>
      <c r="AJ10" s="629"/>
      <c r="AK10" s="629"/>
      <c r="AL10" s="630">
        <v>5.0999999999999996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67788</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141221</v>
      </c>
      <c r="S11" s="626"/>
      <c r="T11" s="626"/>
      <c r="U11" s="626"/>
      <c r="V11" s="626"/>
      <c r="W11" s="626"/>
      <c r="X11" s="626"/>
      <c r="Y11" s="627"/>
      <c r="Z11" s="628">
        <v>0.8</v>
      </c>
      <c r="AA11" s="628"/>
      <c r="AB11" s="628"/>
      <c r="AC11" s="628"/>
      <c r="AD11" s="629">
        <v>141221</v>
      </c>
      <c r="AE11" s="629"/>
      <c r="AF11" s="629"/>
      <c r="AG11" s="629"/>
      <c r="AH11" s="629"/>
      <c r="AI11" s="629"/>
      <c r="AJ11" s="629"/>
      <c r="AK11" s="629"/>
      <c r="AL11" s="630">
        <v>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78323</v>
      </c>
      <c r="BH11" s="626"/>
      <c r="BI11" s="626"/>
      <c r="BJ11" s="626"/>
      <c r="BK11" s="626"/>
      <c r="BL11" s="626"/>
      <c r="BM11" s="626"/>
      <c r="BN11" s="627"/>
      <c r="BO11" s="628">
        <v>2.1</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880324</v>
      </c>
      <c r="CS11" s="626"/>
      <c r="CT11" s="626"/>
      <c r="CU11" s="626"/>
      <c r="CV11" s="626"/>
      <c r="CW11" s="626"/>
      <c r="CX11" s="626"/>
      <c r="CY11" s="627"/>
      <c r="CZ11" s="628">
        <v>5.0999999999999996</v>
      </c>
      <c r="DA11" s="628"/>
      <c r="DB11" s="628"/>
      <c r="DC11" s="628"/>
      <c r="DD11" s="634">
        <v>163711</v>
      </c>
      <c r="DE11" s="626"/>
      <c r="DF11" s="626"/>
      <c r="DG11" s="626"/>
      <c r="DH11" s="626"/>
      <c r="DI11" s="626"/>
      <c r="DJ11" s="626"/>
      <c r="DK11" s="626"/>
      <c r="DL11" s="626"/>
      <c r="DM11" s="626"/>
      <c r="DN11" s="626"/>
      <c r="DO11" s="626"/>
      <c r="DP11" s="627"/>
      <c r="DQ11" s="634">
        <v>707610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1766665</v>
      </c>
      <c r="BH12" s="626"/>
      <c r="BI12" s="626"/>
      <c r="BJ12" s="626"/>
      <c r="BK12" s="626"/>
      <c r="BL12" s="626"/>
      <c r="BM12" s="626"/>
      <c r="BN12" s="627"/>
      <c r="BO12" s="628">
        <v>46.4</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339518</v>
      </c>
      <c r="CS12" s="626"/>
      <c r="CT12" s="626"/>
      <c r="CU12" s="626"/>
      <c r="CV12" s="626"/>
      <c r="CW12" s="626"/>
      <c r="CX12" s="626"/>
      <c r="CY12" s="627"/>
      <c r="CZ12" s="628">
        <v>2</v>
      </c>
      <c r="DA12" s="628"/>
      <c r="DB12" s="628"/>
      <c r="DC12" s="628"/>
      <c r="DD12" s="634">
        <v>38688</v>
      </c>
      <c r="DE12" s="626"/>
      <c r="DF12" s="626"/>
      <c r="DG12" s="626"/>
      <c r="DH12" s="626"/>
      <c r="DI12" s="626"/>
      <c r="DJ12" s="626"/>
      <c r="DK12" s="626"/>
      <c r="DL12" s="626"/>
      <c r="DM12" s="626"/>
      <c r="DN12" s="626"/>
      <c r="DO12" s="626"/>
      <c r="DP12" s="627"/>
      <c r="DQ12" s="634">
        <v>244026</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49637</v>
      </c>
      <c r="S13" s="626"/>
      <c r="T13" s="626"/>
      <c r="U13" s="626"/>
      <c r="V13" s="626"/>
      <c r="W13" s="626"/>
      <c r="X13" s="626"/>
      <c r="Y13" s="627"/>
      <c r="Z13" s="628">
        <v>0.3</v>
      </c>
      <c r="AA13" s="628"/>
      <c r="AB13" s="628"/>
      <c r="AC13" s="628"/>
      <c r="AD13" s="629">
        <v>49637</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1759816</v>
      </c>
      <c r="BH13" s="626"/>
      <c r="BI13" s="626"/>
      <c r="BJ13" s="626"/>
      <c r="BK13" s="626"/>
      <c r="BL13" s="626"/>
      <c r="BM13" s="626"/>
      <c r="BN13" s="627"/>
      <c r="BO13" s="628">
        <v>46.2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1983510</v>
      </c>
      <c r="CS13" s="626"/>
      <c r="CT13" s="626"/>
      <c r="CU13" s="626"/>
      <c r="CV13" s="626"/>
      <c r="CW13" s="626"/>
      <c r="CX13" s="626"/>
      <c r="CY13" s="627"/>
      <c r="CZ13" s="628">
        <v>11.6</v>
      </c>
      <c r="DA13" s="628"/>
      <c r="DB13" s="628"/>
      <c r="DC13" s="628"/>
      <c r="DD13" s="634">
        <v>1233756</v>
      </c>
      <c r="DE13" s="626"/>
      <c r="DF13" s="626"/>
      <c r="DG13" s="626"/>
      <c r="DH13" s="626"/>
      <c r="DI13" s="626"/>
      <c r="DJ13" s="626"/>
      <c r="DK13" s="626"/>
      <c r="DL13" s="626"/>
      <c r="DM13" s="626"/>
      <c r="DN13" s="626"/>
      <c r="DO13" s="626"/>
      <c r="DP13" s="627"/>
      <c r="DQ13" s="634">
        <v>1440124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114320</v>
      </c>
      <c r="BH14" s="626"/>
      <c r="BI14" s="626"/>
      <c r="BJ14" s="626"/>
      <c r="BK14" s="626"/>
      <c r="BL14" s="626"/>
      <c r="BM14" s="626"/>
      <c r="BN14" s="627"/>
      <c r="BO14" s="628">
        <v>3</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992395</v>
      </c>
      <c r="CS14" s="626"/>
      <c r="CT14" s="626"/>
      <c r="CU14" s="626"/>
      <c r="CV14" s="626"/>
      <c r="CW14" s="626"/>
      <c r="CX14" s="626"/>
      <c r="CY14" s="627"/>
      <c r="CZ14" s="628">
        <v>5.8</v>
      </c>
      <c r="DA14" s="628"/>
      <c r="DB14" s="628"/>
      <c r="DC14" s="628"/>
      <c r="DD14" s="634">
        <v>185654</v>
      </c>
      <c r="DE14" s="626"/>
      <c r="DF14" s="626"/>
      <c r="DG14" s="626"/>
      <c r="DH14" s="626"/>
      <c r="DI14" s="626"/>
      <c r="DJ14" s="626"/>
      <c r="DK14" s="626"/>
      <c r="DL14" s="626"/>
      <c r="DM14" s="626"/>
      <c r="DN14" s="626"/>
      <c r="DO14" s="626"/>
      <c r="DP14" s="627"/>
      <c r="DQ14" s="634">
        <v>817214</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12443</v>
      </c>
      <c r="S15" s="626"/>
      <c r="T15" s="626"/>
      <c r="U15" s="626"/>
      <c r="V15" s="626"/>
      <c r="W15" s="626"/>
      <c r="X15" s="626"/>
      <c r="Y15" s="627"/>
      <c r="Z15" s="628">
        <v>0.1</v>
      </c>
      <c r="AA15" s="628"/>
      <c r="AB15" s="628"/>
      <c r="AC15" s="628"/>
      <c r="AD15" s="629">
        <v>12443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259715</v>
      </c>
      <c r="BH15" s="626"/>
      <c r="BI15" s="626"/>
      <c r="BJ15" s="626"/>
      <c r="BK15" s="626"/>
      <c r="BL15" s="626"/>
      <c r="BM15" s="626"/>
      <c r="BN15" s="627"/>
      <c r="BO15" s="628">
        <v>6.8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2141107</v>
      </c>
      <c r="CS15" s="626"/>
      <c r="CT15" s="626"/>
      <c r="CU15" s="626"/>
      <c r="CV15" s="626"/>
      <c r="CW15" s="626"/>
      <c r="CX15" s="626"/>
      <c r="CY15" s="627"/>
      <c r="CZ15" s="628">
        <v>12.5</v>
      </c>
      <c r="DA15" s="628"/>
      <c r="DB15" s="628"/>
      <c r="DC15" s="628"/>
      <c r="DD15" s="634">
        <v>482392</v>
      </c>
      <c r="DE15" s="626"/>
      <c r="DF15" s="626"/>
      <c r="DG15" s="626"/>
      <c r="DH15" s="626"/>
      <c r="DI15" s="626"/>
      <c r="DJ15" s="626"/>
      <c r="DK15" s="626"/>
      <c r="DL15" s="626"/>
      <c r="DM15" s="626"/>
      <c r="DN15" s="626"/>
      <c r="DO15" s="626"/>
      <c r="DP15" s="627"/>
      <c r="DQ15" s="634">
        <v>1453600</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6206909</v>
      </c>
      <c r="S16" s="626"/>
      <c r="T16" s="626"/>
      <c r="U16" s="626"/>
      <c r="V16" s="626"/>
      <c r="W16" s="626"/>
      <c r="X16" s="626"/>
      <c r="Y16" s="627"/>
      <c r="Z16" s="628">
        <v>35.1</v>
      </c>
      <c r="AA16" s="628"/>
      <c r="AB16" s="628"/>
      <c r="AC16" s="628"/>
      <c r="AD16" s="629">
        <v>5843572</v>
      </c>
      <c r="AE16" s="629"/>
      <c r="AF16" s="629"/>
      <c r="AG16" s="629"/>
      <c r="AH16" s="629"/>
      <c r="AI16" s="629"/>
      <c r="AJ16" s="629"/>
      <c r="AK16" s="629"/>
      <c r="AL16" s="630">
        <v>54.6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5843572</v>
      </c>
      <c r="S17" s="626"/>
      <c r="T17" s="626"/>
      <c r="U17" s="626"/>
      <c r="V17" s="626"/>
      <c r="W17" s="626"/>
      <c r="X17" s="626"/>
      <c r="Y17" s="627"/>
      <c r="Z17" s="628">
        <v>33</v>
      </c>
      <c r="AA17" s="628"/>
      <c r="AB17" s="628"/>
      <c r="AC17" s="628"/>
      <c r="AD17" s="629">
        <v>5843572</v>
      </c>
      <c r="AE17" s="629"/>
      <c r="AF17" s="629"/>
      <c r="AG17" s="629"/>
      <c r="AH17" s="629"/>
      <c r="AI17" s="629"/>
      <c r="AJ17" s="629"/>
      <c r="AK17" s="629"/>
      <c r="AL17" s="630">
        <v>54.6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1000</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1776803</v>
      </c>
      <c r="CS17" s="626"/>
      <c r="CT17" s="626"/>
      <c r="CU17" s="626"/>
      <c r="CV17" s="626"/>
      <c r="CW17" s="626"/>
      <c r="CX17" s="626"/>
      <c r="CY17" s="627"/>
      <c r="CZ17" s="628">
        <v>10.4</v>
      </c>
      <c r="DA17" s="628"/>
      <c r="DB17" s="628"/>
      <c r="DC17" s="628"/>
      <c r="DD17" s="634" t="s">
        <v>112</v>
      </c>
      <c r="DE17" s="626"/>
      <c r="DF17" s="626"/>
      <c r="DG17" s="626"/>
      <c r="DH17" s="626"/>
      <c r="DI17" s="626"/>
      <c r="DJ17" s="626"/>
      <c r="DK17" s="626"/>
      <c r="DL17" s="626"/>
      <c r="DM17" s="626"/>
      <c r="DN17" s="626"/>
      <c r="DO17" s="626"/>
      <c r="DP17" s="627"/>
      <c r="DQ17" s="634">
        <v>1734429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358235</v>
      </c>
      <c r="S18" s="626"/>
      <c r="T18" s="626"/>
      <c r="U18" s="626"/>
      <c r="V18" s="626"/>
      <c r="W18" s="626"/>
      <c r="X18" s="626"/>
      <c r="Y18" s="627"/>
      <c r="Z18" s="628">
        <v>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5102</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22637</v>
      </c>
      <c r="BH19" s="626"/>
      <c r="BI19" s="626"/>
      <c r="BJ19" s="626"/>
      <c r="BK19" s="626"/>
      <c r="BL19" s="626"/>
      <c r="BM19" s="626"/>
      <c r="BN19" s="627"/>
      <c r="BO19" s="628">
        <v>0.6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11052996</v>
      </c>
      <c r="S20" s="626"/>
      <c r="T20" s="626"/>
      <c r="U20" s="626"/>
      <c r="V20" s="626"/>
      <c r="W20" s="626"/>
      <c r="X20" s="626"/>
      <c r="Y20" s="627"/>
      <c r="Z20" s="628">
        <v>62.4</v>
      </c>
      <c r="AA20" s="628"/>
      <c r="AB20" s="628"/>
      <c r="AC20" s="628"/>
      <c r="AD20" s="629">
        <v>10689659</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22637</v>
      </c>
      <c r="BH20" s="626"/>
      <c r="BI20" s="626"/>
      <c r="BJ20" s="626"/>
      <c r="BK20" s="626"/>
      <c r="BL20" s="626"/>
      <c r="BM20" s="626"/>
      <c r="BN20" s="627"/>
      <c r="BO20" s="628">
        <v>0.6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17120865</v>
      </c>
      <c r="CS20" s="626"/>
      <c r="CT20" s="626"/>
      <c r="CU20" s="626"/>
      <c r="CV20" s="626"/>
      <c r="CW20" s="626"/>
      <c r="CX20" s="626"/>
      <c r="CY20" s="627"/>
      <c r="CZ20" s="628">
        <v>100</v>
      </c>
      <c r="DA20" s="628"/>
      <c r="DB20" s="628"/>
      <c r="DC20" s="628"/>
      <c r="DD20" s="634">
        <v>2600565</v>
      </c>
      <c r="DE20" s="626"/>
      <c r="DF20" s="626"/>
      <c r="DG20" s="626"/>
      <c r="DH20" s="626"/>
      <c r="DI20" s="626"/>
      <c r="DJ20" s="626"/>
      <c r="DK20" s="626"/>
      <c r="DL20" s="626"/>
      <c r="DM20" s="626"/>
      <c r="DN20" s="626"/>
      <c r="DO20" s="626"/>
      <c r="DP20" s="627"/>
      <c r="DQ20" s="634">
        <v>12096327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2922</v>
      </c>
      <c r="S21" s="626"/>
      <c r="T21" s="626"/>
      <c r="U21" s="626"/>
      <c r="V21" s="626"/>
      <c r="W21" s="626"/>
      <c r="X21" s="626"/>
      <c r="Y21" s="627"/>
      <c r="Z21" s="628">
        <v>0</v>
      </c>
      <c r="AA21" s="628"/>
      <c r="AB21" s="628"/>
      <c r="AC21" s="628"/>
      <c r="AD21" s="629">
        <v>2922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22637</v>
      </c>
      <c r="BH21" s="626"/>
      <c r="BI21" s="626"/>
      <c r="BJ21" s="626"/>
      <c r="BK21" s="626"/>
      <c r="BL21" s="626"/>
      <c r="BM21" s="626"/>
      <c r="BN21" s="627"/>
      <c r="BO21" s="628">
        <v>0.6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84382</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73610</v>
      </c>
      <c r="S23" s="626"/>
      <c r="T23" s="626"/>
      <c r="U23" s="626"/>
      <c r="V23" s="626"/>
      <c r="W23" s="626"/>
      <c r="X23" s="626"/>
      <c r="Y23" s="627"/>
      <c r="Z23" s="628">
        <v>0.4</v>
      </c>
      <c r="AA23" s="628"/>
      <c r="AB23" s="628"/>
      <c r="AC23" s="628"/>
      <c r="AD23" s="629" t="s">
        <v>112</v>
      </c>
      <c r="AE23" s="629"/>
      <c r="AF23" s="629"/>
      <c r="AG23" s="629"/>
      <c r="AH23" s="629"/>
      <c r="AI23" s="629"/>
      <c r="AJ23" s="629"/>
      <c r="AK23" s="629"/>
      <c r="AL23" s="630" t="s">
        <v>112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73547</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7331361</v>
      </c>
      <c r="CS24" s="615"/>
      <c r="CT24" s="615"/>
      <c r="CU24" s="615"/>
      <c r="CV24" s="615"/>
      <c r="CW24" s="615"/>
      <c r="CX24" s="615"/>
      <c r="CY24" s="616"/>
      <c r="CZ24" s="652">
        <v>42.8</v>
      </c>
      <c r="DA24" s="653"/>
      <c r="DB24" s="653"/>
      <c r="DC24" s="654"/>
      <c r="DD24" s="651">
        <v>5284324</v>
      </c>
      <c r="DE24" s="615"/>
      <c r="DF24" s="615"/>
      <c r="DG24" s="615"/>
      <c r="DH24" s="615"/>
      <c r="DI24" s="615"/>
      <c r="DJ24" s="615"/>
      <c r="DK24" s="616"/>
      <c r="DL24" s="651">
        <v>5256101</v>
      </c>
      <c r="DM24" s="615"/>
      <c r="DN24" s="615"/>
      <c r="DO24" s="615"/>
      <c r="DP24" s="615"/>
      <c r="DQ24" s="615"/>
      <c r="DR24" s="615"/>
      <c r="DS24" s="615"/>
      <c r="DT24" s="615"/>
      <c r="DU24" s="615"/>
      <c r="DV24" s="616"/>
      <c r="DW24" s="619">
        <v>46.7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2044497</v>
      </c>
      <c r="S25" s="626"/>
      <c r="T25" s="626"/>
      <c r="U25" s="626"/>
      <c r="V25" s="626"/>
      <c r="W25" s="626"/>
      <c r="X25" s="626"/>
      <c r="Y25" s="627"/>
      <c r="Z25" s="628">
        <v>11.5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2856604</v>
      </c>
      <c r="CS25" s="657"/>
      <c r="CT25" s="657"/>
      <c r="CU25" s="657"/>
      <c r="CV25" s="657"/>
      <c r="CW25" s="657"/>
      <c r="CX25" s="657"/>
      <c r="CY25" s="658"/>
      <c r="CZ25" s="659">
        <v>16.7</v>
      </c>
      <c r="DA25" s="660"/>
      <c r="DB25" s="660"/>
      <c r="DC25" s="661"/>
      <c r="DD25" s="634">
        <v>2771599</v>
      </c>
      <c r="DE25" s="657"/>
      <c r="DF25" s="657"/>
      <c r="DG25" s="657"/>
      <c r="DH25" s="657"/>
      <c r="DI25" s="657"/>
      <c r="DJ25" s="657"/>
      <c r="DK25" s="658"/>
      <c r="DL25" s="634">
        <v>2743386</v>
      </c>
      <c r="DM25" s="657"/>
      <c r="DN25" s="657"/>
      <c r="DO25" s="657"/>
      <c r="DP25" s="657"/>
      <c r="DQ25" s="657"/>
      <c r="DR25" s="657"/>
      <c r="DS25" s="657"/>
      <c r="DT25" s="657"/>
      <c r="DU25" s="657"/>
      <c r="DV25" s="658"/>
      <c r="DW25" s="630">
        <v>24.4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1802380</v>
      </c>
      <c r="CS26" s="626"/>
      <c r="CT26" s="626"/>
      <c r="CU26" s="626"/>
      <c r="CV26" s="626"/>
      <c r="CW26" s="626"/>
      <c r="CX26" s="626"/>
      <c r="CY26" s="627"/>
      <c r="CZ26" s="659">
        <v>10.5</v>
      </c>
      <c r="DA26" s="660"/>
      <c r="DB26" s="660"/>
      <c r="DC26" s="661"/>
      <c r="DD26" s="634">
        <v>1735955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1139258</v>
      </c>
      <c r="S27" s="626"/>
      <c r="T27" s="626"/>
      <c r="U27" s="626"/>
      <c r="V27" s="626"/>
      <c r="W27" s="626"/>
      <c r="X27" s="626"/>
      <c r="Y27" s="627"/>
      <c r="Z27" s="628">
        <v>6.4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3808499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2697954</v>
      </c>
      <c r="CS27" s="657"/>
      <c r="CT27" s="657"/>
      <c r="CU27" s="657"/>
      <c r="CV27" s="657"/>
      <c r="CW27" s="657"/>
      <c r="CX27" s="657"/>
      <c r="CY27" s="658"/>
      <c r="CZ27" s="659">
        <v>15.8</v>
      </c>
      <c r="DA27" s="660"/>
      <c r="DB27" s="660"/>
      <c r="DC27" s="661"/>
      <c r="DD27" s="634">
        <v>778296</v>
      </c>
      <c r="DE27" s="657"/>
      <c r="DF27" s="657"/>
      <c r="DG27" s="657"/>
      <c r="DH27" s="657"/>
      <c r="DI27" s="657"/>
      <c r="DJ27" s="657"/>
      <c r="DK27" s="658"/>
      <c r="DL27" s="634">
        <v>778286</v>
      </c>
      <c r="DM27" s="657"/>
      <c r="DN27" s="657"/>
      <c r="DO27" s="657"/>
      <c r="DP27" s="657"/>
      <c r="DQ27" s="657"/>
      <c r="DR27" s="657"/>
      <c r="DS27" s="657"/>
      <c r="DT27" s="657"/>
      <c r="DU27" s="657"/>
      <c r="DV27" s="658"/>
      <c r="DW27" s="630">
        <v>6.9</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105289</v>
      </c>
      <c r="S28" s="626"/>
      <c r="T28" s="626"/>
      <c r="U28" s="626"/>
      <c r="V28" s="626"/>
      <c r="W28" s="626"/>
      <c r="X28" s="626"/>
      <c r="Y28" s="627"/>
      <c r="Z28" s="628">
        <v>0.6</v>
      </c>
      <c r="AA28" s="628"/>
      <c r="AB28" s="628"/>
      <c r="AC28" s="628"/>
      <c r="AD28" s="629">
        <v>15114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1776803</v>
      </c>
      <c r="CS28" s="626"/>
      <c r="CT28" s="626"/>
      <c r="CU28" s="626"/>
      <c r="CV28" s="626"/>
      <c r="CW28" s="626"/>
      <c r="CX28" s="626"/>
      <c r="CY28" s="627"/>
      <c r="CZ28" s="659">
        <v>10.4</v>
      </c>
      <c r="DA28" s="660"/>
      <c r="DB28" s="660"/>
      <c r="DC28" s="661"/>
      <c r="DD28" s="634">
        <v>1734429</v>
      </c>
      <c r="DE28" s="626"/>
      <c r="DF28" s="626"/>
      <c r="DG28" s="626"/>
      <c r="DH28" s="626"/>
      <c r="DI28" s="626"/>
      <c r="DJ28" s="626"/>
      <c r="DK28" s="627"/>
      <c r="DL28" s="634">
        <v>1734429</v>
      </c>
      <c r="DM28" s="626"/>
      <c r="DN28" s="626"/>
      <c r="DO28" s="626"/>
      <c r="DP28" s="626"/>
      <c r="DQ28" s="626"/>
      <c r="DR28" s="626"/>
      <c r="DS28" s="626"/>
      <c r="DT28" s="626"/>
      <c r="DU28" s="626"/>
      <c r="DV28" s="627"/>
      <c r="DW28" s="630">
        <v>15.4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163390</v>
      </c>
      <c r="S29" s="626"/>
      <c r="T29" s="626"/>
      <c r="U29" s="626"/>
      <c r="V29" s="626"/>
      <c r="W29" s="626"/>
      <c r="X29" s="626"/>
      <c r="Y29" s="627"/>
      <c r="Z29" s="628">
        <v>0.9</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1776803</v>
      </c>
      <c r="CS29" s="657"/>
      <c r="CT29" s="657"/>
      <c r="CU29" s="657"/>
      <c r="CV29" s="657"/>
      <c r="CW29" s="657"/>
      <c r="CX29" s="657"/>
      <c r="CY29" s="658"/>
      <c r="CZ29" s="659">
        <v>10.4</v>
      </c>
      <c r="DA29" s="660"/>
      <c r="DB29" s="660"/>
      <c r="DC29" s="661"/>
      <c r="DD29" s="634">
        <v>1734429</v>
      </c>
      <c r="DE29" s="657"/>
      <c r="DF29" s="657"/>
      <c r="DG29" s="657"/>
      <c r="DH29" s="657"/>
      <c r="DI29" s="657"/>
      <c r="DJ29" s="657"/>
      <c r="DK29" s="658"/>
      <c r="DL29" s="634">
        <v>1734429</v>
      </c>
      <c r="DM29" s="657"/>
      <c r="DN29" s="657"/>
      <c r="DO29" s="657"/>
      <c r="DP29" s="657"/>
      <c r="DQ29" s="657"/>
      <c r="DR29" s="657"/>
      <c r="DS29" s="657"/>
      <c r="DT29" s="657"/>
      <c r="DU29" s="657"/>
      <c r="DV29" s="658"/>
      <c r="DW29" s="630">
        <v>15.4</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395492</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94.9</v>
      </c>
      <c r="BN30" s="684"/>
      <c r="BO30" s="684"/>
      <c r="BP30" s="684"/>
      <c r="BQ30" s="685"/>
      <c r="BR30" s="683">
        <v>98.7</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1565470</v>
      </c>
      <c r="CS30" s="626"/>
      <c r="CT30" s="626"/>
      <c r="CU30" s="626"/>
      <c r="CV30" s="626"/>
      <c r="CW30" s="626"/>
      <c r="CX30" s="626"/>
      <c r="CY30" s="627"/>
      <c r="CZ30" s="659">
        <v>9.1</v>
      </c>
      <c r="DA30" s="660"/>
      <c r="DB30" s="660"/>
      <c r="DC30" s="661"/>
      <c r="DD30" s="634">
        <v>1539879</v>
      </c>
      <c r="DE30" s="626"/>
      <c r="DF30" s="626"/>
      <c r="DG30" s="626"/>
      <c r="DH30" s="626"/>
      <c r="DI30" s="626"/>
      <c r="DJ30" s="626"/>
      <c r="DK30" s="627"/>
      <c r="DL30" s="634">
        <v>1539879</v>
      </c>
      <c r="DM30" s="626"/>
      <c r="DN30" s="626"/>
      <c r="DO30" s="626"/>
      <c r="DP30" s="626"/>
      <c r="DQ30" s="626"/>
      <c r="DR30" s="626"/>
      <c r="DS30" s="626"/>
      <c r="DT30" s="626"/>
      <c r="DU30" s="626"/>
      <c r="DV30" s="627"/>
      <c r="DW30" s="630">
        <v>13.7</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687935</v>
      </c>
      <c r="S31" s="626"/>
      <c r="T31" s="626"/>
      <c r="U31" s="626"/>
      <c r="V31" s="626"/>
      <c r="W31" s="626"/>
      <c r="X31" s="626"/>
      <c r="Y31" s="627"/>
      <c r="Z31" s="628">
        <v>3.9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96.1</v>
      </c>
      <c r="BN31" s="681"/>
      <c r="BO31" s="681"/>
      <c r="BP31" s="681"/>
      <c r="BQ31" s="682"/>
      <c r="BR31" s="680">
        <v>99</v>
      </c>
      <c r="BS31" s="657"/>
      <c r="BT31" s="657"/>
      <c r="BU31" s="657"/>
      <c r="BV31" s="657"/>
      <c r="BW31" s="657"/>
      <c r="BX31" s="631">
        <v>94.6</v>
      </c>
      <c r="BY31" s="681"/>
      <c r="BZ31" s="681"/>
      <c r="CA31" s="681"/>
      <c r="CB31" s="682"/>
      <c r="CD31" s="688"/>
      <c r="CE31" s="689"/>
      <c r="CF31" s="639" t="s">
        <v>297</v>
      </c>
      <c r="CG31" s="640"/>
      <c r="CH31" s="640"/>
      <c r="CI31" s="640"/>
      <c r="CJ31" s="640"/>
      <c r="CK31" s="640"/>
      <c r="CL31" s="640"/>
      <c r="CM31" s="640"/>
      <c r="CN31" s="640"/>
      <c r="CO31" s="640"/>
      <c r="CP31" s="640"/>
      <c r="CQ31" s="641"/>
      <c r="CR31" s="625">
        <v>211333</v>
      </c>
      <c r="CS31" s="657"/>
      <c r="CT31" s="657"/>
      <c r="CU31" s="657"/>
      <c r="CV31" s="657"/>
      <c r="CW31" s="657"/>
      <c r="CX31" s="657"/>
      <c r="CY31" s="658"/>
      <c r="CZ31" s="659">
        <v>1.2</v>
      </c>
      <c r="DA31" s="660"/>
      <c r="DB31" s="660"/>
      <c r="DC31" s="661"/>
      <c r="DD31" s="634">
        <v>194550</v>
      </c>
      <c r="DE31" s="657"/>
      <c r="DF31" s="657"/>
      <c r="DG31" s="657"/>
      <c r="DH31" s="657"/>
      <c r="DI31" s="657"/>
      <c r="DJ31" s="657"/>
      <c r="DK31" s="658"/>
      <c r="DL31" s="634">
        <v>194550</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415884</v>
      </c>
      <c r="S32" s="626"/>
      <c r="T32" s="626"/>
      <c r="U32" s="626"/>
      <c r="V32" s="626"/>
      <c r="W32" s="626"/>
      <c r="X32" s="626"/>
      <c r="Y32" s="627"/>
      <c r="Z32" s="628">
        <v>2.2999999999999998</v>
      </c>
      <c r="AA32" s="628"/>
      <c r="AB32" s="628"/>
      <c r="AC32" s="628"/>
      <c r="AD32" s="629">
        <v>229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94</v>
      </c>
      <c r="BN32" s="693"/>
      <c r="BO32" s="693"/>
      <c r="BP32" s="693"/>
      <c r="BQ32" s="695"/>
      <c r="BR32" s="692">
        <v>98.3</v>
      </c>
      <c r="BS32" s="693"/>
      <c r="BT32" s="693"/>
      <c r="BU32" s="693"/>
      <c r="BV32" s="693"/>
      <c r="BW32" s="693"/>
      <c r="BX32" s="694">
        <v>92.1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1465600</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7188939</v>
      </c>
      <c r="CS33" s="657"/>
      <c r="CT33" s="657"/>
      <c r="CU33" s="657"/>
      <c r="CV33" s="657"/>
      <c r="CW33" s="657"/>
      <c r="CX33" s="657"/>
      <c r="CY33" s="658"/>
      <c r="CZ33" s="659">
        <v>42</v>
      </c>
      <c r="DA33" s="660"/>
      <c r="DB33" s="660"/>
      <c r="DC33" s="661"/>
      <c r="DD33" s="634">
        <v>5753590</v>
      </c>
      <c r="DE33" s="657"/>
      <c r="DF33" s="657"/>
      <c r="DG33" s="657"/>
      <c r="DH33" s="657"/>
      <c r="DI33" s="657"/>
      <c r="DJ33" s="657"/>
      <c r="DK33" s="658"/>
      <c r="DL33" s="634">
        <v>4490357</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2587493</v>
      </c>
      <c r="CS34" s="626"/>
      <c r="CT34" s="626"/>
      <c r="CU34" s="626"/>
      <c r="CV34" s="626"/>
      <c r="CW34" s="626"/>
      <c r="CX34" s="626"/>
      <c r="CY34" s="627"/>
      <c r="CZ34" s="659">
        <v>15.1</v>
      </c>
      <c r="DA34" s="660"/>
      <c r="DB34" s="660"/>
      <c r="DC34" s="661"/>
      <c r="DD34" s="634">
        <v>1844243</v>
      </c>
      <c r="DE34" s="626"/>
      <c r="DF34" s="626"/>
      <c r="DG34" s="626"/>
      <c r="DH34" s="626"/>
      <c r="DI34" s="626"/>
      <c r="DJ34" s="626"/>
      <c r="DK34" s="627"/>
      <c r="DL34" s="634">
        <v>1655626</v>
      </c>
      <c r="DM34" s="626"/>
      <c r="DN34" s="626"/>
      <c r="DO34" s="626"/>
      <c r="DP34" s="626"/>
      <c r="DQ34" s="626"/>
      <c r="DR34" s="626"/>
      <c r="DS34" s="626"/>
      <c r="DT34" s="626"/>
      <c r="DU34" s="626"/>
      <c r="DV34" s="627"/>
      <c r="DW34" s="630">
        <v>14.7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535900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2211924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27403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158754</v>
      </c>
      <c r="CS35" s="657"/>
      <c r="CT35" s="657"/>
      <c r="CU35" s="657"/>
      <c r="CV35" s="657"/>
      <c r="CW35" s="657"/>
      <c r="CX35" s="657"/>
      <c r="CY35" s="658"/>
      <c r="CZ35" s="659">
        <v>0.9</v>
      </c>
      <c r="DA35" s="660"/>
      <c r="DB35" s="660"/>
      <c r="DC35" s="661"/>
      <c r="DD35" s="634">
        <v>155826</v>
      </c>
      <c r="DE35" s="657"/>
      <c r="DF35" s="657"/>
      <c r="DG35" s="657"/>
      <c r="DH35" s="657"/>
      <c r="DI35" s="657"/>
      <c r="DJ35" s="657"/>
      <c r="DK35" s="658"/>
      <c r="DL35" s="634">
        <v>155826</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17704802</v>
      </c>
      <c r="S36" s="698"/>
      <c r="T36" s="698"/>
      <c r="U36" s="698"/>
      <c r="V36" s="698"/>
      <c r="W36" s="698"/>
      <c r="X36" s="698"/>
      <c r="Y36" s="699"/>
      <c r="Z36" s="700">
        <v>100</v>
      </c>
      <c r="AA36" s="700"/>
      <c r="AB36" s="700"/>
      <c r="AC36" s="700"/>
      <c r="AD36" s="701">
        <v>10707924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638138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-28062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1626991</v>
      </c>
      <c r="CS36" s="626"/>
      <c r="CT36" s="626"/>
      <c r="CU36" s="626"/>
      <c r="CV36" s="626"/>
      <c r="CW36" s="626"/>
      <c r="CX36" s="626"/>
      <c r="CY36" s="627"/>
      <c r="CZ36" s="659">
        <v>9.5</v>
      </c>
      <c r="DA36" s="660"/>
      <c r="DB36" s="660"/>
      <c r="DC36" s="661"/>
      <c r="DD36" s="634">
        <v>1375150</v>
      </c>
      <c r="DE36" s="626"/>
      <c r="DF36" s="626"/>
      <c r="DG36" s="626"/>
      <c r="DH36" s="626"/>
      <c r="DI36" s="626"/>
      <c r="DJ36" s="626"/>
      <c r="DK36" s="627"/>
      <c r="DL36" s="634">
        <v>1126234</v>
      </c>
      <c r="DM36" s="626"/>
      <c r="DN36" s="626"/>
      <c r="DO36" s="626"/>
      <c r="DP36" s="626"/>
      <c r="DQ36" s="626"/>
      <c r="DR36" s="626"/>
      <c r="DS36" s="626"/>
      <c r="DT36" s="626"/>
      <c r="DU36" s="626"/>
      <c r="DV36" s="627"/>
      <c r="DW36" s="630">
        <v>10</v>
      </c>
      <c r="DX36" s="655"/>
      <c r="DY36" s="655"/>
      <c r="DZ36" s="655"/>
      <c r="EA36" s="655"/>
      <c r="EB36" s="655"/>
      <c r="EC36" s="656"/>
    </row>
    <row r="37" spans="2:133" ht="11.25" customHeight="1">
      <c r="AQ37" s="704" t="s">
        <v>315</v>
      </c>
      <c r="AR37" s="705"/>
      <c r="AS37" s="705"/>
      <c r="AT37" s="705"/>
      <c r="AU37" s="705"/>
      <c r="AV37" s="705"/>
      <c r="AW37" s="705"/>
      <c r="AX37" s="705"/>
      <c r="AY37" s="706"/>
      <c r="AZ37" s="625">
        <v>110961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6632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640520</v>
      </c>
      <c r="CS37" s="657"/>
      <c r="CT37" s="657"/>
      <c r="CU37" s="657"/>
      <c r="CV37" s="657"/>
      <c r="CW37" s="657"/>
      <c r="CX37" s="657"/>
      <c r="CY37" s="658"/>
      <c r="CZ37" s="659">
        <v>3.7</v>
      </c>
      <c r="DA37" s="660"/>
      <c r="DB37" s="660"/>
      <c r="DC37" s="661"/>
      <c r="DD37" s="634">
        <v>640520</v>
      </c>
      <c r="DE37" s="657"/>
      <c r="DF37" s="657"/>
      <c r="DG37" s="657"/>
      <c r="DH37" s="657"/>
      <c r="DI37" s="657"/>
      <c r="DJ37" s="657"/>
      <c r="DK37" s="658"/>
      <c r="DL37" s="634">
        <v>598938</v>
      </c>
      <c r="DM37" s="657"/>
      <c r="DN37" s="657"/>
      <c r="DO37" s="657"/>
      <c r="DP37" s="657"/>
      <c r="DQ37" s="657"/>
      <c r="DR37" s="657"/>
      <c r="DS37" s="657"/>
      <c r="DT37" s="657"/>
      <c r="DU37" s="657"/>
      <c r="DV37" s="658"/>
      <c r="DW37" s="630">
        <v>5.3</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12606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2100963</v>
      </c>
      <c r="CS38" s="626"/>
      <c r="CT38" s="626"/>
      <c r="CU38" s="626"/>
      <c r="CV38" s="626"/>
      <c r="CW38" s="626"/>
      <c r="CX38" s="626"/>
      <c r="CY38" s="627"/>
      <c r="CZ38" s="659">
        <v>12.3</v>
      </c>
      <c r="DA38" s="660"/>
      <c r="DB38" s="660"/>
      <c r="DC38" s="661"/>
      <c r="DD38" s="634">
        <v>1839782</v>
      </c>
      <c r="DE38" s="626"/>
      <c r="DF38" s="626"/>
      <c r="DG38" s="626"/>
      <c r="DH38" s="626"/>
      <c r="DI38" s="626"/>
      <c r="DJ38" s="626"/>
      <c r="DK38" s="627"/>
      <c r="DL38" s="634">
        <v>1552671</v>
      </c>
      <c r="DM38" s="626"/>
      <c r="DN38" s="626"/>
      <c r="DO38" s="626"/>
      <c r="DP38" s="626"/>
      <c r="DQ38" s="626"/>
      <c r="DR38" s="626"/>
      <c r="DS38" s="626"/>
      <c r="DT38" s="626"/>
      <c r="DU38" s="626"/>
      <c r="DV38" s="627"/>
      <c r="DW38" s="630">
        <v>13.8</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702538</v>
      </c>
      <c r="CS39" s="657"/>
      <c r="CT39" s="657"/>
      <c r="CU39" s="657"/>
      <c r="CV39" s="657"/>
      <c r="CW39" s="657"/>
      <c r="CX39" s="657"/>
      <c r="CY39" s="658"/>
      <c r="CZ39" s="659">
        <v>4.0999999999999996</v>
      </c>
      <c r="DA39" s="660"/>
      <c r="DB39" s="660"/>
      <c r="DC39" s="661"/>
      <c r="DD39" s="634">
        <v>538389</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430121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12200</v>
      </c>
      <c r="CS40" s="626"/>
      <c r="CT40" s="626"/>
      <c r="CU40" s="626"/>
      <c r="CV40" s="626"/>
      <c r="CW40" s="626"/>
      <c r="CX40" s="626"/>
      <c r="CY40" s="627"/>
      <c r="CZ40" s="659">
        <v>0.1</v>
      </c>
      <c r="DA40" s="660"/>
      <c r="DB40" s="660"/>
      <c r="DC40" s="661"/>
      <c r="DD40" s="634">
        <v>200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1032704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258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2600565</v>
      </c>
      <c r="CS42" s="626"/>
      <c r="CT42" s="626"/>
      <c r="CU42" s="626"/>
      <c r="CV42" s="626"/>
      <c r="CW42" s="626"/>
      <c r="CX42" s="626"/>
      <c r="CY42" s="627"/>
      <c r="CZ42" s="659">
        <v>15.2</v>
      </c>
      <c r="DA42" s="708"/>
      <c r="DB42" s="708"/>
      <c r="DC42" s="709"/>
      <c r="DD42" s="634">
        <v>1058413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92455</v>
      </c>
      <c r="CS43" s="657"/>
      <c r="CT43" s="657"/>
      <c r="CU43" s="657"/>
      <c r="CV43" s="657"/>
      <c r="CW43" s="657"/>
      <c r="CX43" s="657"/>
      <c r="CY43" s="658"/>
      <c r="CZ43" s="659">
        <v>0.5</v>
      </c>
      <c r="DA43" s="660"/>
      <c r="DB43" s="660"/>
      <c r="DC43" s="661"/>
      <c r="DD43" s="634">
        <v>92455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2600565</v>
      </c>
      <c r="CS44" s="626"/>
      <c r="CT44" s="626"/>
      <c r="CU44" s="626"/>
      <c r="CV44" s="626"/>
      <c r="CW44" s="626"/>
      <c r="CX44" s="626"/>
      <c r="CY44" s="627"/>
      <c r="CZ44" s="659">
        <v>15.2</v>
      </c>
      <c r="DA44" s="708"/>
      <c r="DB44" s="708"/>
      <c r="DC44" s="709"/>
      <c r="DD44" s="634">
        <v>1058413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591917</v>
      </c>
      <c r="CS45" s="657"/>
      <c r="CT45" s="657"/>
      <c r="CU45" s="657"/>
      <c r="CV45" s="657"/>
      <c r="CW45" s="657"/>
      <c r="CX45" s="657"/>
      <c r="CY45" s="658"/>
      <c r="CZ45" s="659">
        <v>3.5</v>
      </c>
      <c r="DA45" s="660"/>
      <c r="DB45" s="660"/>
      <c r="DC45" s="661"/>
      <c r="DD45" s="634">
        <v>108193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1996048</v>
      </c>
      <c r="CS46" s="626"/>
      <c r="CT46" s="626"/>
      <c r="CU46" s="626"/>
      <c r="CV46" s="626"/>
      <c r="CW46" s="626"/>
      <c r="CX46" s="626"/>
      <c r="CY46" s="627"/>
      <c r="CZ46" s="659">
        <v>11.7</v>
      </c>
      <c r="DA46" s="708"/>
      <c r="DB46" s="708"/>
      <c r="DC46" s="709"/>
      <c r="DD46" s="634">
        <v>937620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17120865</v>
      </c>
      <c r="CS49" s="693"/>
      <c r="CT49" s="693"/>
      <c r="CU49" s="693"/>
      <c r="CV49" s="693"/>
      <c r="CW49" s="693"/>
      <c r="CX49" s="693"/>
      <c r="CY49" s="720"/>
      <c r="CZ49" s="721">
        <v>100</v>
      </c>
      <c r="DA49" s="722"/>
      <c r="DB49" s="722"/>
      <c r="DC49" s="723"/>
      <c r="DD49" s="724">
        <v>12096327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17712</v>
      </c>
      <c r="R7" s="755"/>
      <c r="S7" s="755"/>
      <c r="T7" s="755"/>
      <c r="U7" s="755"/>
      <c r="V7" s="755">
        <v>17128</v>
      </c>
      <c r="W7" s="755"/>
      <c r="X7" s="755"/>
      <c r="Y7" s="755"/>
      <c r="Z7" s="755"/>
      <c r="AA7" s="755">
        <v>584</v>
      </c>
      <c r="AB7" s="755"/>
      <c r="AC7" s="755"/>
      <c r="AD7" s="755"/>
      <c r="AE7" s="756"/>
      <c r="AF7" s="757">
        <v>431</v>
      </c>
      <c r="AG7" s="758"/>
      <c r="AH7" s="758"/>
      <c r="AI7" s="758"/>
      <c r="AJ7" s="759"/>
      <c r="AK7" s="794">
        <v>395</v>
      </c>
      <c r="AL7" s="795"/>
      <c r="AM7" s="795"/>
      <c r="AN7" s="795"/>
      <c r="AO7" s="795"/>
      <c r="AP7" s="795">
        <v>19945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-3</v>
      </c>
      <c r="CI7" s="792"/>
      <c r="CJ7" s="792"/>
      <c r="CK7" s="792"/>
      <c r="CL7" s="793"/>
      <c r="CM7" s="791">
        <v>95</v>
      </c>
      <c r="CN7" s="792"/>
      <c r="CO7" s="792"/>
      <c r="CP7" s="792"/>
      <c r="CQ7" s="793"/>
      <c r="CR7" s="791">
        <v>30</v>
      </c>
      <c r="CS7" s="792"/>
      <c r="CT7" s="792"/>
      <c r="CU7" s="792"/>
      <c r="CV7" s="793"/>
      <c r="CW7" s="791">
        <v>0</v>
      </c>
      <c r="CX7" s="792"/>
      <c r="CY7" s="792"/>
      <c r="CZ7" s="792"/>
      <c r="DA7" s="793"/>
      <c r="DB7" s="791" t="s">
        <v>543</v>
      </c>
      <c r="DC7" s="792"/>
      <c r="DD7" s="792"/>
      <c r="DE7" s="792"/>
      <c r="DF7" s="793"/>
      <c r="DG7" s="791" t="s">
        <v>543</v>
      </c>
      <c r="DH7" s="792"/>
      <c r="DI7" s="792"/>
      <c r="DJ7" s="792"/>
      <c r="DK7" s="793"/>
      <c r="DL7" s="791" t="s">
        <v>542</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17712</v>
      </c>
      <c r="R23" s="814"/>
      <c r="S23" s="814"/>
      <c r="T23" s="814"/>
      <c r="U23" s="814"/>
      <c r="V23" s="814">
        <v>17128</v>
      </c>
      <c r="W23" s="814"/>
      <c r="X23" s="814"/>
      <c r="Y23" s="814"/>
      <c r="Z23" s="814"/>
      <c r="AA23" s="814">
        <v>584</v>
      </c>
      <c r="AB23" s="814"/>
      <c r="AC23" s="814"/>
      <c r="AD23" s="814"/>
      <c r="AE23" s="815"/>
      <c r="AF23" s="816">
        <v>431</v>
      </c>
      <c r="AG23" s="814"/>
      <c r="AH23" s="814"/>
      <c r="AI23" s="814"/>
      <c r="AJ23" s="817"/>
      <c r="AK23" s="818"/>
      <c r="AL23" s="819"/>
      <c r="AM23" s="819"/>
      <c r="AN23" s="819"/>
      <c r="AO23" s="819"/>
      <c r="AP23" s="814">
        <v>19945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5975</v>
      </c>
      <c r="R28" s="843"/>
      <c r="S28" s="843"/>
      <c r="T28" s="843"/>
      <c r="U28" s="843"/>
      <c r="V28" s="843">
        <v>5948</v>
      </c>
      <c r="W28" s="843"/>
      <c r="X28" s="843"/>
      <c r="Y28" s="843"/>
      <c r="Z28" s="843"/>
      <c r="AA28" s="843">
        <v>27</v>
      </c>
      <c r="AB28" s="843"/>
      <c r="AC28" s="843"/>
      <c r="AD28" s="843"/>
      <c r="AE28" s="844"/>
      <c r="AF28" s="845">
        <v>27</v>
      </c>
      <c r="AG28" s="843"/>
      <c r="AH28" s="843"/>
      <c r="AI28" s="843"/>
      <c r="AJ28" s="846"/>
      <c r="AK28" s="847">
        <v>430</v>
      </c>
      <c r="AL28" s="838"/>
      <c r="AM28" s="838"/>
      <c r="AN28" s="838"/>
      <c r="AO28" s="838"/>
      <c r="AP28" s="838" t="s">
        <v>540</v>
      </c>
      <c r="AQ28" s="838"/>
      <c r="AR28" s="838"/>
      <c r="AS28" s="838"/>
      <c r="AT28" s="838"/>
      <c r="AU28" s="838" t="s">
        <v>541</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3671</v>
      </c>
      <c r="R29" s="779"/>
      <c r="S29" s="779"/>
      <c r="T29" s="779"/>
      <c r="U29" s="779"/>
      <c r="V29" s="779">
        <v>3506</v>
      </c>
      <c r="W29" s="779"/>
      <c r="X29" s="779"/>
      <c r="Y29" s="779"/>
      <c r="Z29" s="779"/>
      <c r="AA29" s="779">
        <v>165</v>
      </c>
      <c r="AB29" s="779"/>
      <c r="AC29" s="779"/>
      <c r="AD29" s="779"/>
      <c r="AE29" s="780"/>
      <c r="AF29" s="781">
        <v>165</v>
      </c>
      <c r="AG29" s="782"/>
      <c r="AH29" s="782"/>
      <c r="AI29" s="782"/>
      <c r="AJ29" s="783"/>
      <c r="AK29" s="850">
        <v>554</v>
      </c>
      <c r="AL29" s="851"/>
      <c r="AM29" s="851"/>
      <c r="AN29" s="851"/>
      <c r="AO29" s="851"/>
      <c r="AP29" s="851" t="s">
        <v>541</v>
      </c>
      <c r="AQ29" s="851"/>
      <c r="AR29" s="851"/>
      <c r="AS29" s="851"/>
      <c r="AT29" s="851"/>
      <c r="AU29" s="851" t="s">
        <v>541</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312</v>
      </c>
      <c r="R30" s="779"/>
      <c r="S30" s="779"/>
      <c r="T30" s="779"/>
      <c r="U30" s="779"/>
      <c r="V30" s="779">
        <v>310</v>
      </c>
      <c r="W30" s="779"/>
      <c r="X30" s="779"/>
      <c r="Y30" s="779"/>
      <c r="Z30" s="779"/>
      <c r="AA30" s="779">
        <v>2</v>
      </c>
      <c r="AB30" s="779"/>
      <c r="AC30" s="779"/>
      <c r="AD30" s="779"/>
      <c r="AE30" s="780"/>
      <c r="AF30" s="781">
        <v>2</v>
      </c>
      <c r="AG30" s="782"/>
      <c r="AH30" s="782"/>
      <c r="AI30" s="782"/>
      <c r="AJ30" s="783"/>
      <c r="AK30" s="850">
        <v>479</v>
      </c>
      <c r="AL30" s="851"/>
      <c r="AM30" s="851"/>
      <c r="AN30" s="851"/>
      <c r="AO30" s="851"/>
      <c r="AP30" s="851" t="s">
        <v>541</v>
      </c>
      <c r="AQ30" s="851"/>
      <c r="AR30" s="851"/>
      <c r="AS30" s="851"/>
      <c r="AT30" s="851"/>
      <c r="AU30" s="851" t="s">
        <v>541</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11</v>
      </c>
      <c r="R31" s="779"/>
      <c r="S31" s="779"/>
      <c r="T31" s="779"/>
      <c r="U31" s="779"/>
      <c r="V31" s="779">
        <v>10</v>
      </c>
      <c r="W31" s="779"/>
      <c r="X31" s="779"/>
      <c r="Y31" s="779"/>
      <c r="Z31" s="779"/>
      <c r="AA31" s="779">
        <v>1</v>
      </c>
      <c r="AB31" s="779"/>
      <c r="AC31" s="779"/>
      <c r="AD31" s="779"/>
      <c r="AE31" s="780"/>
      <c r="AF31" s="781">
        <v>1</v>
      </c>
      <c r="AG31" s="782"/>
      <c r="AH31" s="782"/>
      <c r="AI31" s="782"/>
      <c r="AJ31" s="783"/>
      <c r="AK31" s="850" t="s">
        <v>553</v>
      </c>
      <c r="AL31" s="851"/>
      <c r="AM31" s="851"/>
      <c r="AN31" s="851"/>
      <c r="AO31" s="851"/>
      <c r="AP31" s="851" t="s">
        <v>542</v>
      </c>
      <c r="AQ31" s="851"/>
      <c r="AR31" s="851"/>
      <c r="AS31" s="851"/>
      <c r="AT31" s="851"/>
      <c r="AU31" s="851" t="s">
        <v>542</v>
      </c>
      <c r="AV31" s="851"/>
      <c r="AW31" s="851"/>
      <c r="AX31" s="851"/>
      <c r="AY31" s="851"/>
      <c r="AZ31" s="852" t="s">
        <v>541</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922</v>
      </c>
      <c r="R32" s="779"/>
      <c r="S32" s="779"/>
      <c r="T32" s="779"/>
      <c r="U32" s="779"/>
      <c r="V32" s="779">
        <v>863</v>
      </c>
      <c r="W32" s="779"/>
      <c r="X32" s="779"/>
      <c r="Y32" s="779"/>
      <c r="Z32" s="779"/>
      <c r="AA32" s="779">
        <v>58</v>
      </c>
      <c r="AB32" s="779"/>
      <c r="AC32" s="779"/>
      <c r="AD32" s="779"/>
      <c r="AE32" s="780"/>
      <c r="AF32" s="781">
        <v>635</v>
      </c>
      <c r="AG32" s="782"/>
      <c r="AH32" s="782"/>
      <c r="AI32" s="782"/>
      <c r="AJ32" s="783"/>
      <c r="AK32" s="850">
        <v>111</v>
      </c>
      <c r="AL32" s="851"/>
      <c r="AM32" s="851"/>
      <c r="AN32" s="851"/>
      <c r="AO32" s="851"/>
      <c r="AP32" s="851">
        <v>3108</v>
      </c>
      <c r="AQ32" s="851"/>
      <c r="AR32" s="851"/>
      <c r="AS32" s="851"/>
      <c r="AT32" s="851"/>
      <c r="AU32" s="851">
        <v>438</v>
      </c>
      <c r="AV32" s="851"/>
      <c r="AW32" s="851"/>
      <c r="AX32" s="851"/>
      <c r="AY32" s="851"/>
      <c r="AZ32" s="852" t="s">
        <v>541</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224</v>
      </c>
      <c r="R33" s="779"/>
      <c r="S33" s="779"/>
      <c r="T33" s="779"/>
      <c r="U33" s="779"/>
      <c r="V33" s="779">
        <v>206</v>
      </c>
      <c r="W33" s="779"/>
      <c r="X33" s="779"/>
      <c r="Y33" s="779"/>
      <c r="Z33" s="779"/>
      <c r="AA33" s="779">
        <v>18</v>
      </c>
      <c r="AB33" s="779"/>
      <c r="AC33" s="779"/>
      <c r="AD33" s="779"/>
      <c r="AE33" s="780"/>
      <c r="AF33" s="781">
        <v>18</v>
      </c>
      <c r="AG33" s="782"/>
      <c r="AH33" s="782"/>
      <c r="AI33" s="782"/>
      <c r="AJ33" s="783"/>
      <c r="AK33" s="850">
        <v>113</v>
      </c>
      <c r="AL33" s="851"/>
      <c r="AM33" s="851"/>
      <c r="AN33" s="851"/>
      <c r="AO33" s="851"/>
      <c r="AP33" s="851">
        <v>1072</v>
      </c>
      <c r="AQ33" s="851"/>
      <c r="AR33" s="851"/>
      <c r="AS33" s="851"/>
      <c r="AT33" s="851"/>
      <c r="AU33" s="851">
        <v>1072</v>
      </c>
      <c r="AV33" s="851"/>
      <c r="AW33" s="851"/>
      <c r="AX33" s="851"/>
      <c r="AY33" s="851"/>
      <c r="AZ33" s="852" t="s">
        <v>541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384</v>
      </c>
      <c r="R34" s="779"/>
      <c r="S34" s="779"/>
      <c r="T34" s="779"/>
      <c r="U34" s="779"/>
      <c r="V34" s="779">
        <v>369</v>
      </c>
      <c r="W34" s="779"/>
      <c r="X34" s="779"/>
      <c r="Y34" s="779"/>
      <c r="Z34" s="779"/>
      <c r="AA34" s="779">
        <v>15</v>
      </c>
      <c r="AB34" s="779"/>
      <c r="AC34" s="779"/>
      <c r="AD34" s="779"/>
      <c r="AE34" s="780"/>
      <c r="AF34" s="781">
        <v>15</v>
      </c>
      <c r="AG34" s="782"/>
      <c r="AH34" s="782"/>
      <c r="AI34" s="782"/>
      <c r="AJ34" s="783"/>
      <c r="AK34" s="850">
        <v>243</v>
      </c>
      <c r="AL34" s="851"/>
      <c r="AM34" s="851"/>
      <c r="AN34" s="851"/>
      <c r="AO34" s="851"/>
      <c r="AP34" s="851">
        <v>2081</v>
      </c>
      <c r="AQ34" s="851"/>
      <c r="AR34" s="851"/>
      <c r="AS34" s="851"/>
      <c r="AT34" s="851"/>
      <c r="AU34" s="851">
        <v>2081</v>
      </c>
      <c r="AV34" s="851"/>
      <c r="AW34" s="851"/>
      <c r="AX34" s="851"/>
      <c r="AY34" s="851"/>
      <c r="AZ34" s="852" t="s">
        <v>542</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389</v>
      </c>
      <c r="C35" s="776"/>
      <c r="D35" s="776"/>
      <c r="E35" s="776"/>
      <c r="F35" s="776"/>
      <c r="G35" s="776"/>
      <c r="H35" s="776"/>
      <c r="I35" s="776"/>
      <c r="J35" s="776"/>
      <c r="K35" s="776"/>
      <c r="L35" s="776"/>
      <c r="M35" s="776"/>
      <c r="N35" s="776"/>
      <c r="O35" s="776"/>
      <c r="P35" s="777"/>
      <c r="Q35" s="778">
        <v>323</v>
      </c>
      <c r="R35" s="779"/>
      <c r="S35" s="779"/>
      <c r="T35" s="779"/>
      <c r="U35" s="779"/>
      <c r="V35" s="779">
        <v>311</v>
      </c>
      <c r="W35" s="779"/>
      <c r="X35" s="779"/>
      <c r="Y35" s="779"/>
      <c r="Z35" s="779"/>
      <c r="AA35" s="779">
        <v>12</v>
      </c>
      <c r="AB35" s="779"/>
      <c r="AC35" s="779"/>
      <c r="AD35" s="779"/>
      <c r="AE35" s="780"/>
      <c r="AF35" s="781">
        <v>11</v>
      </c>
      <c r="AG35" s="782"/>
      <c r="AH35" s="782"/>
      <c r="AI35" s="782"/>
      <c r="AJ35" s="783"/>
      <c r="AK35" s="850">
        <v>249</v>
      </c>
      <c r="AL35" s="851"/>
      <c r="AM35" s="851"/>
      <c r="AN35" s="851"/>
      <c r="AO35" s="851"/>
      <c r="AP35" s="851">
        <v>2040</v>
      </c>
      <c r="AQ35" s="851"/>
      <c r="AR35" s="851"/>
      <c r="AS35" s="851"/>
      <c r="AT35" s="851"/>
      <c r="AU35" s="851">
        <v>2040</v>
      </c>
      <c r="AV35" s="851"/>
      <c r="AW35" s="851"/>
      <c r="AX35" s="851"/>
      <c r="AY35" s="851"/>
      <c r="AZ35" s="852" t="s">
        <v>541</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118</v>
      </c>
      <c r="R36" s="779"/>
      <c r="S36" s="779"/>
      <c r="T36" s="779"/>
      <c r="U36" s="779"/>
      <c r="V36" s="779">
        <v>108</v>
      </c>
      <c r="W36" s="779"/>
      <c r="X36" s="779"/>
      <c r="Y36" s="779"/>
      <c r="Z36" s="779"/>
      <c r="AA36" s="779">
        <v>10</v>
      </c>
      <c r="AB36" s="779"/>
      <c r="AC36" s="779"/>
      <c r="AD36" s="779"/>
      <c r="AE36" s="780"/>
      <c r="AF36" s="781">
        <v>10</v>
      </c>
      <c r="AG36" s="782"/>
      <c r="AH36" s="782"/>
      <c r="AI36" s="782"/>
      <c r="AJ36" s="783"/>
      <c r="AK36" s="850">
        <v>33</v>
      </c>
      <c r="AL36" s="851"/>
      <c r="AM36" s="851"/>
      <c r="AN36" s="851"/>
      <c r="AO36" s="851"/>
      <c r="AP36" s="851">
        <v>154</v>
      </c>
      <c r="AQ36" s="851"/>
      <c r="AR36" s="851"/>
      <c r="AS36" s="851"/>
      <c r="AT36" s="851"/>
      <c r="AU36" s="851">
        <v>154</v>
      </c>
      <c r="AV36" s="851"/>
      <c r="AW36" s="851"/>
      <c r="AX36" s="851"/>
      <c r="AY36" s="851"/>
      <c r="AZ36" s="852" t="s">
        <v>541</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883</v>
      </c>
      <c r="AG63" s="862"/>
      <c r="AH63" s="862"/>
      <c r="AI63" s="862"/>
      <c r="AJ63" s="863"/>
      <c r="AK63" s="864"/>
      <c r="AL63" s="859"/>
      <c r="AM63" s="859"/>
      <c r="AN63" s="859"/>
      <c r="AO63" s="859"/>
      <c r="AP63" s="862">
        <v>8455</v>
      </c>
      <c r="AQ63" s="862"/>
      <c r="AR63" s="862"/>
      <c r="AS63" s="862"/>
      <c r="AT63" s="862"/>
      <c r="AU63" s="862">
        <v>5785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554</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543</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36.75" customHeight="1">
      <c r="A69" s="214">
        <v>2</v>
      </c>
      <c r="B69" s="897" t="s">
        <v>555</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542</v>
      </c>
      <c r="AQ69" s="851"/>
      <c r="AR69" s="851"/>
      <c r="AS69" s="851"/>
      <c r="AT69" s="851"/>
      <c r="AU69" s="851" t="s">
        <v>543</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556</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543</v>
      </c>
      <c r="AL70" s="851"/>
      <c r="AM70" s="851"/>
      <c r="AN70" s="851"/>
      <c r="AO70" s="851"/>
      <c r="AP70" s="851" t="s">
        <v>543</v>
      </c>
      <c r="AQ70" s="851"/>
      <c r="AR70" s="851"/>
      <c r="AS70" s="851"/>
      <c r="AT70" s="851"/>
      <c r="AU70" s="851" t="s">
        <v>542</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542</v>
      </c>
      <c r="AL71" s="851"/>
      <c r="AM71" s="851"/>
      <c r="AN71" s="851"/>
      <c r="AO71" s="851"/>
      <c r="AP71" s="851" t="s">
        <v>542</v>
      </c>
      <c r="AQ71" s="851"/>
      <c r="AR71" s="851"/>
      <c r="AS71" s="851"/>
      <c r="AT71" s="851"/>
      <c r="AU71" s="851" t="s">
        <v>543</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545</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543</v>
      </c>
      <c r="AQ72" s="851"/>
      <c r="AR72" s="851"/>
      <c r="AS72" s="851"/>
      <c r="AT72" s="851"/>
      <c r="AU72" s="851" t="s">
        <v>540</v>
      </c>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546</v>
      </c>
      <c r="C73" s="894"/>
      <c r="D73" s="894"/>
      <c r="E73" s="894"/>
      <c r="F73" s="894"/>
      <c r="G73" s="894"/>
      <c r="H73" s="894"/>
      <c r="I73" s="894"/>
      <c r="J73" s="894"/>
      <c r="K73" s="894"/>
      <c r="L73" s="894"/>
      <c r="M73" s="894"/>
      <c r="N73" s="894"/>
      <c r="O73" s="894"/>
      <c r="P73" s="895"/>
      <c r="Q73" s="896">
        <v>52</v>
      </c>
      <c r="R73" s="851"/>
      <c r="S73" s="851"/>
      <c r="T73" s="851"/>
      <c r="U73" s="851"/>
      <c r="V73" s="851">
        <v>49</v>
      </c>
      <c r="W73" s="851"/>
      <c r="X73" s="851"/>
      <c r="Y73" s="851"/>
      <c r="Z73" s="851"/>
      <c r="AA73" s="851">
        <v>3</v>
      </c>
      <c r="AB73" s="851"/>
      <c r="AC73" s="851"/>
      <c r="AD73" s="851"/>
      <c r="AE73" s="851"/>
      <c r="AF73" s="851">
        <v>3</v>
      </c>
      <c r="AG73" s="851"/>
      <c r="AH73" s="851"/>
      <c r="AI73" s="851"/>
      <c r="AJ73" s="851"/>
      <c r="AK73" s="851" t="s">
        <v>543</v>
      </c>
      <c r="AL73" s="851"/>
      <c r="AM73" s="851"/>
      <c r="AN73" s="851"/>
      <c r="AO73" s="851"/>
      <c r="AP73" s="851" t="s">
        <v>542</v>
      </c>
      <c r="AQ73" s="851"/>
      <c r="AR73" s="851"/>
      <c r="AS73" s="851"/>
      <c r="AT73" s="851"/>
      <c r="AU73" s="851" t="s">
        <v>543</v>
      </c>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547</v>
      </c>
      <c r="C74" s="894"/>
      <c r="D74" s="894"/>
      <c r="E74" s="894"/>
      <c r="F74" s="894"/>
      <c r="G74" s="894"/>
      <c r="H74" s="894"/>
      <c r="I74" s="894"/>
      <c r="J74" s="894"/>
      <c r="K74" s="894"/>
      <c r="L74" s="894"/>
      <c r="M74" s="894"/>
      <c r="N74" s="894"/>
      <c r="O74" s="894"/>
      <c r="P74" s="895"/>
      <c r="Q74" s="896">
        <v>175</v>
      </c>
      <c r="R74" s="851"/>
      <c r="S74" s="851"/>
      <c r="T74" s="851"/>
      <c r="U74" s="851"/>
      <c r="V74" s="851">
        <v>156</v>
      </c>
      <c r="W74" s="851"/>
      <c r="X74" s="851"/>
      <c r="Y74" s="851"/>
      <c r="Z74" s="851"/>
      <c r="AA74" s="851">
        <v>19</v>
      </c>
      <c r="AB74" s="851"/>
      <c r="AC74" s="851"/>
      <c r="AD74" s="851"/>
      <c r="AE74" s="851"/>
      <c r="AF74" s="851">
        <v>19</v>
      </c>
      <c r="AG74" s="851"/>
      <c r="AH74" s="851"/>
      <c r="AI74" s="851"/>
      <c r="AJ74" s="851"/>
      <c r="AK74" s="851">
        <v>12</v>
      </c>
      <c r="AL74" s="851"/>
      <c r="AM74" s="851"/>
      <c r="AN74" s="851"/>
      <c r="AO74" s="851"/>
      <c r="AP74" s="851" t="s">
        <v>543</v>
      </c>
      <c r="AQ74" s="851"/>
      <c r="AR74" s="851"/>
      <c r="AS74" s="851"/>
      <c r="AT74" s="851"/>
      <c r="AU74" s="851" t="s">
        <v>542</v>
      </c>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548</v>
      </c>
      <c r="C75" s="894"/>
      <c r="D75" s="894"/>
      <c r="E75" s="894"/>
      <c r="F75" s="894"/>
      <c r="G75" s="894"/>
      <c r="H75" s="894"/>
      <c r="I75" s="894"/>
      <c r="J75" s="894"/>
      <c r="K75" s="894"/>
      <c r="L75" s="894"/>
      <c r="M75" s="894"/>
      <c r="N75" s="894"/>
      <c r="O75" s="894"/>
      <c r="P75" s="895"/>
      <c r="Q75" s="900">
        <v>1966</v>
      </c>
      <c r="R75" s="901"/>
      <c r="S75" s="901"/>
      <c r="T75" s="901"/>
      <c r="U75" s="850"/>
      <c r="V75" s="902">
        <v>1922</v>
      </c>
      <c r="W75" s="901"/>
      <c r="X75" s="901"/>
      <c r="Y75" s="901"/>
      <c r="Z75" s="850"/>
      <c r="AA75" s="902">
        <v>45</v>
      </c>
      <c r="AB75" s="901"/>
      <c r="AC75" s="901"/>
      <c r="AD75" s="901"/>
      <c r="AE75" s="850"/>
      <c r="AF75" s="902">
        <v>45</v>
      </c>
      <c r="AG75" s="901"/>
      <c r="AH75" s="901"/>
      <c r="AI75" s="901"/>
      <c r="AJ75" s="850"/>
      <c r="AK75" s="902">
        <v>40</v>
      </c>
      <c r="AL75" s="901"/>
      <c r="AM75" s="901"/>
      <c r="AN75" s="901"/>
      <c r="AO75" s="850"/>
      <c r="AP75" s="902">
        <v>662</v>
      </c>
      <c r="AQ75" s="901"/>
      <c r="AR75" s="901"/>
      <c r="AS75" s="901"/>
      <c r="AT75" s="850"/>
      <c r="AU75" s="902">
        <v>224</v>
      </c>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549</v>
      </c>
      <c r="C76" s="894"/>
      <c r="D76" s="894"/>
      <c r="E76" s="894"/>
      <c r="F76" s="894"/>
      <c r="G76" s="894"/>
      <c r="H76" s="894"/>
      <c r="I76" s="894"/>
      <c r="J76" s="894"/>
      <c r="K76" s="894"/>
      <c r="L76" s="894"/>
      <c r="M76" s="894"/>
      <c r="N76" s="894"/>
      <c r="O76" s="894"/>
      <c r="P76" s="895"/>
      <c r="Q76" s="900">
        <v>98</v>
      </c>
      <c r="R76" s="901"/>
      <c r="S76" s="901"/>
      <c r="T76" s="901"/>
      <c r="U76" s="850"/>
      <c r="V76" s="902">
        <v>90</v>
      </c>
      <c r="W76" s="901"/>
      <c r="X76" s="901"/>
      <c r="Y76" s="901"/>
      <c r="Z76" s="850"/>
      <c r="AA76" s="902">
        <v>8</v>
      </c>
      <c r="AB76" s="901"/>
      <c r="AC76" s="901"/>
      <c r="AD76" s="901"/>
      <c r="AE76" s="850"/>
      <c r="AF76" s="902">
        <v>8</v>
      </c>
      <c r="AG76" s="901"/>
      <c r="AH76" s="901"/>
      <c r="AI76" s="901"/>
      <c r="AJ76" s="850"/>
      <c r="AK76" s="902" t="s">
        <v>542</v>
      </c>
      <c r="AL76" s="901"/>
      <c r="AM76" s="901"/>
      <c r="AN76" s="901"/>
      <c r="AO76" s="850"/>
      <c r="AP76" s="902" t="s">
        <v>542</v>
      </c>
      <c r="AQ76" s="901"/>
      <c r="AR76" s="901"/>
      <c r="AS76" s="901"/>
      <c r="AT76" s="850"/>
      <c r="AU76" s="902" t="s">
        <v>543</v>
      </c>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550</v>
      </c>
      <c r="C77" s="894"/>
      <c r="D77" s="894"/>
      <c r="E77" s="894"/>
      <c r="F77" s="894"/>
      <c r="G77" s="894"/>
      <c r="H77" s="894"/>
      <c r="I77" s="894"/>
      <c r="J77" s="894"/>
      <c r="K77" s="894"/>
      <c r="L77" s="894"/>
      <c r="M77" s="894"/>
      <c r="N77" s="894"/>
      <c r="O77" s="894"/>
      <c r="P77" s="895"/>
      <c r="Q77" s="900">
        <v>52</v>
      </c>
      <c r="R77" s="901"/>
      <c r="S77" s="901"/>
      <c r="T77" s="901"/>
      <c r="U77" s="850"/>
      <c r="V77" s="902">
        <v>43</v>
      </c>
      <c r="W77" s="901"/>
      <c r="X77" s="901"/>
      <c r="Y77" s="901"/>
      <c r="Z77" s="850"/>
      <c r="AA77" s="902">
        <v>9</v>
      </c>
      <c r="AB77" s="901"/>
      <c r="AC77" s="901"/>
      <c r="AD77" s="901"/>
      <c r="AE77" s="850"/>
      <c r="AF77" s="902">
        <v>9</v>
      </c>
      <c r="AG77" s="901"/>
      <c r="AH77" s="901"/>
      <c r="AI77" s="901"/>
      <c r="AJ77" s="850"/>
      <c r="AK77" s="902" t="s">
        <v>543</v>
      </c>
      <c r="AL77" s="901"/>
      <c r="AM77" s="901"/>
      <c r="AN77" s="901"/>
      <c r="AO77" s="850"/>
      <c r="AP77" s="902" t="s">
        <v>543</v>
      </c>
      <c r="AQ77" s="901"/>
      <c r="AR77" s="901"/>
      <c r="AS77" s="901"/>
      <c r="AT77" s="850"/>
      <c r="AU77" s="902" t="s">
        <v>542</v>
      </c>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551</v>
      </c>
      <c r="C78" s="894"/>
      <c r="D78" s="894"/>
      <c r="E78" s="894"/>
      <c r="F78" s="894"/>
      <c r="G78" s="894"/>
      <c r="H78" s="894"/>
      <c r="I78" s="894"/>
      <c r="J78" s="894"/>
      <c r="K78" s="894"/>
      <c r="L78" s="894"/>
      <c r="M78" s="894"/>
      <c r="N78" s="894"/>
      <c r="O78" s="894"/>
      <c r="P78" s="895"/>
      <c r="Q78" s="896">
        <v>42</v>
      </c>
      <c r="R78" s="851"/>
      <c r="S78" s="851"/>
      <c r="T78" s="851"/>
      <c r="U78" s="851"/>
      <c r="V78" s="851">
        <v>32</v>
      </c>
      <c r="W78" s="851"/>
      <c r="X78" s="851"/>
      <c r="Y78" s="851"/>
      <c r="Z78" s="851"/>
      <c r="AA78" s="851">
        <v>10</v>
      </c>
      <c r="AB78" s="851"/>
      <c r="AC78" s="851"/>
      <c r="AD78" s="851"/>
      <c r="AE78" s="851"/>
      <c r="AF78" s="851">
        <v>4</v>
      </c>
      <c r="AG78" s="851"/>
      <c r="AH78" s="851"/>
      <c r="AI78" s="851"/>
      <c r="AJ78" s="851"/>
      <c r="AK78" s="851" t="s">
        <v>543</v>
      </c>
      <c r="AL78" s="851"/>
      <c r="AM78" s="851"/>
      <c r="AN78" s="851"/>
      <c r="AO78" s="851"/>
      <c r="AP78" s="851" t="s">
        <v>542</v>
      </c>
      <c r="AQ78" s="851"/>
      <c r="AR78" s="851"/>
      <c r="AS78" s="851"/>
      <c r="AT78" s="851"/>
      <c r="AU78" s="851" t="s">
        <v>543</v>
      </c>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6757</v>
      </c>
      <c r="AG88" s="862"/>
      <c r="AH88" s="862"/>
      <c r="AI88" s="862"/>
      <c r="AJ88" s="862"/>
      <c r="AK88" s="859"/>
      <c r="AL88" s="859"/>
      <c r="AM88" s="859"/>
      <c r="AN88" s="859"/>
      <c r="AO88" s="859"/>
      <c r="AP88" s="862">
        <v>662</v>
      </c>
      <c r="AQ88" s="862"/>
      <c r="AR88" s="862"/>
      <c r="AS88" s="862"/>
      <c r="AT88" s="862"/>
      <c r="AU88" s="862">
        <v>224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30</v>
      </c>
      <c r="CS102" s="870"/>
      <c r="CT102" s="870"/>
      <c r="CU102" s="870"/>
      <c r="CV102" s="914"/>
      <c r="CW102" s="913">
        <v>0</v>
      </c>
      <c r="CX102" s="870"/>
      <c r="CY102" s="870"/>
      <c r="CZ102" s="870"/>
      <c r="DA102" s="914"/>
      <c r="DB102" s="913" t="s">
        <v>557</v>
      </c>
      <c r="DC102" s="870"/>
      <c r="DD102" s="870"/>
      <c r="DE102" s="870"/>
      <c r="DF102" s="914"/>
      <c r="DG102" s="913" t="s">
        <v>558</v>
      </c>
      <c r="DH102" s="870"/>
      <c r="DI102" s="870"/>
      <c r="DJ102" s="870"/>
      <c r="DK102" s="914"/>
      <c r="DL102" s="913" t="s">
        <v>559</v>
      </c>
      <c r="DM102" s="870"/>
      <c r="DN102" s="870"/>
      <c r="DO102" s="870"/>
      <c r="DP102" s="914"/>
      <c r="DQ102" s="913" t="s">
        <v>558</v>
      </c>
      <c r="DR102" s="870"/>
      <c r="DS102" s="870"/>
      <c r="DT102" s="870"/>
      <c r="DU102" s="914"/>
      <c r="DV102" s="937"/>
      <c r="DW102" s="938"/>
      <c r="DX102" s="938"/>
      <c r="DY102" s="938"/>
      <c r="DZ102" s="939"/>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2" t="s">
        <v>402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c r="A109" s="935" t="s">
        <v>404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405</v>
      </c>
      <c r="AB109" s="916"/>
      <c r="AC109" s="916"/>
      <c r="AD109" s="916"/>
      <c r="AE109" s="917"/>
      <c r="AF109" s="915" t="s">
        <v>288</v>
      </c>
      <c r="AG109" s="916"/>
      <c r="AH109" s="916"/>
      <c r="AI109" s="916"/>
      <c r="AJ109" s="917"/>
      <c r="AK109" s="915" t="s">
        <v>287</v>
      </c>
      <c r="AL109" s="916"/>
      <c r="AM109" s="916"/>
      <c r="AN109" s="916"/>
      <c r="AO109" s="917"/>
      <c r="AP109" s="915" t="s">
        <v>406</v>
      </c>
      <c r="AQ109" s="916"/>
      <c r="AR109" s="916"/>
      <c r="AS109" s="916"/>
      <c r="AT109" s="918"/>
      <c r="AU109" s="935" t="s">
        <v>404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405</v>
      </c>
      <c r="BR109" s="916"/>
      <c r="BS109" s="916"/>
      <c r="BT109" s="916"/>
      <c r="BU109" s="917"/>
      <c r="BV109" s="915" t="s">
        <v>288</v>
      </c>
      <c r="BW109" s="916"/>
      <c r="BX109" s="916"/>
      <c r="BY109" s="916"/>
      <c r="BZ109" s="917"/>
      <c r="CA109" s="915" t="s">
        <v>287</v>
      </c>
      <c r="CB109" s="916"/>
      <c r="CC109" s="916"/>
      <c r="CD109" s="916"/>
      <c r="CE109" s="917"/>
      <c r="CF109" s="936" t="s">
        <v>406</v>
      </c>
      <c r="CG109" s="936"/>
      <c r="CH109" s="936"/>
      <c r="CI109" s="936"/>
      <c r="CJ109" s="936"/>
      <c r="CK109" s="915" t="s">
        <v>407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405</v>
      </c>
      <c r="DH109" s="916"/>
      <c r="DI109" s="916"/>
      <c r="DJ109" s="916"/>
      <c r="DK109" s="917"/>
      <c r="DL109" s="915" t="s">
        <v>288</v>
      </c>
      <c r="DM109" s="916"/>
      <c r="DN109" s="916"/>
      <c r="DO109" s="916"/>
      <c r="DP109" s="917"/>
      <c r="DQ109" s="915" t="s">
        <v>287</v>
      </c>
      <c r="DR109" s="916"/>
      <c r="DS109" s="916"/>
      <c r="DT109" s="916"/>
      <c r="DU109" s="917"/>
      <c r="DV109" s="915" t="s">
        <v>406</v>
      </c>
      <c r="DW109" s="916"/>
      <c r="DX109" s="916"/>
      <c r="DY109" s="916"/>
      <c r="DZ109" s="918"/>
    </row>
    <row r="110" spans="1:131" s="199" customFormat="1" ht="26.25" customHeight="1">
      <c r="A110" s="919" t="s">
        <v>408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1827106</v>
      </c>
      <c r="AB110" s="923"/>
      <c r="AC110" s="923"/>
      <c r="AD110" s="923"/>
      <c r="AE110" s="924"/>
      <c r="AF110" s="925">
        <v>1678583</v>
      </c>
      <c r="AG110" s="923"/>
      <c r="AH110" s="923"/>
      <c r="AI110" s="923"/>
      <c r="AJ110" s="924"/>
      <c r="AK110" s="925">
        <v>1776803</v>
      </c>
      <c r="AL110" s="923"/>
      <c r="AM110" s="923"/>
      <c r="AN110" s="923"/>
      <c r="AO110" s="924"/>
      <c r="AP110" s="926">
        <v>18.600000000000001</v>
      </c>
      <c r="AQ110" s="927"/>
      <c r="AR110" s="927"/>
      <c r="AS110" s="927"/>
      <c r="AT110" s="928"/>
      <c r="AU110" s="929" t="s">
        <v>62</v>
      </c>
      <c r="AV110" s="930"/>
      <c r="AW110" s="930"/>
      <c r="AX110" s="930"/>
      <c r="AY110" s="930"/>
      <c r="AZ110" s="971" t="s">
        <v>409</v>
      </c>
      <c r="BA110" s="920"/>
      <c r="BB110" s="920"/>
      <c r="BC110" s="920"/>
      <c r="BD110" s="920"/>
      <c r="BE110" s="920"/>
      <c r="BF110" s="920"/>
      <c r="BG110" s="920"/>
      <c r="BH110" s="920"/>
      <c r="BI110" s="920"/>
      <c r="BJ110" s="920"/>
      <c r="BK110" s="920"/>
      <c r="BL110" s="920"/>
      <c r="BM110" s="920"/>
      <c r="BN110" s="920"/>
      <c r="BO110" s="920"/>
      <c r="BP110" s="921"/>
      <c r="BQ110" s="957">
        <v>19472450</v>
      </c>
      <c r="BR110" s="958"/>
      <c r="BS110" s="958"/>
      <c r="BT110" s="958"/>
      <c r="BU110" s="958"/>
      <c r="BV110" s="958">
        <v>20045150</v>
      </c>
      <c r="BW110" s="958"/>
      <c r="BX110" s="958"/>
      <c r="BY110" s="958"/>
      <c r="BZ110" s="958"/>
      <c r="CA110" s="958">
        <v>19945280</v>
      </c>
      <c r="CB110" s="958"/>
      <c r="CC110" s="958"/>
      <c r="CD110" s="958"/>
      <c r="CE110" s="958"/>
      <c r="CF110" s="972">
        <v>209.3</v>
      </c>
      <c r="CG110" s="973"/>
      <c r="CH110" s="973"/>
      <c r="CI110" s="973"/>
      <c r="CJ110" s="973"/>
      <c r="CK110" s="974" t="s">
        <v>410</v>
      </c>
      <c r="CL110" s="975"/>
      <c r="CM110" s="954" t="s">
        <v>411</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112</v>
      </c>
      <c r="DH110" s="958"/>
      <c r="DI110" s="958"/>
      <c r="DJ110" s="958"/>
      <c r="DK110" s="958"/>
      <c r="DL110" s="958" t="s">
        <v>112</v>
      </c>
      <c r="DM110" s="958"/>
      <c r="DN110" s="958"/>
      <c r="DO110" s="958"/>
      <c r="DP110" s="958"/>
      <c r="DQ110" s="958" t="s">
        <v>112</v>
      </c>
      <c r="DR110" s="958"/>
      <c r="DS110" s="958"/>
      <c r="DT110" s="958"/>
      <c r="DU110" s="958"/>
      <c r="DV110" s="959" t="s">
        <v>112</v>
      </c>
      <c r="DW110" s="959"/>
      <c r="DX110" s="959"/>
      <c r="DY110" s="959"/>
      <c r="DZ110" s="960"/>
    </row>
    <row r="111" spans="1:131" s="199" customFormat="1" ht="26.25" customHeight="1">
      <c r="A111" s="961" t="s">
        <v>412</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112</v>
      </c>
      <c r="AB111" s="965"/>
      <c r="AC111" s="965"/>
      <c r="AD111" s="965"/>
      <c r="AE111" s="966"/>
      <c r="AF111" s="967" t="s">
        <v>112</v>
      </c>
      <c r="AG111" s="965"/>
      <c r="AH111" s="965"/>
      <c r="AI111" s="965"/>
      <c r="AJ111" s="966"/>
      <c r="AK111" s="967" t="s">
        <v>112</v>
      </c>
      <c r="AL111" s="965"/>
      <c r="AM111" s="965"/>
      <c r="AN111" s="965"/>
      <c r="AO111" s="966"/>
      <c r="AP111" s="968" t="s">
        <v>112</v>
      </c>
      <c r="AQ111" s="969"/>
      <c r="AR111" s="969"/>
      <c r="AS111" s="969"/>
      <c r="AT111" s="970"/>
      <c r="AU111" s="931"/>
      <c r="AV111" s="932"/>
      <c r="AW111" s="932"/>
      <c r="AX111" s="932"/>
      <c r="AY111" s="932"/>
      <c r="AZ111" s="980" t="s">
        <v>413</v>
      </c>
      <c r="BA111" s="981"/>
      <c r="BB111" s="981"/>
      <c r="BC111" s="981"/>
      <c r="BD111" s="981"/>
      <c r="BE111" s="981"/>
      <c r="BF111" s="981"/>
      <c r="BG111" s="981"/>
      <c r="BH111" s="981"/>
      <c r="BI111" s="981"/>
      <c r="BJ111" s="981"/>
      <c r="BK111" s="981"/>
      <c r="BL111" s="981"/>
      <c r="BM111" s="981"/>
      <c r="BN111" s="981"/>
      <c r="BO111" s="981"/>
      <c r="BP111" s="982"/>
      <c r="BQ111" s="950" t="s">
        <v>112</v>
      </c>
      <c r="BR111" s="951"/>
      <c r="BS111" s="951"/>
      <c r="BT111" s="951"/>
      <c r="BU111" s="951"/>
      <c r="BV111" s="951" t="s">
        <v>112</v>
      </c>
      <c r="BW111" s="951"/>
      <c r="BX111" s="951"/>
      <c r="BY111" s="951"/>
      <c r="BZ111" s="951"/>
      <c r="CA111" s="951" t="s">
        <v>112</v>
      </c>
      <c r="CB111" s="951"/>
      <c r="CC111" s="951"/>
      <c r="CD111" s="951"/>
      <c r="CE111" s="951"/>
      <c r="CF111" s="945" t="s">
        <v>112</v>
      </c>
      <c r="CG111" s="946"/>
      <c r="CH111" s="946"/>
      <c r="CI111" s="946"/>
      <c r="CJ111" s="946"/>
      <c r="CK111" s="976"/>
      <c r="CL111" s="977"/>
      <c r="CM111" s="947" t="s">
        <v>414</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112</v>
      </c>
      <c r="DH111" s="951"/>
      <c r="DI111" s="951"/>
      <c r="DJ111" s="951"/>
      <c r="DK111" s="951"/>
      <c r="DL111" s="951" t="s">
        <v>112</v>
      </c>
      <c r="DM111" s="951"/>
      <c r="DN111" s="951"/>
      <c r="DO111" s="951"/>
      <c r="DP111" s="951"/>
      <c r="DQ111" s="951" t="s">
        <v>112</v>
      </c>
      <c r="DR111" s="951"/>
      <c r="DS111" s="951"/>
      <c r="DT111" s="951"/>
      <c r="DU111" s="951"/>
      <c r="DV111" s="952" t="s">
        <v>112</v>
      </c>
      <c r="DW111" s="952"/>
      <c r="DX111" s="952"/>
      <c r="DY111" s="952"/>
      <c r="DZ111" s="953"/>
    </row>
    <row r="112" spans="1:131" s="199" customFormat="1" ht="26.25" customHeight="1">
      <c r="A112" s="983" t="s">
        <v>415</v>
      </c>
      <c r="B112" s="984"/>
      <c r="C112" s="981" t="s">
        <v>416</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112</v>
      </c>
      <c r="AB112" s="990"/>
      <c r="AC112" s="990"/>
      <c r="AD112" s="990"/>
      <c r="AE112" s="991"/>
      <c r="AF112" s="992" t="s">
        <v>112</v>
      </c>
      <c r="AG112" s="990"/>
      <c r="AH112" s="990"/>
      <c r="AI112" s="990"/>
      <c r="AJ112" s="991"/>
      <c r="AK112" s="992" t="s">
        <v>112</v>
      </c>
      <c r="AL112" s="990"/>
      <c r="AM112" s="990"/>
      <c r="AN112" s="990"/>
      <c r="AO112" s="991"/>
      <c r="AP112" s="993" t="s">
        <v>112</v>
      </c>
      <c r="AQ112" s="994"/>
      <c r="AR112" s="994"/>
      <c r="AS112" s="994"/>
      <c r="AT112" s="995"/>
      <c r="AU112" s="931"/>
      <c r="AV112" s="932"/>
      <c r="AW112" s="932"/>
      <c r="AX112" s="932"/>
      <c r="AY112" s="932"/>
      <c r="AZ112" s="980" t="s">
        <v>417</v>
      </c>
      <c r="BA112" s="981"/>
      <c r="BB112" s="981"/>
      <c r="BC112" s="981"/>
      <c r="BD112" s="981"/>
      <c r="BE112" s="981"/>
      <c r="BF112" s="981"/>
      <c r="BG112" s="981"/>
      <c r="BH112" s="981"/>
      <c r="BI112" s="981"/>
      <c r="BJ112" s="981"/>
      <c r="BK112" s="981"/>
      <c r="BL112" s="981"/>
      <c r="BM112" s="981"/>
      <c r="BN112" s="981"/>
      <c r="BO112" s="981"/>
      <c r="BP112" s="982"/>
      <c r="BQ112" s="950">
        <v>6181354</v>
      </c>
      <c r="BR112" s="951"/>
      <c r="BS112" s="951"/>
      <c r="BT112" s="951"/>
      <c r="BU112" s="951"/>
      <c r="BV112" s="951">
        <v>5958479</v>
      </c>
      <c r="BW112" s="951"/>
      <c r="BX112" s="951"/>
      <c r="BY112" s="951"/>
      <c r="BZ112" s="951"/>
      <c r="CA112" s="951">
        <v>5784609</v>
      </c>
      <c r="CB112" s="951"/>
      <c r="CC112" s="951"/>
      <c r="CD112" s="951"/>
      <c r="CE112" s="951"/>
      <c r="CF112" s="945">
        <v>60.7</v>
      </c>
      <c r="CG112" s="946"/>
      <c r="CH112" s="946"/>
      <c r="CI112" s="946"/>
      <c r="CJ112" s="946"/>
      <c r="CK112" s="976"/>
      <c r="CL112" s="977"/>
      <c r="CM112" s="947" t="s">
        <v>418</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112</v>
      </c>
      <c r="DH112" s="951"/>
      <c r="DI112" s="951"/>
      <c r="DJ112" s="951"/>
      <c r="DK112" s="951"/>
      <c r="DL112" s="951" t="s">
        <v>112</v>
      </c>
      <c r="DM112" s="951"/>
      <c r="DN112" s="951"/>
      <c r="DO112" s="951"/>
      <c r="DP112" s="951"/>
      <c r="DQ112" s="951" t="s">
        <v>112</v>
      </c>
      <c r="DR112" s="951"/>
      <c r="DS112" s="951"/>
      <c r="DT112" s="951"/>
      <c r="DU112" s="951"/>
      <c r="DV112" s="952" t="s">
        <v>112</v>
      </c>
      <c r="DW112" s="952"/>
      <c r="DX112" s="952"/>
      <c r="DY112" s="952"/>
      <c r="DZ112" s="953"/>
    </row>
    <row r="113" spans="1:130" s="199" customFormat="1" ht="26.25" customHeight="1">
      <c r="A113" s="985"/>
      <c r="B113" s="986"/>
      <c r="C113" s="981" t="s">
        <v>419</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476791</v>
      </c>
      <c r="AB113" s="965"/>
      <c r="AC113" s="965"/>
      <c r="AD113" s="965"/>
      <c r="AE113" s="966"/>
      <c r="AF113" s="967">
        <v>482167</v>
      </c>
      <c r="AG113" s="965"/>
      <c r="AH113" s="965"/>
      <c r="AI113" s="965"/>
      <c r="AJ113" s="966"/>
      <c r="AK113" s="967">
        <v>501539</v>
      </c>
      <c r="AL113" s="965"/>
      <c r="AM113" s="965"/>
      <c r="AN113" s="965"/>
      <c r="AO113" s="966"/>
      <c r="AP113" s="968">
        <v>5.3</v>
      </c>
      <c r="AQ113" s="969"/>
      <c r="AR113" s="969"/>
      <c r="AS113" s="969"/>
      <c r="AT113" s="970"/>
      <c r="AU113" s="931"/>
      <c r="AV113" s="932"/>
      <c r="AW113" s="932"/>
      <c r="AX113" s="932"/>
      <c r="AY113" s="932"/>
      <c r="AZ113" s="980" t="s">
        <v>420</v>
      </c>
      <c r="BA113" s="981"/>
      <c r="BB113" s="981"/>
      <c r="BC113" s="981"/>
      <c r="BD113" s="981"/>
      <c r="BE113" s="981"/>
      <c r="BF113" s="981"/>
      <c r="BG113" s="981"/>
      <c r="BH113" s="981"/>
      <c r="BI113" s="981"/>
      <c r="BJ113" s="981"/>
      <c r="BK113" s="981"/>
      <c r="BL113" s="981"/>
      <c r="BM113" s="981"/>
      <c r="BN113" s="981"/>
      <c r="BO113" s="981"/>
      <c r="BP113" s="982"/>
      <c r="BQ113" s="950">
        <v>131810</v>
      </c>
      <c r="BR113" s="951"/>
      <c r="BS113" s="951"/>
      <c r="BT113" s="951"/>
      <c r="BU113" s="951"/>
      <c r="BV113" s="951">
        <v>203496</v>
      </c>
      <c r="BW113" s="951"/>
      <c r="BX113" s="951"/>
      <c r="BY113" s="951"/>
      <c r="BZ113" s="951"/>
      <c r="CA113" s="951">
        <v>224375</v>
      </c>
      <c r="CB113" s="951"/>
      <c r="CC113" s="951"/>
      <c r="CD113" s="951"/>
      <c r="CE113" s="951"/>
      <c r="CF113" s="945">
        <v>2.4</v>
      </c>
      <c r="CG113" s="946"/>
      <c r="CH113" s="946"/>
      <c r="CI113" s="946"/>
      <c r="CJ113" s="946"/>
      <c r="CK113" s="976"/>
      <c r="CL113" s="977"/>
      <c r="CM113" s="947" t="s">
        <v>421</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112</v>
      </c>
      <c r="DH113" s="990"/>
      <c r="DI113" s="990"/>
      <c r="DJ113" s="990"/>
      <c r="DK113" s="991"/>
      <c r="DL113" s="992" t="s">
        <v>112</v>
      </c>
      <c r="DM113" s="990"/>
      <c r="DN113" s="990"/>
      <c r="DO113" s="990"/>
      <c r="DP113" s="991"/>
      <c r="DQ113" s="992" t="s">
        <v>112</v>
      </c>
      <c r="DR113" s="990"/>
      <c r="DS113" s="990"/>
      <c r="DT113" s="990"/>
      <c r="DU113" s="991"/>
      <c r="DV113" s="993" t="s">
        <v>112</v>
      </c>
      <c r="DW113" s="994"/>
      <c r="DX113" s="994"/>
      <c r="DY113" s="994"/>
      <c r="DZ113" s="995"/>
    </row>
    <row r="114" spans="1:130" s="199" customFormat="1" ht="26.25" customHeight="1">
      <c r="A114" s="985"/>
      <c r="B114" s="986"/>
      <c r="C114" s="981" t="s">
        <v>422</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3836</v>
      </c>
      <c r="AB114" s="990"/>
      <c r="AC114" s="990"/>
      <c r="AD114" s="990"/>
      <c r="AE114" s="991"/>
      <c r="AF114" s="992">
        <v>4064</v>
      </c>
      <c r="AG114" s="990"/>
      <c r="AH114" s="990"/>
      <c r="AI114" s="990"/>
      <c r="AJ114" s="991"/>
      <c r="AK114" s="992">
        <v>13775</v>
      </c>
      <c r="AL114" s="990"/>
      <c r="AM114" s="990"/>
      <c r="AN114" s="990"/>
      <c r="AO114" s="991"/>
      <c r="AP114" s="993">
        <v>0.1</v>
      </c>
      <c r="AQ114" s="994"/>
      <c r="AR114" s="994"/>
      <c r="AS114" s="994"/>
      <c r="AT114" s="995"/>
      <c r="AU114" s="931"/>
      <c r="AV114" s="932"/>
      <c r="AW114" s="932"/>
      <c r="AX114" s="932"/>
      <c r="AY114" s="932"/>
      <c r="AZ114" s="980" t="s">
        <v>423</v>
      </c>
      <c r="BA114" s="981"/>
      <c r="BB114" s="981"/>
      <c r="BC114" s="981"/>
      <c r="BD114" s="981"/>
      <c r="BE114" s="981"/>
      <c r="BF114" s="981"/>
      <c r="BG114" s="981"/>
      <c r="BH114" s="981"/>
      <c r="BI114" s="981"/>
      <c r="BJ114" s="981"/>
      <c r="BK114" s="981"/>
      <c r="BL114" s="981"/>
      <c r="BM114" s="981"/>
      <c r="BN114" s="981"/>
      <c r="BO114" s="981"/>
      <c r="BP114" s="982"/>
      <c r="BQ114" s="950">
        <v>3793309</v>
      </c>
      <c r="BR114" s="951"/>
      <c r="BS114" s="951"/>
      <c r="BT114" s="951"/>
      <c r="BU114" s="951"/>
      <c r="BV114" s="951">
        <v>3648451</v>
      </c>
      <c r="BW114" s="951"/>
      <c r="BX114" s="951"/>
      <c r="BY114" s="951"/>
      <c r="BZ114" s="951"/>
      <c r="CA114" s="951">
        <v>3628220</v>
      </c>
      <c r="CB114" s="951"/>
      <c r="CC114" s="951"/>
      <c r="CD114" s="951"/>
      <c r="CE114" s="951"/>
      <c r="CF114" s="945">
        <v>38.1</v>
      </c>
      <c r="CG114" s="946"/>
      <c r="CH114" s="946"/>
      <c r="CI114" s="946"/>
      <c r="CJ114" s="946"/>
      <c r="CK114" s="976"/>
      <c r="CL114" s="977"/>
      <c r="CM114" s="947" t="s">
        <v>424</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112</v>
      </c>
      <c r="DH114" s="990"/>
      <c r="DI114" s="990"/>
      <c r="DJ114" s="990"/>
      <c r="DK114" s="991"/>
      <c r="DL114" s="992" t="s">
        <v>112</v>
      </c>
      <c r="DM114" s="990"/>
      <c r="DN114" s="990"/>
      <c r="DO114" s="990"/>
      <c r="DP114" s="991"/>
      <c r="DQ114" s="992" t="s">
        <v>112</v>
      </c>
      <c r="DR114" s="990"/>
      <c r="DS114" s="990"/>
      <c r="DT114" s="990"/>
      <c r="DU114" s="991"/>
      <c r="DV114" s="993" t="s">
        <v>112</v>
      </c>
      <c r="DW114" s="994"/>
      <c r="DX114" s="994"/>
      <c r="DY114" s="994"/>
      <c r="DZ114" s="995"/>
    </row>
    <row r="115" spans="1:130" s="199" customFormat="1" ht="26.25" customHeight="1">
      <c r="A115" s="985"/>
      <c r="B115" s="986"/>
      <c r="C115" s="981" t="s">
        <v>425</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348</v>
      </c>
      <c r="AB115" s="965"/>
      <c r="AC115" s="965"/>
      <c r="AD115" s="965"/>
      <c r="AE115" s="966"/>
      <c r="AF115" s="967" t="s">
        <v>112</v>
      </c>
      <c r="AG115" s="965"/>
      <c r="AH115" s="965"/>
      <c r="AI115" s="965"/>
      <c r="AJ115" s="966"/>
      <c r="AK115" s="967" t="s">
        <v>112</v>
      </c>
      <c r="AL115" s="965"/>
      <c r="AM115" s="965"/>
      <c r="AN115" s="965"/>
      <c r="AO115" s="966"/>
      <c r="AP115" s="968" t="s">
        <v>112</v>
      </c>
      <c r="AQ115" s="969"/>
      <c r="AR115" s="969"/>
      <c r="AS115" s="969"/>
      <c r="AT115" s="970"/>
      <c r="AU115" s="931"/>
      <c r="AV115" s="932"/>
      <c r="AW115" s="932"/>
      <c r="AX115" s="932"/>
      <c r="AY115" s="932"/>
      <c r="AZ115" s="980" t="s">
        <v>426</v>
      </c>
      <c r="BA115" s="981"/>
      <c r="BB115" s="981"/>
      <c r="BC115" s="981"/>
      <c r="BD115" s="981"/>
      <c r="BE115" s="981"/>
      <c r="BF115" s="981"/>
      <c r="BG115" s="981"/>
      <c r="BH115" s="981"/>
      <c r="BI115" s="981"/>
      <c r="BJ115" s="981"/>
      <c r="BK115" s="981"/>
      <c r="BL115" s="981"/>
      <c r="BM115" s="981"/>
      <c r="BN115" s="981"/>
      <c r="BO115" s="981"/>
      <c r="BP115" s="982"/>
      <c r="BQ115" s="950">
        <v>3057</v>
      </c>
      <c r="BR115" s="951"/>
      <c r="BS115" s="951"/>
      <c r="BT115" s="951"/>
      <c r="BU115" s="951"/>
      <c r="BV115" s="951" t="s">
        <v>112</v>
      </c>
      <c r="BW115" s="951"/>
      <c r="BX115" s="951"/>
      <c r="BY115" s="951"/>
      <c r="BZ115" s="951"/>
      <c r="CA115" s="951" t="s">
        <v>112</v>
      </c>
      <c r="CB115" s="951"/>
      <c r="CC115" s="951"/>
      <c r="CD115" s="951"/>
      <c r="CE115" s="951"/>
      <c r="CF115" s="945" t="s">
        <v>112</v>
      </c>
      <c r="CG115" s="946"/>
      <c r="CH115" s="946"/>
      <c r="CI115" s="946"/>
      <c r="CJ115" s="946"/>
      <c r="CK115" s="976"/>
      <c r="CL115" s="977"/>
      <c r="CM115" s="980" t="s">
        <v>427</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112</v>
      </c>
      <c r="DH115" s="990"/>
      <c r="DI115" s="990"/>
      <c r="DJ115" s="990"/>
      <c r="DK115" s="991"/>
      <c r="DL115" s="992" t="s">
        <v>112</v>
      </c>
      <c r="DM115" s="990"/>
      <c r="DN115" s="990"/>
      <c r="DO115" s="990"/>
      <c r="DP115" s="991"/>
      <c r="DQ115" s="992" t="s">
        <v>112</v>
      </c>
      <c r="DR115" s="990"/>
      <c r="DS115" s="990"/>
      <c r="DT115" s="990"/>
      <c r="DU115" s="991"/>
      <c r="DV115" s="993" t="s">
        <v>112</v>
      </c>
      <c r="DW115" s="994"/>
      <c r="DX115" s="994"/>
      <c r="DY115" s="994"/>
      <c r="DZ115" s="995"/>
    </row>
    <row r="116" spans="1:130" s="199" customFormat="1" ht="26.25" customHeight="1">
      <c r="A116" s="987"/>
      <c r="B116" s="988"/>
      <c r="C116" s="996" t="s">
        <v>428</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112</v>
      </c>
      <c r="AB116" s="990"/>
      <c r="AC116" s="990"/>
      <c r="AD116" s="990"/>
      <c r="AE116" s="991"/>
      <c r="AF116" s="992" t="s">
        <v>112</v>
      </c>
      <c r="AG116" s="990"/>
      <c r="AH116" s="990"/>
      <c r="AI116" s="990"/>
      <c r="AJ116" s="991"/>
      <c r="AK116" s="992" t="s">
        <v>112</v>
      </c>
      <c r="AL116" s="990"/>
      <c r="AM116" s="990"/>
      <c r="AN116" s="990"/>
      <c r="AO116" s="991"/>
      <c r="AP116" s="993" t="s">
        <v>112</v>
      </c>
      <c r="AQ116" s="994"/>
      <c r="AR116" s="994"/>
      <c r="AS116" s="994"/>
      <c r="AT116" s="995"/>
      <c r="AU116" s="931"/>
      <c r="AV116" s="932"/>
      <c r="AW116" s="932"/>
      <c r="AX116" s="932"/>
      <c r="AY116" s="932"/>
      <c r="AZ116" s="998" t="s">
        <v>429</v>
      </c>
      <c r="BA116" s="999"/>
      <c r="BB116" s="999"/>
      <c r="BC116" s="999"/>
      <c r="BD116" s="999"/>
      <c r="BE116" s="999"/>
      <c r="BF116" s="999"/>
      <c r="BG116" s="999"/>
      <c r="BH116" s="999"/>
      <c r="BI116" s="999"/>
      <c r="BJ116" s="999"/>
      <c r="BK116" s="999"/>
      <c r="BL116" s="999"/>
      <c r="BM116" s="999"/>
      <c r="BN116" s="999"/>
      <c r="BO116" s="999"/>
      <c r="BP116" s="1000"/>
      <c r="BQ116" s="950" t="s">
        <v>112</v>
      </c>
      <c r="BR116" s="951"/>
      <c r="BS116" s="951"/>
      <c r="BT116" s="951"/>
      <c r="BU116" s="951"/>
      <c r="BV116" s="951" t="s">
        <v>112</v>
      </c>
      <c r="BW116" s="951"/>
      <c r="BX116" s="951"/>
      <c r="BY116" s="951"/>
      <c r="BZ116" s="951"/>
      <c r="CA116" s="951" t="s">
        <v>112</v>
      </c>
      <c r="CB116" s="951"/>
      <c r="CC116" s="951"/>
      <c r="CD116" s="951"/>
      <c r="CE116" s="951"/>
      <c r="CF116" s="945" t="s">
        <v>112</v>
      </c>
      <c r="CG116" s="946"/>
      <c r="CH116" s="946"/>
      <c r="CI116" s="946"/>
      <c r="CJ116" s="946"/>
      <c r="CK116" s="976"/>
      <c r="CL116" s="977"/>
      <c r="CM116" s="947" t="s">
        <v>430</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112</v>
      </c>
      <c r="DH116" s="990"/>
      <c r="DI116" s="990"/>
      <c r="DJ116" s="990"/>
      <c r="DK116" s="991"/>
      <c r="DL116" s="992" t="s">
        <v>112</v>
      </c>
      <c r="DM116" s="990"/>
      <c r="DN116" s="990"/>
      <c r="DO116" s="990"/>
      <c r="DP116" s="991"/>
      <c r="DQ116" s="992" t="s">
        <v>112</v>
      </c>
      <c r="DR116" s="990"/>
      <c r="DS116" s="990"/>
      <c r="DT116" s="990"/>
      <c r="DU116" s="991"/>
      <c r="DV116" s="993" t="s">
        <v>112</v>
      </c>
      <c r="DW116" s="994"/>
      <c r="DX116" s="994"/>
      <c r="DY116" s="994"/>
      <c r="DZ116" s="995"/>
    </row>
    <row r="117" spans="1:130" s="199" customFormat="1" ht="26.25" customHeight="1">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431</v>
      </c>
      <c r="Z117" s="917"/>
      <c r="AA117" s="1007">
        <v>2308081</v>
      </c>
      <c r="AB117" s="1008"/>
      <c r="AC117" s="1008"/>
      <c r="AD117" s="1008"/>
      <c r="AE117" s="1009"/>
      <c r="AF117" s="1010">
        <v>2164814</v>
      </c>
      <c r="AG117" s="1008"/>
      <c r="AH117" s="1008"/>
      <c r="AI117" s="1008"/>
      <c r="AJ117" s="1009"/>
      <c r="AK117" s="1010">
        <v>2292117</v>
      </c>
      <c r="AL117" s="1008"/>
      <c r="AM117" s="1008"/>
      <c r="AN117" s="1008"/>
      <c r="AO117" s="1009"/>
      <c r="AP117" s="1011"/>
      <c r="AQ117" s="1012"/>
      <c r="AR117" s="1012"/>
      <c r="AS117" s="1012"/>
      <c r="AT117" s="1013"/>
      <c r="AU117" s="931"/>
      <c r="AV117" s="932"/>
      <c r="AW117" s="932"/>
      <c r="AX117" s="932"/>
      <c r="AY117" s="932"/>
      <c r="AZ117" s="998" t="s">
        <v>432</v>
      </c>
      <c r="BA117" s="999"/>
      <c r="BB117" s="999"/>
      <c r="BC117" s="999"/>
      <c r="BD117" s="999"/>
      <c r="BE117" s="999"/>
      <c r="BF117" s="999"/>
      <c r="BG117" s="999"/>
      <c r="BH117" s="999"/>
      <c r="BI117" s="999"/>
      <c r="BJ117" s="999"/>
      <c r="BK117" s="999"/>
      <c r="BL117" s="999"/>
      <c r="BM117" s="999"/>
      <c r="BN117" s="999"/>
      <c r="BO117" s="999"/>
      <c r="BP117" s="1000"/>
      <c r="BQ117" s="950" t="s">
        <v>112</v>
      </c>
      <c r="BR117" s="951"/>
      <c r="BS117" s="951"/>
      <c r="BT117" s="951"/>
      <c r="BU117" s="951"/>
      <c r="BV117" s="951" t="s">
        <v>112</v>
      </c>
      <c r="BW117" s="951"/>
      <c r="BX117" s="951"/>
      <c r="BY117" s="951"/>
      <c r="BZ117" s="951"/>
      <c r="CA117" s="951" t="s">
        <v>112</v>
      </c>
      <c r="CB117" s="951"/>
      <c r="CC117" s="951"/>
      <c r="CD117" s="951"/>
      <c r="CE117" s="951"/>
      <c r="CF117" s="945" t="s">
        <v>112</v>
      </c>
      <c r="CG117" s="946"/>
      <c r="CH117" s="946"/>
      <c r="CI117" s="946"/>
      <c r="CJ117" s="946"/>
      <c r="CK117" s="976"/>
      <c r="CL117" s="977"/>
      <c r="CM117" s="947" t="s">
        <v>433</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112</v>
      </c>
      <c r="DH117" s="990"/>
      <c r="DI117" s="990"/>
      <c r="DJ117" s="990"/>
      <c r="DK117" s="991"/>
      <c r="DL117" s="992" t="s">
        <v>112</v>
      </c>
      <c r="DM117" s="990"/>
      <c r="DN117" s="990"/>
      <c r="DO117" s="990"/>
      <c r="DP117" s="991"/>
      <c r="DQ117" s="992" t="s">
        <v>112</v>
      </c>
      <c r="DR117" s="990"/>
      <c r="DS117" s="990"/>
      <c r="DT117" s="990"/>
      <c r="DU117" s="991"/>
      <c r="DV117" s="993" t="s">
        <v>112</v>
      </c>
      <c r="DW117" s="994"/>
      <c r="DX117" s="994"/>
      <c r="DY117" s="994"/>
      <c r="DZ117" s="995"/>
    </row>
    <row r="118" spans="1:130" s="199" customFormat="1" ht="26.25" customHeight="1">
      <c r="A118" s="935" t="s">
        <v>407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405</v>
      </c>
      <c r="AB118" s="916"/>
      <c r="AC118" s="916"/>
      <c r="AD118" s="916"/>
      <c r="AE118" s="917"/>
      <c r="AF118" s="915" t="s">
        <v>288</v>
      </c>
      <c r="AG118" s="916"/>
      <c r="AH118" s="916"/>
      <c r="AI118" s="916"/>
      <c r="AJ118" s="917"/>
      <c r="AK118" s="915" t="s">
        <v>287</v>
      </c>
      <c r="AL118" s="916"/>
      <c r="AM118" s="916"/>
      <c r="AN118" s="916"/>
      <c r="AO118" s="917"/>
      <c r="AP118" s="1002" t="s">
        <v>406</v>
      </c>
      <c r="AQ118" s="1003"/>
      <c r="AR118" s="1003"/>
      <c r="AS118" s="1003"/>
      <c r="AT118" s="1004"/>
      <c r="AU118" s="931"/>
      <c r="AV118" s="932"/>
      <c r="AW118" s="932"/>
      <c r="AX118" s="932"/>
      <c r="AY118" s="932"/>
      <c r="AZ118" s="1005" t="s">
        <v>434</v>
      </c>
      <c r="BA118" s="996"/>
      <c r="BB118" s="996"/>
      <c r="BC118" s="996"/>
      <c r="BD118" s="996"/>
      <c r="BE118" s="996"/>
      <c r="BF118" s="996"/>
      <c r="BG118" s="996"/>
      <c r="BH118" s="996"/>
      <c r="BI118" s="996"/>
      <c r="BJ118" s="996"/>
      <c r="BK118" s="996"/>
      <c r="BL118" s="996"/>
      <c r="BM118" s="996"/>
      <c r="BN118" s="996"/>
      <c r="BO118" s="996"/>
      <c r="BP118" s="997"/>
      <c r="BQ118" s="1028" t="s">
        <v>112</v>
      </c>
      <c r="BR118" s="1029"/>
      <c r="BS118" s="1029"/>
      <c r="BT118" s="1029"/>
      <c r="BU118" s="1029"/>
      <c r="BV118" s="1029" t="s">
        <v>112</v>
      </c>
      <c r="BW118" s="1029"/>
      <c r="BX118" s="1029"/>
      <c r="BY118" s="1029"/>
      <c r="BZ118" s="1029"/>
      <c r="CA118" s="1029" t="s">
        <v>112</v>
      </c>
      <c r="CB118" s="1029"/>
      <c r="CC118" s="1029"/>
      <c r="CD118" s="1029"/>
      <c r="CE118" s="1029"/>
      <c r="CF118" s="945" t="s">
        <v>112</v>
      </c>
      <c r="CG118" s="946"/>
      <c r="CH118" s="946"/>
      <c r="CI118" s="946"/>
      <c r="CJ118" s="946"/>
      <c r="CK118" s="976"/>
      <c r="CL118" s="977"/>
      <c r="CM118" s="947" t="s">
        <v>435</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112</v>
      </c>
      <c r="DH118" s="990"/>
      <c r="DI118" s="990"/>
      <c r="DJ118" s="990"/>
      <c r="DK118" s="991"/>
      <c r="DL118" s="992" t="s">
        <v>112</v>
      </c>
      <c r="DM118" s="990"/>
      <c r="DN118" s="990"/>
      <c r="DO118" s="990"/>
      <c r="DP118" s="991"/>
      <c r="DQ118" s="992" t="s">
        <v>112</v>
      </c>
      <c r="DR118" s="990"/>
      <c r="DS118" s="990"/>
      <c r="DT118" s="990"/>
      <c r="DU118" s="991"/>
      <c r="DV118" s="993" t="s">
        <v>112</v>
      </c>
      <c r="DW118" s="994"/>
      <c r="DX118" s="994"/>
      <c r="DY118" s="994"/>
      <c r="DZ118" s="995"/>
    </row>
    <row r="119" spans="1:130" s="199" customFormat="1" ht="26.25" customHeight="1">
      <c r="A119" s="1089" t="s">
        <v>410</v>
      </c>
      <c r="B119" s="975"/>
      <c r="C119" s="954" t="s">
        <v>411</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112</v>
      </c>
      <c r="AB119" s="923"/>
      <c r="AC119" s="923"/>
      <c r="AD119" s="923"/>
      <c r="AE119" s="924"/>
      <c r="AF119" s="925" t="s">
        <v>112</v>
      </c>
      <c r="AG119" s="923"/>
      <c r="AH119" s="923"/>
      <c r="AI119" s="923"/>
      <c r="AJ119" s="924"/>
      <c r="AK119" s="925" t="s">
        <v>112</v>
      </c>
      <c r="AL119" s="923"/>
      <c r="AM119" s="923"/>
      <c r="AN119" s="923"/>
      <c r="AO119" s="924"/>
      <c r="AP119" s="926" t="s">
        <v>112</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436</v>
      </c>
      <c r="BP119" s="1037"/>
      <c r="BQ119" s="1028">
        <v>29581980</v>
      </c>
      <c r="BR119" s="1029"/>
      <c r="BS119" s="1029"/>
      <c r="BT119" s="1029"/>
      <c r="BU119" s="1029"/>
      <c r="BV119" s="1029">
        <v>29855576</v>
      </c>
      <c r="BW119" s="1029"/>
      <c r="BX119" s="1029"/>
      <c r="BY119" s="1029"/>
      <c r="BZ119" s="1029"/>
      <c r="CA119" s="1029">
        <v>29582484</v>
      </c>
      <c r="CB119" s="1029"/>
      <c r="CC119" s="1029"/>
      <c r="CD119" s="1029"/>
      <c r="CE119" s="1029"/>
      <c r="CF119" s="1030"/>
      <c r="CG119" s="1031"/>
      <c r="CH119" s="1031"/>
      <c r="CI119" s="1031"/>
      <c r="CJ119" s="1032"/>
      <c r="CK119" s="978"/>
      <c r="CL119" s="979"/>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112</v>
      </c>
      <c r="DH119" s="1015"/>
      <c r="DI119" s="1015"/>
      <c r="DJ119" s="1015"/>
      <c r="DK119" s="1016"/>
      <c r="DL119" s="1014" t="s">
        <v>112</v>
      </c>
      <c r="DM119" s="1015"/>
      <c r="DN119" s="1015"/>
      <c r="DO119" s="1015"/>
      <c r="DP119" s="1016"/>
      <c r="DQ119" s="1014" t="s">
        <v>112</v>
      </c>
      <c r="DR119" s="1015"/>
      <c r="DS119" s="1015"/>
      <c r="DT119" s="1015"/>
      <c r="DU119" s="1016"/>
      <c r="DV119" s="1017" t="s">
        <v>112</v>
      </c>
      <c r="DW119" s="1018"/>
      <c r="DX119" s="1018"/>
      <c r="DY119" s="1018"/>
      <c r="DZ119" s="1019"/>
    </row>
    <row r="120" spans="1:130" s="199" customFormat="1" ht="26.25" customHeight="1">
      <c r="A120" s="1090"/>
      <c r="B120" s="977"/>
      <c r="C120" s="947" t="s">
        <v>414</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112</v>
      </c>
      <c r="AB120" s="990"/>
      <c r="AC120" s="990"/>
      <c r="AD120" s="990"/>
      <c r="AE120" s="991"/>
      <c r="AF120" s="992" t="s">
        <v>112</v>
      </c>
      <c r="AG120" s="990"/>
      <c r="AH120" s="990"/>
      <c r="AI120" s="990"/>
      <c r="AJ120" s="991"/>
      <c r="AK120" s="992" t="s">
        <v>112</v>
      </c>
      <c r="AL120" s="990"/>
      <c r="AM120" s="990"/>
      <c r="AN120" s="990"/>
      <c r="AO120" s="991"/>
      <c r="AP120" s="993" t="s">
        <v>112</v>
      </c>
      <c r="AQ120" s="994"/>
      <c r="AR120" s="994"/>
      <c r="AS120" s="994"/>
      <c r="AT120" s="995"/>
      <c r="AU120" s="1020" t="s">
        <v>438</v>
      </c>
      <c r="AV120" s="1021"/>
      <c r="AW120" s="1021"/>
      <c r="AX120" s="1021"/>
      <c r="AY120" s="1022"/>
      <c r="AZ120" s="971" t="s">
        <v>439</v>
      </c>
      <c r="BA120" s="920"/>
      <c r="BB120" s="920"/>
      <c r="BC120" s="920"/>
      <c r="BD120" s="920"/>
      <c r="BE120" s="920"/>
      <c r="BF120" s="920"/>
      <c r="BG120" s="920"/>
      <c r="BH120" s="920"/>
      <c r="BI120" s="920"/>
      <c r="BJ120" s="920"/>
      <c r="BK120" s="920"/>
      <c r="BL120" s="920"/>
      <c r="BM120" s="920"/>
      <c r="BN120" s="920"/>
      <c r="BO120" s="920"/>
      <c r="BP120" s="921"/>
      <c r="BQ120" s="957">
        <v>3554686</v>
      </c>
      <c r="BR120" s="958"/>
      <c r="BS120" s="958"/>
      <c r="BT120" s="958"/>
      <c r="BU120" s="958"/>
      <c r="BV120" s="958">
        <v>3670629</v>
      </c>
      <c r="BW120" s="958"/>
      <c r="BX120" s="958"/>
      <c r="BY120" s="958"/>
      <c r="BZ120" s="958"/>
      <c r="CA120" s="958">
        <v>4001500</v>
      </c>
      <c r="CB120" s="958"/>
      <c r="CC120" s="958"/>
      <c r="CD120" s="958"/>
      <c r="CE120" s="958"/>
      <c r="CF120" s="972">
        <v>42</v>
      </c>
      <c r="CG120" s="973"/>
      <c r="CH120" s="973"/>
      <c r="CI120" s="973"/>
      <c r="CJ120" s="973"/>
      <c r="CK120" s="1038" t="s">
        <v>440</v>
      </c>
      <c r="CL120" s="1039"/>
      <c r="CM120" s="1039"/>
      <c r="CN120" s="1039"/>
      <c r="CO120" s="1040"/>
      <c r="CP120" s="1046" t="s">
        <v>388</v>
      </c>
      <c r="CQ120" s="1047"/>
      <c r="CR120" s="1047"/>
      <c r="CS120" s="1047"/>
      <c r="CT120" s="1047"/>
      <c r="CU120" s="1047"/>
      <c r="CV120" s="1047"/>
      <c r="CW120" s="1047"/>
      <c r="CX120" s="1047"/>
      <c r="CY120" s="1047"/>
      <c r="CZ120" s="1047"/>
      <c r="DA120" s="1047"/>
      <c r="DB120" s="1047"/>
      <c r="DC120" s="1047"/>
      <c r="DD120" s="1047"/>
      <c r="DE120" s="1047"/>
      <c r="DF120" s="1048"/>
      <c r="DG120" s="957">
        <v>2225228</v>
      </c>
      <c r="DH120" s="958"/>
      <c r="DI120" s="958"/>
      <c r="DJ120" s="958"/>
      <c r="DK120" s="958"/>
      <c r="DL120" s="958">
        <v>2174802</v>
      </c>
      <c r="DM120" s="958"/>
      <c r="DN120" s="958"/>
      <c r="DO120" s="958"/>
      <c r="DP120" s="958"/>
      <c r="DQ120" s="958">
        <v>2080764</v>
      </c>
      <c r="DR120" s="958"/>
      <c r="DS120" s="958"/>
      <c r="DT120" s="958"/>
      <c r="DU120" s="958"/>
      <c r="DV120" s="959">
        <v>21.8</v>
      </c>
      <c r="DW120" s="959"/>
      <c r="DX120" s="959"/>
      <c r="DY120" s="959"/>
      <c r="DZ120" s="960"/>
    </row>
    <row r="121" spans="1:130" s="199" customFormat="1" ht="26.25" customHeight="1">
      <c r="A121" s="1090"/>
      <c r="B121" s="977"/>
      <c r="C121" s="998" t="s">
        <v>441</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v>348</v>
      </c>
      <c r="AB121" s="990"/>
      <c r="AC121" s="990"/>
      <c r="AD121" s="990"/>
      <c r="AE121" s="991"/>
      <c r="AF121" s="992" t="s">
        <v>112</v>
      </c>
      <c r="AG121" s="990"/>
      <c r="AH121" s="990"/>
      <c r="AI121" s="990"/>
      <c r="AJ121" s="991"/>
      <c r="AK121" s="992" t="s">
        <v>112</v>
      </c>
      <c r="AL121" s="990"/>
      <c r="AM121" s="990"/>
      <c r="AN121" s="990"/>
      <c r="AO121" s="991"/>
      <c r="AP121" s="993" t="s">
        <v>112</v>
      </c>
      <c r="AQ121" s="994"/>
      <c r="AR121" s="994"/>
      <c r="AS121" s="994"/>
      <c r="AT121" s="995"/>
      <c r="AU121" s="1023"/>
      <c r="AV121" s="1024"/>
      <c r="AW121" s="1024"/>
      <c r="AX121" s="1024"/>
      <c r="AY121" s="1025"/>
      <c r="AZ121" s="980" t="s">
        <v>442</v>
      </c>
      <c r="BA121" s="981"/>
      <c r="BB121" s="981"/>
      <c r="BC121" s="981"/>
      <c r="BD121" s="981"/>
      <c r="BE121" s="981"/>
      <c r="BF121" s="981"/>
      <c r="BG121" s="981"/>
      <c r="BH121" s="981"/>
      <c r="BI121" s="981"/>
      <c r="BJ121" s="981"/>
      <c r="BK121" s="981"/>
      <c r="BL121" s="981"/>
      <c r="BM121" s="981"/>
      <c r="BN121" s="981"/>
      <c r="BO121" s="981"/>
      <c r="BP121" s="982"/>
      <c r="BQ121" s="950">
        <v>200996</v>
      </c>
      <c r="BR121" s="951"/>
      <c r="BS121" s="951"/>
      <c r="BT121" s="951"/>
      <c r="BU121" s="951"/>
      <c r="BV121" s="951">
        <v>170706</v>
      </c>
      <c r="BW121" s="951"/>
      <c r="BX121" s="951"/>
      <c r="BY121" s="951"/>
      <c r="BZ121" s="951"/>
      <c r="CA121" s="951">
        <v>139022</v>
      </c>
      <c r="CB121" s="951"/>
      <c r="CC121" s="951"/>
      <c r="CD121" s="951"/>
      <c r="CE121" s="951"/>
      <c r="CF121" s="945">
        <v>1.5</v>
      </c>
      <c r="CG121" s="946"/>
      <c r="CH121" s="946"/>
      <c r="CI121" s="946"/>
      <c r="CJ121" s="946"/>
      <c r="CK121" s="1041"/>
      <c r="CL121" s="1042"/>
      <c r="CM121" s="1042"/>
      <c r="CN121" s="1042"/>
      <c r="CO121" s="1043"/>
      <c r="CP121" s="1051" t="s">
        <v>389</v>
      </c>
      <c r="CQ121" s="1052"/>
      <c r="CR121" s="1052"/>
      <c r="CS121" s="1052"/>
      <c r="CT121" s="1052"/>
      <c r="CU121" s="1052"/>
      <c r="CV121" s="1052"/>
      <c r="CW121" s="1052"/>
      <c r="CX121" s="1052"/>
      <c r="CY121" s="1052"/>
      <c r="CZ121" s="1052"/>
      <c r="DA121" s="1052"/>
      <c r="DB121" s="1052"/>
      <c r="DC121" s="1052"/>
      <c r="DD121" s="1052"/>
      <c r="DE121" s="1052"/>
      <c r="DF121" s="1053"/>
      <c r="DG121" s="950">
        <v>2312907</v>
      </c>
      <c r="DH121" s="951"/>
      <c r="DI121" s="951"/>
      <c r="DJ121" s="951"/>
      <c r="DK121" s="951"/>
      <c r="DL121" s="951">
        <v>2182466</v>
      </c>
      <c r="DM121" s="951"/>
      <c r="DN121" s="951"/>
      <c r="DO121" s="951"/>
      <c r="DP121" s="951"/>
      <c r="DQ121" s="951">
        <v>2039548</v>
      </c>
      <c r="DR121" s="951"/>
      <c r="DS121" s="951"/>
      <c r="DT121" s="951"/>
      <c r="DU121" s="951"/>
      <c r="DV121" s="952">
        <v>21.4</v>
      </c>
      <c r="DW121" s="952"/>
      <c r="DX121" s="952"/>
      <c r="DY121" s="952"/>
      <c r="DZ121" s="953"/>
    </row>
    <row r="122" spans="1:130" s="199" customFormat="1" ht="26.25" customHeight="1">
      <c r="A122" s="1090"/>
      <c r="B122" s="977"/>
      <c r="C122" s="947" t="s">
        <v>424</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112</v>
      </c>
      <c r="AB122" s="990"/>
      <c r="AC122" s="990"/>
      <c r="AD122" s="990"/>
      <c r="AE122" s="991"/>
      <c r="AF122" s="992" t="s">
        <v>112</v>
      </c>
      <c r="AG122" s="990"/>
      <c r="AH122" s="990"/>
      <c r="AI122" s="990"/>
      <c r="AJ122" s="991"/>
      <c r="AK122" s="992" t="s">
        <v>112</v>
      </c>
      <c r="AL122" s="990"/>
      <c r="AM122" s="990"/>
      <c r="AN122" s="990"/>
      <c r="AO122" s="991"/>
      <c r="AP122" s="993" t="s">
        <v>112</v>
      </c>
      <c r="AQ122" s="994"/>
      <c r="AR122" s="994"/>
      <c r="AS122" s="994"/>
      <c r="AT122" s="995"/>
      <c r="AU122" s="1023"/>
      <c r="AV122" s="1024"/>
      <c r="AW122" s="1024"/>
      <c r="AX122" s="1024"/>
      <c r="AY122" s="1025"/>
      <c r="AZ122" s="1005" t="s">
        <v>443</v>
      </c>
      <c r="BA122" s="996"/>
      <c r="BB122" s="996"/>
      <c r="BC122" s="996"/>
      <c r="BD122" s="996"/>
      <c r="BE122" s="996"/>
      <c r="BF122" s="996"/>
      <c r="BG122" s="996"/>
      <c r="BH122" s="996"/>
      <c r="BI122" s="996"/>
      <c r="BJ122" s="996"/>
      <c r="BK122" s="996"/>
      <c r="BL122" s="996"/>
      <c r="BM122" s="996"/>
      <c r="BN122" s="996"/>
      <c r="BO122" s="996"/>
      <c r="BP122" s="997"/>
      <c r="BQ122" s="1028">
        <v>18102652</v>
      </c>
      <c r="BR122" s="1029"/>
      <c r="BS122" s="1029"/>
      <c r="BT122" s="1029"/>
      <c r="BU122" s="1029"/>
      <c r="BV122" s="1029">
        <v>18651646</v>
      </c>
      <c r="BW122" s="1029"/>
      <c r="BX122" s="1029"/>
      <c r="BY122" s="1029"/>
      <c r="BZ122" s="1029"/>
      <c r="CA122" s="1029">
        <v>18567179</v>
      </c>
      <c r="CB122" s="1029"/>
      <c r="CC122" s="1029"/>
      <c r="CD122" s="1029"/>
      <c r="CE122" s="1029"/>
      <c r="CF122" s="1049">
        <v>194.8</v>
      </c>
      <c r="CG122" s="1050"/>
      <c r="CH122" s="1050"/>
      <c r="CI122" s="1050"/>
      <c r="CJ122" s="1050"/>
      <c r="CK122" s="1041"/>
      <c r="CL122" s="1042"/>
      <c r="CM122" s="1042"/>
      <c r="CN122" s="1042"/>
      <c r="CO122" s="1043"/>
      <c r="CP122" s="1051" t="s">
        <v>386</v>
      </c>
      <c r="CQ122" s="1052"/>
      <c r="CR122" s="1052"/>
      <c r="CS122" s="1052"/>
      <c r="CT122" s="1052"/>
      <c r="CU122" s="1052"/>
      <c r="CV122" s="1052"/>
      <c r="CW122" s="1052"/>
      <c r="CX122" s="1052"/>
      <c r="CY122" s="1052"/>
      <c r="CZ122" s="1052"/>
      <c r="DA122" s="1052"/>
      <c r="DB122" s="1052"/>
      <c r="DC122" s="1052"/>
      <c r="DD122" s="1052"/>
      <c r="DE122" s="1052"/>
      <c r="DF122" s="1053"/>
      <c r="DG122" s="950">
        <v>1125179</v>
      </c>
      <c r="DH122" s="951"/>
      <c r="DI122" s="951"/>
      <c r="DJ122" s="951"/>
      <c r="DK122" s="951"/>
      <c r="DL122" s="951">
        <v>1081393</v>
      </c>
      <c r="DM122" s="951"/>
      <c r="DN122" s="951"/>
      <c r="DO122" s="951"/>
      <c r="DP122" s="951"/>
      <c r="DQ122" s="951">
        <v>1071839</v>
      </c>
      <c r="DR122" s="951"/>
      <c r="DS122" s="951"/>
      <c r="DT122" s="951"/>
      <c r="DU122" s="951"/>
      <c r="DV122" s="952">
        <v>11.2</v>
      </c>
      <c r="DW122" s="952"/>
      <c r="DX122" s="952"/>
      <c r="DY122" s="952"/>
      <c r="DZ122" s="953"/>
    </row>
    <row r="123" spans="1:130" s="199" customFormat="1" ht="26.25" customHeight="1">
      <c r="A123" s="1090"/>
      <c r="B123" s="977"/>
      <c r="C123" s="947" t="s">
        <v>430</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112</v>
      </c>
      <c r="AB123" s="990"/>
      <c r="AC123" s="990"/>
      <c r="AD123" s="990"/>
      <c r="AE123" s="991"/>
      <c r="AF123" s="992" t="s">
        <v>112</v>
      </c>
      <c r="AG123" s="990"/>
      <c r="AH123" s="990"/>
      <c r="AI123" s="990"/>
      <c r="AJ123" s="991"/>
      <c r="AK123" s="992" t="s">
        <v>112</v>
      </c>
      <c r="AL123" s="990"/>
      <c r="AM123" s="990"/>
      <c r="AN123" s="990"/>
      <c r="AO123" s="991"/>
      <c r="AP123" s="993" t="s">
        <v>112</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444</v>
      </c>
      <c r="BP123" s="1037"/>
      <c r="BQ123" s="1096">
        <v>21858334</v>
      </c>
      <c r="BR123" s="1097"/>
      <c r="BS123" s="1097"/>
      <c r="BT123" s="1097"/>
      <c r="BU123" s="1097"/>
      <c r="BV123" s="1097">
        <v>22492981</v>
      </c>
      <c r="BW123" s="1097"/>
      <c r="BX123" s="1097"/>
      <c r="BY123" s="1097"/>
      <c r="BZ123" s="1097"/>
      <c r="CA123" s="1097">
        <v>22707701</v>
      </c>
      <c r="CB123" s="1097"/>
      <c r="CC123" s="1097"/>
      <c r="CD123" s="1097"/>
      <c r="CE123" s="1097"/>
      <c r="CF123" s="1030"/>
      <c r="CG123" s="1031"/>
      <c r="CH123" s="1031"/>
      <c r="CI123" s="1031"/>
      <c r="CJ123" s="1032"/>
      <c r="CK123" s="1041"/>
      <c r="CL123" s="1042"/>
      <c r="CM123" s="1042"/>
      <c r="CN123" s="1042"/>
      <c r="CO123" s="1043"/>
      <c r="CP123" s="1051" t="s">
        <v>384</v>
      </c>
      <c r="CQ123" s="1052"/>
      <c r="CR123" s="1052"/>
      <c r="CS123" s="1052"/>
      <c r="CT123" s="1052"/>
      <c r="CU123" s="1052"/>
      <c r="CV123" s="1052"/>
      <c r="CW123" s="1052"/>
      <c r="CX123" s="1052"/>
      <c r="CY123" s="1052"/>
      <c r="CZ123" s="1052"/>
      <c r="DA123" s="1052"/>
      <c r="DB123" s="1052"/>
      <c r="DC123" s="1052"/>
      <c r="DD123" s="1052"/>
      <c r="DE123" s="1052"/>
      <c r="DF123" s="1053"/>
      <c r="DG123" s="989">
        <v>421440</v>
      </c>
      <c r="DH123" s="990"/>
      <c r="DI123" s="990"/>
      <c r="DJ123" s="990"/>
      <c r="DK123" s="991"/>
      <c r="DL123" s="992">
        <v>398118</v>
      </c>
      <c r="DM123" s="990"/>
      <c r="DN123" s="990"/>
      <c r="DO123" s="990"/>
      <c r="DP123" s="991"/>
      <c r="DQ123" s="992">
        <v>438258</v>
      </c>
      <c r="DR123" s="990"/>
      <c r="DS123" s="990"/>
      <c r="DT123" s="990"/>
      <c r="DU123" s="991"/>
      <c r="DV123" s="993">
        <v>4.5999999999999996</v>
      </c>
      <c r="DW123" s="994"/>
      <c r="DX123" s="994"/>
      <c r="DY123" s="994"/>
      <c r="DZ123" s="995"/>
    </row>
    <row r="124" spans="1:130" s="199" customFormat="1" ht="26.25" customHeight="1" thickBot="1">
      <c r="A124" s="1090"/>
      <c r="B124" s="977"/>
      <c r="C124" s="947" t="s">
        <v>433</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112</v>
      </c>
      <c r="AB124" s="990"/>
      <c r="AC124" s="990"/>
      <c r="AD124" s="990"/>
      <c r="AE124" s="991"/>
      <c r="AF124" s="992" t="s">
        <v>112</v>
      </c>
      <c r="AG124" s="990"/>
      <c r="AH124" s="990"/>
      <c r="AI124" s="990"/>
      <c r="AJ124" s="991"/>
      <c r="AK124" s="992" t="s">
        <v>112</v>
      </c>
      <c r="AL124" s="990"/>
      <c r="AM124" s="990"/>
      <c r="AN124" s="990"/>
      <c r="AO124" s="991"/>
      <c r="AP124" s="993" t="s">
        <v>112</v>
      </c>
      <c r="AQ124" s="994"/>
      <c r="AR124" s="994"/>
      <c r="AS124" s="994"/>
      <c r="AT124" s="995"/>
      <c r="AU124" s="1092" t="s">
        <v>445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80</v>
      </c>
      <c r="BR124" s="1059"/>
      <c r="BS124" s="1059"/>
      <c r="BT124" s="1059"/>
      <c r="BU124" s="1059"/>
      <c r="BV124" s="1059">
        <v>75.5</v>
      </c>
      <c r="BW124" s="1059"/>
      <c r="BX124" s="1059"/>
      <c r="BY124" s="1059"/>
      <c r="BZ124" s="1059"/>
      <c r="CA124" s="1059">
        <v>72.099999999999994</v>
      </c>
      <c r="CB124" s="1059"/>
      <c r="CC124" s="1059"/>
      <c r="CD124" s="1059"/>
      <c r="CE124" s="1059"/>
      <c r="CF124" s="1060"/>
      <c r="CG124" s="1061"/>
      <c r="CH124" s="1061"/>
      <c r="CI124" s="1061"/>
      <c r="CJ124" s="1062"/>
      <c r="CK124" s="1044"/>
      <c r="CL124" s="1044"/>
      <c r="CM124" s="1044"/>
      <c r="CN124" s="1044"/>
      <c r="CO124" s="1045"/>
      <c r="CP124" s="1051" t="s">
        <v>446</v>
      </c>
      <c r="CQ124" s="1052"/>
      <c r="CR124" s="1052"/>
      <c r="CS124" s="1052"/>
      <c r="CT124" s="1052"/>
      <c r="CU124" s="1052"/>
      <c r="CV124" s="1052"/>
      <c r="CW124" s="1052"/>
      <c r="CX124" s="1052"/>
      <c r="CY124" s="1052"/>
      <c r="CZ124" s="1052"/>
      <c r="DA124" s="1052"/>
      <c r="DB124" s="1052"/>
      <c r="DC124" s="1052"/>
      <c r="DD124" s="1052"/>
      <c r="DE124" s="1052"/>
      <c r="DF124" s="1053"/>
      <c r="DG124" s="1036">
        <v>96600</v>
      </c>
      <c r="DH124" s="1015"/>
      <c r="DI124" s="1015"/>
      <c r="DJ124" s="1015"/>
      <c r="DK124" s="1016"/>
      <c r="DL124" s="1014">
        <v>121700</v>
      </c>
      <c r="DM124" s="1015"/>
      <c r="DN124" s="1015"/>
      <c r="DO124" s="1015"/>
      <c r="DP124" s="1016"/>
      <c r="DQ124" s="1014">
        <v>154200</v>
      </c>
      <c r="DR124" s="1015"/>
      <c r="DS124" s="1015"/>
      <c r="DT124" s="1015"/>
      <c r="DU124" s="1016"/>
      <c r="DV124" s="1017">
        <v>1.6</v>
      </c>
      <c r="DW124" s="1018"/>
      <c r="DX124" s="1018"/>
      <c r="DY124" s="1018"/>
      <c r="DZ124" s="1019"/>
    </row>
    <row r="125" spans="1:130" s="199" customFormat="1" ht="26.25" customHeight="1">
      <c r="A125" s="1090"/>
      <c r="B125" s="977"/>
      <c r="C125" s="947" t="s">
        <v>435</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112</v>
      </c>
      <c r="AB125" s="990"/>
      <c r="AC125" s="990"/>
      <c r="AD125" s="990"/>
      <c r="AE125" s="991"/>
      <c r="AF125" s="992" t="s">
        <v>112</v>
      </c>
      <c r="AG125" s="990"/>
      <c r="AH125" s="990"/>
      <c r="AI125" s="990"/>
      <c r="AJ125" s="991"/>
      <c r="AK125" s="992" t="s">
        <v>112</v>
      </c>
      <c r="AL125" s="990"/>
      <c r="AM125" s="990"/>
      <c r="AN125" s="990"/>
      <c r="AO125" s="991"/>
      <c r="AP125" s="993" t="s">
        <v>112</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447</v>
      </c>
      <c r="CL125" s="1039"/>
      <c r="CM125" s="1039"/>
      <c r="CN125" s="1039"/>
      <c r="CO125" s="1040"/>
      <c r="CP125" s="971" t="s">
        <v>448</v>
      </c>
      <c r="CQ125" s="920"/>
      <c r="CR125" s="920"/>
      <c r="CS125" s="920"/>
      <c r="CT125" s="920"/>
      <c r="CU125" s="920"/>
      <c r="CV125" s="920"/>
      <c r="CW125" s="920"/>
      <c r="CX125" s="920"/>
      <c r="CY125" s="920"/>
      <c r="CZ125" s="920"/>
      <c r="DA125" s="920"/>
      <c r="DB125" s="920"/>
      <c r="DC125" s="920"/>
      <c r="DD125" s="920"/>
      <c r="DE125" s="920"/>
      <c r="DF125" s="921"/>
      <c r="DG125" s="957" t="s">
        <v>112</v>
      </c>
      <c r="DH125" s="958"/>
      <c r="DI125" s="958"/>
      <c r="DJ125" s="958"/>
      <c r="DK125" s="958"/>
      <c r="DL125" s="958" t="s">
        <v>112</v>
      </c>
      <c r="DM125" s="958"/>
      <c r="DN125" s="958"/>
      <c r="DO125" s="958"/>
      <c r="DP125" s="958"/>
      <c r="DQ125" s="958" t="s">
        <v>112</v>
      </c>
      <c r="DR125" s="958"/>
      <c r="DS125" s="958"/>
      <c r="DT125" s="958"/>
      <c r="DU125" s="958"/>
      <c r="DV125" s="959" t="s">
        <v>112</v>
      </c>
      <c r="DW125" s="959"/>
      <c r="DX125" s="959"/>
      <c r="DY125" s="959"/>
      <c r="DZ125" s="960"/>
    </row>
    <row r="126" spans="1:130" s="199" customFormat="1" ht="26.25" customHeight="1" thickBot="1">
      <c r="A126" s="1090"/>
      <c r="B126" s="977"/>
      <c r="C126" s="947" t="s">
        <v>437</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112</v>
      </c>
      <c r="AB126" s="990"/>
      <c r="AC126" s="990"/>
      <c r="AD126" s="990"/>
      <c r="AE126" s="991"/>
      <c r="AF126" s="992" t="s">
        <v>112</v>
      </c>
      <c r="AG126" s="990"/>
      <c r="AH126" s="990"/>
      <c r="AI126" s="990"/>
      <c r="AJ126" s="991"/>
      <c r="AK126" s="992" t="s">
        <v>112</v>
      </c>
      <c r="AL126" s="990"/>
      <c r="AM126" s="990"/>
      <c r="AN126" s="990"/>
      <c r="AO126" s="991"/>
      <c r="AP126" s="993" t="s">
        <v>112</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449</v>
      </c>
      <c r="CQ126" s="981"/>
      <c r="CR126" s="981"/>
      <c r="CS126" s="981"/>
      <c r="CT126" s="981"/>
      <c r="CU126" s="981"/>
      <c r="CV126" s="981"/>
      <c r="CW126" s="981"/>
      <c r="CX126" s="981"/>
      <c r="CY126" s="981"/>
      <c r="CZ126" s="981"/>
      <c r="DA126" s="981"/>
      <c r="DB126" s="981"/>
      <c r="DC126" s="981"/>
      <c r="DD126" s="981"/>
      <c r="DE126" s="981"/>
      <c r="DF126" s="982"/>
      <c r="DG126" s="950" t="s">
        <v>112</v>
      </c>
      <c r="DH126" s="951"/>
      <c r="DI126" s="951"/>
      <c r="DJ126" s="951"/>
      <c r="DK126" s="951"/>
      <c r="DL126" s="951" t="s">
        <v>112</v>
      </c>
      <c r="DM126" s="951"/>
      <c r="DN126" s="951"/>
      <c r="DO126" s="951"/>
      <c r="DP126" s="951"/>
      <c r="DQ126" s="951" t="s">
        <v>112</v>
      </c>
      <c r="DR126" s="951"/>
      <c r="DS126" s="951"/>
      <c r="DT126" s="951"/>
      <c r="DU126" s="951"/>
      <c r="DV126" s="952" t="s">
        <v>112</v>
      </c>
      <c r="DW126" s="952"/>
      <c r="DX126" s="952"/>
      <c r="DY126" s="952"/>
      <c r="DZ126" s="953"/>
    </row>
    <row r="127" spans="1:130" s="199" customFormat="1" ht="26.25" customHeight="1">
      <c r="A127" s="1091"/>
      <c r="B127" s="979"/>
      <c r="C127" s="1033" t="s">
        <v>450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112</v>
      </c>
      <c r="AB127" s="990"/>
      <c r="AC127" s="990"/>
      <c r="AD127" s="990"/>
      <c r="AE127" s="991"/>
      <c r="AF127" s="992" t="s">
        <v>112</v>
      </c>
      <c r="AG127" s="990"/>
      <c r="AH127" s="990"/>
      <c r="AI127" s="990"/>
      <c r="AJ127" s="991"/>
      <c r="AK127" s="992" t="s">
        <v>112</v>
      </c>
      <c r="AL127" s="990"/>
      <c r="AM127" s="990"/>
      <c r="AN127" s="990"/>
      <c r="AO127" s="991"/>
      <c r="AP127" s="993" t="s">
        <v>112</v>
      </c>
      <c r="AQ127" s="994"/>
      <c r="AR127" s="994"/>
      <c r="AS127" s="994"/>
      <c r="AT127" s="995"/>
      <c r="AU127" s="235"/>
      <c r="AV127" s="235"/>
      <c r="AW127" s="235"/>
      <c r="AX127" s="1063" t="s">
        <v>451</v>
      </c>
      <c r="AY127" s="1064"/>
      <c r="AZ127" s="1064"/>
      <c r="BA127" s="1064"/>
      <c r="BB127" s="1064"/>
      <c r="BC127" s="1064"/>
      <c r="BD127" s="1064"/>
      <c r="BE127" s="1065"/>
      <c r="BF127" s="1066" t="s">
        <v>452</v>
      </c>
      <c r="BG127" s="1064"/>
      <c r="BH127" s="1064"/>
      <c r="BI127" s="1064"/>
      <c r="BJ127" s="1064"/>
      <c r="BK127" s="1064"/>
      <c r="BL127" s="1065"/>
      <c r="BM127" s="1066" t="s">
        <v>453</v>
      </c>
      <c r="BN127" s="1064"/>
      <c r="BO127" s="1064"/>
      <c r="BP127" s="1064"/>
      <c r="BQ127" s="1064"/>
      <c r="BR127" s="1064"/>
      <c r="BS127" s="1065"/>
      <c r="BT127" s="1066" t="s">
        <v>454</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455</v>
      </c>
      <c r="CQ127" s="981"/>
      <c r="CR127" s="981"/>
      <c r="CS127" s="981"/>
      <c r="CT127" s="981"/>
      <c r="CU127" s="981"/>
      <c r="CV127" s="981"/>
      <c r="CW127" s="981"/>
      <c r="CX127" s="981"/>
      <c r="CY127" s="981"/>
      <c r="CZ127" s="981"/>
      <c r="DA127" s="981"/>
      <c r="DB127" s="981"/>
      <c r="DC127" s="981"/>
      <c r="DD127" s="981"/>
      <c r="DE127" s="981"/>
      <c r="DF127" s="982"/>
      <c r="DG127" s="950" t="s">
        <v>112</v>
      </c>
      <c r="DH127" s="951"/>
      <c r="DI127" s="951"/>
      <c r="DJ127" s="951"/>
      <c r="DK127" s="951"/>
      <c r="DL127" s="951" t="s">
        <v>112</v>
      </c>
      <c r="DM127" s="951"/>
      <c r="DN127" s="951"/>
      <c r="DO127" s="951"/>
      <c r="DP127" s="951"/>
      <c r="DQ127" s="951" t="s">
        <v>112</v>
      </c>
      <c r="DR127" s="951"/>
      <c r="DS127" s="951"/>
      <c r="DT127" s="951"/>
      <c r="DU127" s="951"/>
      <c r="DV127" s="952" t="s">
        <v>112</v>
      </c>
      <c r="DW127" s="952"/>
      <c r="DX127" s="952"/>
      <c r="DY127" s="952"/>
      <c r="DZ127" s="953"/>
    </row>
    <row r="128" spans="1:130" s="199" customFormat="1" ht="26.25" customHeight="1" thickBot="1">
      <c r="A128" s="1074" t="s">
        <v>456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457</v>
      </c>
      <c r="X128" s="1076"/>
      <c r="Y128" s="1076"/>
      <c r="Z128" s="1077"/>
      <c r="AA128" s="1078">
        <v>42395</v>
      </c>
      <c r="AB128" s="1079"/>
      <c r="AC128" s="1079"/>
      <c r="AD128" s="1079"/>
      <c r="AE128" s="1080"/>
      <c r="AF128" s="1081">
        <v>45958</v>
      </c>
      <c r="AG128" s="1079"/>
      <c r="AH128" s="1079"/>
      <c r="AI128" s="1079"/>
      <c r="AJ128" s="1080"/>
      <c r="AK128" s="1081">
        <v>42374</v>
      </c>
      <c r="AL128" s="1079"/>
      <c r="AM128" s="1079"/>
      <c r="AN128" s="1079"/>
      <c r="AO128" s="1080"/>
      <c r="AP128" s="1082"/>
      <c r="AQ128" s="1083"/>
      <c r="AR128" s="1083"/>
      <c r="AS128" s="1083"/>
      <c r="AT128" s="1084"/>
      <c r="AU128" s="235"/>
      <c r="AV128" s="235"/>
      <c r="AW128" s="235"/>
      <c r="AX128" s="919" t="s">
        <v>458</v>
      </c>
      <c r="AY128" s="920"/>
      <c r="AZ128" s="920"/>
      <c r="BA128" s="920"/>
      <c r="BB128" s="920"/>
      <c r="BC128" s="920"/>
      <c r="BD128" s="920"/>
      <c r="BE128" s="921"/>
      <c r="BF128" s="1085" t="s">
        <v>112</v>
      </c>
      <c r="BG128" s="1086"/>
      <c r="BH128" s="1086"/>
      <c r="BI128" s="1086"/>
      <c r="BJ128" s="1086"/>
      <c r="BK128" s="1086"/>
      <c r="BL128" s="1087"/>
      <c r="BM128" s="1085">
        <v>13.17</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459</v>
      </c>
      <c r="CQ128" s="1068"/>
      <c r="CR128" s="1068"/>
      <c r="CS128" s="1068"/>
      <c r="CT128" s="1068"/>
      <c r="CU128" s="1068"/>
      <c r="CV128" s="1068"/>
      <c r="CW128" s="1068"/>
      <c r="CX128" s="1068"/>
      <c r="CY128" s="1068"/>
      <c r="CZ128" s="1068"/>
      <c r="DA128" s="1068"/>
      <c r="DB128" s="1068"/>
      <c r="DC128" s="1068"/>
      <c r="DD128" s="1068"/>
      <c r="DE128" s="1068"/>
      <c r="DF128" s="1069"/>
      <c r="DG128" s="1070">
        <v>3057</v>
      </c>
      <c r="DH128" s="1071"/>
      <c r="DI128" s="1071"/>
      <c r="DJ128" s="1071"/>
      <c r="DK128" s="1071"/>
      <c r="DL128" s="1071" t="s">
        <v>460</v>
      </c>
      <c r="DM128" s="1071"/>
      <c r="DN128" s="1071"/>
      <c r="DO128" s="1071"/>
      <c r="DP128" s="1071"/>
      <c r="DQ128" s="1071" t="s">
        <v>460</v>
      </c>
      <c r="DR128" s="1071"/>
      <c r="DS128" s="1071"/>
      <c r="DT128" s="1071"/>
      <c r="DU128" s="1071"/>
      <c r="DV128" s="1072" t="s">
        <v>460</v>
      </c>
      <c r="DW128" s="1072"/>
      <c r="DX128" s="1072"/>
      <c r="DY128" s="1072"/>
      <c r="DZ128" s="1073"/>
    </row>
    <row r="129" spans="1:131" s="199" customFormat="1" ht="26.25" customHeight="1">
      <c r="A129" s="961" t="s">
        <v>92</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461</v>
      </c>
      <c r="X129" s="1105"/>
      <c r="Y129" s="1105"/>
      <c r="Z129" s="1106"/>
      <c r="AA129" s="989">
        <v>11160495</v>
      </c>
      <c r="AB129" s="990"/>
      <c r="AC129" s="990"/>
      <c r="AD129" s="990"/>
      <c r="AE129" s="991"/>
      <c r="AF129" s="992">
        <v>11236689</v>
      </c>
      <c r="AG129" s="990"/>
      <c r="AH129" s="990"/>
      <c r="AI129" s="990"/>
      <c r="AJ129" s="991"/>
      <c r="AK129" s="992">
        <v>11073551</v>
      </c>
      <c r="AL129" s="990"/>
      <c r="AM129" s="990"/>
      <c r="AN129" s="990"/>
      <c r="AO129" s="991"/>
      <c r="AP129" s="1107"/>
      <c r="AQ129" s="1108"/>
      <c r="AR129" s="1108"/>
      <c r="AS129" s="1108"/>
      <c r="AT129" s="1109"/>
      <c r="AU129" s="237"/>
      <c r="AV129" s="237"/>
      <c r="AW129" s="237"/>
      <c r="AX129" s="1098" t="s">
        <v>462</v>
      </c>
      <c r="AY129" s="981"/>
      <c r="AZ129" s="981"/>
      <c r="BA129" s="981"/>
      <c r="BB129" s="981"/>
      <c r="BC129" s="981"/>
      <c r="BD129" s="981"/>
      <c r="BE129" s="982"/>
      <c r="BF129" s="1099" t="s">
        <v>112</v>
      </c>
      <c r="BG129" s="1100"/>
      <c r="BH129" s="1100"/>
      <c r="BI129" s="1100"/>
      <c r="BJ129" s="1100"/>
      <c r="BK129" s="1100"/>
      <c r="BL129" s="1101"/>
      <c r="BM129" s="1099">
        <v>18.170000000000002</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1" t="s">
        <v>463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464</v>
      </c>
      <c r="X130" s="1105"/>
      <c r="Y130" s="1105"/>
      <c r="Z130" s="1106"/>
      <c r="AA130" s="989">
        <v>1506005</v>
      </c>
      <c r="AB130" s="990"/>
      <c r="AC130" s="990"/>
      <c r="AD130" s="990"/>
      <c r="AE130" s="991"/>
      <c r="AF130" s="992">
        <v>1493802</v>
      </c>
      <c r="AG130" s="990"/>
      <c r="AH130" s="990"/>
      <c r="AI130" s="990"/>
      <c r="AJ130" s="991"/>
      <c r="AK130" s="992">
        <v>1542276</v>
      </c>
      <c r="AL130" s="990"/>
      <c r="AM130" s="990"/>
      <c r="AN130" s="990"/>
      <c r="AO130" s="991"/>
      <c r="AP130" s="1107"/>
      <c r="AQ130" s="1108"/>
      <c r="AR130" s="1108"/>
      <c r="AS130" s="1108"/>
      <c r="AT130" s="1109"/>
      <c r="AU130" s="237"/>
      <c r="AV130" s="237"/>
      <c r="AW130" s="237"/>
      <c r="AX130" s="1098" t="s">
        <v>465</v>
      </c>
      <c r="AY130" s="981"/>
      <c r="AZ130" s="981"/>
      <c r="BA130" s="981"/>
      <c r="BB130" s="981"/>
      <c r="BC130" s="981"/>
      <c r="BD130" s="981"/>
      <c r="BE130" s="982"/>
      <c r="BF130" s="1135">
        <v>7.2</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466</v>
      </c>
      <c r="X131" s="1143"/>
      <c r="Y131" s="1143"/>
      <c r="Z131" s="1144"/>
      <c r="AA131" s="1036">
        <v>9654490</v>
      </c>
      <c r="AB131" s="1015"/>
      <c r="AC131" s="1015"/>
      <c r="AD131" s="1015"/>
      <c r="AE131" s="1016"/>
      <c r="AF131" s="1014">
        <v>9742887</v>
      </c>
      <c r="AG131" s="1015"/>
      <c r="AH131" s="1015"/>
      <c r="AI131" s="1015"/>
      <c r="AJ131" s="1016"/>
      <c r="AK131" s="1014">
        <v>9531275</v>
      </c>
      <c r="AL131" s="1015"/>
      <c r="AM131" s="1015"/>
      <c r="AN131" s="1015"/>
      <c r="AO131" s="1016"/>
      <c r="AP131" s="1145"/>
      <c r="AQ131" s="1146"/>
      <c r="AR131" s="1146"/>
      <c r="AS131" s="1146"/>
      <c r="AT131" s="1147"/>
      <c r="AU131" s="237"/>
      <c r="AV131" s="237"/>
      <c r="AW131" s="237"/>
      <c r="AX131" s="1117" t="s">
        <v>467</v>
      </c>
      <c r="AY131" s="1068"/>
      <c r="AZ131" s="1068"/>
      <c r="BA131" s="1068"/>
      <c r="BB131" s="1068"/>
      <c r="BC131" s="1068"/>
      <c r="BD131" s="1068"/>
      <c r="BE131" s="1069"/>
      <c r="BF131" s="1118">
        <v>72.099999999999994</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4" t="s">
        <v>468</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469</v>
      </c>
      <c r="W132" s="1128"/>
      <c r="X132" s="1128"/>
      <c r="Y132" s="1128"/>
      <c r="Z132" s="1129"/>
      <c r="AA132" s="1130">
        <v>7.86868079</v>
      </c>
      <c r="AB132" s="1131"/>
      <c r="AC132" s="1131"/>
      <c r="AD132" s="1131"/>
      <c r="AE132" s="1132"/>
      <c r="AF132" s="1133">
        <v>6.4154906040000004</v>
      </c>
      <c r="AG132" s="1131"/>
      <c r="AH132" s="1131"/>
      <c r="AI132" s="1131"/>
      <c r="AJ132" s="1132"/>
      <c r="AK132" s="1133">
        <v>7.422585121</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470</v>
      </c>
      <c r="W133" s="1111"/>
      <c r="X133" s="1111"/>
      <c r="Y133" s="1111"/>
      <c r="Z133" s="1112"/>
      <c r="AA133" s="1113">
        <v>8.9</v>
      </c>
      <c r="AB133" s="1114"/>
      <c r="AC133" s="1114"/>
      <c r="AD133" s="1114"/>
      <c r="AE133" s="1115"/>
      <c r="AF133" s="1113">
        <v>7.7</v>
      </c>
      <c r="AG133" s="1114"/>
      <c r="AH133" s="1114"/>
      <c r="AI133" s="1114"/>
      <c r="AJ133" s="1115"/>
      <c r="AK133" s="1113">
        <v>7.2</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8"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horizontalDpi="4000" verticalDpi="40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1" t="s">
        <v>473</v>
      </c>
      <c r="L7" s="256"/>
      <c r="M7" s="257" t="s">
        <v>474</v>
      </c>
      <c r="N7" s="258"/>
    </row>
    <row r="8" spans="1:16">
      <c r="A8" s="250"/>
      <c r="B8" s="246"/>
      <c r="C8" s="246"/>
      <c r="D8" s="246"/>
      <c r="E8" s="246"/>
      <c r="F8" s="246"/>
      <c r="G8" s="259"/>
      <c r="H8" s="260"/>
      <c r="I8" s="260"/>
      <c r="J8" s="261"/>
      <c r="K8" s="1152"/>
      <c r="L8" s="262" t="s">
        <v>475</v>
      </c>
      <c r="M8" s="263" t="s">
        <v>476</v>
      </c>
      <c r="N8" s="264" t="s">
        <v>477</v>
      </c>
    </row>
    <row r="9" spans="1:16">
      <c r="A9" s="250"/>
      <c r="B9" s="246"/>
      <c r="C9" s="246"/>
      <c r="D9" s="246"/>
      <c r="E9" s="246"/>
      <c r="F9" s="246"/>
      <c r="G9" s="1153" t="s">
        <v>478</v>
      </c>
      <c r="H9" s="1154"/>
      <c r="I9" s="1154"/>
      <c r="J9" s="1155"/>
      <c r="K9" s="265">
        <v>2856604</v>
      </c>
      <c r="L9" s="266">
        <v>78975</v>
      </c>
      <c r="M9" s="267">
        <v>83477</v>
      </c>
      <c r="N9" s="268">
        <v>-5.4</v>
      </c>
    </row>
    <row r="10" spans="1:16">
      <c r="A10" s="250"/>
      <c r="B10" s="246"/>
      <c r="C10" s="246"/>
      <c r="D10" s="246"/>
      <c r="E10" s="246"/>
      <c r="F10" s="246"/>
      <c r="G10" s="1153" t="s">
        <v>479</v>
      </c>
      <c r="H10" s="1154"/>
      <c r="I10" s="1154"/>
      <c r="J10" s="1155"/>
      <c r="K10" s="269">
        <v>22898</v>
      </c>
      <c r="L10" s="270">
        <v>633</v>
      </c>
      <c r="M10" s="271">
        <v>6313</v>
      </c>
      <c r="N10" s="272">
        <v>-90</v>
      </c>
    </row>
    <row r="11" spans="1:16" ht="13.5" customHeight="1">
      <c r="A11" s="250"/>
      <c r="B11" s="246"/>
      <c r="C11" s="246"/>
      <c r="D11" s="246"/>
      <c r="E11" s="246"/>
      <c r="F11" s="246"/>
      <c r="G11" s="1153" t="s">
        <v>480</v>
      </c>
      <c r="H11" s="1154"/>
      <c r="I11" s="1154"/>
      <c r="J11" s="1155"/>
      <c r="K11" s="269">
        <v>531413</v>
      </c>
      <c r="L11" s="270">
        <v>14692</v>
      </c>
      <c r="M11" s="271">
        <v>8598</v>
      </c>
      <c r="N11" s="272">
        <v>70.900000000000006</v>
      </c>
    </row>
    <row r="12" spans="1:16" ht="13.5" customHeight="1">
      <c r="A12" s="250"/>
      <c r="B12" s="246"/>
      <c r="C12" s="246"/>
      <c r="D12" s="246"/>
      <c r="E12" s="246"/>
      <c r="F12" s="246"/>
      <c r="G12" s="1153" t="s">
        <v>481</v>
      </c>
      <c r="H12" s="1154"/>
      <c r="I12" s="1154"/>
      <c r="J12" s="1155"/>
      <c r="K12" s="269">
        <v>72513</v>
      </c>
      <c r="L12" s="270">
        <v>2005</v>
      </c>
      <c r="M12" s="271">
        <v>1600</v>
      </c>
      <c r="N12" s="272">
        <v>25.3</v>
      </c>
    </row>
    <row r="13" spans="1:16" ht="13.5" customHeight="1">
      <c r="A13" s="250"/>
      <c r="B13" s="246"/>
      <c r="C13" s="246"/>
      <c r="D13" s="246"/>
      <c r="E13" s="246"/>
      <c r="F13" s="246"/>
      <c r="G13" s="1153" t="s">
        <v>482</v>
      </c>
      <c r="H13" s="1154"/>
      <c r="I13" s="1154"/>
      <c r="J13" s="1155"/>
      <c r="K13" s="269" t="s">
        <v>483</v>
      </c>
      <c r="L13" s="270" t="s">
        <v>483</v>
      </c>
      <c r="M13" s="271" t="s">
        <v>483</v>
      </c>
      <c r="N13" s="272" t="s">
        <v>483</v>
      </c>
    </row>
    <row r="14" spans="1:16" ht="13.5" customHeight="1">
      <c r="A14" s="250"/>
      <c r="B14" s="246"/>
      <c r="C14" s="246"/>
      <c r="D14" s="246"/>
      <c r="E14" s="246"/>
      <c r="F14" s="246"/>
      <c r="G14" s="1153" t="s">
        <v>484</v>
      </c>
      <c r="H14" s="1154"/>
      <c r="I14" s="1154"/>
      <c r="J14" s="1155"/>
      <c r="K14" s="269">
        <v>178526</v>
      </c>
      <c r="L14" s="270">
        <v>4936</v>
      </c>
      <c r="M14" s="271">
        <v>3683</v>
      </c>
      <c r="N14" s="272">
        <v>34</v>
      </c>
    </row>
    <row r="15" spans="1:16" ht="13.5" customHeight="1">
      <c r="A15" s="250"/>
      <c r="B15" s="246"/>
      <c r="C15" s="246"/>
      <c r="D15" s="246"/>
      <c r="E15" s="246"/>
      <c r="F15" s="246"/>
      <c r="G15" s="1153" t="s">
        <v>485</v>
      </c>
      <c r="H15" s="1154"/>
      <c r="I15" s="1154"/>
      <c r="J15" s="1155"/>
      <c r="K15" s="269">
        <v>92455</v>
      </c>
      <c r="L15" s="270">
        <v>2556</v>
      </c>
      <c r="M15" s="271">
        <v>1742</v>
      </c>
      <c r="N15" s="272">
        <v>46.7</v>
      </c>
    </row>
    <row r="16" spans="1:16">
      <c r="A16" s="250"/>
      <c r="B16" s="246"/>
      <c r="C16" s="246"/>
      <c r="D16" s="246"/>
      <c r="E16" s="246"/>
      <c r="F16" s="246"/>
      <c r="G16" s="1156" t="s">
        <v>486</v>
      </c>
      <c r="H16" s="1157"/>
      <c r="I16" s="1157"/>
      <c r="J16" s="1158"/>
      <c r="K16" s="270">
        <v>-293725</v>
      </c>
      <c r="L16" s="270">
        <v>-8120</v>
      </c>
      <c r="M16" s="271">
        <v>-8939</v>
      </c>
      <c r="N16" s="272">
        <v>-9.1999999999999993</v>
      </c>
    </row>
    <row r="17" spans="1:16">
      <c r="A17" s="250"/>
      <c r="B17" s="246"/>
      <c r="C17" s="246"/>
      <c r="D17" s="246"/>
      <c r="E17" s="246"/>
      <c r="F17" s="246"/>
      <c r="G17" s="1156" t="s">
        <v>171</v>
      </c>
      <c r="H17" s="1157"/>
      <c r="I17" s="1157"/>
      <c r="J17" s="1158"/>
      <c r="K17" s="270">
        <v>3460684</v>
      </c>
      <c r="L17" s="270">
        <v>95676</v>
      </c>
      <c r="M17" s="271">
        <v>96475</v>
      </c>
      <c r="N17" s="272">
        <v>-0.8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8" t="s">
        <v>491</v>
      </c>
      <c r="H21" s="1149"/>
      <c r="I21" s="1149"/>
      <c r="J21" s="1150"/>
      <c r="K21" s="282">
        <v>8.27</v>
      </c>
      <c r="L21" s="283">
        <v>9.61</v>
      </c>
      <c r="M21" s="284">
        <v>-1.34</v>
      </c>
      <c r="N21" s="251"/>
      <c r="O21" s="285"/>
      <c r="P21" s="281"/>
    </row>
    <row r="22" spans="1:16" s="286" customFormat="1">
      <c r="A22" s="281"/>
      <c r="B22" s="251"/>
      <c r="C22" s="251"/>
      <c r="D22" s="251"/>
      <c r="E22" s="251"/>
      <c r="F22" s="251"/>
      <c r="G22" s="1148" t="s">
        <v>492</v>
      </c>
      <c r="H22" s="1149"/>
      <c r="I22" s="1149"/>
      <c r="J22" s="1150"/>
      <c r="K22" s="287">
        <v>97.5</v>
      </c>
      <c r="L22" s="288">
        <v>97.6</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1" t="s">
        <v>473</v>
      </c>
      <c r="L30" s="256"/>
      <c r="M30" s="257" t="s">
        <v>474</v>
      </c>
      <c r="N30" s="258"/>
    </row>
    <row r="31" spans="1:16">
      <c r="A31" s="250"/>
      <c r="B31" s="246"/>
      <c r="C31" s="246"/>
      <c r="D31" s="246"/>
      <c r="E31" s="246"/>
      <c r="F31" s="246"/>
      <c r="G31" s="259"/>
      <c r="H31" s="260"/>
      <c r="I31" s="260"/>
      <c r="J31" s="261"/>
      <c r="K31" s="1152"/>
      <c r="L31" s="262" t="s">
        <v>475</v>
      </c>
      <c r="M31" s="263" t="s">
        <v>476</v>
      </c>
      <c r="N31" s="264" t="s">
        <v>477</v>
      </c>
    </row>
    <row r="32" spans="1:16" ht="27" customHeight="1">
      <c r="A32" s="250"/>
      <c r="B32" s="246"/>
      <c r="C32" s="246"/>
      <c r="D32" s="246"/>
      <c r="E32" s="246"/>
      <c r="F32" s="246"/>
      <c r="G32" s="1164" t="s">
        <v>496</v>
      </c>
      <c r="H32" s="1165"/>
      <c r="I32" s="1165"/>
      <c r="J32" s="1166"/>
      <c r="K32" s="296">
        <v>1776803</v>
      </c>
      <c r="L32" s="296">
        <v>49122</v>
      </c>
      <c r="M32" s="297">
        <v>62872</v>
      </c>
      <c r="N32" s="298">
        <v>-21.9</v>
      </c>
    </row>
    <row r="33" spans="1:16" ht="13.5" customHeight="1">
      <c r="A33" s="250"/>
      <c r="B33" s="246"/>
      <c r="C33" s="246"/>
      <c r="D33" s="246"/>
      <c r="E33" s="246"/>
      <c r="F33" s="246"/>
      <c r="G33" s="1164" t="s">
        <v>497</v>
      </c>
      <c r="H33" s="1165"/>
      <c r="I33" s="1165"/>
      <c r="J33" s="1166"/>
      <c r="K33" s="296" t="s">
        <v>483</v>
      </c>
      <c r="L33" s="296" t="s">
        <v>483</v>
      </c>
      <c r="M33" s="297" t="s">
        <v>483</v>
      </c>
      <c r="N33" s="298" t="s">
        <v>483</v>
      </c>
    </row>
    <row r="34" spans="1:16" ht="27" customHeight="1">
      <c r="A34" s="250"/>
      <c r="B34" s="246"/>
      <c r="C34" s="246"/>
      <c r="D34" s="246"/>
      <c r="E34" s="246"/>
      <c r="F34" s="246"/>
      <c r="G34" s="1164" t="s">
        <v>498</v>
      </c>
      <c r="H34" s="1165"/>
      <c r="I34" s="1165"/>
      <c r="J34" s="1166"/>
      <c r="K34" s="296" t="s">
        <v>483</v>
      </c>
      <c r="L34" s="296" t="s">
        <v>483</v>
      </c>
      <c r="M34" s="297">
        <v>20</v>
      </c>
      <c r="N34" s="298" t="s">
        <v>483</v>
      </c>
    </row>
    <row r="35" spans="1:16" ht="27" customHeight="1">
      <c r="A35" s="250"/>
      <c r="B35" s="246"/>
      <c r="C35" s="246"/>
      <c r="D35" s="246"/>
      <c r="E35" s="246"/>
      <c r="F35" s="246"/>
      <c r="G35" s="1164" t="s">
        <v>499</v>
      </c>
      <c r="H35" s="1165"/>
      <c r="I35" s="1165"/>
      <c r="J35" s="1166"/>
      <c r="K35" s="296">
        <v>501539</v>
      </c>
      <c r="L35" s="296">
        <v>13866</v>
      </c>
      <c r="M35" s="297">
        <v>17600</v>
      </c>
      <c r="N35" s="298">
        <v>-21.2</v>
      </c>
    </row>
    <row r="36" spans="1:16" ht="27" customHeight="1">
      <c r="A36" s="250"/>
      <c r="B36" s="246"/>
      <c r="C36" s="246"/>
      <c r="D36" s="246"/>
      <c r="E36" s="246"/>
      <c r="F36" s="246"/>
      <c r="G36" s="1164" t="s">
        <v>500</v>
      </c>
      <c r="H36" s="1165"/>
      <c r="I36" s="1165"/>
      <c r="J36" s="1166"/>
      <c r="K36" s="296">
        <v>13775</v>
      </c>
      <c r="L36" s="296">
        <v>381</v>
      </c>
      <c r="M36" s="297">
        <v>3568</v>
      </c>
      <c r="N36" s="298">
        <v>-89.3</v>
      </c>
    </row>
    <row r="37" spans="1:16" ht="13.5" customHeight="1">
      <c r="A37" s="250"/>
      <c r="B37" s="246"/>
      <c r="C37" s="246"/>
      <c r="D37" s="246"/>
      <c r="E37" s="246"/>
      <c r="F37" s="246"/>
      <c r="G37" s="1164" t="s">
        <v>501</v>
      </c>
      <c r="H37" s="1165"/>
      <c r="I37" s="1165"/>
      <c r="J37" s="1166"/>
      <c r="K37" s="296" t="s">
        <v>483</v>
      </c>
      <c r="L37" s="296" t="s">
        <v>483</v>
      </c>
      <c r="M37" s="297">
        <v>1129</v>
      </c>
      <c r="N37" s="298" t="s">
        <v>483</v>
      </c>
    </row>
    <row r="38" spans="1:16" ht="27" customHeight="1">
      <c r="A38" s="250"/>
      <c r="B38" s="246"/>
      <c r="C38" s="246"/>
      <c r="D38" s="246"/>
      <c r="E38" s="246"/>
      <c r="F38" s="246"/>
      <c r="G38" s="1167" t="s">
        <v>502</v>
      </c>
      <c r="H38" s="1168"/>
      <c r="I38" s="1168"/>
      <c r="J38" s="1169"/>
      <c r="K38" s="299" t="s">
        <v>483</v>
      </c>
      <c r="L38" s="299" t="s">
        <v>483</v>
      </c>
      <c r="M38" s="300">
        <v>2</v>
      </c>
      <c r="N38" s="301" t="s">
        <v>483</v>
      </c>
      <c r="O38" s="295"/>
    </row>
    <row r="39" spans="1:16">
      <c r="A39" s="250"/>
      <c r="B39" s="246"/>
      <c r="C39" s="246"/>
      <c r="D39" s="246"/>
      <c r="E39" s="246"/>
      <c r="F39" s="246"/>
      <c r="G39" s="1167" t="s">
        <v>503</v>
      </c>
      <c r="H39" s="1168"/>
      <c r="I39" s="1168"/>
      <c r="J39" s="1169"/>
      <c r="K39" s="302">
        <v>-42374</v>
      </c>
      <c r="L39" s="302">
        <v>-1171</v>
      </c>
      <c r="M39" s="303">
        <v>-3135</v>
      </c>
      <c r="N39" s="304">
        <v>-62.6</v>
      </c>
      <c r="O39" s="295"/>
    </row>
    <row r="40" spans="1:16" ht="27" customHeight="1">
      <c r="A40" s="250"/>
      <c r="B40" s="246"/>
      <c r="C40" s="246"/>
      <c r="D40" s="246"/>
      <c r="E40" s="246"/>
      <c r="F40" s="246"/>
      <c r="G40" s="1164" t="s">
        <v>504</v>
      </c>
      <c r="H40" s="1165"/>
      <c r="I40" s="1165"/>
      <c r="J40" s="1166"/>
      <c r="K40" s="302">
        <v>-1542276</v>
      </c>
      <c r="L40" s="302">
        <v>-42638</v>
      </c>
      <c r="M40" s="303">
        <v>-59327</v>
      </c>
      <c r="N40" s="304">
        <v>-28.1</v>
      </c>
      <c r="O40" s="295"/>
    </row>
    <row r="41" spans="1:16">
      <c r="A41" s="250"/>
      <c r="B41" s="246"/>
      <c r="C41" s="246"/>
      <c r="D41" s="246"/>
      <c r="E41" s="246"/>
      <c r="F41" s="246"/>
      <c r="G41" s="1170" t="s">
        <v>282</v>
      </c>
      <c r="H41" s="1171"/>
      <c r="I41" s="1171"/>
      <c r="J41" s="1172"/>
      <c r="K41" s="296">
        <v>707467</v>
      </c>
      <c r="L41" s="302">
        <v>19559</v>
      </c>
      <c r="M41" s="303">
        <v>22729</v>
      </c>
      <c r="N41" s="304">
        <v>-13.9</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9" t="s">
        <v>473</v>
      </c>
      <c r="J49" s="1161" t="s">
        <v>508</v>
      </c>
      <c r="K49" s="1162"/>
      <c r="L49" s="1162"/>
      <c r="M49" s="1162"/>
      <c r="N49" s="1163"/>
    </row>
    <row r="50" spans="1:14">
      <c r="A50" s="250"/>
      <c r="B50" s="246"/>
      <c r="C50" s="246"/>
      <c r="D50" s="246"/>
      <c r="E50" s="246"/>
      <c r="F50" s="246"/>
      <c r="G50" s="314"/>
      <c r="H50" s="315"/>
      <c r="I50" s="1160"/>
      <c r="J50" s="316" t="s">
        <v>509</v>
      </c>
      <c r="K50" s="317" t="s">
        <v>510</v>
      </c>
      <c r="L50" s="318" t="s">
        <v>511</v>
      </c>
      <c r="M50" s="319" t="s">
        <v>512</v>
      </c>
      <c r="N50" s="320" t="s">
        <v>513</v>
      </c>
    </row>
    <row r="51" spans="1:14">
      <c r="A51" s="250"/>
      <c r="B51" s="246"/>
      <c r="C51" s="246"/>
      <c r="D51" s="246"/>
      <c r="E51" s="246"/>
      <c r="F51" s="246"/>
      <c r="G51" s="312" t="s">
        <v>514</v>
      </c>
      <c r="H51" s="313"/>
      <c r="I51" s="321">
        <v>4345766</v>
      </c>
      <c r="J51" s="322">
        <v>114020</v>
      </c>
      <c r="K51" s="323">
        <v>46</v>
      </c>
      <c r="L51" s="324">
        <v>70489</v>
      </c>
      <c r="M51" s="325">
        <v>5.0999999999999996</v>
      </c>
      <c r="N51" s="326">
        <v>40.9</v>
      </c>
    </row>
    <row r="52" spans="1:14">
      <c r="A52" s="250"/>
      <c r="B52" s="246"/>
      <c r="C52" s="246"/>
      <c r="D52" s="246"/>
      <c r="E52" s="246"/>
      <c r="F52" s="246"/>
      <c r="G52" s="327"/>
      <c r="H52" s="328" t="s">
        <v>515</v>
      </c>
      <c r="I52" s="329">
        <v>1673774</v>
      </c>
      <c r="J52" s="330">
        <v>43915</v>
      </c>
      <c r="K52" s="331">
        <v>68.900000000000006</v>
      </c>
      <c r="L52" s="332">
        <v>37817</v>
      </c>
      <c r="M52" s="333">
        <v>1.8</v>
      </c>
      <c r="N52" s="334">
        <v>67.099999999999994</v>
      </c>
    </row>
    <row r="53" spans="1:14">
      <c r="A53" s="250"/>
      <c r="B53" s="246"/>
      <c r="C53" s="246"/>
      <c r="D53" s="246"/>
      <c r="E53" s="246"/>
      <c r="F53" s="246"/>
      <c r="G53" s="312" t="s">
        <v>516</v>
      </c>
      <c r="H53" s="313"/>
      <c r="I53" s="321">
        <v>4566474</v>
      </c>
      <c r="J53" s="322">
        <v>121024</v>
      </c>
      <c r="K53" s="323">
        <v>6.1</v>
      </c>
      <c r="L53" s="324">
        <v>84389</v>
      </c>
      <c r="M53" s="325">
        <v>19.7</v>
      </c>
      <c r="N53" s="326">
        <v>-13.6</v>
      </c>
    </row>
    <row r="54" spans="1:14">
      <c r="A54" s="250"/>
      <c r="B54" s="246"/>
      <c r="C54" s="246"/>
      <c r="D54" s="246"/>
      <c r="E54" s="246"/>
      <c r="F54" s="246"/>
      <c r="G54" s="327"/>
      <c r="H54" s="328" t="s">
        <v>515</v>
      </c>
      <c r="I54" s="329">
        <v>2105899</v>
      </c>
      <c r="J54" s="330">
        <v>55812</v>
      </c>
      <c r="K54" s="331">
        <v>27.1</v>
      </c>
      <c r="L54" s="332">
        <v>44339</v>
      </c>
      <c r="M54" s="333">
        <v>17.2</v>
      </c>
      <c r="N54" s="334">
        <v>9.9</v>
      </c>
    </row>
    <row r="55" spans="1:14">
      <c r="A55" s="250"/>
      <c r="B55" s="246"/>
      <c r="C55" s="246"/>
      <c r="D55" s="246"/>
      <c r="E55" s="246"/>
      <c r="F55" s="246"/>
      <c r="G55" s="312" t="s">
        <v>517</v>
      </c>
      <c r="H55" s="313"/>
      <c r="I55" s="321">
        <v>3719611</v>
      </c>
      <c r="J55" s="322">
        <v>99724</v>
      </c>
      <c r="K55" s="323">
        <v>-17.600000000000001</v>
      </c>
      <c r="L55" s="324">
        <v>83623</v>
      </c>
      <c r="M55" s="325">
        <v>-0.9</v>
      </c>
      <c r="N55" s="326">
        <v>-16.7</v>
      </c>
    </row>
    <row r="56" spans="1:14">
      <c r="A56" s="250"/>
      <c r="B56" s="246"/>
      <c r="C56" s="246"/>
      <c r="D56" s="246"/>
      <c r="E56" s="246"/>
      <c r="F56" s="246"/>
      <c r="G56" s="327"/>
      <c r="H56" s="328" t="s">
        <v>515</v>
      </c>
      <c r="I56" s="329">
        <v>2175431</v>
      </c>
      <c r="J56" s="330">
        <v>58324</v>
      </c>
      <c r="K56" s="331">
        <v>4.5</v>
      </c>
      <c r="L56" s="332">
        <v>48787</v>
      </c>
      <c r="M56" s="333">
        <v>10</v>
      </c>
      <c r="N56" s="334">
        <v>-5.5</v>
      </c>
    </row>
    <row r="57" spans="1:14">
      <c r="A57" s="250"/>
      <c r="B57" s="246"/>
      <c r="C57" s="246"/>
      <c r="D57" s="246"/>
      <c r="E57" s="246"/>
      <c r="F57" s="246"/>
      <c r="G57" s="312" t="s">
        <v>518</v>
      </c>
      <c r="H57" s="313"/>
      <c r="I57" s="321">
        <v>4197685</v>
      </c>
      <c r="J57" s="322">
        <v>114375</v>
      </c>
      <c r="K57" s="323">
        <v>14.7</v>
      </c>
      <c r="L57" s="324">
        <v>87974</v>
      </c>
      <c r="M57" s="325">
        <v>5.2</v>
      </c>
      <c r="N57" s="326">
        <v>9.5</v>
      </c>
    </row>
    <row r="58" spans="1:14">
      <c r="A58" s="250"/>
      <c r="B58" s="246"/>
      <c r="C58" s="246"/>
      <c r="D58" s="246"/>
      <c r="E58" s="246"/>
      <c r="F58" s="246"/>
      <c r="G58" s="327"/>
      <c r="H58" s="328" t="s">
        <v>515</v>
      </c>
      <c r="I58" s="329">
        <v>2388521</v>
      </c>
      <c r="J58" s="330">
        <v>65081</v>
      </c>
      <c r="K58" s="331">
        <v>11.6</v>
      </c>
      <c r="L58" s="332">
        <v>48183</v>
      </c>
      <c r="M58" s="333">
        <v>-1.2</v>
      </c>
      <c r="N58" s="334">
        <v>12.8</v>
      </c>
    </row>
    <row r="59" spans="1:14">
      <c r="A59" s="250"/>
      <c r="B59" s="246"/>
      <c r="C59" s="246"/>
      <c r="D59" s="246"/>
      <c r="E59" s="246"/>
      <c r="F59" s="246"/>
      <c r="G59" s="312" t="s">
        <v>519</v>
      </c>
      <c r="H59" s="313"/>
      <c r="I59" s="321">
        <v>2600565</v>
      </c>
      <c r="J59" s="322">
        <v>71896</v>
      </c>
      <c r="K59" s="323">
        <v>-37.1</v>
      </c>
      <c r="L59" s="324">
        <v>78864</v>
      </c>
      <c r="M59" s="325">
        <v>-10.4</v>
      </c>
      <c r="N59" s="326">
        <v>-26.7</v>
      </c>
    </row>
    <row r="60" spans="1:14">
      <c r="A60" s="250"/>
      <c r="B60" s="246"/>
      <c r="C60" s="246"/>
      <c r="D60" s="246"/>
      <c r="E60" s="246"/>
      <c r="F60" s="246"/>
      <c r="G60" s="327"/>
      <c r="H60" s="328" t="s">
        <v>515</v>
      </c>
      <c r="I60" s="335">
        <v>1996048</v>
      </c>
      <c r="J60" s="330">
        <v>55184</v>
      </c>
      <c r="K60" s="331">
        <v>-15.2</v>
      </c>
      <c r="L60" s="332">
        <v>46136</v>
      </c>
      <c r="M60" s="333">
        <v>-4.2</v>
      </c>
      <c r="N60" s="334">
        <v>-11</v>
      </c>
    </row>
    <row r="61" spans="1:14">
      <c r="A61" s="250"/>
      <c r="B61" s="246"/>
      <c r="C61" s="246"/>
      <c r="D61" s="246"/>
      <c r="E61" s="246"/>
      <c r="F61" s="246"/>
      <c r="G61" s="312" t="s">
        <v>520</v>
      </c>
      <c r="H61" s="336"/>
      <c r="I61" s="337">
        <v>3886020</v>
      </c>
      <c r="J61" s="338">
        <v>104208</v>
      </c>
      <c r="K61" s="339">
        <v>2.4</v>
      </c>
      <c r="L61" s="340">
        <v>81068</v>
      </c>
      <c r="M61" s="341">
        <v>3.7</v>
      </c>
      <c r="N61" s="326">
        <v>-1.3</v>
      </c>
    </row>
    <row r="62" spans="1:14">
      <c r="A62" s="250"/>
      <c r="B62" s="246"/>
      <c r="C62" s="246"/>
      <c r="D62" s="246"/>
      <c r="E62" s="246"/>
      <c r="F62" s="246"/>
      <c r="G62" s="327"/>
      <c r="H62" s="328" t="s">
        <v>515</v>
      </c>
      <c r="I62" s="329">
        <v>2067935</v>
      </c>
      <c r="J62" s="330">
        <v>55663</v>
      </c>
      <c r="K62" s="331">
        <v>19.399999999999999</v>
      </c>
      <c r="L62" s="332">
        <v>45052</v>
      </c>
      <c r="M62" s="333">
        <v>4.7</v>
      </c>
      <c r="N62" s="334">
        <v>14.7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60" orientation="landscape" horizontalDpi="4000" verticalDpi="40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3" t="s">
        <v>3</v>
      </c>
      <c r="D47" s="1173"/>
      <c r="E47" s="1174"/>
      <c r="F47" s="11">
        <v>15.17</v>
      </c>
      <c r="G47" s="12">
        <v>15.79</v>
      </c>
      <c r="H47" s="12">
        <v>15.07</v>
      </c>
      <c r="I47" s="12">
        <v>15.71</v>
      </c>
      <c r="J47" s="13">
        <v>16.440000000000001</v>
      </c>
    </row>
    <row r="48" spans="2:10" ht="57.75" customHeight="1">
      <c r="B48" s="14"/>
      <c r="C48" s="1175" t="s">
        <v>4</v>
      </c>
      <c r="D48" s="1175"/>
      <c r="E48" s="1176"/>
      <c r="F48" s="15">
        <v>5.96</v>
      </c>
      <c r="G48" s="16">
        <v>3.99</v>
      </c>
      <c r="H48" s="16">
        <v>6.12</v>
      </c>
      <c r="I48" s="16">
        <v>4.67</v>
      </c>
      <c r="J48" s="17">
        <v>3.89</v>
      </c>
    </row>
    <row r="49" spans="2:10" ht="57.75" customHeight="1" thickBot="1">
      <c r="B49" s="18"/>
      <c r="C49" s="1177" t="s">
        <v>5</v>
      </c>
      <c r="D49" s="1177"/>
      <c r="E49" s="1178"/>
      <c r="F49" s="19">
        <v>1.1299999999999999</v>
      </c>
      <c r="G49" s="20" t="s">
        <v>527</v>
      </c>
      <c r="H49" s="20">
        <v>1.21</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2018-11-28T10:16:33Z</cp:lastPrinted>
  <dcterms:created xsi:type="dcterms:W3CDTF">2018-01-24T04:03:14Z</dcterms:created>
  <dcterms:modified xsi:type="dcterms:W3CDTF">2018-11-28T10:16:39Z</dcterms:modified>
</cp:coreProperties>
</file>