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25" yWindow="750"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E34" i="9"/>
  <c r="BE35" i="9" s="1"/>
  <c r="BW34" i="9" l="1"/>
  <c r="BW35" i="9" s="1"/>
  <c r="BW36" i="9" s="1"/>
  <c r="BW37" i="9" s="1"/>
  <c r="BW38" i="9" s="1"/>
  <c r="BW39" i="9" s="1"/>
  <c r="BW40" i="9" s="1"/>
  <c r="BW41" i="9" s="1"/>
  <c r="CO34" i="9" l="1"/>
</calcChain>
</file>

<file path=xl/sharedStrings.xml><?xml version="1.0" encoding="utf-8"?>
<sst xmlns="http://schemas.openxmlformats.org/spreadsheetml/2006/main" count="1101" uniqueCount="576">
  <si>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</si>
  <si>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</si>
  <si>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</si>
  <si>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</si>
  <si>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</si>
  <si>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</si>
  <si>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</si>
  <si>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</si>
  <si>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</si>
  <si>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</si>
  <si>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</si>
  <si>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</si>
  <si>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</si>
  <si>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</si>
  <si>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</si>
  <si>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</si>
  <si>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</si>
  <si>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</si>
  <si>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</si>
  <si>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</si>
  <si>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</si>
  <si>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</si>
  <si>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</si>
  <si>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</si>
  <si>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</si>
  <si>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</si>
  <si>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</si>
  <si>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</si>
  <si>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</si>
  <si>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</si>
  <si>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</si>
  <si>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</si>
  <si>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</si>
  <si>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</si>
  <si>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</si>
  <si>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</si>
  <si>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</si>
  <si>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</si>
  <si>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</si>
  <si>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</si>
  <si>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</si>
  <si>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</si>
  <si>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</si>
  <si>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</si>
  <si>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</si>
  <si>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</si>
  <si>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</si>
  <si>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</si>
  <si>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</si>
  <si>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</si>
  <si>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</si>
  <si>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</si>
  <si>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</si>
  <si>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</si>
  <si>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</si>
  <si>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</si>
  <si>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</si>
  <si>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</si>
  <si>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</si>
  <si>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</si>
  <si>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</si>
  <si>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</si>
  <si>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</si>
  <si>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</si>
  <si>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</si>
  <si>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</si>
  <si>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</si>
  <si>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</si>
  <si>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</si>
  <si>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</si>
  <si>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</si>
  <si>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</si>
  <si>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</si>
  <si>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</si>
  <si>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</si>
  <si>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</si>
  <si>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</si>
  <si>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</si>
  <si>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</si>
  <si>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</si>
  <si>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</si>
  <si>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</si>
  <si>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</si>
  <si>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</si>
  <si>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</si>
  <si>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</si>
  <si>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</si>
  <si>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</si>
  <si>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</si>
  <si>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</si>
  <si>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</si>
  <si>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</si>
  <si>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</si>
  <si>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</si>
  <si>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</si>
  <si>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</si>
  <si>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</si>
  <si>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</si>
  <si>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</si>
  <si>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</si>
  <si>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</si>
  <si>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</si>
  <si>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</si>
  <si>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</si>
  <si>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</si>
  <si>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</si>
  <si>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</si>
  <si>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</si>
  <si>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</si>
  <si>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</si>
  <si>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</si>
  <si>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</si>
  <si>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</si>
  <si>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</si>
  <si>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</si>
  <si>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</si>
  <si>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</si>
  <si>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</si>
  <si>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</si>
  <si>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</si>
  <si>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</si>
  <si>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</si>
  <si>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</si>
  <si>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</si>
  <si>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</si>
  <si>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</si>
  <si>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</si>
  <si>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</si>
  <si>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</si>
  <si>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</si>
  <si>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</si>
  <si>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</si>
  <si>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</si>
  <si>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</si>
  <si>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</si>
  <si>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</si>
  <si>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</si>
  <si>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</si>
  <si>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</si>
  <si>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</si>
  <si>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</si>
  <si>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</si>
  <si>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</si>
  <si>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</si>
  <si>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</si>
  <si>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</si>
  <si>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</si>
  <si>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</si>
  <si>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</si>
  <si>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</si>
  <si>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</si>
  <si>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</si>
  <si>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</si>
  <si>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</si>
  <si>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</si>
  <si>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</si>
  <si>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</si>
  <si>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</si>
  <si>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</si>
  <si>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</si>
  <si>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</si>
  <si>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</si>
  <si>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</si>
  <si>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</si>
  <si>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</si>
  <si>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</si>
  <si>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</si>
  <si>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</si>
  <si>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</si>
  <si>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</si>
  <si>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</si>
  <si>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</si>
  <si>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</si>
  <si>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</si>
  <si>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</si>
  <si>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</si>
  <si>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</si>
  <si>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</si>
  <si>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</si>
  <si>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</si>
  <si>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</si>
  <si>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</si>
  <si>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</si>
  <si>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</si>
  <si>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</si>
  <si>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</si>
  <si>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</si>
  <si>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</si>
  <si>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</si>
  <si>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</si>
  <si>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</si>
  <si>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</si>
  <si>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</si>
  <si>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</si>
  <si>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</si>
  <si>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</si>
  <si>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</si>
  <si>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</si>
  <si>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</si>
  <si>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</si>
  <si>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</si>
  <si>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</si>
  <si>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</si>
  <si>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</si>
  <si>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</si>
  <si>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</si>
  <si>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</si>
  <si>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</si>
  <si>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</si>
  <si>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</si>
  <si>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</si>
  <si>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</si>
  <si>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</si>
  <si>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</si>
  <si>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</si>
  <si>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</si>
  <si>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</si>
  <si>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</si>
  <si>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</si>
  <si>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</si>
  <si>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</si>
  <si>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</si>
  <si>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</si>
  <si>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</si>
  <si>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</si>
  <si>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</si>
  <si>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</si>
  <si>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</si>
  <si>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</si>
  <si>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</si>
  <si>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</si>
  <si>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</si>
  <si>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</si>
  <si>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</si>
  <si>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</si>
  <si>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</si>
  <si>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</si>
  <si>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</si>
  <si>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</si>
  <si>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</si>
  <si>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</si>
  <si>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</si>
  <si>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</si>
  <si>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</si>
  <si>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</si>
  <si>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</si>
  <si>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</si>
  <si>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</si>
  <si>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</si>
  <si>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</si>
  <si>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</si>
  <si>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</si>
  <si>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</si>
  <si>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</si>
  <si>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</si>
  <si>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</si>
  <si>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</si>
  <si>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</si>
  <si>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</si>
  <si>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</si>
  <si>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</si>
  <si>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</si>
  <si>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</si>
  <si>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</si>
  <si>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</si>
  <si>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</si>
  <si>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</si>
  <si>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</si>
  <si>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</si>
  <si>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</si>
  <si>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</si>
  <si>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</si>
  <si>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</si>
  <si>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</si>
  <si>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</si>
  <si>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</si>
  <si>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</si>
  <si>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</si>
  <si>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</si>
  <si>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</si>
  <si>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</si>
  <si>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</si>
  <si>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</si>
  <si>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</si>
  <si>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</si>
  <si>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</si>
  <si>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</si>
  <si>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</si>
  <si>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</si>
  <si>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</si>
  <si>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</si>
  <si>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</si>
  <si>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</si>
  <si>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</si>
  <si>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</si>
  <si>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</si>
  <si>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</si>
  <si>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</si>
  <si>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</si>
  <si>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</si>
  <si>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</si>
  <si>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</si>
  <si>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</si>
  <si>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</si>
  <si>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</si>
  <si>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</si>
  <si>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</si>
  <si>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</si>
  <si>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</si>
  <si>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</si>
  <si>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</si>
  <si>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</si>
  <si>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</si>
  <si>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</si>
  <si>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</si>
  <si>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</si>
  <si>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</si>
  <si>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</si>
  <si>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</si>
  <si>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</si>
  <si>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</si>
  <si>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</si>
  <si>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</si>
  <si>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</si>
  <si>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</si>
  <si>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</si>
  <si>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</si>
  <si>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</si>
  <si>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</si>
  <si>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</si>
  <si>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</si>
  <si>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</si>
  <si>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</si>
  <si>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</si>
  <si>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</si>
  <si>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</si>
  <si>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</si>
  <si>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</si>
  <si>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</si>
  <si>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</si>
  <si>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</si>
  <si>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</si>
  <si>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</si>
  <si>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</si>
  <si>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</si>
  <si>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</si>
  <si>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</si>
  <si>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</si>
  <si>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</si>
  <si>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</si>
  <si>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</si>
  <si>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</si>
  <si>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</si>
  <si>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</si>
  <si>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</si>
  <si>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</si>
  <si>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</si>
  <si>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</si>
  <si>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</si>
  <si>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</si>
  <si>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</si>
  <si>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</si>
  <si>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</si>
  <si>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</si>
  <si>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</si>
  <si>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</si>
  <si>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</si>
  <si>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</si>
  <si>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</si>
  <si>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</si>
  <si>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</si>
  <si>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</si>
  <si>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</si>
  <si>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</si>
  <si>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</si>
  <si>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</si>
  <si>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</si>
  <si>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</si>
  <si>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</si>
  <si>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</si>
  <si>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</si>
  <si>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</si>
  <si>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</si>
  <si>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</si>
  <si>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</si>
  <si>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</si>
  <si>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</si>
  <si>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</si>
  <si>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</si>
  <si>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</si>
  <si>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</si>
  <si>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</si>
  <si>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</si>
  <si>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</si>
  <si>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</si>
  <si>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</si>
  <si>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</si>
  <si>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</si>
  <si>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</si>
  <si>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</si>
  <si>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</si>
  <si>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</si>
  <si>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</si>
  <si>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</si>
  <si>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</si>
  <si>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</si>
  <si>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</si>
  <si>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</si>
  <si>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</si>
  <si>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</si>
  <si>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</si>
  <si>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</si>
  <si>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</si>
  <si>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</si>
  <si>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</si>
  <si>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</si>
  <si>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</si>
  <si>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</si>
  <si>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</si>
  <si>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</si>
  <si>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</si>
  <si>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</si>
  <si>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</si>
  <si>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</si>
  <si>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</si>
  <si>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</si>
  <si>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</si>
  <si>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</si>
  <si>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</si>
  <si>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</si>
  <si>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</si>
  <si>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</si>
  <si>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</si>
  <si>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</si>
  <si>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</si>
  <si>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</si>
  <si>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</si>
  <si>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</si>
  <si>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</si>
  <si>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</si>
  <si>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</si>
  <si>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</si>
  <si>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</si>
  <si>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</si>
  <si>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</si>
  <si>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</si>
  <si>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</si>
  <si>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</si>
  <si>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</si>
  <si>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</si>
  <si>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</si>
  <si>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</si>
  <si>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</si>
  <si>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</si>
  <si>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</si>
  <si>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</si>
  <si>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</si>
  <si>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</si>
  <si>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</si>
  <si>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</si>
  <si>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</si>
  <si>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</si>
  <si>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</si>
  <si>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</si>
  <si>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</si>
  <si>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</si>
  <si>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</si>
  <si>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</si>
  <si>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</si>
  <si>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</si>
  <si>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</si>
  <si>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</si>
  <si>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</si>
  <si>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</si>
  <si>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</si>
  <si>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</si>
  <si>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</si>
  <si>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</si>
  <si>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</si>
  <si>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</si>
  <si>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</si>
  <si>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</si>
  <si>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</si>
  <si>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</si>
  <si>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</si>
  <si>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</si>
  <si>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</si>
  <si>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</si>
  <si>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</si>
  <si>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</si>
  <si>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</si>
  <si>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</si>
  <si>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</si>
  <si>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</si>
  <si>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</si>
  <si>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</si>
  <si>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</si>
  <si>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</si>
  <si>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</si>
  <si>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</si>
  <si>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</si>
  <si>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</si>
  <si>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</si>
  <si>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</si>
  <si>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</si>
  <si>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</si>
  <si>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</si>
  <si>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</si>
  <si>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</si>
  <si>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</si>
  <si>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</si>
  <si>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</si>
  <si>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</si>
  <si>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</si>
  <si>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</si>
  <si>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</si>
  <si>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</si>
  <si>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</si>
  <si>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</si>
  <si>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</si>
  <si>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</si>
  <si>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</si>
  <si>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</si>
  <si>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</si>
  <si>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</si>
  <si>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</si>
  <si>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</si>
  <si>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</si>
  <si>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</si>
  <si>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</si>
  <si>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</si>
  <si>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</si>
  <si>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</si>
  <si>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</si>
  <si>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</si>
  <si>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0.04</t>
  </si>
  <si>
    <t>▲ 0.68</t>
  </si>
  <si>
    <t>▲ 2.15</t>
  </si>
  <si>
    <t>▲ 2.32</t>
  </si>
  <si>
    <t>▲ 2.76</t>
  </si>
  <si>
    <t>水道事業会計</t>
  </si>
  <si>
    <t>一般会計</t>
  </si>
  <si>
    <t>国民健康保険特別会計</t>
  </si>
  <si>
    <t>工業用水道事業会計</t>
  </si>
  <si>
    <t>介護保険特別会計</t>
  </si>
  <si>
    <t>農業集落排水事業特別会計</t>
  </si>
  <si>
    <t>公共下水道事業特別会計</t>
  </si>
  <si>
    <t>後期高齢者医療保険特別会計</t>
  </si>
  <si>
    <t>その他会計（赤字）</t>
  </si>
  <si>
    <t>その他会計（黒字）</t>
  </si>
  <si>
    <t>茨城町農業公社</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</si>
  <si>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</si>
  <si>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</si>
  <si>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</si>
  <si>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</si>
  <si>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</si>
  <si>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</si>
  <si>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</si>
  <si>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3">
      <t>ミ</t>
    </rPh>
    <rPh sb="3" eb="4">
      <t>ノ</t>
    </rPh>
    <rPh sb="4" eb="5">
      <t>リ</t>
    </rPh>
    <rPh sb="5" eb="7">
      <t>カンキョウ</t>
    </rPh>
    <rPh sb="7" eb="9">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</si>
  <si>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</si>
  <si>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</si>
  <si>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</si>
  <si>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</si>
  <si>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</si>
  <si>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</si>
  <si>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</si>
  <si>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</si>
  <si>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</si>
  <si>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</si>
  <si>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</si>
  <si>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</si>
  <si>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</si>
  <si>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</si>
  <si>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</si>
  <si>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当町の将来負担比率は、類似団体内平均と比べると、高い数値となっている。
  また、有形固定資産減価償却率においては、類似団体内平均と比べると低い数値となっており、今後は地方債の借入抑制に伴う将来負担比率の改善や、平成28年度策定の公共施設等総合管理計画や公営住宅等長寿命化計画等に基づき、施設の維持管理を適切に進めていく。</t>
    <phoneticPr fontId="5"/>
  </si>
  <si>
    <t>　実質公債費比率は、平成24年度以降、小中学校の統廃合に伴う教育施設整備に係る地方債の借入などによる公債費の増加はあったが、借入の抑制などにより年々低下している。今後についても、長岡小学校などの大規模改造事業に伴う借入や臨時財政対策債の償還開始など、公債費の増加が見込まれているため、引続き交付税措置のある地方債の活用や、新規の借入抑制を図るなど財政の健全化に努めていく。
　また、将来負担比率については、公営企業債等繰入見込額が減少していることなどから、年々低下傾向にある。しかしながら、今後、国営緊急農地再編整備事業に伴う債務負担行為設定などにより将来負担額が大きくなると見込まれることから、計画的な基金の積立てを行うなど、実質公債費比率同様、より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</si>
</sst>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5C91-4A54-86F4-6579C962F1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34739</c:v>
                </c:pt>
                <c:pt idx="1">
                  <c:v>70248</c:v>
                </c:pt>
                <c:pt idx="2">
                  <c:v>56803</c:v>
                </c:pt>
                <c:pt idx="3">
                  <c:v>44043</c:v>
                </c:pt>
                <c:pt idx="4">
                  <c:v>31409</c:v>
                </c:pt>
              </c:numCache>
            </c:numRef>
          </c:val>
          <c:smooth val="0"/>
          <c:extLst xmlns:c16r2="http://schemas.microsoft.com/office/drawing/2015/06/chart">
            <c:ext xmlns:c16="http://schemas.microsoft.com/office/drawing/2014/chart" uri="{C3380CC4-5D6E-409C-BE32-E72D297353CC}">
              <c16:uniqueId val="{00000001-5C91-4A54-86F4-6579C962F108}"/>
            </c:ext>
          </c:extLst>
        </c:ser>
        <c:dLbls>
          <c:showLegendKey val="0"/>
          <c:showVal val="0"/>
          <c:showCatName val="0"/>
          <c:showSerName val="0"/>
          <c:showPercent val="0"/>
          <c:showBubbleSize val="0"/>
        </c:dLbls>
        <c:marker val="1"/>
        <c:smooth val="0"/>
        <c:axId val="108752256"/>
        <c:axId val="108762624"/>
      </c:lineChart>
      <c:catAx>
        <c:axId val="108752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62624"/>
        <c:crosses val="autoZero"/>
        <c:auto val="1"/>
        <c:lblAlgn val="ctr"/>
        <c:lblOffset val="100"/>
        <c:tickLblSkip val="1"/>
        <c:tickMarkSkip val="1"/>
        <c:noMultiLvlLbl val="0"/>
      </c:catAx>
      <c:valAx>
        <c:axId val="108762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5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6.09</c:v>
                </c:pt>
                <c:pt idx="1">
                  <c:v>5.36</c:v>
                </c:pt>
                <c:pt idx="2">
                  <c:v>5.86</c:v>
                </c:pt>
                <c:pt idx="3">
                  <c:v>6.96</c:v>
                </c:pt>
                <c:pt idx="4">
                  <c:v>4.1900000000000004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24.2</c:v>
                </c:pt>
                <c:pt idx="1">
                  <c:v>27.09</c:v>
                </c:pt>
                <c:pt idx="2">
                  <c:v>26.87</c:v>
                </c:pt>
                <c:pt idx="3">
                  <c:v>25.36</c:v>
                </c:pt>
                <c:pt idx="4">
                  <c:v>28.89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232512"/>
        <c:axId val="109234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-0.04</c:v>
                </c:pt>
                <c:pt idx="1">
                  <c:v>-0.68</c:v>
                </c:pt>
                <c:pt idx="2">
                  <c:v>-2.15</c:v>
                </c:pt>
                <c:pt idx="3">
                  <c:v>-2.3199999999999998</c:v>
                </c:pt>
                <c:pt idx="4">
                  <c:v>-2.76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232512"/>
        <c:axId val="109234432"/>
      </c:lineChart>
      <c:catAx>
        <c:axId val="1092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34432"/>
        <c:crosses val="autoZero"/>
        <c:auto val="1"/>
        <c:lblAlgn val="ctr"/>
        <c:lblOffset val="100"/>
        <c:tickLblSkip val="1"/>
        <c:tickMarkSkip val="1"/>
        <c:noMultiLvlLbl val="0"/>
      </c:catAx>
      <c:valAx>
        <c:axId val="10923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0.1</c:v>
                </c:pt>
                <c:pt idx="4">
                  <c:v>#N/A</c:v>
                </c:pt>
                <c:pt idx="5">
                  <c:v>0.12</c:v>
                </c:pt>
                <c:pt idx="6">
                  <c:v>#N/A</c:v>
                </c:pt>
                <c:pt idx="7">
                  <c:v>0.11</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0.89</c:v>
                </c:pt>
                <c:pt idx="2">
                  <c:v>#N/A</c:v>
                </c:pt>
                <c:pt idx="3">
                  <c:v>0.04</c:v>
                </c:pt>
                <c:pt idx="4">
                  <c:v>#N/A</c:v>
                </c:pt>
                <c:pt idx="5">
                  <c:v>7.0000000000000007E-2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0.85</c:v>
                </c:pt>
                <c:pt idx="4">
                  <c:v>#N/A</c:v>
                </c:pt>
                <c:pt idx="5">
                  <c:v>1.1599999999999999</c:v>
                </c:pt>
                <c:pt idx="6">
                  <c:v>#N/A</c:v>
                </c:pt>
                <c:pt idx="7">
                  <c:v>1.43</c:v>
                </c:pt>
                <c:pt idx="8">
                  <c:v>#N/A</c:v>
                </c:pt>
                <c:pt idx="9">
                  <c:v>0.79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1.03</c:v>
                </c:pt>
                <c:pt idx="2">
                  <c:v>#N/A</c:v>
                </c:pt>
                <c:pt idx="3">
                  <c:v>1.0900000000000001</c:v>
                </c:pt>
                <c:pt idx="4">
                  <c:v>#N/A</c:v>
                </c:pt>
                <c:pt idx="5">
                  <c:v>1.1499999999999999</c:v>
                </c:pt>
                <c:pt idx="6">
                  <c:v>#N/A</c:v>
                </c:pt>
                <c:pt idx="7">
                  <c:v>1.18</c:v>
                </c:pt>
                <c:pt idx="8">
                  <c:v>#N/A</c:v>
                </c:pt>
                <c:pt idx="9">
                  <c:v>1.24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4.5999999999999996</c:v>
                </c:pt>
                <c:pt idx="2">
                  <c:v>#N/A</c:v>
                </c:pt>
                <c:pt idx="3">
                  <c:v>4.51</c:v>
                </c:pt>
                <c:pt idx="4">
                  <c:v>#N/A</c:v>
                </c:pt>
                <c:pt idx="5">
                  <c:v>2.04</c:v>
                </c:pt>
                <c:pt idx="6">
                  <c:v>#N/A</c:v>
                </c:pt>
                <c:pt idx="7">
                  <c:v>1.86</c:v>
                </c:pt>
                <c:pt idx="8">
                  <c:v>#N/A</c:v>
                </c:pt>
                <c:pt idx="9">
                  <c:v>1.78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6.09</c:v>
                </c:pt>
                <c:pt idx="2">
                  <c:v>#N/A</c:v>
                </c:pt>
                <c:pt idx="3">
                  <c:v>5.36</c:v>
                </c:pt>
                <c:pt idx="4">
                  <c:v>#N/A</c:v>
                </c:pt>
                <c:pt idx="5">
                  <c:v>5.85</c:v>
                </c:pt>
                <c:pt idx="6">
                  <c:v>#N/A</c:v>
                </c:pt>
                <c:pt idx="7">
                  <c:v>6.96</c:v>
                </c:pt>
                <c:pt idx="8">
                  <c:v>#N/A</c:v>
                </c:pt>
                <c:pt idx="9">
                  <c:v>4.1900000000000004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6.66</c:v>
                </c:pt>
                <c:pt idx="2">
                  <c:v>#N/A</c:v>
                </c:pt>
                <c:pt idx="3">
                  <c:v>6.22</c:v>
                </c:pt>
                <c:pt idx="4">
                  <c:v>#N/A</c:v>
                </c:pt>
                <c:pt idx="5">
                  <c:v>6.91</c:v>
                </c:pt>
                <c:pt idx="6">
                  <c:v>#N/A</c:v>
                </c:pt>
                <c:pt idx="7">
                  <c:v>8.5299999999999994</c:v>
                </c:pt>
                <c:pt idx="8">
                  <c:v>#N/A</c:v>
                </c:pt>
                <c:pt idx="9">
                  <c:v>9.14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1328"/>
        <c:axId val="1413120"/>
      </c:barChart>
      <c:catAx>
        <c:axId val="14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120"/>
        <c:crosses val="autoZero"/>
        <c:auto val="1"/>
        <c:lblAlgn val="ctr"/>
        <c:lblOffset val="100"/>
        <c:tickLblSkip val="1"/>
        <c:tickMarkSkip val="1"/>
        <c:noMultiLvlLbl val="0"/>
      </c:catAx>
      <c:valAx>
        <c:axId val="141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721</c:v>
                </c:pt>
                <c:pt idx="5">
                  <c:v>772</c:v>
                </c:pt>
                <c:pt idx="8">
                  <c:v>808</c:v>
                </c:pt>
                <c:pt idx="11">
                  <c:v>795</c:v>
                </c:pt>
                <c:pt idx="14">
                  <c:v>820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480</c:v>
                </c:pt>
                <c:pt idx="3">
                  <c:v>455</c:v>
                </c:pt>
                <c:pt idx="6">
                  <c:v>507</c:v>
                </c:pt>
                <c:pt idx="9">
                  <c:v>530</c:v>
                </c:pt>
                <c:pt idx="12">
                  <c:v>539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865</c:v>
                </c:pt>
                <c:pt idx="3">
                  <c:v>881</c:v>
                </c:pt>
                <c:pt idx="6">
                  <c:v>908</c:v>
                </c:pt>
                <c:pt idx="9">
                  <c:v>802</c:v>
                </c:pt>
                <c:pt idx="12">
                  <c:v>834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032640"/>
        <c:axId val="11618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624</c:v>
                </c:pt>
                <c:pt idx="2">
                  <c:v>#N/A</c:v>
                </c:pt>
                <c:pt idx="3">
                  <c:v>#N/A</c:v>
                </c:pt>
                <c:pt idx="4">
                  <c:v>564</c:v>
                </c:pt>
                <c:pt idx="5">
                  <c:v>#N/A</c:v>
                </c:pt>
                <c:pt idx="6">
                  <c:v>#N/A</c:v>
                </c:pt>
                <c:pt idx="7">
                  <c:v>607</c:v>
                </c:pt>
                <c:pt idx="8">
                  <c:v>#N/A</c:v>
                </c:pt>
                <c:pt idx="9">
                  <c:v>#N/A</c:v>
                </c:pt>
                <c:pt idx="10">
                  <c:v>537</c:v>
                </c:pt>
                <c:pt idx="11">
                  <c:v>#N/A</c:v>
                </c:pt>
                <c:pt idx="12">
                  <c:v>#N/A</c:v>
                </c:pt>
                <c:pt idx="13">
                  <c:v>553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032640"/>
        <c:axId val="116187136"/>
      </c:lineChart>
      <c:catAx>
        <c:axId val="960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87136"/>
        <c:crosses val="autoZero"/>
        <c:auto val="1"/>
        <c:lblAlgn val="ctr"/>
        <c:lblOffset val="100"/>
        <c:tickLblSkip val="1"/>
        <c:tickMarkSkip val="1"/>
        <c:noMultiLvlLbl val="0"/>
      </c:catAx>
      <c:valAx>
        <c:axId val="11618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3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10069</c:v>
                </c:pt>
                <c:pt idx="5">
                  <c:v>10382</c:v>
                </c:pt>
                <c:pt idx="8">
                  <c:v>10388</c:v>
                </c:pt>
                <c:pt idx="11">
                  <c:v>10438</c:v>
                </c:pt>
                <c:pt idx="14">
                  <c:v>10209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250</c:v>
                </c:pt>
                <c:pt idx="5">
                  <c:v>215</c:v>
                </c:pt>
                <c:pt idx="8">
                  <c:v>179</c:v>
                </c:pt>
                <c:pt idx="11">
                  <c:v>142</c:v>
                </c:pt>
                <c:pt idx="14">
                  <c:v>114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3228</c:v>
                </c:pt>
                <c:pt idx="5">
                  <c:v>3705</c:v>
                </c:pt>
                <c:pt idx="8">
                  <c:v>3617</c:v>
                </c:pt>
                <c:pt idx="11">
                  <c:v>3863</c:v>
                </c:pt>
                <c:pt idx="14">
                  <c:v>4203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4</c:v>
                </c:pt>
                <c:pt idx="6">
                  <c:v>5</c:v>
                </c:pt>
                <c:pt idx="9">
                  <c:v>6</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2656</c:v>
                </c:pt>
                <c:pt idx="3">
                  <c:v>2412</c:v>
                </c:pt>
                <c:pt idx="6">
                  <c:v>2153</c:v>
                </c:pt>
                <c:pt idx="9">
                  <c:v>1941</c:v>
                </c:pt>
                <c:pt idx="12">
                  <c:v>1959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8041</c:v>
                </c:pt>
                <c:pt idx="3">
                  <c:v>7769</c:v>
                </c:pt>
                <c:pt idx="6">
                  <c:v>7464</c:v>
                </c:pt>
                <c:pt idx="9">
                  <c:v>7289</c:v>
                </c:pt>
                <c:pt idx="12">
                  <c:v>7128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247</c:v>
                </c:pt>
                <c:pt idx="3">
                  <c:v>247</c:v>
                </c:pt>
                <c:pt idx="6">
                  <c:v>222</c:v>
                </c:pt>
                <c:pt idx="9">
                  <c:v>165</c:v>
                </c:pt>
                <c:pt idx="12">
                  <c:v>140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8827</c:v>
                </c:pt>
                <c:pt idx="3">
                  <c:v>9297</c:v>
                </c:pt>
                <c:pt idx="6">
                  <c:v>9603</c:v>
                </c:pt>
                <c:pt idx="9">
                  <c:v>9916</c:v>
                </c:pt>
                <c:pt idx="12">
                  <c:v>9673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467328"/>
        <c:axId val="4648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6230</c:v>
                </c:pt>
                <c:pt idx="2">
                  <c:v>#N/A</c:v>
                </c:pt>
                <c:pt idx="3">
                  <c:v>#N/A</c:v>
                </c:pt>
                <c:pt idx="4">
                  <c:v>5428</c:v>
                </c:pt>
                <c:pt idx="5">
                  <c:v>#N/A</c:v>
                </c:pt>
                <c:pt idx="6">
                  <c:v>#N/A</c:v>
                </c:pt>
                <c:pt idx="7">
                  <c:v>5264</c:v>
                </c:pt>
                <c:pt idx="8">
                  <c:v>#N/A</c:v>
                </c:pt>
                <c:pt idx="9">
                  <c:v>#N/A</c:v>
                </c:pt>
                <c:pt idx="10">
                  <c:v>4873</c:v>
                </c:pt>
                <c:pt idx="11">
                  <c:v>#N/A</c:v>
                </c:pt>
                <c:pt idx="12">
                  <c:v>#N/A</c:v>
                </c:pt>
                <c:pt idx="13">
                  <c:v>4379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467328"/>
        <c:axId val="46481792"/>
      </c:lineChart>
      <c:catAx>
        <c:axId val="464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81792"/>
        <c:crosses val="autoZero"/>
        <c:auto val="1"/>
        <c:lblAlgn val="ctr"/>
        <c:lblOffset val="100"/>
        <c:tickLblSkip val="1"/>
        <c:tickMarkSkip val="1"/>
        <c:noMultiLvlLbl val="0"/>
      </c:catAx>
      <c:valAx>
        <c:axId val="4648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6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52.6</c:v>
                </c:pt>
              </c:numCache>
            </c:numRef>
          </c:xVal>
          <c:yVal>
            <c:numRef>
              <c:f>公会計指標分析・財政指標組合せ分析表!$K$51:$O$51</c:f>
              <c:numCache>
                <c:formatCode>#,##0.0;"▲ "#,##0.0</c:formatCode>
                <c:ptCount val="5"/>
                <c:pt idx="3">
                  <c:v>71.8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26560"/>
        <c:axId val="47428736"/>
      </c:scatterChart>
      <c:valAx>
        <c:axId val="47426560"/>
        <c:scaling>
          <c:orientation val="minMax"/>
          <c:max val="54.7"/>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28736"/>
        <c:crosses val="autoZero"/>
        <c:crossBetween val="midCat"/>
      </c:valAx>
      <c:valAx>
        <c:axId val="47428736"/>
        <c:scaling>
          <c:orientation val="minMax"/>
          <c:max val="8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2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9.3000000000000007</c:v>
                </c:pt>
                <c:pt idx="2">
                  <c:v>9</c:v>
                </c:pt>
                <c:pt idx="3">
                  <c:v>8.5</c:v>
                </c:pt>
                <c:pt idx="4">
                  <c:v>8.4</c:v>
                </c:pt>
              </c:numCache>
            </c:numRef>
          </c:xVal>
          <c:yVal>
            <c:numRef>
              <c:f>公会計指標分析・財政指標組合せ分析表!$K$73:$O$73</c:f>
              <c:numCache>
                <c:formatCode>#,##0.0;"▲ "#,##0.0</c:formatCode>
                <c:ptCount val="5"/>
                <c:pt idx="0">
                  <c:v>93.9</c:v>
                </c:pt>
                <c:pt idx="1">
                  <c:v>81.8</c:v>
                </c:pt>
                <c:pt idx="2">
                  <c:v>80.2</c:v>
                </c:pt>
                <c:pt idx="3">
                  <c:v>71.8</c:v>
                </c:pt>
                <c:pt idx="4">
                  <c:v>64.8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627840"/>
        <c:axId val="46630016"/>
      </c:scatterChart>
      <c:valAx>
        <c:axId val="46627840"/>
        <c:scaling>
          <c:orientation val="minMax"/>
          <c:max val="11.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30016"/>
        <c:crosses val="autoZero"/>
        <c:crossBetween val="midCat"/>
      </c:valAx>
      <c:valAx>
        <c:axId val="46630016"/>
        <c:scaling>
          <c:orientation val="minMax"/>
          <c:max val="10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27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年度の元利償還金は，前年度の文化的施設建設事業の延期に伴う繰上償還や補償金免除繰上償還がなくなったため１億６百万減少し，８億２百万となった</a:t>
          </a:r>
          <a:r>
            <a:rPr kumimoji="1" lang="ja-JP" altLang="en-US" sz="1100">
              <a:solidFill>
                <a:schemeClr val="dk1"/>
              </a:solidFill>
              <a:effectLst/>
              <a:latin typeface="+mn-lt"/>
              <a:ea typeface="+mn-ea"/>
              <a:cs typeface="+mn-cs"/>
            </a:rPr>
            <a:t>が，平成２８年度は，平成２４年度臨時財政対策債の償還開始に伴い約３２百万円増加している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今後は，大戸小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長岡小の大規模改造事業により，多額の地方債発行が見込まれるため，交付税措置のある地方債を活用するほか，新規の借入れ抑制を図り財政の健全化に努めていく。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a:t>
          </a:r>
          <a:r>
            <a:rPr kumimoji="1" lang="ja-JP" altLang="en-US" sz="1100">
              <a:solidFill>
                <a:schemeClr val="dk1"/>
              </a:solidFill>
              <a:effectLst/>
              <a:latin typeface="+mn-lt"/>
              <a:ea typeface="+mn-ea"/>
              <a:cs typeface="+mn-cs"/>
            </a:rPr>
            <a:t>平成２４年度から２７年度にかけて，</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年度の青葉中，平成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年度の青葉小，平成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年度の葵小といった教育施設整備に伴う地方債の借入</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きたが，平成２８年度については地方債借入抑制により減少した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，公営企業債等繰入見込額が減少していること，</a:t>
          </a:r>
          <a:r>
            <a:rPr kumimoji="1" lang="ja-JP" altLang="en-US" sz="1100">
              <a:solidFill>
                <a:schemeClr val="dk1"/>
              </a:solidFill>
              <a:effectLst/>
              <a:latin typeface="+mn-lt"/>
              <a:ea typeface="+mn-ea"/>
              <a:cs typeface="+mn-cs"/>
            </a:rPr>
            <a:t>充当可能基金が増加</a:t>
          </a:r>
          <a:r>
            <a:rPr kumimoji="1" lang="ja-JP" altLang="ja-JP" sz="1100">
              <a:solidFill>
                <a:schemeClr val="dk1"/>
              </a:solidFill>
              <a:effectLst/>
              <a:latin typeface="+mn-lt"/>
              <a:ea typeface="+mn-ea"/>
              <a:cs typeface="+mn-cs"/>
            </a:rPr>
            <a:t>していることから，将来負担比率は年々減少傾向にある。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国営緊急農地再編整備事業に伴う</a:t>
          </a:r>
          <a:r>
            <a:rPr kumimoji="1" lang="ja-JP" altLang="ja-JP" sz="1100">
              <a:solidFill>
                <a:schemeClr val="dk1"/>
              </a:solidFill>
              <a:effectLst/>
              <a:latin typeface="+mn-lt"/>
              <a:ea typeface="+mn-ea"/>
              <a:cs typeface="+mn-cs"/>
            </a:rPr>
            <a:t>債務負担行為設定により将来負担額が大きくなると見込まれることから，計画的な基金の積立て等により健全な財政運営に努めていく。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有形固定資産減価償却率は、類似団体内平均と比べると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低い数値となっている。</a:t>
          </a:r>
          <a:endParaRPr lang="ja-JP" altLang="ja-JP">
            <a:effectLst/>
          </a:endParaRPr>
        </a:p>
        <a:p>
          <a:r>
            <a:rPr lang="ja-JP" altLang="ja-JP" sz="1100">
              <a:solidFill>
                <a:schemeClr val="dk1"/>
              </a:solidFill>
              <a:effectLst/>
              <a:latin typeface="+mn-lt"/>
              <a:ea typeface="+mn-ea"/>
              <a:cs typeface="+mn-cs"/>
            </a:rPr>
            <a:t>　当町は、平成</a:t>
          </a:r>
          <a:r>
            <a:rPr lang="en-US" altLang="ja-JP" sz="1100">
              <a:solidFill>
                <a:schemeClr val="dk1"/>
              </a:solidFill>
              <a:effectLst/>
              <a:latin typeface="+mj-ea"/>
              <a:ea typeface="+mj-ea"/>
              <a:cs typeface="+mn-cs"/>
            </a:rPr>
            <a:t>28</a:t>
          </a:r>
          <a:r>
            <a:rPr lang="ja-JP" altLang="ja-JP" sz="1100">
              <a:solidFill>
                <a:schemeClr val="dk1"/>
              </a:solidFill>
              <a:effectLst/>
              <a:latin typeface="+mn-lt"/>
              <a:ea typeface="+mn-ea"/>
              <a:cs typeface="+mn-cs"/>
            </a:rPr>
            <a:t>年度に公共施設等総合管理計画や公営住宅等長寿命化計画を策定しており、今後は、当該計画等に基づき、施設の維持管理を適切に進めていく。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58420</xdr:rowOff>
    </xdr:from>
    <xdr:to>
      <xdr:col>3</xdr:col>
      <xdr:colOff>511175</xdr:colOff>
      <xdr:row>31</xdr:row>
      <xdr:rowOff>160020</xdr:rowOff>
    </xdr:to>
    <xdr:sp macro="" textlink="">
      <xdr:nvSpPr>
        <xdr:cNvPr id="77" name="円/楕円 76"/>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78" name="n_1ave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151147</xdr:rowOff>
    </xdr:from>
    <xdr:ext cx="405111" cy="259045"/>
    <xdr:sp macro="" textlink="">
      <xdr:nvSpPr>
        <xdr:cNvPr id="79" name="n_1mainValue有形固定資産減価償却率"/>
        <xdr:cNvSpPr txBox="1"/>
      </xdr:nvSpPr>
      <xdr:spPr>
        <a:xfrm>
          <a:off x="3836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48260</xdr:rowOff>
    </xdr:from>
    <xdr:to>
      <xdr:col>5</xdr:col>
      <xdr:colOff>409575</xdr:colOff>
      <xdr:row>36</xdr:row>
      <xdr:rowOff>149860</xdr:rowOff>
    </xdr:to>
    <xdr:sp macro="" textlink="">
      <xdr:nvSpPr>
        <xdr:cNvPr id="70" name="円/楕円 69"/>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163847</xdr:rowOff>
    </xdr:from>
    <xdr:ext cx="405111" cy="259045"/>
    <xdr:sp macro="" textlink="">
      <xdr:nvSpPr>
        <xdr:cNvPr id="71"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166387</xdr:rowOff>
    </xdr:from>
    <xdr:ext cx="405111" cy="259045"/>
    <xdr:sp macro="" textlink="">
      <xdr:nvSpPr>
        <xdr:cNvPr id="72" name="n_1mainValue【道路】&#10;有形固定資産減価償却率"/>
        <xdr:cNvSpPr txBox="1"/>
      </xdr:nvSpPr>
      <xdr:spPr>
        <a:xfrm>
          <a:off x="3582043"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103467</xdr:rowOff>
    </xdr:from>
    <xdr:to>
      <xdr:col>14</xdr:col>
      <xdr:colOff>79375</xdr:colOff>
      <xdr:row>36</xdr:row>
      <xdr:rowOff>33617</xdr:rowOff>
    </xdr:to>
    <xdr:sp macro="" textlink="">
      <xdr:nvSpPr>
        <xdr:cNvPr id="109" name="円/楕円 108"/>
        <xdr:cNvSpPr/>
      </xdr:nvSpPr>
      <xdr:spPr>
        <a:xfrm>
          <a:off x="9588500" y="61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50144</xdr:rowOff>
    </xdr:from>
    <xdr:ext cx="534377" cy="259045"/>
    <xdr:sp macro="" textlink="">
      <xdr:nvSpPr>
        <xdr:cNvPr id="111" name="n_1mainValue【道路】&#10;一人当たり延長"/>
        <xdr:cNvSpPr txBox="1"/>
      </xdr:nvSpPr>
      <xdr:spPr>
        <a:xfrm>
          <a:off x="9359410" y="58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149225</xdr:rowOff>
    </xdr:from>
    <xdr:to>
      <xdr:col>5</xdr:col>
      <xdr:colOff>409575</xdr:colOff>
      <xdr:row>60</xdr:row>
      <xdr:rowOff>79375</xdr:rowOff>
    </xdr:to>
    <xdr:sp macro="" textlink="">
      <xdr:nvSpPr>
        <xdr:cNvPr id="148" name="円/楕円 147"/>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9"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70502</xdr:rowOff>
    </xdr:from>
    <xdr:ext cx="405111" cy="259045"/>
    <xdr:sp macro="" textlink="">
      <xdr:nvSpPr>
        <xdr:cNvPr id="150" name="n_1mainValue【橋りょう・トンネル】&#10;有形固定資産減価償却率"/>
        <xdr:cNvSpPr txBox="1"/>
      </xdr:nvSpPr>
      <xdr:spPr>
        <a:xfrm>
          <a:off x="3582043"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101238</xdr:rowOff>
    </xdr:from>
    <xdr:to>
      <xdr:col>14</xdr:col>
      <xdr:colOff>79375</xdr:colOff>
      <xdr:row>58</xdr:row>
      <xdr:rowOff>31388</xdr:rowOff>
    </xdr:to>
    <xdr:sp macro="" textlink="">
      <xdr:nvSpPr>
        <xdr:cNvPr id="187" name="円/楕円 186"/>
        <xdr:cNvSpPr/>
      </xdr:nvSpPr>
      <xdr:spPr>
        <a:xfrm>
          <a:off x="9588500" y="98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47915</xdr:rowOff>
    </xdr:from>
    <xdr:ext cx="599010" cy="259045"/>
    <xdr:sp macro="" textlink="">
      <xdr:nvSpPr>
        <xdr:cNvPr id="189" name="n_1mainValue【橋りょう・トンネル】&#10;一人当たり有形固定資産（償却資産）額"/>
        <xdr:cNvSpPr txBox="1"/>
      </xdr:nvSpPr>
      <xdr:spPr>
        <a:xfrm>
          <a:off x="9327094" y="96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129032</xdr:rowOff>
    </xdr:from>
    <xdr:to>
      <xdr:col>5</xdr:col>
      <xdr:colOff>409575</xdr:colOff>
      <xdr:row>80</xdr:row>
      <xdr:rowOff>59182</xdr:rowOff>
    </xdr:to>
    <xdr:sp macro="" textlink="">
      <xdr:nvSpPr>
        <xdr:cNvPr id="225" name="円/楕円 224"/>
        <xdr:cNvSpPr/>
      </xdr:nvSpPr>
      <xdr:spPr>
        <a:xfrm>
          <a:off x="3746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6"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75709</xdr:rowOff>
    </xdr:from>
    <xdr:ext cx="405111" cy="259045"/>
    <xdr:sp macro="" textlink="">
      <xdr:nvSpPr>
        <xdr:cNvPr id="227" name="n_1mainValue【公営住宅】&#10;有形固定資産減価償却率"/>
        <xdr:cNvSpPr txBox="1"/>
      </xdr:nvSpPr>
      <xdr:spPr>
        <a:xfrm>
          <a:off x="3582043"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154939</xdr:rowOff>
    </xdr:from>
    <xdr:to>
      <xdr:col>14</xdr:col>
      <xdr:colOff>79375</xdr:colOff>
      <xdr:row>83</xdr:row>
      <xdr:rowOff>85089</xdr:rowOff>
    </xdr:to>
    <xdr:sp macro="" textlink="">
      <xdr:nvSpPr>
        <xdr:cNvPr id="264" name="円/楕円 263"/>
        <xdr:cNvSpPr/>
      </xdr:nvSpPr>
      <xdr:spPr>
        <a:xfrm>
          <a:off x="958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76216</xdr:rowOff>
    </xdr:from>
    <xdr:ext cx="469744" cy="259045"/>
    <xdr:sp macro="" textlink="">
      <xdr:nvSpPr>
        <xdr:cNvPr id="266" name="n_1mainValue【公営住宅】&#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93980</xdr:rowOff>
    </xdr:from>
    <xdr:to>
      <xdr:col>22</xdr:col>
      <xdr:colOff>415925</xdr:colOff>
      <xdr:row>34</xdr:row>
      <xdr:rowOff>24130</xdr:rowOff>
    </xdr:to>
    <xdr:sp macro="" textlink="">
      <xdr:nvSpPr>
        <xdr:cNvPr id="314" name="円/楕円 313"/>
        <xdr:cNvSpPr/>
      </xdr:nvSpPr>
      <xdr:spPr>
        <a:xfrm>
          <a:off x="15430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15"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40657</xdr:rowOff>
    </xdr:from>
    <xdr:ext cx="405111" cy="259045"/>
    <xdr:sp macro="" textlink="">
      <xdr:nvSpPr>
        <xdr:cNvPr id="316" name="n_1mainValue【認定こども園・幼稚園・保育所】&#10;有形固定資産減価償却率"/>
        <xdr:cNvSpPr txBox="1"/>
      </xdr:nvSpPr>
      <xdr:spPr>
        <a:xfrm>
          <a:off x="15266043"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147320</xdr:rowOff>
    </xdr:from>
    <xdr:to>
      <xdr:col>31</xdr:col>
      <xdr:colOff>85725</xdr:colOff>
      <xdr:row>41</xdr:row>
      <xdr:rowOff>77470</xdr:rowOff>
    </xdr:to>
    <xdr:sp macro="" textlink="">
      <xdr:nvSpPr>
        <xdr:cNvPr id="353" name="円/楕円 352"/>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4"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68597</xdr:rowOff>
    </xdr:from>
    <xdr:ext cx="469744" cy="259045"/>
    <xdr:sp macro="" textlink="">
      <xdr:nvSpPr>
        <xdr:cNvPr id="355"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150041</xdr:rowOff>
    </xdr:from>
    <xdr:to>
      <xdr:col>22</xdr:col>
      <xdr:colOff>415925</xdr:colOff>
      <xdr:row>64</xdr:row>
      <xdr:rowOff>80191</xdr:rowOff>
    </xdr:to>
    <xdr:sp macro="" textlink="">
      <xdr:nvSpPr>
        <xdr:cNvPr id="395" name="円/楕円 394"/>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96"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71318</xdr:rowOff>
    </xdr:from>
    <xdr:ext cx="405111" cy="259045"/>
    <xdr:sp macro="" textlink="">
      <xdr:nvSpPr>
        <xdr:cNvPr id="397" name="n_1mainValue【学校施設】&#10;有形固定資産減価償却率"/>
        <xdr:cNvSpPr txBox="1"/>
      </xdr:nvSpPr>
      <xdr:spPr>
        <a:xfrm>
          <a:off x="15266043"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54610</xdr:rowOff>
    </xdr:from>
    <xdr:to>
      <xdr:col>31</xdr:col>
      <xdr:colOff>85725</xdr:colOff>
      <xdr:row>60</xdr:row>
      <xdr:rowOff>156210</xdr:rowOff>
    </xdr:to>
    <xdr:sp macro="" textlink="">
      <xdr:nvSpPr>
        <xdr:cNvPr id="435" name="円/楕円 434"/>
        <xdr:cNvSpPr/>
      </xdr:nvSpPr>
      <xdr:spPr>
        <a:xfrm>
          <a:off x="21272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6"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1287</xdr:rowOff>
    </xdr:from>
    <xdr:ext cx="469744" cy="259045"/>
    <xdr:sp macro="" textlink="">
      <xdr:nvSpPr>
        <xdr:cNvPr id="437" name="n_1mainValue【学校施設】&#10;一人当たり面積"/>
        <xdr:cNvSpPr txBox="1"/>
      </xdr:nvSpPr>
      <xdr:spPr>
        <a:xfrm>
          <a:off x="21075727" y="1011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有形固定資産減価償却率は、公営住宅及び認定こども園・幼稚園・保育所</a:t>
          </a:r>
          <a:r>
            <a:rPr kumimoji="1" lang="ja-JP" altLang="en-US" sz="1100">
              <a:solidFill>
                <a:schemeClr val="dk1"/>
              </a:solidFill>
              <a:effectLst/>
              <a:latin typeface="+mn-lt"/>
              <a:ea typeface="+mn-ea"/>
              <a:cs typeface="+mn-cs"/>
            </a:rPr>
            <a:t>について類似団体内平均値を上回っている。　　　　　　　　　　　　　　　　　　　　　　　　　　　　　　　　　　　　　　　　　　　　　　　　　　　　　　　　　　　　　　　　　　　　　　　　　　　　　　　　　　　　　　　　　　　　　　　　　　　　　　　　　　　　　　　　　　　　　　　　　　　　　　　　　　　　　　　　　　　　　　　　　　　　　　　　　　　　　　　　　　　　　　　　　　　　　　　　　　　　　　　　　　　　　　　　　　　　　　　　　　　　　　特に公営住宅</a:t>
          </a:r>
          <a:r>
            <a:rPr kumimoji="1" lang="ja-JP" altLang="ja-JP" sz="1100">
              <a:solidFill>
                <a:schemeClr val="dk1"/>
              </a:solidFill>
              <a:effectLst/>
              <a:latin typeface="+mn-lt"/>
              <a:ea typeface="+mn-ea"/>
              <a:cs typeface="+mn-cs"/>
            </a:rPr>
            <a:t>については、町営住宅の約７割が昭和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年代に整備したものであり、半数以上が耐用年数を超過しているため、今後、平成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年度策定の茨城町公営住宅等長寿命化計画に基づき、修繕・改善等により長寿命化を図るなど、計画的に維持管理を進めていく。</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また、認定こども園・幼稚園・保育所については、既存施設の約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割が昭和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年代に整備したものであり、長岡幼稚園及び沼前幼稚園については築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年以上が経過しているため、老朽化が特に進んでいる施設である。今後は茨城町公共施設等総合管理計画に基づき、施設の更新や長寿命化を検討し幼稚園利用者の安全確保に努めていく。</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43362</xdr:rowOff>
    </xdr:from>
    <xdr:to>
      <xdr:col>5</xdr:col>
      <xdr:colOff>409575</xdr:colOff>
      <xdr:row>39</xdr:row>
      <xdr:rowOff>144962</xdr:rowOff>
    </xdr:to>
    <xdr:sp macro="" textlink="">
      <xdr:nvSpPr>
        <xdr:cNvPr id="73" name="円/楕円 72"/>
        <xdr:cNvSpPr/>
      </xdr:nvSpPr>
      <xdr:spPr>
        <a:xfrm>
          <a:off x="3746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161489</xdr:rowOff>
    </xdr:from>
    <xdr:ext cx="405111" cy="259045"/>
    <xdr:sp macro="" textlink="">
      <xdr:nvSpPr>
        <xdr:cNvPr id="74" name="n_1mainValue【図書館】&#10;有形固定資産減価償却率"/>
        <xdr:cNvSpPr txBox="1"/>
      </xdr:nvSpPr>
      <xdr:spPr>
        <a:xfrm>
          <a:off x="3582043" y="6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134455</xdr:rowOff>
    </xdr:from>
    <xdr:ext cx="469744" cy="259045"/>
    <xdr:sp macro="" textlink="">
      <xdr:nvSpPr>
        <xdr:cNvPr id="109"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98878</xdr:rowOff>
    </xdr:from>
    <xdr:to>
      <xdr:col>14</xdr:col>
      <xdr:colOff>79375</xdr:colOff>
      <xdr:row>36</xdr:row>
      <xdr:rowOff>29028</xdr:rowOff>
    </xdr:to>
    <xdr:sp macro="" textlink="">
      <xdr:nvSpPr>
        <xdr:cNvPr id="115" name="円/楕円 114"/>
        <xdr:cNvSpPr/>
      </xdr:nvSpPr>
      <xdr:spPr>
        <a:xfrm>
          <a:off x="958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45555</xdr:rowOff>
    </xdr:from>
    <xdr:ext cx="469744" cy="259045"/>
    <xdr:sp macro="" textlink="">
      <xdr:nvSpPr>
        <xdr:cNvPr id="116" name="n_1mainValue【図書館】&#10;一人当たり面積"/>
        <xdr:cNvSpPr txBox="1"/>
      </xdr:nvSpPr>
      <xdr:spPr>
        <a:xfrm>
          <a:off x="93917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154940</xdr:rowOff>
    </xdr:from>
    <xdr:to>
      <xdr:col>5</xdr:col>
      <xdr:colOff>409575</xdr:colOff>
      <xdr:row>64</xdr:row>
      <xdr:rowOff>85090</xdr:rowOff>
    </xdr:to>
    <xdr:sp macro="" textlink="">
      <xdr:nvSpPr>
        <xdr:cNvPr id="155" name="円/楕円 154"/>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76217</xdr:rowOff>
    </xdr:from>
    <xdr:ext cx="405111" cy="259045"/>
    <xdr:sp macro="" textlink="">
      <xdr:nvSpPr>
        <xdr:cNvPr id="156" name="n_1mainValue【体育館・プール】&#10;有形固定資産減価償却率"/>
        <xdr:cNvSpPr txBox="1"/>
      </xdr:nvSpPr>
      <xdr:spPr>
        <a:xfrm>
          <a:off x="3582043"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90"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58601</xdr:rowOff>
    </xdr:from>
    <xdr:to>
      <xdr:col>14</xdr:col>
      <xdr:colOff>79375</xdr:colOff>
      <xdr:row>63</xdr:row>
      <xdr:rowOff>160201</xdr:rowOff>
    </xdr:to>
    <xdr:sp macro="" textlink="">
      <xdr:nvSpPr>
        <xdr:cNvPr id="196" name="円/楕円 195"/>
        <xdr:cNvSpPr/>
      </xdr:nvSpPr>
      <xdr:spPr>
        <a:xfrm>
          <a:off x="9588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151328</xdr:rowOff>
    </xdr:from>
    <xdr:ext cx="469744" cy="259045"/>
    <xdr:sp macro="" textlink="">
      <xdr:nvSpPr>
        <xdr:cNvPr id="197" name="n_1mainValue【体育館・プール】&#10;一人当たり面積"/>
        <xdr:cNvSpPr txBox="1"/>
      </xdr:nvSpPr>
      <xdr:spPr>
        <a:xfrm>
          <a:off x="9391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0" name="テキスト ボックス 2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1" name="直線コネクタ 2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2" name="テキスト ボックス 24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3" name="直線コネクタ 2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4" name="テキスト ボックス 2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5" name="直線コネクタ 2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6" name="テキスト ボックス 2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7" name="直線コネクタ 2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8" name="テキスト ボックス 2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9" name="直線コネクタ 2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0" name="テキスト ボックス 2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1" name="直線コネクタ 2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52" name="テキスト ボックス 25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4" name="テキスト ボックス 2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79466</xdr:rowOff>
    </xdr:from>
    <xdr:to>
      <xdr:col>23</xdr:col>
      <xdr:colOff>516889</xdr:colOff>
      <xdr:row>42</xdr:row>
      <xdr:rowOff>14151</xdr:rowOff>
    </xdr:to>
    <xdr:cxnSp macro="">
      <xdr:nvCxnSpPr>
        <xdr:cNvPr id="256" name="直線コネクタ 255"/>
        <xdr:cNvCxnSpPr/>
      </xdr:nvCxnSpPr>
      <xdr:spPr>
        <a:xfrm flipV="1">
          <a:off x="16318864" y="5908766"/>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17978</xdr:rowOff>
    </xdr:from>
    <xdr:ext cx="405111" cy="259045"/>
    <xdr:sp macro="" textlink="">
      <xdr:nvSpPr>
        <xdr:cNvPr id="257" name="【一般廃棄物処理施設】&#10;有形固定資産減価償却率最小値テキスト"/>
        <xdr:cNvSpPr txBox="1"/>
      </xdr:nvSpPr>
      <xdr:spPr>
        <a:xfrm>
          <a:off x="164084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42</xdr:row>
      <xdr:rowOff>14151</xdr:rowOff>
    </xdr:from>
    <xdr:to>
      <xdr:col>23</xdr:col>
      <xdr:colOff>606425</xdr:colOff>
      <xdr:row>42</xdr:row>
      <xdr:rowOff>14151</xdr:rowOff>
    </xdr:to>
    <xdr:cxnSp macro="">
      <xdr:nvCxnSpPr>
        <xdr:cNvPr id="258" name="直線コネクタ 25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26143</xdr:rowOff>
    </xdr:from>
    <xdr:ext cx="405111" cy="259045"/>
    <xdr:sp macro="" textlink="">
      <xdr:nvSpPr>
        <xdr:cNvPr id="259" name="【一般廃棄物処理施設】&#10;有形固定資産減価償却率最大値テキスト"/>
        <xdr:cNvSpPr txBox="1"/>
      </xdr:nvSpPr>
      <xdr:spPr>
        <a:xfrm>
          <a:off x="16408400" y="568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34</xdr:row>
      <xdr:rowOff>79466</xdr:rowOff>
    </xdr:from>
    <xdr:to>
      <xdr:col>23</xdr:col>
      <xdr:colOff>606425</xdr:colOff>
      <xdr:row>34</xdr:row>
      <xdr:rowOff>79466</xdr:rowOff>
    </xdr:to>
    <xdr:cxnSp macro="">
      <xdr:nvCxnSpPr>
        <xdr:cNvPr id="260" name="直線コネクタ 259"/>
        <xdr:cNvCxnSpPr/>
      </xdr:nvCxnSpPr>
      <xdr:spPr>
        <a:xfrm>
          <a:off x="16230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82204</xdr:rowOff>
    </xdr:from>
    <xdr:ext cx="405111" cy="259045"/>
    <xdr:sp macro="" textlink="">
      <xdr:nvSpPr>
        <xdr:cNvPr id="261" name="【一般廃棄物処理施設】&#10;有形固定資産減価償却率平均値テキスト"/>
        <xdr:cNvSpPr txBox="1"/>
      </xdr:nvSpPr>
      <xdr:spPr>
        <a:xfrm>
          <a:off x="16408400" y="659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103777</xdr:rowOff>
    </xdr:from>
    <xdr:to>
      <xdr:col>23</xdr:col>
      <xdr:colOff>568325</xdr:colOff>
      <xdr:row>39</xdr:row>
      <xdr:rowOff>33927</xdr:rowOff>
    </xdr:to>
    <xdr:sp macro="" textlink="">
      <xdr:nvSpPr>
        <xdr:cNvPr id="262" name="フローチャート : 判断 261"/>
        <xdr:cNvSpPr/>
      </xdr:nvSpPr>
      <xdr:spPr>
        <a:xfrm>
          <a:off x="162687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66222</xdr:rowOff>
    </xdr:from>
    <xdr:to>
      <xdr:col>22</xdr:col>
      <xdr:colOff>415925</xdr:colOff>
      <xdr:row>37</xdr:row>
      <xdr:rowOff>167822</xdr:rowOff>
    </xdr:to>
    <xdr:sp macro="" textlink="">
      <xdr:nvSpPr>
        <xdr:cNvPr id="263" name="フローチャート : 判断 262"/>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158949</xdr:rowOff>
    </xdr:from>
    <xdr:ext cx="405111" cy="259045"/>
    <xdr:sp macro="" textlink="">
      <xdr:nvSpPr>
        <xdr:cNvPr id="264" name="n_1aveValue【一般廃棄物処理施設】&#10;有形固定資産減価償却率"/>
        <xdr:cNvSpPr txBox="1"/>
      </xdr:nvSpPr>
      <xdr:spPr>
        <a:xfrm>
          <a:off x="15266043"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58057</xdr:rowOff>
    </xdr:from>
    <xdr:to>
      <xdr:col>22</xdr:col>
      <xdr:colOff>415925</xdr:colOff>
      <xdr:row>32</xdr:row>
      <xdr:rowOff>159657</xdr:rowOff>
    </xdr:to>
    <xdr:sp macro="" textlink="">
      <xdr:nvSpPr>
        <xdr:cNvPr id="270" name="円/楕円 269"/>
        <xdr:cNvSpPr/>
      </xdr:nvSpPr>
      <xdr:spPr>
        <a:xfrm>
          <a:off x="15430500" y="5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4734</xdr:rowOff>
    </xdr:from>
    <xdr:ext cx="405111" cy="259045"/>
    <xdr:sp macro="" textlink="">
      <xdr:nvSpPr>
        <xdr:cNvPr id="271" name="n_1mainValue【一般廃棄物処理施設】&#10;有形固定資産減価償却率"/>
        <xdr:cNvSpPr txBox="1"/>
      </xdr:nvSpPr>
      <xdr:spPr>
        <a:xfrm>
          <a:off x="15266043" y="531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2" name="直線コネクタ 2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83" name="テキスト ボックス 28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4" name="直線コネクタ 2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85" name="テキスト ボックス 28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6" name="直線コネクタ 2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7" name="テキスト ボックス 28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8" name="直線コネクタ 2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9" name="テキスト ボックス 28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0" name="直線コネクタ 2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91" name="テキスト ボックス 29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95" name="直線コネクタ 294"/>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96"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97" name="直線コネクタ 296"/>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98"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99" name="直線コネクタ 298"/>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300"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01" name="フローチャート : 判断 300"/>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02" name="フローチャート : 判断 301"/>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303"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98234</xdr:rowOff>
    </xdr:from>
    <xdr:to>
      <xdr:col>31</xdr:col>
      <xdr:colOff>85725</xdr:colOff>
      <xdr:row>40</xdr:row>
      <xdr:rowOff>28384</xdr:rowOff>
    </xdr:to>
    <xdr:sp macro="" textlink="">
      <xdr:nvSpPr>
        <xdr:cNvPr id="309" name="円/楕円 308"/>
        <xdr:cNvSpPr/>
      </xdr:nvSpPr>
      <xdr:spPr>
        <a:xfrm>
          <a:off x="21272500" y="67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19511</xdr:rowOff>
    </xdr:from>
    <xdr:ext cx="534377" cy="259045"/>
    <xdr:sp macro="" textlink="">
      <xdr:nvSpPr>
        <xdr:cNvPr id="310" name="n_1mainValue【一般廃棄物処理施設】&#10;一人当たり有形固定資産（償却資産）額"/>
        <xdr:cNvSpPr txBox="1"/>
      </xdr:nvSpPr>
      <xdr:spPr>
        <a:xfrm>
          <a:off x="21043411" y="68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35" name="直線コネクタ 33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3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37" name="直線コネクタ 33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3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39" name="直線コネクタ 33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4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41" name="フローチャート : 判断 34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42" name="フローチャート : 判断 34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166387</xdr:rowOff>
    </xdr:from>
    <xdr:ext cx="405111" cy="259045"/>
    <xdr:sp macro="" textlink="">
      <xdr:nvSpPr>
        <xdr:cNvPr id="343" name="n_1aveValue【保健センター・保健所】&#10;有形固定資産減価償却率"/>
        <xdr:cNvSpPr txBox="1"/>
      </xdr:nvSpPr>
      <xdr:spPr>
        <a:xfrm>
          <a:off x="15266043"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151130</xdr:rowOff>
    </xdr:from>
    <xdr:to>
      <xdr:col>22</xdr:col>
      <xdr:colOff>415925</xdr:colOff>
      <xdr:row>63</xdr:row>
      <xdr:rowOff>81280</xdr:rowOff>
    </xdr:to>
    <xdr:sp macro="" textlink="">
      <xdr:nvSpPr>
        <xdr:cNvPr id="349" name="円/楕円 348"/>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72407</xdr:rowOff>
    </xdr:from>
    <xdr:ext cx="405111" cy="259045"/>
    <xdr:sp macro="" textlink="">
      <xdr:nvSpPr>
        <xdr:cNvPr id="350" name="n_1mainValue【保健センター・保健所】&#10;有形固定資産減価償却率"/>
        <xdr:cNvSpPr txBox="1"/>
      </xdr:nvSpPr>
      <xdr:spPr>
        <a:xfrm>
          <a:off x="15266043"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8" name="正方形/長方形 3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9" name="テキスト ボックス 3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0" name="直線コネクタ 3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1" name="直線コネクタ 3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2" name="テキスト ボックス 3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3" name="直線コネクタ 3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4" name="テキスト ボックス 3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5" name="直線コネクタ 3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6" name="テキスト ボックス 3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7" name="直線コネクタ 3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8" name="テキスト ボックス 3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9" name="直線コネクタ 3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0" name="テキスト ボックス 3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72" name="直線コネクタ 371"/>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73"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4" name="直線コネクタ 373"/>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5"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6" name="直線コネクタ 375"/>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7"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8" name="フローチャート : 判断 377"/>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9" name="フローチャート : 判断 37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380"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1" name="テキスト ボックス 3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2" name="テキスト ボックス 3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3" name="テキスト ボックス 3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4" name="テキスト ボックス 3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5" name="テキスト ボックス 3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49784</xdr:rowOff>
    </xdr:from>
    <xdr:to>
      <xdr:col>31</xdr:col>
      <xdr:colOff>85725</xdr:colOff>
      <xdr:row>60</xdr:row>
      <xdr:rowOff>151384</xdr:rowOff>
    </xdr:to>
    <xdr:sp macro="" textlink="">
      <xdr:nvSpPr>
        <xdr:cNvPr id="386" name="円/楕円 385"/>
        <xdr:cNvSpPr/>
      </xdr:nvSpPr>
      <xdr:spPr>
        <a:xfrm>
          <a:off x="21272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167911</xdr:rowOff>
    </xdr:from>
    <xdr:ext cx="469744" cy="259045"/>
    <xdr:sp macro="" textlink="">
      <xdr:nvSpPr>
        <xdr:cNvPr id="387" name="n_1mainValue【保健センター・保健所】&#10;一人当たり面積"/>
        <xdr:cNvSpPr txBox="1"/>
      </xdr:nvSpPr>
      <xdr:spPr>
        <a:xfrm>
          <a:off x="21075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8" name="正方形/長方形 3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9" name="正方形/長方形 3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0" name="正方形/長方形 3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1" name="正方形/長方形 3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2" name="正方形/長方形 3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3" name="正方形/長方形 3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4" name="正方形/長方形 3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5" name="正方形/長方形 3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6" name="テキスト ボックス 3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7" name="直線コネクタ 3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8" name="テキスト ボックス 3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9" name="直線コネクタ 3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00" name="テキスト ボックス 3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01" name="直線コネクタ 4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02" name="テキスト ボックス 4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3" name="直線コネクタ 4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4" name="テキスト ボックス 4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5" name="直線コネクタ 4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6" name="テキスト ボックス 4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7" name="直線コネクタ 4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8" name="テキスト ボックス 4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9" name="直線コネクタ 4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0" name="テキスト ボックス 4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12" name="直線コネクタ 411"/>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13"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14" name="直線コネクタ 413"/>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15"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16" name="直線コネクタ 4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17"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18" name="フローチャート : 判断 417"/>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19" name="フローチャート : 判断 418"/>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20"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21" name="テキスト ボックス 4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2" name="テキスト ボックス 4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3" name="テキスト ボックス 4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4" name="テキスト ボックス 4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5" name="テキスト ボックス 4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48261</xdr:rowOff>
    </xdr:from>
    <xdr:to>
      <xdr:col>22</xdr:col>
      <xdr:colOff>415925</xdr:colOff>
      <xdr:row>84</xdr:row>
      <xdr:rowOff>149861</xdr:rowOff>
    </xdr:to>
    <xdr:sp macro="" textlink="">
      <xdr:nvSpPr>
        <xdr:cNvPr id="426" name="円/楕円 425"/>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140988</xdr:rowOff>
    </xdr:from>
    <xdr:ext cx="405111" cy="259045"/>
    <xdr:sp macro="" textlink="">
      <xdr:nvSpPr>
        <xdr:cNvPr id="427" name="n_1mainValue【消防施設】&#10;有形固定資産減価償却率"/>
        <xdr:cNvSpPr txBox="1"/>
      </xdr:nvSpPr>
      <xdr:spPr>
        <a:xfrm>
          <a:off x="15266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5" name="正方形/長方形 4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6" name="テキスト ボックス 4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7" name="直線コネクタ 4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8" name="直線コネクタ 4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9" name="テキスト ボックス 4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40" name="直線コネクタ 4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41" name="テキスト ボックス 4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2" name="直線コネクタ 4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3" name="テキスト ボックス 4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4" name="直線コネクタ 4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5" name="テキスト ボックス 4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6" name="直線コネクタ 4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7" name="テキスト ボックス 4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8" name="直線コネクタ 4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9" name="テキスト ボックス 4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451" name="直線コネクタ 450"/>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452"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453" name="直線コネクタ 452"/>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454"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455" name="直線コネクタ 454"/>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5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57" name="フローチャート : 判断 45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458" name="フローチャート : 判断 457"/>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459"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2539</xdr:rowOff>
    </xdr:from>
    <xdr:to>
      <xdr:col>31</xdr:col>
      <xdr:colOff>85725</xdr:colOff>
      <xdr:row>82</xdr:row>
      <xdr:rowOff>104139</xdr:rowOff>
    </xdr:to>
    <xdr:sp macro="" textlink="">
      <xdr:nvSpPr>
        <xdr:cNvPr id="465" name="円/楕円 464"/>
        <xdr:cNvSpPr/>
      </xdr:nvSpPr>
      <xdr:spPr>
        <a:xfrm>
          <a:off x="2127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120666</xdr:rowOff>
    </xdr:from>
    <xdr:ext cx="469744" cy="259045"/>
    <xdr:sp macro="" textlink="">
      <xdr:nvSpPr>
        <xdr:cNvPr id="466" name="n_1mainValue【消防施設】&#10;一人当たり面積"/>
        <xdr:cNvSpPr txBox="1"/>
      </xdr:nvSpPr>
      <xdr:spPr>
        <a:xfrm>
          <a:off x="21075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7" name="正方形/長方形 4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8" name="正方形/長方形 4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9" name="正方形/長方形 4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0" name="正方形/長方形 4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1" name="正方形/長方形 4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2" name="正方形/長方形 4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3" name="正方形/長方形 4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4" name="正方形/長方形 4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5" name="テキスト ボックス 4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6" name="直線コネクタ 4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7" name="テキスト ボックス 4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8" name="直線コネクタ 4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9" name="テキスト ボックス 4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80" name="直線コネクタ 4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81" name="テキスト ボックス 4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82" name="直線コネクタ 4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3" name="テキスト ボックス 4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4" name="直線コネクタ 4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5" name="テキスト ボックス 48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89" name="直線コネクタ 488"/>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90"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91" name="直線コネクタ 490"/>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92"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93" name="直線コネクタ 492"/>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94"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95" name="フローチャート : 判断 494"/>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96" name="フローチャート : 判断 495"/>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497"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160274</xdr:rowOff>
    </xdr:from>
    <xdr:to>
      <xdr:col>22</xdr:col>
      <xdr:colOff>415925</xdr:colOff>
      <xdr:row>107</xdr:row>
      <xdr:rowOff>90424</xdr:rowOff>
    </xdr:to>
    <xdr:sp macro="" textlink="">
      <xdr:nvSpPr>
        <xdr:cNvPr id="503" name="円/楕円 502"/>
        <xdr:cNvSpPr/>
      </xdr:nvSpPr>
      <xdr:spPr>
        <a:xfrm>
          <a:off x="15430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81551</xdr:rowOff>
    </xdr:from>
    <xdr:ext cx="405111" cy="259045"/>
    <xdr:sp macro="" textlink="">
      <xdr:nvSpPr>
        <xdr:cNvPr id="504" name="n_1mainValue【庁舎】&#10;有形固定資産減価償却率"/>
        <xdr:cNvSpPr txBox="1"/>
      </xdr:nvSpPr>
      <xdr:spPr>
        <a:xfrm>
          <a:off x="15266043"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28" name="直線コネクタ 527"/>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29"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30" name="直線コネクタ 529"/>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31"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32" name="直線コネクタ 531"/>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33"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34" name="フローチャート : 判断 533"/>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35" name="フローチャート : 判断 534"/>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36"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109220</xdr:rowOff>
    </xdr:from>
    <xdr:to>
      <xdr:col>31</xdr:col>
      <xdr:colOff>85725</xdr:colOff>
      <xdr:row>107</xdr:row>
      <xdr:rowOff>39370</xdr:rowOff>
    </xdr:to>
    <xdr:sp macro="" textlink="">
      <xdr:nvSpPr>
        <xdr:cNvPr id="542" name="円/楕円 541"/>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30497</xdr:rowOff>
    </xdr:from>
    <xdr:ext cx="469744" cy="259045"/>
    <xdr:sp macro="" textlink="">
      <xdr:nvSpPr>
        <xdr:cNvPr id="543" name="n_1mainValue【庁舎】&#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ja-JP" altLang="ja-JP" sz="1100" strike="noStrike" baseline="0">
              <a:solidFill>
                <a:schemeClr val="dk1"/>
              </a:solidFill>
              <a:effectLst/>
              <a:latin typeface="+mn-lt"/>
              <a:ea typeface="+mn-ea"/>
              <a:cs typeface="+mn-cs"/>
            </a:rPr>
            <a:t>図書館及び</a:t>
          </a:r>
          <a:r>
            <a:rPr kumimoji="1" lang="ja-JP" altLang="ja-JP" sz="1100" strike="noStrike">
              <a:solidFill>
                <a:schemeClr val="dk1"/>
              </a:solidFill>
              <a:effectLst/>
              <a:latin typeface="+mn-lt"/>
              <a:ea typeface="+mn-ea"/>
              <a:cs typeface="+mn-cs"/>
            </a:rPr>
            <a:t>一般廃棄物処理施設</a:t>
          </a:r>
          <a:r>
            <a:rPr kumimoji="1" lang="ja-JP" altLang="ja-JP" sz="1100" strike="noStrike" baseline="0">
              <a:solidFill>
                <a:schemeClr val="dk1"/>
              </a:solidFill>
              <a:effectLst/>
              <a:latin typeface="+mn-lt"/>
              <a:ea typeface="+mn-ea"/>
              <a:cs typeface="+mn-cs"/>
            </a:rPr>
            <a:t>について類似団体内平均を上回っている。特に、</a:t>
          </a:r>
          <a:r>
            <a:rPr kumimoji="1" lang="ja-JP" altLang="ja-JP" sz="1100" strike="noStrike">
              <a:solidFill>
                <a:schemeClr val="dk1"/>
              </a:solidFill>
              <a:effectLst/>
              <a:latin typeface="+mn-lt"/>
              <a:ea typeface="+mn-ea"/>
              <a:cs typeface="+mn-cs"/>
            </a:rPr>
            <a:t>一般廃棄物処理施設については、昭和</a:t>
          </a:r>
          <a:r>
            <a:rPr kumimoji="1" lang="en-US" altLang="ja-JP" sz="1100" strike="noStrike">
              <a:solidFill>
                <a:schemeClr val="dk1"/>
              </a:solidFill>
              <a:effectLst/>
              <a:latin typeface="+mn-lt"/>
              <a:ea typeface="+mn-ea"/>
              <a:cs typeface="+mn-cs"/>
            </a:rPr>
            <a:t>61</a:t>
          </a:r>
          <a:r>
            <a:rPr kumimoji="1" lang="ja-JP" altLang="ja-JP" sz="1100" strike="noStrike">
              <a:solidFill>
                <a:schemeClr val="dk1"/>
              </a:solidFill>
              <a:effectLst/>
              <a:latin typeface="+mn-lt"/>
              <a:ea typeface="+mn-ea"/>
              <a:cs typeface="+mn-cs"/>
            </a:rPr>
            <a:t>年の稼働開始から</a:t>
          </a:r>
          <a:r>
            <a:rPr kumimoji="1" lang="en-US" altLang="ja-JP" sz="1100" strike="noStrike">
              <a:solidFill>
                <a:schemeClr val="dk1"/>
              </a:solidFill>
              <a:effectLst/>
              <a:latin typeface="+mn-lt"/>
              <a:ea typeface="+mn-ea"/>
              <a:cs typeface="+mn-cs"/>
            </a:rPr>
            <a:t>33</a:t>
          </a:r>
          <a:r>
            <a:rPr kumimoji="1" lang="ja-JP" altLang="ja-JP" sz="1100" strike="noStrike">
              <a:solidFill>
                <a:schemeClr val="dk1"/>
              </a:solidFill>
              <a:effectLst/>
              <a:latin typeface="+mn-lt"/>
              <a:ea typeface="+mn-ea"/>
              <a:cs typeface="+mn-cs"/>
            </a:rPr>
            <a:t>年が経過し、一般的な耐用年数と考えられている</a:t>
          </a:r>
          <a:r>
            <a:rPr kumimoji="1" lang="en-US" altLang="ja-JP" sz="1100" strike="noStrike">
              <a:solidFill>
                <a:schemeClr val="dk1"/>
              </a:solidFill>
              <a:effectLst/>
              <a:latin typeface="+mn-lt"/>
              <a:ea typeface="+mn-ea"/>
              <a:cs typeface="+mn-cs"/>
            </a:rPr>
            <a:t>25</a:t>
          </a:r>
          <a:r>
            <a:rPr kumimoji="1" lang="ja-JP" altLang="ja-JP" sz="1100" strike="noStrike">
              <a:solidFill>
                <a:schemeClr val="dk1"/>
              </a:solidFill>
              <a:effectLst/>
              <a:latin typeface="+mn-lt"/>
              <a:ea typeface="+mn-ea"/>
              <a:cs typeface="+mn-cs"/>
            </a:rPr>
            <a:t>年を過ぎており、定期的なメンテナンスや修繕を行いながら稼働している状況である。現在、安全で安定したごみ処理を継続するため、４市町で構成された一部事務組合「霞台厚生施設組合」において、新たな施設整備及びごみ処理広域化を行っている。ごみ処理や施設整備を共同で行うことにより共通の課題</a:t>
          </a:r>
          <a:r>
            <a:rPr kumimoji="1" lang="ja-JP" altLang="ja-JP" sz="1100">
              <a:solidFill>
                <a:schemeClr val="dk1"/>
              </a:solidFill>
              <a:effectLst/>
              <a:latin typeface="+mn-lt"/>
              <a:ea typeface="+mn-ea"/>
              <a:cs typeface="+mn-cs"/>
            </a:rPr>
            <a:t>を解決するとともに、３Ｒの推進、環境負担の低減、ごみ処理経費の削減を図る取り組を進めている。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a:t>
          </a:r>
          <a:r>
            <a:rPr kumimoji="1" lang="ja-JP" altLang="en-US" sz="1100" baseline="0">
              <a:solidFill>
                <a:schemeClr val="tx1"/>
              </a:solidFill>
              <a:latin typeface="ＭＳ Ｐゴシック"/>
            </a:rPr>
            <a:t> 人口減少や県平均を上回る６５歳以上の老年人口割合（３１．８％，県平均　２７．６％）に加え，町内に中心となる産業がないこと等により，財政基盤が弱く，類似団体を下回る水準となっている。</a:t>
          </a:r>
          <a:endParaRPr kumimoji="1" lang="en-US" altLang="ja-JP" sz="1100" baseline="0">
            <a:solidFill>
              <a:schemeClr val="tx1"/>
            </a:solidFill>
            <a:latin typeface="ＭＳ Ｐゴシック"/>
          </a:endParaRPr>
        </a:p>
        <a:p>
          <a:r>
            <a:rPr kumimoji="1" lang="ja-JP" altLang="en-US" sz="1100" baseline="0">
              <a:solidFill>
                <a:schemeClr val="tx1"/>
              </a:solidFill>
              <a:latin typeface="ＭＳ Ｐゴシック"/>
            </a:rPr>
            <a:t>　 平成２８年度の</a:t>
          </a:r>
          <a:r>
            <a:rPr kumimoji="1" lang="ja-JP" altLang="en-US" sz="1100">
              <a:solidFill>
                <a:schemeClr val="tx1"/>
              </a:solidFill>
              <a:latin typeface="ＭＳ Ｐゴシック"/>
            </a:rPr>
            <a:t>財政力指数は，基準財政収入額において，</a:t>
          </a:r>
          <a:r>
            <a:rPr kumimoji="1" lang="ja-JP" altLang="ja-JP" sz="1100">
              <a:solidFill>
                <a:schemeClr val="dk1"/>
              </a:solidFill>
              <a:effectLst/>
              <a:latin typeface="+mn-lt"/>
              <a:ea typeface="+mn-ea"/>
              <a:cs typeface="+mn-cs"/>
            </a:rPr>
            <a:t>太陽光発電設備等の償却資産による固定資産税の増収</a:t>
          </a:r>
          <a:r>
            <a:rPr kumimoji="1" lang="ja-JP" altLang="en-US" sz="1100">
              <a:solidFill>
                <a:schemeClr val="dk1"/>
              </a:solidFill>
              <a:effectLst/>
              <a:latin typeface="+mn-lt"/>
              <a:ea typeface="+mn-ea"/>
              <a:cs typeface="+mn-cs"/>
            </a:rPr>
            <a:t>がある一方，</a:t>
          </a:r>
          <a:r>
            <a:rPr kumimoji="1" lang="ja-JP" altLang="en-US" sz="1100">
              <a:solidFill>
                <a:schemeClr val="tx1"/>
              </a:solidFill>
              <a:latin typeface="ＭＳ Ｐゴシック"/>
            </a:rPr>
            <a:t>納税義務者数の減により町民税の所得割が減収となり，前年度と同じ０．５６となっている。</a:t>
          </a:r>
        </a:p>
        <a:p>
          <a:r>
            <a:rPr kumimoji="1" lang="ja-JP" altLang="en-US" sz="1100">
              <a:solidFill>
                <a:schemeClr val="tx1"/>
              </a:solidFill>
              <a:latin typeface="ＭＳ Ｐゴシック"/>
            </a:rPr>
            <a:t>　今後も健全な財政運営を持続するため，課税客体の把握や茨城中央工業団地への企業誘致を強化し，税収の増加に努めていく。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1" name="直線コネクタ 70"/>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95250</xdr:rowOff>
    </xdr:to>
    <xdr:cxnSp macro="">
      <xdr:nvCxnSpPr>
        <xdr:cNvPr id="74" name="直線コネクタ 73"/>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7" name="円/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1" name="円/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a:t>
          </a:r>
          <a:r>
            <a:rPr kumimoji="1" lang="ja-JP" altLang="en-US" sz="1100" baseline="0">
              <a:solidFill>
                <a:schemeClr val="tx1"/>
              </a:solidFill>
              <a:latin typeface="ＭＳ Ｐゴシック"/>
            </a:rPr>
            <a:t> </a:t>
          </a:r>
          <a:r>
            <a:rPr kumimoji="1" lang="ja-JP" altLang="en-US" sz="1100">
              <a:solidFill>
                <a:schemeClr val="tx1"/>
              </a:solidFill>
              <a:latin typeface="ＭＳ Ｐゴシック"/>
            </a:rPr>
            <a:t>経常収支比率は，物件費及び公債費の伸びにより</a:t>
          </a:r>
          <a:r>
            <a:rPr kumimoji="1" lang="ja-JP" altLang="ja-JP" sz="1100">
              <a:solidFill>
                <a:schemeClr val="tx1"/>
              </a:solidFill>
              <a:effectLst/>
              <a:latin typeface="+mn-lt"/>
              <a:ea typeface="+mn-ea"/>
              <a:cs typeface="+mn-cs"/>
            </a:rPr>
            <a:t>前年度より２．４ポイント増の８４．５％となっているものの，類似団体平均を下回る水準となっている。</a:t>
          </a:r>
          <a:endParaRPr lang="ja-JP" altLang="ja-JP">
            <a:solidFill>
              <a:schemeClr val="tx1"/>
            </a:solidFill>
            <a:effectLst/>
          </a:endParaRPr>
        </a:p>
        <a:p>
          <a:r>
            <a:rPr kumimoji="1" lang="ja-JP" altLang="en-US" sz="1100">
              <a:solidFill>
                <a:schemeClr val="tx1"/>
              </a:solidFill>
              <a:latin typeface="ＭＳ Ｐゴシック"/>
            </a:rPr>
            <a:t>　 物件費については，小学校の統廃合による葵小学校開校に伴い，スクールバスの運行経費が増加となっている。また，公債費については，平成</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年度臨時財政対策債の償還が開始したことに伴い増加となっている。</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今後も高齢化の進行による社会保障関係経費の増加等が見込まれるため，行政のスリム化に積極的に取り組むとともに，町税等の安定的な自主財源の確保に努め，計画的な財政運営に努めていく。　</a:t>
          </a:r>
          <a:endParaRPr kumimoji="1" lang="en-US" altLang="ja-JP" sz="11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140970</xdr:rowOff>
    </xdr:to>
    <xdr:cxnSp macro="">
      <xdr:nvCxnSpPr>
        <xdr:cNvPr id="129" name="直線コネクタ 128"/>
        <xdr:cNvCxnSpPr/>
      </xdr:nvCxnSpPr>
      <xdr:spPr>
        <a:xfrm>
          <a:off x="4114800" y="1065504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155448</xdr:rowOff>
    </xdr:to>
    <xdr:cxnSp macro="">
      <xdr:nvCxnSpPr>
        <xdr:cNvPr id="132" name="直線コネクタ 131"/>
        <xdr:cNvCxnSpPr/>
      </xdr:nvCxnSpPr>
      <xdr:spPr>
        <a:xfrm flipV="1">
          <a:off x="3225800" y="106550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155448</xdr:rowOff>
    </xdr:to>
    <xdr:cxnSp macro="">
      <xdr:nvCxnSpPr>
        <xdr:cNvPr id="135" name="直線コネクタ 134"/>
        <xdr:cNvCxnSpPr/>
      </xdr:nvCxnSpPr>
      <xdr:spPr>
        <a:xfrm>
          <a:off x="2336800" y="106453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15494</xdr:rowOff>
    </xdr:to>
    <xdr:cxnSp macro="">
      <xdr:nvCxnSpPr>
        <xdr:cNvPr id="138" name="直線コネクタ 137"/>
        <xdr:cNvCxnSpPr/>
      </xdr:nvCxnSpPr>
      <xdr:spPr>
        <a:xfrm>
          <a:off x="1447800" y="1063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8" name="円/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49"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1" name="テキスト ボックス 150"/>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2" name="円/楕円 151"/>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3" name="テキスト ボックス 152"/>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4" name="円/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5" name="テキスト ボックス 154"/>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6" name="円/楕円 155"/>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57" name="テキスト ボックス 156"/>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j-ea"/>
              <a:ea typeface="+mj-ea"/>
              <a:cs typeface="+mn-cs"/>
            </a:rPr>
            <a:t>人口１人当たりの人件費・物件費等決算額は，前年度から</a:t>
          </a:r>
          <a:r>
            <a:rPr kumimoji="1" lang="en-US" altLang="ja-JP" sz="1100">
              <a:solidFill>
                <a:schemeClr val="tx1"/>
              </a:solidFill>
              <a:effectLst/>
              <a:latin typeface="+mj-ea"/>
              <a:ea typeface="+mj-ea"/>
              <a:cs typeface="+mn-cs"/>
            </a:rPr>
            <a:t>469</a:t>
          </a:r>
          <a:r>
            <a:rPr kumimoji="1" lang="ja-JP" altLang="ja-JP" sz="1100">
              <a:solidFill>
                <a:schemeClr val="tx1"/>
              </a:solidFill>
              <a:effectLst/>
              <a:latin typeface="+mj-ea"/>
              <a:ea typeface="+mj-ea"/>
              <a:cs typeface="+mn-cs"/>
            </a:rPr>
            <a:t>円増加し</a:t>
          </a:r>
          <a:r>
            <a:rPr kumimoji="1" lang="ja-JP" altLang="en-US" sz="1100">
              <a:solidFill>
                <a:schemeClr val="tx1"/>
              </a:solidFill>
              <a:effectLst/>
              <a:latin typeface="+mj-ea"/>
              <a:ea typeface="+mj-ea"/>
              <a:cs typeface="+mn-cs"/>
            </a:rPr>
            <a:t>，</a:t>
          </a:r>
          <a:r>
            <a:rPr kumimoji="1" lang="en-US" altLang="ja-JP" sz="1100">
              <a:solidFill>
                <a:schemeClr val="tx1"/>
              </a:solidFill>
              <a:effectLst/>
              <a:latin typeface="+mj-ea"/>
              <a:ea typeface="+mj-ea"/>
              <a:cs typeface="+mn-cs"/>
            </a:rPr>
            <a:t>107,388</a:t>
          </a:r>
          <a:r>
            <a:rPr kumimoji="1" lang="ja-JP" altLang="en-US" sz="1100">
              <a:solidFill>
                <a:schemeClr val="tx1"/>
              </a:solidFill>
              <a:effectLst/>
              <a:latin typeface="+mj-ea"/>
              <a:ea typeface="+mj-ea"/>
              <a:cs typeface="+mn-cs"/>
            </a:rPr>
            <a:t>円</a:t>
          </a:r>
          <a:r>
            <a:rPr kumimoji="1" lang="ja-JP" altLang="ja-JP" sz="1100">
              <a:solidFill>
                <a:schemeClr val="tx1"/>
              </a:solidFill>
              <a:effectLst/>
              <a:latin typeface="+mj-ea"/>
              <a:ea typeface="+mj-ea"/>
              <a:cs typeface="+mn-cs"/>
            </a:rPr>
            <a:t>となった</a:t>
          </a:r>
          <a:r>
            <a:rPr kumimoji="1" lang="ja-JP" altLang="en-US" sz="1100">
              <a:solidFill>
                <a:schemeClr val="tx1"/>
              </a:solidFill>
              <a:effectLst/>
              <a:latin typeface="+mj-ea"/>
              <a:ea typeface="+mj-ea"/>
              <a:cs typeface="+mn-cs"/>
            </a:rPr>
            <a:t>ものの</a:t>
          </a:r>
          <a:r>
            <a:rPr kumimoji="1" lang="ja-JP" altLang="ja-JP" sz="1100">
              <a:solidFill>
                <a:schemeClr val="tx1"/>
              </a:solidFill>
              <a:effectLst/>
              <a:latin typeface="+mj-ea"/>
              <a:ea typeface="+mj-ea"/>
              <a:cs typeface="+mn-cs"/>
            </a:rPr>
            <a:t>，類似団体平均は下回</a:t>
          </a:r>
          <a:r>
            <a:rPr kumimoji="1" lang="ja-JP" altLang="en-US" sz="1100">
              <a:solidFill>
                <a:schemeClr val="tx1"/>
              </a:solidFill>
              <a:effectLst/>
              <a:latin typeface="+mj-ea"/>
              <a:ea typeface="+mj-ea"/>
              <a:cs typeface="+mn-cs"/>
            </a:rPr>
            <a:t>る水準とな</a:t>
          </a:r>
          <a:r>
            <a:rPr kumimoji="1" lang="ja-JP" altLang="ja-JP" sz="1100">
              <a:solidFill>
                <a:schemeClr val="tx1"/>
              </a:solidFill>
              <a:effectLst/>
              <a:latin typeface="+mj-ea"/>
              <a:ea typeface="+mj-ea"/>
              <a:cs typeface="+mn-cs"/>
            </a:rPr>
            <a:t>っている。</a:t>
          </a:r>
          <a:endParaRPr lang="ja-JP" altLang="ja-JP" sz="1400">
            <a:solidFill>
              <a:schemeClr val="tx1"/>
            </a:solidFill>
            <a:effectLst/>
            <a:latin typeface="+mj-ea"/>
            <a:ea typeface="+mj-ea"/>
          </a:endParaRPr>
        </a:p>
        <a:p>
          <a:r>
            <a:rPr kumimoji="1" lang="en-US" altLang="ja-JP" sz="1100" baseline="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1" lang="ja-JP" altLang="ja-JP" sz="1100">
              <a:solidFill>
                <a:schemeClr val="tx1"/>
              </a:solidFill>
              <a:effectLst/>
              <a:latin typeface="+mj-ea"/>
              <a:ea typeface="+mj-ea"/>
              <a:cs typeface="+mn-cs"/>
            </a:rPr>
            <a:t>人件費については，</a:t>
          </a:r>
          <a:r>
            <a:rPr kumimoji="1" lang="ja-JP" altLang="en-US" sz="1100">
              <a:solidFill>
                <a:schemeClr val="tx1"/>
              </a:solidFill>
              <a:effectLst/>
              <a:latin typeface="+mj-ea"/>
              <a:ea typeface="+mj-ea"/>
              <a:cs typeface="+mn-cs"/>
            </a:rPr>
            <a:t>通勤手当加算額等，各種手当の見直しや，</a:t>
          </a:r>
          <a:r>
            <a:rPr kumimoji="1" lang="ja-JP" altLang="ja-JP" sz="1100">
              <a:solidFill>
                <a:schemeClr val="tx1"/>
              </a:solidFill>
              <a:effectLst/>
              <a:latin typeface="+mj-ea"/>
              <a:ea typeface="+mj-ea"/>
              <a:cs typeface="+mn-cs"/>
            </a:rPr>
            <a:t>定員管理の徹底等により給与の適正化に努めていく。</a:t>
          </a:r>
          <a:endParaRPr lang="ja-JP" altLang="ja-JP" sz="1400">
            <a:solidFill>
              <a:schemeClr val="tx1"/>
            </a:solidFill>
            <a:effectLst/>
            <a:latin typeface="+mj-ea"/>
            <a:ea typeface="+mj-ea"/>
          </a:endParaRPr>
        </a:p>
        <a:p>
          <a:r>
            <a:rPr kumimoji="1" lang="en-US"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また，</a:t>
          </a:r>
          <a:r>
            <a:rPr kumimoji="1" lang="ja-JP" altLang="ja-JP" sz="1100">
              <a:solidFill>
                <a:schemeClr val="tx1"/>
              </a:solidFill>
              <a:effectLst/>
              <a:latin typeface="+mj-ea"/>
              <a:ea typeface="+mj-ea"/>
              <a:cs typeface="+mn-cs"/>
            </a:rPr>
            <a:t>物件費</a:t>
          </a:r>
          <a:r>
            <a:rPr kumimoji="1" lang="ja-JP" altLang="en-US" sz="1100">
              <a:solidFill>
                <a:schemeClr val="tx1"/>
              </a:solidFill>
              <a:effectLst/>
              <a:latin typeface="+mj-ea"/>
              <a:ea typeface="+mj-ea"/>
              <a:cs typeface="+mn-cs"/>
            </a:rPr>
            <a:t>については</a:t>
          </a:r>
          <a:r>
            <a:rPr kumimoji="1" lang="ja-JP"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公共施設の維持管理費用がかかっているため，</a:t>
          </a:r>
          <a:r>
            <a:rPr kumimoji="1" lang="ja-JP" altLang="ja-JP" sz="1100">
              <a:solidFill>
                <a:schemeClr val="tx1"/>
              </a:solidFill>
              <a:effectLst/>
              <a:latin typeface="+mn-lt"/>
              <a:ea typeface="+mn-ea"/>
              <a:cs typeface="+mn-cs"/>
            </a:rPr>
            <a:t>競争によ</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コスト削減</a:t>
          </a:r>
          <a:r>
            <a:rPr kumimoji="1" lang="ja-JP" altLang="en-US" sz="1100">
              <a:solidFill>
                <a:schemeClr val="tx1"/>
              </a:solidFill>
              <a:effectLst/>
              <a:latin typeface="+mn-lt"/>
              <a:ea typeface="+mn-ea"/>
              <a:cs typeface="+mn-cs"/>
            </a:rPr>
            <a:t>効果が期待できる</a:t>
          </a:r>
          <a:r>
            <a:rPr kumimoji="1" lang="ja-JP" altLang="en-US" sz="1100">
              <a:solidFill>
                <a:schemeClr val="tx1"/>
              </a:solidFill>
              <a:effectLst/>
              <a:latin typeface="+mj-ea"/>
              <a:ea typeface="+mj-ea"/>
              <a:cs typeface="+mn-cs"/>
            </a:rPr>
            <a:t>指定管理者制度の導入等も含め，</a:t>
          </a:r>
          <a:r>
            <a:rPr kumimoji="1" lang="ja-JP" altLang="ja-JP" sz="1100">
              <a:solidFill>
                <a:schemeClr val="tx1"/>
              </a:solidFill>
              <a:effectLst/>
              <a:latin typeface="+mj-ea"/>
              <a:ea typeface="+mj-ea"/>
              <a:cs typeface="+mn-cs"/>
            </a:rPr>
            <a:t>物件費全体の更なる縮減に努めていく。</a:t>
          </a:r>
          <a:endParaRPr lang="ja-JP" altLang="ja-JP" sz="1400">
            <a:solidFill>
              <a:schemeClr val="tx1"/>
            </a:solidFill>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56547</xdr:rowOff>
    </xdr:from>
    <xdr:to>
      <xdr:col>7</xdr:col>
      <xdr:colOff>152400</xdr:colOff>
      <xdr:row>81</xdr:row>
      <xdr:rowOff>57176</xdr:rowOff>
    </xdr:to>
    <xdr:cxnSp macro="">
      <xdr:nvCxnSpPr>
        <xdr:cNvPr id="191" name="直線コネクタ 190"/>
        <xdr:cNvCxnSpPr/>
      </xdr:nvCxnSpPr>
      <xdr:spPr>
        <a:xfrm>
          <a:off x="4114800" y="1394399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41954</xdr:rowOff>
    </xdr:from>
    <xdr:ext cx="762000" cy="259045"/>
    <xdr:sp macro="" textlink="">
      <xdr:nvSpPr>
        <xdr:cNvPr id="192" name="人件費・物件費等の状況平均値テキスト"/>
        <xdr:cNvSpPr txBox="1"/>
      </xdr:nvSpPr>
      <xdr:spPr>
        <a:xfrm>
          <a:off x="5041900" y="13929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52099</xdr:rowOff>
    </xdr:from>
    <xdr:to>
      <xdr:col>6</xdr:col>
      <xdr:colOff>0</xdr:colOff>
      <xdr:row>81</xdr:row>
      <xdr:rowOff>56547</xdr:rowOff>
    </xdr:to>
    <xdr:cxnSp macro="">
      <xdr:nvCxnSpPr>
        <xdr:cNvPr id="194" name="直線コネクタ 193"/>
        <xdr:cNvCxnSpPr/>
      </xdr:nvCxnSpPr>
      <xdr:spPr>
        <a:xfrm>
          <a:off x="3225800" y="13939549"/>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46566</xdr:rowOff>
    </xdr:from>
    <xdr:to>
      <xdr:col>4</xdr:col>
      <xdr:colOff>482600</xdr:colOff>
      <xdr:row>81</xdr:row>
      <xdr:rowOff>52099</xdr:rowOff>
    </xdr:to>
    <xdr:cxnSp macro="">
      <xdr:nvCxnSpPr>
        <xdr:cNvPr id="197" name="直線コネクタ 196"/>
        <xdr:cNvCxnSpPr/>
      </xdr:nvCxnSpPr>
      <xdr:spPr>
        <a:xfrm>
          <a:off x="2336800" y="13934016"/>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46566</xdr:rowOff>
    </xdr:from>
    <xdr:to>
      <xdr:col>3</xdr:col>
      <xdr:colOff>279400</xdr:colOff>
      <xdr:row>81</xdr:row>
      <xdr:rowOff>47341</xdr:rowOff>
    </xdr:to>
    <xdr:cxnSp macro="">
      <xdr:nvCxnSpPr>
        <xdr:cNvPr id="200" name="直線コネクタ 199"/>
        <xdr:cNvCxnSpPr/>
      </xdr:nvCxnSpPr>
      <xdr:spPr>
        <a:xfrm flipV="1">
          <a:off x="1447800" y="13934016"/>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6376</xdr:rowOff>
    </xdr:from>
    <xdr:to>
      <xdr:col>7</xdr:col>
      <xdr:colOff>203200</xdr:colOff>
      <xdr:row>81</xdr:row>
      <xdr:rowOff>107976</xdr:rowOff>
    </xdr:to>
    <xdr:sp macro="" textlink="">
      <xdr:nvSpPr>
        <xdr:cNvPr id="210" name="円/楕円 209"/>
        <xdr:cNvSpPr/>
      </xdr:nvSpPr>
      <xdr:spPr>
        <a:xfrm>
          <a:off x="4902200" y="138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99103</xdr:rowOff>
    </xdr:from>
    <xdr:ext cx="762000" cy="259045"/>
    <xdr:sp macro="" textlink="">
      <xdr:nvSpPr>
        <xdr:cNvPr id="211" name="人件費・物件費等の状況該当値テキスト"/>
        <xdr:cNvSpPr txBox="1"/>
      </xdr:nvSpPr>
      <xdr:spPr>
        <a:xfrm>
          <a:off x="5041900" y="138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5747</xdr:rowOff>
    </xdr:from>
    <xdr:to>
      <xdr:col>6</xdr:col>
      <xdr:colOff>50800</xdr:colOff>
      <xdr:row>81</xdr:row>
      <xdr:rowOff>107347</xdr:rowOff>
    </xdr:to>
    <xdr:sp macro="" textlink="">
      <xdr:nvSpPr>
        <xdr:cNvPr id="212" name="円/楕円 211"/>
        <xdr:cNvSpPr/>
      </xdr:nvSpPr>
      <xdr:spPr>
        <a:xfrm>
          <a:off x="4064000" y="13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117524</xdr:rowOff>
    </xdr:from>
    <xdr:ext cx="736600" cy="259045"/>
    <xdr:sp macro="" textlink="">
      <xdr:nvSpPr>
        <xdr:cNvPr id="213" name="テキスト ボックス 212"/>
        <xdr:cNvSpPr txBox="1"/>
      </xdr:nvSpPr>
      <xdr:spPr>
        <a:xfrm>
          <a:off x="3733800" y="1366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1299</xdr:rowOff>
    </xdr:from>
    <xdr:to>
      <xdr:col>4</xdr:col>
      <xdr:colOff>533400</xdr:colOff>
      <xdr:row>81</xdr:row>
      <xdr:rowOff>102899</xdr:rowOff>
    </xdr:to>
    <xdr:sp macro="" textlink="">
      <xdr:nvSpPr>
        <xdr:cNvPr id="214" name="円/楕円 213"/>
        <xdr:cNvSpPr/>
      </xdr:nvSpPr>
      <xdr:spPr>
        <a:xfrm>
          <a:off x="3175000" y="138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113076</xdr:rowOff>
    </xdr:from>
    <xdr:ext cx="762000" cy="259045"/>
    <xdr:sp macro="" textlink="">
      <xdr:nvSpPr>
        <xdr:cNvPr id="215" name="テキスト ボックス 214"/>
        <xdr:cNvSpPr txBox="1"/>
      </xdr:nvSpPr>
      <xdr:spPr>
        <a:xfrm>
          <a:off x="2844800" y="1365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167216</xdr:rowOff>
    </xdr:from>
    <xdr:to>
      <xdr:col>3</xdr:col>
      <xdr:colOff>330200</xdr:colOff>
      <xdr:row>81</xdr:row>
      <xdr:rowOff>97366</xdr:rowOff>
    </xdr:to>
    <xdr:sp macro="" textlink="">
      <xdr:nvSpPr>
        <xdr:cNvPr id="216" name="円/楕円 215"/>
        <xdr:cNvSpPr/>
      </xdr:nvSpPr>
      <xdr:spPr>
        <a:xfrm>
          <a:off x="2286000" y="138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107543</xdr:rowOff>
    </xdr:from>
    <xdr:ext cx="762000" cy="259045"/>
    <xdr:sp macro="" textlink="">
      <xdr:nvSpPr>
        <xdr:cNvPr id="217" name="テキスト ボックス 216"/>
        <xdr:cNvSpPr txBox="1"/>
      </xdr:nvSpPr>
      <xdr:spPr>
        <a:xfrm>
          <a:off x="1955800" y="1365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167991</xdr:rowOff>
    </xdr:from>
    <xdr:to>
      <xdr:col>2</xdr:col>
      <xdr:colOff>127000</xdr:colOff>
      <xdr:row>81</xdr:row>
      <xdr:rowOff>98141</xdr:rowOff>
    </xdr:to>
    <xdr:sp macro="" textlink="">
      <xdr:nvSpPr>
        <xdr:cNvPr id="218" name="円/楕円 217"/>
        <xdr:cNvSpPr/>
      </xdr:nvSpPr>
      <xdr:spPr>
        <a:xfrm>
          <a:off x="1397000" y="138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108318</xdr:rowOff>
    </xdr:from>
    <xdr:ext cx="762000" cy="259045"/>
    <xdr:sp macro="" textlink="">
      <xdr:nvSpPr>
        <xdr:cNvPr id="219" name="テキスト ボックス 218"/>
        <xdr:cNvSpPr txBox="1"/>
      </xdr:nvSpPr>
      <xdr:spPr>
        <a:xfrm>
          <a:off x="1066800" y="1365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給与水準（国との比較）は前年度</a:t>
          </a:r>
          <a:r>
            <a:rPr kumimoji="1" lang="ja-JP" altLang="en-US" sz="1100">
              <a:solidFill>
                <a:schemeClr val="tx1"/>
              </a:solidFill>
              <a:effectLst/>
              <a:latin typeface="+mn-lt"/>
              <a:ea typeface="+mn-ea"/>
              <a:cs typeface="+mn-cs"/>
            </a:rPr>
            <a:t>より０．１ポイント減</a:t>
          </a:r>
          <a:r>
            <a:rPr kumimoji="1" lang="ja-JP" altLang="ja-JP" sz="1100">
              <a:solidFill>
                <a:schemeClr val="tx1"/>
              </a:solidFill>
              <a:effectLst/>
              <a:latin typeface="+mn-lt"/>
              <a:ea typeface="+mn-ea"/>
              <a:cs typeface="+mn-cs"/>
            </a:rPr>
            <a:t>の９７．</a:t>
          </a:r>
          <a:r>
            <a:rPr kumimoji="1" lang="ja-JP" altLang="en-US" sz="1100">
              <a:solidFill>
                <a:schemeClr val="tx1"/>
              </a:solidFill>
              <a:effectLst/>
              <a:latin typeface="+mn-lt"/>
              <a:ea typeface="+mn-ea"/>
              <a:cs typeface="+mn-cs"/>
            </a:rPr>
            <a:t>８となっているものの</a:t>
          </a:r>
          <a:r>
            <a:rPr kumimoji="1" lang="ja-JP" altLang="ja-JP" sz="1100">
              <a:solidFill>
                <a:schemeClr val="tx1"/>
              </a:solidFill>
              <a:effectLst/>
              <a:latin typeface="+mn-lt"/>
              <a:ea typeface="+mn-ea"/>
              <a:cs typeface="+mn-cs"/>
            </a:rPr>
            <a:t>，類似団体平均を上回</a:t>
          </a:r>
          <a:r>
            <a:rPr kumimoji="1" lang="ja-JP" altLang="en-US" sz="1100">
              <a:solidFill>
                <a:schemeClr val="tx1"/>
              </a:solidFill>
              <a:effectLst/>
              <a:latin typeface="+mn-lt"/>
              <a:ea typeface="+mn-ea"/>
              <a:cs typeface="+mn-cs"/>
            </a:rPr>
            <a:t>る水準となっている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平成２４年度の指数が１００を超えているのは，復興財源捻出に伴う国家公務員の給与削減によるものである。　</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引き続き人事院勧告に準拠した給与改定を実施するとともに，級別職員数比率や職員構成の新陳代謝を図り，より一層の給与</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適正化に努めていく。</a:t>
          </a:r>
          <a:endParaRPr lang="ja-JP" altLang="ja-JP" sz="140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70358</xdr:rowOff>
    </xdr:to>
    <xdr:cxnSp macro="">
      <xdr:nvCxnSpPr>
        <xdr:cNvPr id="251" name="直線コネクタ 250"/>
        <xdr:cNvCxnSpPr/>
      </xdr:nvCxnSpPr>
      <xdr:spPr>
        <a:xfrm flipV="1">
          <a:off x="16179800" y="1463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2"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70358</xdr:rowOff>
    </xdr:to>
    <xdr:cxnSp macro="">
      <xdr:nvCxnSpPr>
        <xdr:cNvPr id="254" name="直線コネクタ 253"/>
        <xdr:cNvCxnSpPr/>
      </xdr:nvCxnSpPr>
      <xdr:spPr>
        <a:xfrm>
          <a:off x="15290800" y="1464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5" name="フローチャート : 判断 254"/>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6" name="テキスト ボックス 25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22098</xdr:rowOff>
    </xdr:from>
    <xdr:to>
      <xdr:col>22</xdr:col>
      <xdr:colOff>203200</xdr:colOff>
      <xdr:row>85</xdr:row>
      <xdr:rowOff>70358</xdr:rowOff>
    </xdr:to>
    <xdr:cxnSp macro="">
      <xdr:nvCxnSpPr>
        <xdr:cNvPr id="257" name="直線コネクタ 256"/>
        <xdr:cNvCxnSpPr/>
      </xdr:nvCxnSpPr>
      <xdr:spPr>
        <a:xfrm>
          <a:off x="14401800" y="1459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8" name="フローチャート : 判断 257"/>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9" name="テキスト ボックス 258"/>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89</xdr:row>
      <xdr:rowOff>147065</xdr:rowOff>
    </xdr:to>
    <xdr:cxnSp macro="">
      <xdr:nvCxnSpPr>
        <xdr:cNvPr id="260" name="直線コネクタ 259"/>
        <xdr:cNvCxnSpPr/>
      </xdr:nvCxnSpPr>
      <xdr:spPr>
        <a:xfrm flipV="1">
          <a:off x="13512800" y="14595348"/>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1" name="フローチャート : 判断 260"/>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2" name="テキスト ボックス 261"/>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3" name="フローチャート : 判断 262"/>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4" name="テキスト ボックス 26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0" name="円/楕円 269"/>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1"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2" name="円/楕円 271"/>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3" name="テキスト ボックス 272"/>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4" name="円/楕円 273"/>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5" name="テキスト ボックス 274"/>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142748</xdr:rowOff>
    </xdr:from>
    <xdr:to>
      <xdr:col>21</xdr:col>
      <xdr:colOff>50800</xdr:colOff>
      <xdr:row>85</xdr:row>
      <xdr:rowOff>72898</xdr:rowOff>
    </xdr:to>
    <xdr:sp macro="" textlink="">
      <xdr:nvSpPr>
        <xdr:cNvPr id="276" name="円/楕円 275"/>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57675</xdr:rowOff>
    </xdr:from>
    <xdr:ext cx="762000" cy="259045"/>
    <xdr:sp macro="" textlink="">
      <xdr:nvSpPr>
        <xdr:cNvPr id="277" name="テキスト ボックス 276"/>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8" name="円/楕円 277"/>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79" name="テキスト ボックス 278"/>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tx1"/>
              </a:solidFill>
              <a:effectLst/>
              <a:latin typeface="+mj-ea"/>
              <a:ea typeface="+mj-ea"/>
              <a:cs typeface="+mn-cs"/>
            </a:rPr>
            <a:t>　 </a:t>
          </a:r>
          <a:r>
            <a:rPr kumimoji="1" lang="ja-JP" altLang="ja-JP" sz="1100" baseline="0">
              <a:solidFill>
                <a:schemeClr val="tx1"/>
              </a:solidFill>
              <a:effectLst/>
              <a:latin typeface="+mj-ea"/>
              <a:ea typeface="+mj-ea"/>
              <a:cs typeface="+mn-cs"/>
            </a:rPr>
            <a:t>人口千人当たり職員数は，</a:t>
          </a:r>
          <a:r>
            <a:rPr kumimoji="1" lang="ja-JP" altLang="en-US" sz="1100" baseline="0">
              <a:solidFill>
                <a:schemeClr val="tx1"/>
              </a:solidFill>
              <a:effectLst/>
              <a:latin typeface="+mj-ea"/>
              <a:ea typeface="+mj-ea"/>
              <a:cs typeface="+mn-cs"/>
            </a:rPr>
            <a:t>７．９７</a:t>
          </a:r>
          <a:r>
            <a:rPr kumimoji="1" lang="ja-JP" altLang="ja-JP" sz="1100" baseline="0">
              <a:solidFill>
                <a:schemeClr val="tx1"/>
              </a:solidFill>
              <a:effectLst/>
              <a:latin typeface="+mj-ea"/>
              <a:ea typeface="+mj-ea"/>
              <a:cs typeface="+mn-cs"/>
            </a:rPr>
            <a:t>人で類似団体平均を上回っている。</a:t>
          </a:r>
          <a:endParaRPr lang="ja-JP" altLang="ja-JP" sz="1400">
            <a:solidFill>
              <a:schemeClr val="tx1"/>
            </a:solidFill>
            <a:effectLst/>
            <a:latin typeface="+mj-ea"/>
            <a:ea typeface="+mj-ea"/>
          </a:endParaRPr>
        </a:p>
        <a:p>
          <a:r>
            <a:rPr kumimoji="1" lang="ja-JP" altLang="ja-JP" sz="1100" baseline="0">
              <a:solidFill>
                <a:schemeClr val="tx1"/>
              </a:solidFill>
              <a:effectLst/>
              <a:latin typeface="+mj-ea"/>
              <a:ea typeface="+mj-ea"/>
              <a:cs typeface="+mn-cs"/>
            </a:rPr>
            <a:t>　</a:t>
          </a:r>
          <a:r>
            <a:rPr kumimoji="1" lang="en-US" altLang="ja-JP" sz="1100" baseline="0">
              <a:solidFill>
                <a:schemeClr val="tx1"/>
              </a:solidFill>
              <a:effectLst/>
              <a:latin typeface="+mj-ea"/>
              <a:ea typeface="+mj-ea"/>
              <a:cs typeface="+mn-cs"/>
            </a:rPr>
            <a:t> </a:t>
          </a:r>
          <a:r>
            <a:rPr kumimoji="1" lang="ja-JP" altLang="ja-JP" sz="1100" baseline="0">
              <a:solidFill>
                <a:schemeClr val="tx1"/>
              </a:solidFill>
              <a:effectLst/>
              <a:latin typeface="+mj-ea"/>
              <a:ea typeface="+mj-ea"/>
              <a:cs typeface="+mn-cs"/>
            </a:rPr>
            <a:t>町単独で消防本部を設置するなど，職員数が多くなる側面を有しているため，退職者に対する補充のバランスを考慮しつつ，「第四次定員適正化計画」に基づく職員数の適正化により，類似団体平均の水準に近付けるよう努めてきた。</a:t>
          </a:r>
          <a:endParaRPr lang="ja-JP" altLang="ja-JP" sz="1400">
            <a:solidFill>
              <a:schemeClr val="tx1"/>
            </a:solidFill>
            <a:effectLst/>
            <a:latin typeface="+mj-ea"/>
            <a:ea typeface="+mj-ea"/>
          </a:endParaRPr>
        </a:p>
        <a:p>
          <a:r>
            <a:rPr kumimoji="1" lang="ja-JP" altLang="en-US" sz="1100" baseline="0">
              <a:solidFill>
                <a:schemeClr val="tx1"/>
              </a:solidFill>
              <a:effectLst/>
              <a:latin typeface="+mj-ea"/>
              <a:ea typeface="+mj-ea"/>
              <a:cs typeface="+mn-cs"/>
            </a:rPr>
            <a:t>　 </a:t>
          </a:r>
          <a:r>
            <a:rPr kumimoji="1" lang="ja-JP" altLang="ja-JP" sz="1100" baseline="0">
              <a:solidFill>
                <a:schemeClr val="tx1"/>
              </a:solidFill>
              <a:effectLst/>
              <a:latin typeface="+mj-ea"/>
              <a:ea typeface="+mj-ea"/>
              <a:cs typeface="+mn-cs"/>
            </a:rPr>
            <a:t>今後は，事務事業の見直しや民間活力の導入をはじめとした事務の合理化を進めながら，町民サービスの質の維持と，人件費の抑制の両立を図る。</a:t>
          </a:r>
          <a:endParaRPr lang="ja-JP" altLang="ja-JP" sz="1400">
            <a:solidFill>
              <a:schemeClr val="tx1"/>
            </a:solidFill>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140063</xdr:rowOff>
    </xdr:from>
    <xdr:to>
      <xdr:col>24</xdr:col>
      <xdr:colOff>558800</xdr:colOff>
      <xdr:row>61</xdr:row>
      <xdr:rowOff>159022</xdr:rowOff>
    </xdr:to>
    <xdr:cxnSp macro="">
      <xdr:nvCxnSpPr>
        <xdr:cNvPr id="316" name="直線コネクタ 315"/>
        <xdr:cNvCxnSpPr/>
      </xdr:nvCxnSpPr>
      <xdr:spPr>
        <a:xfrm>
          <a:off x="16179800" y="10598513"/>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7"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117656</xdr:rowOff>
    </xdr:from>
    <xdr:to>
      <xdr:col>23</xdr:col>
      <xdr:colOff>406400</xdr:colOff>
      <xdr:row>61</xdr:row>
      <xdr:rowOff>140063</xdr:rowOff>
    </xdr:to>
    <xdr:cxnSp macro="">
      <xdr:nvCxnSpPr>
        <xdr:cNvPr id="319" name="直線コネクタ 318"/>
        <xdr:cNvCxnSpPr/>
      </xdr:nvCxnSpPr>
      <xdr:spPr>
        <a:xfrm>
          <a:off x="15290800" y="1057610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0" name="フローチャート : 判断 31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1" name="テキスト ボックス 32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88356</xdr:rowOff>
    </xdr:from>
    <xdr:to>
      <xdr:col>22</xdr:col>
      <xdr:colOff>203200</xdr:colOff>
      <xdr:row>61</xdr:row>
      <xdr:rowOff>117656</xdr:rowOff>
    </xdr:to>
    <xdr:cxnSp macro="">
      <xdr:nvCxnSpPr>
        <xdr:cNvPr id="322" name="直線コネクタ 321"/>
        <xdr:cNvCxnSpPr/>
      </xdr:nvCxnSpPr>
      <xdr:spPr>
        <a:xfrm>
          <a:off x="14401800" y="1054680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3" name="フローチャート : 判断 322"/>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4" name="テキスト ボックス 323"/>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88356</xdr:rowOff>
    </xdr:to>
    <xdr:cxnSp macro="">
      <xdr:nvCxnSpPr>
        <xdr:cNvPr id="325" name="直線コネクタ 324"/>
        <xdr:cNvCxnSpPr/>
      </xdr:nvCxnSpPr>
      <xdr:spPr>
        <a:xfrm>
          <a:off x="13512800" y="105226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7" name="テキスト ボックス 32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8" name="フローチャート : 判断 327"/>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9" name="テキスト ボックス 328"/>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108222</xdr:rowOff>
    </xdr:from>
    <xdr:to>
      <xdr:col>24</xdr:col>
      <xdr:colOff>609600</xdr:colOff>
      <xdr:row>62</xdr:row>
      <xdr:rowOff>38372</xdr:rowOff>
    </xdr:to>
    <xdr:sp macro="" textlink="">
      <xdr:nvSpPr>
        <xdr:cNvPr id="335" name="円/楕円 334"/>
        <xdr:cNvSpPr/>
      </xdr:nvSpPr>
      <xdr:spPr>
        <a:xfrm>
          <a:off x="169672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80299</xdr:rowOff>
    </xdr:from>
    <xdr:ext cx="762000" cy="259045"/>
    <xdr:sp macro="" textlink="">
      <xdr:nvSpPr>
        <xdr:cNvPr id="336" name="定員管理の状況該当値テキスト"/>
        <xdr:cNvSpPr txBox="1"/>
      </xdr:nvSpPr>
      <xdr:spPr>
        <a:xfrm>
          <a:off x="17106900" y="10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89263</xdr:rowOff>
    </xdr:from>
    <xdr:to>
      <xdr:col>23</xdr:col>
      <xdr:colOff>457200</xdr:colOff>
      <xdr:row>62</xdr:row>
      <xdr:rowOff>19413</xdr:rowOff>
    </xdr:to>
    <xdr:sp macro="" textlink="">
      <xdr:nvSpPr>
        <xdr:cNvPr id="337" name="円/楕円 336"/>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4190</xdr:rowOff>
    </xdr:from>
    <xdr:ext cx="736600" cy="259045"/>
    <xdr:sp macro="" textlink="">
      <xdr:nvSpPr>
        <xdr:cNvPr id="338" name="テキスト ボックス 337"/>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66856</xdr:rowOff>
    </xdr:from>
    <xdr:to>
      <xdr:col>22</xdr:col>
      <xdr:colOff>254000</xdr:colOff>
      <xdr:row>61</xdr:row>
      <xdr:rowOff>168456</xdr:rowOff>
    </xdr:to>
    <xdr:sp macro="" textlink="">
      <xdr:nvSpPr>
        <xdr:cNvPr id="339" name="円/楕円 338"/>
        <xdr:cNvSpPr/>
      </xdr:nvSpPr>
      <xdr:spPr>
        <a:xfrm>
          <a:off x="15240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153233</xdr:rowOff>
    </xdr:from>
    <xdr:ext cx="762000" cy="259045"/>
    <xdr:sp macro="" textlink="">
      <xdr:nvSpPr>
        <xdr:cNvPr id="340" name="テキスト ボックス 339"/>
        <xdr:cNvSpPr txBox="1"/>
      </xdr:nvSpPr>
      <xdr:spPr>
        <a:xfrm>
          <a:off x="14909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1" name="円/楕円 340"/>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123933</xdr:rowOff>
    </xdr:from>
    <xdr:ext cx="762000" cy="259045"/>
    <xdr:sp macro="" textlink="">
      <xdr:nvSpPr>
        <xdr:cNvPr id="342" name="テキスト ボックス 341"/>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3" name="円/楕円 342"/>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4" name="テキスト ボックス 343"/>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平成２６年</a:t>
          </a:r>
          <a:r>
            <a:rPr kumimoji="1" lang="ja-JP" altLang="ja-JP" sz="1100">
              <a:solidFill>
                <a:schemeClr val="tx1"/>
              </a:solidFill>
              <a:effectLst/>
              <a:latin typeface="+mn-lt"/>
              <a:ea typeface="+mn-ea"/>
              <a:cs typeface="+mn-cs"/>
            </a:rPr>
            <a:t>度</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文化的施設建設事業の延期に</a:t>
          </a:r>
          <a:r>
            <a:rPr kumimoji="1" lang="ja-JP" altLang="en-US" sz="1100">
              <a:solidFill>
                <a:schemeClr val="tx1"/>
              </a:solidFill>
              <a:effectLst/>
              <a:latin typeface="+mn-lt"/>
              <a:ea typeface="+mn-ea"/>
              <a:cs typeface="+mn-cs"/>
            </a:rPr>
            <a:t>よる</a:t>
          </a:r>
          <a:r>
            <a:rPr kumimoji="1" lang="ja-JP" altLang="ja-JP" sz="1100">
              <a:solidFill>
                <a:schemeClr val="tx1"/>
              </a:solidFill>
              <a:effectLst/>
              <a:latin typeface="+mn-lt"/>
              <a:ea typeface="+mn-ea"/>
              <a:cs typeface="+mn-cs"/>
            </a:rPr>
            <a:t>繰上償還</a:t>
          </a:r>
          <a:r>
            <a:rPr kumimoji="1" lang="ja-JP" altLang="en-US" sz="1100">
              <a:solidFill>
                <a:schemeClr val="tx1"/>
              </a:solidFill>
              <a:effectLst/>
              <a:latin typeface="+mn-lt"/>
              <a:ea typeface="+mn-ea"/>
              <a:cs typeface="+mn-cs"/>
            </a:rPr>
            <a:t>に伴い</a:t>
          </a:r>
          <a:r>
            <a:rPr kumimoji="1" lang="ja-JP" altLang="ja-JP" sz="1100">
              <a:solidFill>
                <a:schemeClr val="tx1"/>
              </a:solidFill>
              <a:effectLst/>
              <a:latin typeface="+mn-lt"/>
              <a:ea typeface="+mn-ea"/>
              <a:cs typeface="+mn-cs"/>
            </a:rPr>
            <a:t>公債費が減となったこと</a:t>
          </a:r>
          <a:r>
            <a:rPr kumimoji="1" lang="ja-JP" altLang="en-US" sz="1100">
              <a:solidFill>
                <a:schemeClr val="tx1"/>
              </a:solidFill>
              <a:effectLst/>
              <a:latin typeface="+mn-lt"/>
              <a:ea typeface="+mn-ea"/>
              <a:cs typeface="+mn-cs"/>
            </a:rPr>
            <a:t>，並びに</a:t>
          </a:r>
          <a:r>
            <a:rPr kumimoji="1" lang="ja-JP" altLang="ja-JP" sz="1100">
              <a:solidFill>
                <a:schemeClr val="tx1"/>
              </a:solidFill>
              <a:effectLst/>
              <a:latin typeface="+mn-lt"/>
              <a:ea typeface="+mn-ea"/>
              <a:cs typeface="+mn-cs"/>
            </a:rPr>
            <a:t>臨時財政対策債をはじめとした基準財政需要額に算入される</a:t>
          </a:r>
          <a:r>
            <a:rPr kumimoji="1" lang="ja-JP" altLang="en-US" sz="1100">
              <a:solidFill>
                <a:schemeClr val="tx1"/>
              </a:solidFill>
              <a:effectLst/>
              <a:latin typeface="+mn-lt"/>
              <a:ea typeface="+mn-ea"/>
              <a:cs typeface="+mn-cs"/>
            </a:rPr>
            <a:t>地方</a:t>
          </a:r>
          <a:r>
            <a:rPr kumimoji="1" lang="ja-JP" altLang="ja-JP" sz="1100">
              <a:solidFill>
                <a:schemeClr val="tx1"/>
              </a:solidFill>
              <a:effectLst/>
              <a:latin typeface="+mn-lt"/>
              <a:ea typeface="+mn-ea"/>
              <a:cs typeface="+mn-cs"/>
            </a:rPr>
            <a:t>債の割合が多くなっていることから，前年度より０．</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ポイント減の８．</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今後も，長岡小</a:t>
          </a:r>
          <a:r>
            <a:rPr kumimoji="1" lang="ja-JP" altLang="en-US" sz="1100">
              <a:solidFill>
                <a:schemeClr val="tx1"/>
              </a:solidFill>
              <a:effectLst/>
              <a:latin typeface="+mn-lt"/>
              <a:ea typeface="+mn-ea"/>
              <a:cs typeface="+mn-cs"/>
            </a:rPr>
            <a:t>学校</a:t>
          </a:r>
          <a:r>
            <a:rPr kumimoji="1" lang="ja-JP" altLang="ja-JP" sz="1100">
              <a:solidFill>
                <a:schemeClr val="tx1"/>
              </a:solidFill>
              <a:effectLst/>
              <a:latin typeface="+mn-lt"/>
              <a:ea typeface="+mn-ea"/>
              <a:cs typeface="+mn-cs"/>
            </a:rPr>
            <a:t>の大規模改造事業</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広域ごみ処理施設整備事業による地方債の発行が見込まれるが</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交付税措置の高いものを選択していくことで適正な資金調達に努めていく。</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124460</xdr:rowOff>
    </xdr:to>
    <xdr:cxnSp macro="">
      <xdr:nvCxnSpPr>
        <xdr:cNvPr id="375" name="直線コネクタ 374"/>
        <xdr:cNvCxnSpPr/>
      </xdr:nvCxnSpPr>
      <xdr:spPr>
        <a:xfrm flipV="1">
          <a:off x="16179800" y="714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6"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148590</xdr:rowOff>
    </xdr:to>
    <xdr:cxnSp macro="">
      <xdr:nvCxnSpPr>
        <xdr:cNvPr id="378" name="直線コネクタ 377"/>
        <xdr:cNvCxnSpPr/>
      </xdr:nvCxnSpPr>
      <xdr:spPr>
        <a:xfrm flipV="1">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79" name="フローチャート :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41</xdr:row>
      <xdr:rowOff>163068</xdr:rowOff>
    </xdr:to>
    <xdr:cxnSp macro="">
      <xdr:nvCxnSpPr>
        <xdr:cNvPr id="381" name="直線コネクタ 380"/>
        <xdr:cNvCxnSpPr/>
      </xdr:nvCxnSpPr>
      <xdr:spPr>
        <a:xfrm flipV="1">
          <a:off x="14401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3" name="テキスト ボックス 38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59182</xdr:rowOff>
    </xdr:to>
    <xdr:cxnSp macro="">
      <xdr:nvCxnSpPr>
        <xdr:cNvPr id="384" name="直線コネクタ 383"/>
        <xdr:cNvCxnSpPr/>
      </xdr:nvCxnSpPr>
      <xdr:spPr>
        <a:xfrm flipV="1">
          <a:off x="13512800" y="71925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86" name="テキスト ボックス 38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88" name="テキスト ボックス 387"/>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6" name="円/楕円 39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7" name="テキスト ボックス 39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8" name="円/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9" name="テキスト ボックス 39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400" name="円/楕円 399"/>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27195</xdr:rowOff>
    </xdr:from>
    <xdr:ext cx="762000" cy="259045"/>
    <xdr:sp macro="" textlink="">
      <xdr:nvSpPr>
        <xdr:cNvPr id="401" name="テキスト ボックス 400"/>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2" name="円/楕円 401"/>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3" name="テキスト ボックス 402"/>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baseline="0">
              <a:solidFill>
                <a:schemeClr val="tx1"/>
              </a:solidFill>
              <a:effectLst/>
              <a:latin typeface="+mn-lt"/>
              <a:ea typeface="+mn-ea"/>
              <a:cs typeface="+mn-cs"/>
            </a:rPr>
            <a:t>平成２８年度は，例年と比較して公共事業に伴う地方債の新規発行が少なかったことから，将来負担比率が前年度より</a:t>
          </a:r>
          <a:r>
            <a:rPr kumimoji="1" lang="ja-JP" altLang="en-US" sz="1100">
              <a:solidFill>
                <a:schemeClr val="tx1"/>
              </a:solidFill>
              <a:effectLst/>
              <a:latin typeface="+mn-lt"/>
              <a:ea typeface="+mn-ea"/>
              <a:cs typeface="+mn-cs"/>
            </a:rPr>
            <a:t>７．０</a:t>
          </a:r>
          <a:r>
            <a:rPr kumimoji="1" lang="ja-JP" altLang="ja-JP" sz="1100">
              <a:solidFill>
                <a:schemeClr val="tx1"/>
              </a:solidFill>
              <a:effectLst/>
              <a:latin typeface="+mn-lt"/>
              <a:ea typeface="+mn-ea"/>
              <a:cs typeface="+mn-cs"/>
            </a:rPr>
            <a:t>ポイント減</a:t>
          </a:r>
          <a:r>
            <a:rPr kumimoji="1" lang="ja-JP" altLang="en-US" sz="1100">
              <a:solidFill>
                <a:schemeClr val="tx1"/>
              </a:solidFill>
              <a:effectLst/>
              <a:latin typeface="+mn-lt"/>
              <a:ea typeface="+mn-ea"/>
              <a:cs typeface="+mn-cs"/>
            </a:rPr>
            <a:t>の６４．８％</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，長岡小</a:t>
          </a:r>
          <a:r>
            <a:rPr kumimoji="1" lang="ja-JP" altLang="en-US" sz="1100">
              <a:solidFill>
                <a:schemeClr val="tx1"/>
              </a:solidFill>
              <a:effectLst/>
              <a:latin typeface="+mn-lt"/>
              <a:ea typeface="+mn-ea"/>
              <a:cs typeface="+mn-cs"/>
            </a:rPr>
            <a:t>学校</a:t>
          </a:r>
          <a:r>
            <a:rPr kumimoji="1" lang="ja-JP" altLang="ja-JP" sz="1100">
              <a:solidFill>
                <a:schemeClr val="tx1"/>
              </a:solidFill>
              <a:effectLst/>
              <a:latin typeface="+mn-lt"/>
              <a:ea typeface="+mn-ea"/>
              <a:cs typeface="+mn-cs"/>
            </a:rPr>
            <a:t>の大規模改造事業</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広域ごみ処理施設整備事業による地方債の発行が見込まれるが，地方債の発行を</a:t>
          </a:r>
          <a:r>
            <a:rPr kumimoji="1" lang="ja-JP" altLang="en-US" sz="1100">
              <a:solidFill>
                <a:schemeClr val="tx1"/>
              </a:solidFill>
              <a:effectLst/>
              <a:latin typeface="+mn-lt"/>
              <a:ea typeface="+mn-ea"/>
              <a:cs typeface="+mn-cs"/>
            </a:rPr>
            <a:t>適切に</a:t>
          </a:r>
          <a:r>
            <a:rPr kumimoji="1" lang="ja-JP" altLang="ja-JP" sz="1100">
              <a:solidFill>
                <a:schemeClr val="tx1"/>
              </a:solidFill>
              <a:effectLst/>
              <a:latin typeface="+mn-lt"/>
              <a:ea typeface="+mn-ea"/>
              <a:cs typeface="+mn-cs"/>
            </a:rPr>
            <a:t>管理し，将来世代の負担を軽減できるように努めていく。</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143147</xdr:rowOff>
    </xdr:from>
    <xdr:to>
      <xdr:col>24</xdr:col>
      <xdr:colOff>558800</xdr:colOff>
      <xdr:row>18</xdr:row>
      <xdr:rowOff>52131</xdr:rowOff>
    </xdr:to>
    <xdr:cxnSp macro="">
      <xdr:nvCxnSpPr>
        <xdr:cNvPr id="439" name="直線コネクタ 438"/>
        <xdr:cNvCxnSpPr/>
      </xdr:nvCxnSpPr>
      <xdr:spPr>
        <a:xfrm flipV="1">
          <a:off x="16179800" y="305779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52131</xdr:rowOff>
    </xdr:from>
    <xdr:to>
      <xdr:col>23</xdr:col>
      <xdr:colOff>406400</xdr:colOff>
      <xdr:row>18</xdr:row>
      <xdr:rowOff>148650</xdr:rowOff>
    </xdr:to>
    <xdr:cxnSp macro="">
      <xdr:nvCxnSpPr>
        <xdr:cNvPr id="442" name="直線コネクタ 441"/>
        <xdr:cNvCxnSpPr/>
      </xdr:nvCxnSpPr>
      <xdr:spPr>
        <a:xfrm flipV="1">
          <a:off x="15290800" y="313823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148650</xdr:rowOff>
    </xdr:from>
    <xdr:to>
      <xdr:col>22</xdr:col>
      <xdr:colOff>203200</xdr:colOff>
      <xdr:row>18</xdr:row>
      <xdr:rowOff>167035</xdr:rowOff>
    </xdr:to>
    <xdr:cxnSp macro="">
      <xdr:nvCxnSpPr>
        <xdr:cNvPr id="445" name="直線コネクタ 444"/>
        <xdr:cNvCxnSpPr/>
      </xdr:nvCxnSpPr>
      <xdr:spPr>
        <a:xfrm flipV="1">
          <a:off x="14401800" y="32347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6" name="フローチャート : 判断 445"/>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7" name="テキスト ボックス 446"/>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167035</xdr:rowOff>
    </xdr:from>
    <xdr:to>
      <xdr:col>21</xdr:col>
      <xdr:colOff>0</xdr:colOff>
      <xdr:row>19</xdr:row>
      <xdr:rowOff>134620</xdr:rowOff>
    </xdr:to>
    <xdr:cxnSp macro="">
      <xdr:nvCxnSpPr>
        <xdr:cNvPr id="448" name="直線コネクタ 447"/>
        <xdr:cNvCxnSpPr/>
      </xdr:nvCxnSpPr>
      <xdr:spPr>
        <a:xfrm flipV="1">
          <a:off x="13512800" y="3253135"/>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92347</xdr:rowOff>
    </xdr:from>
    <xdr:to>
      <xdr:col>24</xdr:col>
      <xdr:colOff>609600</xdr:colOff>
      <xdr:row>18</xdr:row>
      <xdr:rowOff>22497</xdr:rowOff>
    </xdr:to>
    <xdr:sp macro="" textlink="">
      <xdr:nvSpPr>
        <xdr:cNvPr id="458" name="円/楕円 457"/>
        <xdr:cNvSpPr/>
      </xdr:nvSpPr>
      <xdr:spPr>
        <a:xfrm>
          <a:off x="169672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64424</xdr:rowOff>
    </xdr:from>
    <xdr:ext cx="762000" cy="259045"/>
    <xdr:sp macro="" textlink="">
      <xdr:nvSpPr>
        <xdr:cNvPr id="459" name="将来負担の状況該当値テキスト"/>
        <xdr:cNvSpPr txBox="1"/>
      </xdr:nvSpPr>
      <xdr:spPr>
        <a:xfrm>
          <a:off x="17106900" y="297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1331</xdr:rowOff>
    </xdr:from>
    <xdr:to>
      <xdr:col>23</xdr:col>
      <xdr:colOff>457200</xdr:colOff>
      <xdr:row>18</xdr:row>
      <xdr:rowOff>102931</xdr:rowOff>
    </xdr:to>
    <xdr:sp macro="" textlink="">
      <xdr:nvSpPr>
        <xdr:cNvPr id="460" name="円/楕円 459"/>
        <xdr:cNvSpPr/>
      </xdr:nvSpPr>
      <xdr:spPr>
        <a:xfrm>
          <a:off x="16129000" y="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87708</xdr:rowOff>
    </xdr:from>
    <xdr:ext cx="736600" cy="259045"/>
    <xdr:sp macro="" textlink="">
      <xdr:nvSpPr>
        <xdr:cNvPr id="461" name="テキスト ボックス 460"/>
        <xdr:cNvSpPr txBox="1"/>
      </xdr:nvSpPr>
      <xdr:spPr>
        <a:xfrm>
          <a:off x="15798800" y="317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97850</xdr:rowOff>
    </xdr:from>
    <xdr:to>
      <xdr:col>22</xdr:col>
      <xdr:colOff>254000</xdr:colOff>
      <xdr:row>19</xdr:row>
      <xdr:rowOff>28001</xdr:rowOff>
    </xdr:to>
    <xdr:sp macro="" textlink="">
      <xdr:nvSpPr>
        <xdr:cNvPr id="462" name="円/楕円 461"/>
        <xdr:cNvSpPr/>
      </xdr:nvSpPr>
      <xdr:spPr>
        <a:xfrm>
          <a:off x="15240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12778</xdr:rowOff>
    </xdr:from>
    <xdr:ext cx="762000" cy="259045"/>
    <xdr:sp macro="" textlink="">
      <xdr:nvSpPr>
        <xdr:cNvPr id="463" name="テキスト ボックス 462"/>
        <xdr:cNvSpPr txBox="1"/>
      </xdr:nvSpPr>
      <xdr:spPr>
        <a:xfrm>
          <a:off x="14909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116235</xdr:rowOff>
    </xdr:from>
    <xdr:to>
      <xdr:col>21</xdr:col>
      <xdr:colOff>50800</xdr:colOff>
      <xdr:row>19</xdr:row>
      <xdr:rowOff>46385</xdr:rowOff>
    </xdr:to>
    <xdr:sp macro="" textlink="">
      <xdr:nvSpPr>
        <xdr:cNvPr id="464" name="円/楕円 463"/>
        <xdr:cNvSpPr/>
      </xdr:nvSpPr>
      <xdr:spPr>
        <a:xfrm>
          <a:off x="14351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31162</xdr:rowOff>
    </xdr:from>
    <xdr:ext cx="762000" cy="259045"/>
    <xdr:sp macro="" textlink="">
      <xdr:nvSpPr>
        <xdr:cNvPr id="465" name="テキスト ボックス 464"/>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66" name="円/楕円 465"/>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67" name="テキスト ボックス 466"/>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の２</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，類似団体平均を上回る高い水準となっている。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主な</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要因は，</a:t>
          </a:r>
          <a:r>
            <a:rPr kumimoji="1" lang="ja-JP" altLang="en-US" sz="1100">
              <a:solidFill>
                <a:schemeClr val="tx1"/>
              </a:solidFill>
              <a:effectLst/>
              <a:latin typeface="+mn-lt"/>
              <a:ea typeface="+mn-ea"/>
              <a:cs typeface="+mn-cs"/>
            </a:rPr>
            <a:t>人事院勧告による給与改定，定年退職に伴う再任用職員の増，並びに</a:t>
          </a:r>
          <a:r>
            <a:rPr kumimoji="1" lang="ja-JP" altLang="ja-JP" sz="1100">
              <a:solidFill>
                <a:schemeClr val="tx1"/>
              </a:solidFill>
              <a:effectLst/>
              <a:latin typeface="+mn-lt"/>
              <a:ea typeface="+mn-ea"/>
              <a:cs typeface="+mn-cs"/>
            </a:rPr>
            <a:t>町単独で消防本部を設置してい</a:t>
          </a:r>
          <a:r>
            <a:rPr kumimoji="1" lang="ja-JP" altLang="en-US" sz="1100">
              <a:solidFill>
                <a:schemeClr val="tx1"/>
              </a:solidFill>
              <a:effectLst/>
              <a:latin typeface="+mn-lt"/>
              <a:ea typeface="+mn-ea"/>
              <a:cs typeface="+mn-cs"/>
            </a:rPr>
            <a:t>ることなどが挙げられる。</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今後</a:t>
          </a:r>
          <a:r>
            <a:rPr kumimoji="1" lang="ja-JP" altLang="en-US" sz="1100">
              <a:solidFill>
                <a:schemeClr val="tx1"/>
              </a:solidFill>
              <a:effectLst/>
              <a:latin typeface="+mn-lt"/>
              <a:ea typeface="+mn-ea"/>
              <a:cs typeface="+mn-cs"/>
            </a:rPr>
            <a:t>も再任用職員の増加は見込まれるが</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通勤手当の加算額や</a:t>
          </a:r>
          <a:r>
            <a:rPr kumimoji="1" lang="ja-JP" altLang="ja-JP" sz="1100">
              <a:solidFill>
                <a:schemeClr val="tx1"/>
              </a:solidFill>
              <a:effectLst/>
              <a:latin typeface="+mn-lt"/>
              <a:ea typeface="+mn-ea"/>
              <a:cs typeface="+mn-cs"/>
            </a:rPr>
            <a:t>特殊勤務手当</a:t>
          </a:r>
          <a:r>
            <a:rPr kumimoji="1" lang="ja-JP" altLang="en-US" sz="1100">
              <a:solidFill>
                <a:schemeClr val="tx1"/>
              </a:solidFill>
              <a:effectLst/>
              <a:latin typeface="+mn-lt"/>
              <a:ea typeface="+mn-ea"/>
              <a:cs typeface="+mn-cs"/>
            </a:rPr>
            <a:t>等の各種手当</a:t>
          </a:r>
          <a:r>
            <a:rPr kumimoji="1" lang="ja-JP" altLang="ja-JP" sz="1100">
              <a:solidFill>
                <a:schemeClr val="tx1"/>
              </a:solidFill>
              <a:effectLst/>
              <a:latin typeface="+mn-lt"/>
              <a:ea typeface="+mn-ea"/>
              <a:cs typeface="+mn-cs"/>
            </a:rPr>
            <a:t>の見直しを</a:t>
          </a:r>
          <a:r>
            <a:rPr kumimoji="1" lang="ja-JP" altLang="en-US" sz="1100">
              <a:solidFill>
                <a:schemeClr val="tx1"/>
              </a:solidFill>
              <a:effectLst/>
              <a:latin typeface="+mn-lt"/>
              <a:ea typeface="+mn-ea"/>
              <a:cs typeface="+mn-cs"/>
            </a:rPr>
            <a:t>強化し，</a:t>
          </a:r>
          <a:r>
            <a:rPr kumimoji="1" lang="ja-JP" altLang="ja-JP" sz="1100">
              <a:solidFill>
                <a:schemeClr val="tx1"/>
              </a:solidFill>
              <a:effectLst/>
              <a:latin typeface="+mn-lt"/>
              <a:ea typeface="+mn-ea"/>
              <a:cs typeface="+mn-cs"/>
            </a:rPr>
            <a:t>人件費の削減に努めていく。</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39370</xdr:rowOff>
    </xdr:to>
    <xdr:cxnSp macro="">
      <xdr:nvCxnSpPr>
        <xdr:cNvPr id="66" name="直線コネクタ 65"/>
        <xdr:cNvCxnSpPr/>
      </xdr:nvCxnSpPr>
      <xdr:spPr>
        <a:xfrm>
          <a:off x="3987800" y="6710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107950</xdr:rowOff>
    </xdr:to>
    <xdr:cxnSp macro="">
      <xdr:nvCxnSpPr>
        <xdr:cNvPr id="69" name="直線コネクタ 68"/>
        <xdr:cNvCxnSpPr/>
      </xdr:nvCxnSpPr>
      <xdr:spPr>
        <a:xfrm flipV="1">
          <a:off x="3098800" y="6710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107950</xdr:rowOff>
    </xdr:to>
    <xdr:cxnSp macro="">
      <xdr:nvCxnSpPr>
        <xdr:cNvPr id="72" name="直線コネクタ 71"/>
        <xdr:cNvCxnSpPr/>
      </xdr:nvCxnSpPr>
      <xdr:spPr>
        <a:xfrm>
          <a:off x="2209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107950</xdr:rowOff>
    </xdr:to>
    <xdr:cxnSp macro="">
      <xdr:nvCxnSpPr>
        <xdr:cNvPr id="75" name="直線コネクタ 74"/>
        <xdr:cNvCxnSpPr/>
      </xdr:nvCxnSpPr>
      <xdr:spPr>
        <a:xfrm flipV="1">
          <a:off x="1320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7" name="円/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物件費は，前年度より０．７ポイント増の１１．０％となっているものの類似団体平均を下回る水準となっている。</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a:t>
          </a:r>
          <a:r>
            <a:rPr kumimoji="1" lang="ja-JP" altLang="en-US" sz="1100" baseline="0">
              <a:solidFill>
                <a:schemeClr val="tx1"/>
              </a:solidFill>
              <a:latin typeface="ＭＳ Ｐゴシック"/>
            </a:rPr>
            <a:t> 主な上昇要因は，</a:t>
          </a:r>
          <a:r>
            <a:rPr kumimoji="1" lang="ja-JP" altLang="ja-JP" sz="1100">
              <a:solidFill>
                <a:schemeClr val="dk1"/>
              </a:solidFill>
              <a:effectLst/>
              <a:latin typeface="+mn-lt"/>
              <a:ea typeface="+mn-ea"/>
              <a:cs typeface="+mn-cs"/>
            </a:rPr>
            <a:t> 小学校の統廃合による葵小学校開校に伴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スクールバスの運行経費</a:t>
          </a:r>
          <a:r>
            <a:rPr kumimoji="1" lang="ja-JP" altLang="en-US" sz="1100">
              <a:solidFill>
                <a:schemeClr val="dk1"/>
              </a:solidFill>
              <a:effectLst/>
              <a:latin typeface="+mn-lt"/>
              <a:ea typeface="+mn-ea"/>
              <a:cs typeface="+mn-cs"/>
            </a:rPr>
            <a:t>の</a:t>
          </a:r>
          <a:r>
            <a:rPr kumimoji="1" lang="ja-JP" altLang="en-US" sz="1100" baseline="0">
              <a:solidFill>
                <a:schemeClr val="tx1"/>
              </a:solidFill>
              <a:latin typeface="ＭＳ Ｐゴシック"/>
            </a:rPr>
            <a:t>増が挙げられる。</a:t>
          </a:r>
          <a:endParaRPr kumimoji="1" lang="en-US" altLang="ja-JP" sz="1100" baseline="0">
            <a:solidFill>
              <a:schemeClr val="tx1"/>
            </a:solidFill>
            <a:latin typeface="ＭＳ Ｐゴシック"/>
          </a:endParaRPr>
        </a:p>
        <a:p>
          <a:r>
            <a:rPr kumimoji="1" lang="ja-JP" altLang="en-US" sz="1100" baseline="0">
              <a:solidFill>
                <a:schemeClr val="tx1"/>
              </a:solidFill>
              <a:latin typeface="ＭＳ Ｐゴシック"/>
            </a:rPr>
            <a:t>　 また，</a:t>
          </a:r>
          <a:r>
            <a:rPr kumimoji="1" lang="ja-JP" altLang="en-US" sz="1100">
              <a:solidFill>
                <a:schemeClr val="tx1"/>
              </a:solidFill>
              <a:latin typeface="ＭＳ Ｐゴシック"/>
            </a:rPr>
            <a:t>指定管理者制度の導入や民間業者への事業委託があまり進んでいないことから，人件費から物件費への移転が進んでいないため，今後も行財政改革の取組みを強化し，民間活力の活用も視野に，経費削減の徹底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80736</xdr:rowOff>
    </xdr:from>
    <xdr:to>
      <xdr:col>24</xdr:col>
      <xdr:colOff>31750</xdr:colOff>
      <xdr:row>13</xdr:row>
      <xdr:rowOff>156936</xdr:rowOff>
    </xdr:to>
    <xdr:cxnSp macro="">
      <xdr:nvCxnSpPr>
        <xdr:cNvPr id="129" name="直線コネクタ 128"/>
        <xdr:cNvCxnSpPr/>
      </xdr:nvCxnSpPr>
      <xdr:spPr>
        <a:xfrm>
          <a:off x="15671800" y="2309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80736</xdr:rowOff>
    </xdr:from>
    <xdr:to>
      <xdr:col>22</xdr:col>
      <xdr:colOff>565150</xdr:colOff>
      <xdr:row>13</xdr:row>
      <xdr:rowOff>91621</xdr:rowOff>
    </xdr:to>
    <xdr:cxnSp macro="">
      <xdr:nvCxnSpPr>
        <xdr:cNvPr id="132" name="直線コネクタ 131"/>
        <xdr:cNvCxnSpPr/>
      </xdr:nvCxnSpPr>
      <xdr:spPr>
        <a:xfrm flipV="1">
          <a:off x="14782800" y="2309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91621</xdr:rowOff>
    </xdr:to>
    <xdr:cxnSp macro="">
      <xdr:nvCxnSpPr>
        <xdr:cNvPr id="135" name="直線コネクタ 134"/>
        <xdr:cNvCxnSpPr/>
      </xdr:nvCxnSpPr>
      <xdr:spPr>
        <a:xfrm>
          <a:off x="13893800" y="2255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37193</xdr:rowOff>
    </xdr:to>
    <xdr:cxnSp macro="">
      <xdr:nvCxnSpPr>
        <xdr:cNvPr id="138" name="直線コネクタ 137"/>
        <xdr:cNvCxnSpPr/>
      </xdr:nvCxnSpPr>
      <xdr:spPr>
        <a:xfrm flipV="1">
          <a:off x="13004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106136</xdr:rowOff>
    </xdr:from>
    <xdr:to>
      <xdr:col>24</xdr:col>
      <xdr:colOff>82550</xdr:colOff>
      <xdr:row>14</xdr:row>
      <xdr:rowOff>36286</xdr:rowOff>
    </xdr:to>
    <xdr:sp macro="" textlink="">
      <xdr:nvSpPr>
        <xdr:cNvPr id="148" name="円/楕円 147"/>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14713</xdr:rowOff>
    </xdr:from>
    <xdr:ext cx="762000" cy="259045"/>
    <xdr:sp macro="" textlink="">
      <xdr:nvSpPr>
        <xdr:cNvPr id="149" name="物件費該当値テキスト"/>
        <xdr:cNvSpPr txBox="1"/>
      </xdr:nvSpPr>
      <xdr:spPr>
        <a:xfrm>
          <a:off x="16598900" y="22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29936</xdr:rowOff>
    </xdr:from>
    <xdr:to>
      <xdr:col>22</xdr:col>
      <xdr:colOff>615950</xdr:colOff>
      <xdr:row>13</xdr:row>
      <xdr:rowOff>131536</xdr:rowOff>
    </xdr:to>
    <xdr:sp macro="" textlink="">
      <xdr:nvSpPr>
        <xdr:cNvPr id="150" name="円/楕円 149"/>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141713</xdr:rowOff>
    </xdr:from>
    <xdr:ext cx="736600" cy="259045"/>
    <xdr:sp macro="" textlink="">
      <xdr:nvSpPr>
        <xdr:cNvPr id="151" name="テキスト ボックス 150"/>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52" name="円/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4" name="円/楕円 153"/>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5" name="テキスト ボックス 154"/>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6" name="円/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扶助費は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前年度より０．</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ポイント増の</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％となっ</a:t>
          </a:r>
          <a:r>
            <a:rPr kumimoji="1" lang="ja-JP" altLang="en-US" sz="1100">
              <a:solidFill>
                <a:schemeClr val="tx1"/>
              </a:solidFill>
              <a:effectLst/>
              <a:latin typeface="+mn-lt"/>
              <a:ea typeface="+mn-ea"/>
              <a:cs typeface="+mn-cs"/>
            </a:rPr>
            <a:t>ているものの</a:t>
          </a:r>
          <a:r>
            <a:rPr kumimoji="1" lang="ja-JP" altLang="ja-JP" sz="1100">
              <a:solidFill>
                <a:schemeClr val="tx1"/>
              </a:solidFill>
              <a:effectLst/>
              <a:latin typeface="+mn-lt"/>
              <a:ea typeface="+mn-ea"/>
              <a:cs typeface="+mn-cs"/>
            </a:rPr>
            <a:t>類似団体平均を下回る水準となっている。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主な</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要因は，平成２７年４月より子ども子育て支援新制度に移行したことに伴う施設型給付費補助金</a:t>
          </a:r>
          <a:r>
            <a:rPr kumimoji="1" lang="ja-JP" altLang="en-US" sz="1100">
              <a:solidFill>
                <a:schemeClr val="tx1"/>
              </a:solidFill>
              <a:effectLst/>
              <a:latin typeface="+mn-lt"/>
              <a:ea typeface="+mn-ea"/>
              <a:cs typeface="+mn-cs"/>
            </a:rPr>
            <a:t>，並びに</a:t>
          </a:r>
          <a:r>
            <a:rPr kumimoji="1" lang="ja-JP" altLang="ja-JP" sz="1100">
              <a:solidFill>
                <a:schemeClr val="tx1"/>
              </a:solidFill>
              <a:effectLst/>
              <a:latin typeface="+mn-lt"/>
              <a:ea typeface="+mn-ea"/>
              <a:cs typeface="+mn-cs"/>
            </a:rPr>
            <a:t>障害者自立支援事業にかかるサービス等給付費の増によるものである。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少子高齢化の進行に伴</a:t>
          </a:r>
          <a:r>
            <a:rPr kumimoji="1" lang="ja-JP" altLang="en-US" sz="1100">
              <a:solidFill>
                <a:schemeClr val="tx1"/>
              </a:solidFill>
              <a:effectLst/>
              <a:latin typeface="+mn-lt"/>
              <a:ea typeface="+mn-ea"/>
              <a:cs typeface="+mn-cs"/>
            </a:rPr>
            <a:t>う</a:t>
          </a:r>
          <a:r>
            <a:rPr kumimoji="1" lang="ja-JP" altLang="ja-JP" sz="1100">
              <a:solidFill>
                <a:schemeClr val="tx1"/>
              </a:solidFill>
              <a:effectLst/>
              <a:latin typeface="+mn-lt"/>
              <a:ea typeface="+mn-ea"/>
              <a:cs typeface="+mn-cs"/>
            </a:rPr>
            <a:t>社会保障関係経費の増加が見込まれる</a:t>
          </a:r>
          <a:r>
            <a:rPr kumimoji="1" lang="ja-JP" altLang="en-US" sz="1100">
              <a:solidFill>
                <a:schemeClr val="tx1"/>
              </a:solidFill>
              <a:effectLst/>
              <a:latin typeface="+mn-lt"/>
              <a:ea typeface="+mn-ea"/>
              <a:cs typeface="+mn-cs"/>
            </a:rPr>
            <a:t>こと</a:t>
          </a:r>
          <a:r>
            <a:rPr kumimoji="1" lang="ja-JP" altLang="ja-JP" sz="1100">
              <a:solidFill>
                <a:schemeClr val="tx1"/>
              </a:solidFill>
              <a:effectLst/>
              <a:latin typeface="+mn-lt"/>
              <a:ea typeface="+mn-ea"/>
              <a:cs typeface="+mn-cs"/>
            </a:rPr>
            <a:t>から地域の実情に応じた様々な福祉政策を展開し，扶助費の抑制に努めていく。</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102507</xdr:rowOff>
    </xdr:to>
    <xdr:cxnSp macro="">
      <xdr:nvCxnSpPr>
        <xdr:cNvPr id="192" name="直線コネクタ 191"/>
        <xdr:cNvCxnSpPr/>
      </xdr:nvCxnSpPr>
      <xdr:spPr>
        <a:xfrm>
          <a:off x="3987800" y="94342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5" name="直線コネクタ 194"/>
        <xdr:cNvCxnSpPr/>
      </xdr:nvCxnSpPr>
      <xdr:spPr>
        <a:xfrm>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8" name="直線コネクタ 197"/>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201" name="直線コネクタ 200"/>
        <xdr:cNvCxnSpPr/>
      </xdr:nvCxnSpPr>
      <xdr:spPr>
        <a:xfrm flipV="1">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1" name="円/楕円 210"/>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2"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3" name="円/楕円 212"/>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4" name="テキスト ボックス 213"/>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9" name="円/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その他</a:t>
          </a:r>
          <a:r>
            <a:rPr kumimoji="1" lang="ja-JP" altLang="en-US" sz="1100">
              <a:solidFill>
                <a:schemeClr val="tx1"/>
              </a:solidFill>
              <a:effectLst/>
              <a:latin typeface="+mn-lt"/>
              <a:ea typeface="+mn-ea"/>
              <a:cs typeface="+mn-cs"/>
            </a:rPr>
            <a:t>の経費</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前年度より０．</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ポイント増の１９．</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％となり，類似団体平均を上回る水準となっている。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主な要因としては，国民健康保険特別会計，介護保険特別会計，農業集落排水事業特別会計，公共下水道事業特別会計への繰出金が類似団体を上回っていることが考えられる。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今後は，国民健康保険税の見直しや，農業集落排水事業及び公共下水道事業の施設維持管理経費の適正化に努めていく。</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62230</xdr:rowOff>
    </xdr:to>
    <xdr:cxnSp macro="">
      <xdr:nvCxnSpPr>
        <xdr:cNvPr id="253" name="直線コネクタ 252"/>
        <xdr:cNvCxnSpPr/>
      </xdr:nvCxnSpPr>
      <xdr:spPr>
        <a:xfrm>
          <a:off x="15671800" y="1014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31750</xdr:rowOff>
    </xdr:to>
    <xdr:cxnSp macro="">
      <xdr:nvCxnSpPr>
        <xdr:cNvPr id="256" name="直線コネクタ 255"/>
        <xdr:cNvCxnSpPr/>
      </xdr:nvCxnSpPr>
      <xdr:spPr>
        <a:xfrm>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24130</xdr:rowOff>
    </xdr:to>
    <xdr:cxnSp macro="">
      <xdr:nvCxnSpPr>
        <xdr:cNvPr id="259" name="直線コネクタ 258"/>
        <xdr:cNvCxnSpPr/>
      </xdr:nvCxnSpPr>
      <xdr:spPr>
        <a:xfrm>
          <a:off x="13893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142240</xdr:rowOff>
    </xdr:to>
    <xdr:cxnSp macro="">
      <xdr:nvCxnSpPr>
        <xdr:cNvPr id="262" name="直線コネクタ 261"/>
        <xdr:cNvCxnSpPr/>
      </xdr:nvCxnSpPr>
      <xdr:spPr>
        <a:xfrm>
          <a:off x="13004800" y="1003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2" name="円/楕円 271"/>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3"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4" name="円/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76" name="円/楕円 275"/>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7" name="テキスト ボックス 276"/>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8" name="円/楕円 277"/>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9" name="テキスト ボックス 278"/>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80" name="円/楕円 279"/>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81" name="テキスト ボックス 280"/>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補助費等は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前年度より０．１ポイント減の７．</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％となり，類似団体平均を下回る水準となっている。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消防本部の単独設置により，一部事務組合への負担金が類似団体に比べて少ないことが主な要因として考えられる。今後は，補助団体の事業内容や収支状況等を精査し，必要性の低い補助金は見直しや廃止を図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65278</xdr:rowOff>
    </xdr:to>
    <xdr:cxnSp macro="">
      <xdr:nvCxnSpPr>
        <xdr:cNvPr id="311" name="直線コネクタ 310"/>
        <xdr:cNvCxnSpPr/>
      </xdr:nvCxnSpPr>
      <xdr:spPr>
        <a:xfrm flipV="1">
          <a:off x="15671800" y="6061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69850</xdr:rowOff>
    </xdr:to>
    <xdr:cxnSp macro="">
      <xdr:nvCxnSpPr>
        <xdr:cNvPr id="314" name="直線コネクタ 313"/>
        <xdr:cNvCxnSpPr/>
      </xdr:nvCxnSpPr>
      <xdr:spPr>
        <a:xfrm flipV="1">
          <a:off x="14782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69850</xdr:rowOff>
    </xdr:to>
    <xdr:cxnSp macro="">
      <xdr:nvCxnSpPr>
        <xdr:cNvPr id="317" name="直線コネクタ 316"/>
        <xdr:cNvCxnSpPr/>
      </xdr:nvCxnSpPr>
      <xdr:spPr>
        <a:xfrm>
          <a:off x="13893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51562</xdr:rowOff>
    </xdr:to>
    <xdr:cxnSp macro="">
      <xdr:nvCxnSpPr>
        <xdr:cNvPr id="320" name="直線コネクタ 319"/>
        <xdr:cNvCxnSpPr/>
      </xdr:nvCxnSpPr>
      <xdr:spPr>
        <a:xfrm>
          <a:off x="13004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30" name="円/楕円 329"/>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89933</xdr:rowOff>
    </xdr:from>
    <xdr:ext cx="762000" cy="259045"/>
    <xdr:sp macro="" textlink="">
      <xdr:nvSpPr>
        <xdr:cNvPr id="331" name="補助費等該当値テキスト"/>
        <xdr:cNvSpPr txBox="1"/>
      </xdr:nvSpPr>
      <xdr:spPr>
        <a:xfrm>
          <a:off x="16598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2" name="円/楕円 331"/>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3" name="テキスト ボックス 332"/>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4" name="円/楕円 333"/>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5" name="テキスト ボックス 334"/>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6" name="円/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8" name="円/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公債費は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０．６</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の１０．</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となっているものの</a:t>
          </a:r>
          <a:r>
            <a:rPr kumimoji="1" lang="ja-JP" altLang="ja-JP" sz="1100">
              <a:solidFill>
                <a:schemeClr val="tx1"/>
              </a:solidFill>
              <a:effectLst/>
              <a:latin typeface="+mn-lt"/>
              <a:ea typeface="+mn-ea"/>
              <a:cs typeface="+mn-cs"/>
            </a:rPr>
            <a:t>類似団体平均を下回る水準となっている。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主な</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要因は</a:t>
          </a:r>
          <a:r>
            <a:rPr kumimoji="1" lang="ja-JP" altLang="en-US" sz="1100">
              <a:solidFill>
                <a:schemeClr val="tx1"/>
              </a:solidFill>
              <a:effectLst/>
              <a:latin typeface="+mn-lt"/>
              <a:ea typeface="+mn-ea"/>
              <a:cs typeface="+mn-cs"/>
            </a:rPr>
            <a:t>，平成２４年度に借入れた臨時財政対策債の償還が開始したことに伴う</a:t>
          </a:r>
          <a:r>
            <a:rPr kumimoji="1" lang="ja-JP" altLang="ja-JP" sz="1100">
              <a:solidFill>
                <a:schemeClr val="tx1"/>
              </a:solidFill>
              <a:effectLst/>
              <a:latin typeface="+mn-lt"/>
              <a:ea typeface="+mn-ea"/>
              <a:cs typeface="+mn-cs"/>
            </a:rPr>
            <a:t>ものである。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今後は，長岡小</a:t>
          </a:r>
          <a:r>
            <a:rPr kumimoji="1" lang="ja-JP" altLang="en-US" sz="1100">
              <a:solidFill>
                <a:schemeClr val="tx1"/>
              </a:solidFill>
              <a:effectLst/>
              <a:latin typeface="+mn-lt"/>
              <a:ea typeface="+mn-ea"/>
              <a:cs typeface="+mn-cs"/>
            </a:rPr>
            <a:t>学校</a:t>
          </a:r>
          <a:r>
            <a:rPr kumimoji="1" lang="ja-JP" altLang="ja-JP" sz="1100">
              <a:solidFill>
                <a:schemeClr val="tx1"/>
              </a:solidFill>
              <a:effectLst/>
              <a:latin typeface="+mn-lt"/>
              <a:ea typeface="+mn-ea"/>
              <a:cs typeface="+mn-cs"/>
            </a:rPr>
            <a:t>の大規模改造事業に</a:t>
          </a:r>
          <a:r>
            <a:rPr kumimoji="1" lang="ja-JP" altLang="en-US" sz="1100">
              <a:solidFill>
                <a:schemeClr val="tx1"/>
              </a:solidFill>
              <a:effectLst/>
              <a:latin typeface="+mn-lt"/>
              <a:ea typeface="+mn-ea"/>
              <a:cs typeface="+mn-cs"/>
            </a:rPr>
            <a:t>伴う</a:t>
          </a:r>
          <a:r>
            <a:rPr kumimoji="1" lang="ja-JP" altLang="ja-JP" sz="1100">
              <a:solidFill>
                <a:schemeClr val="tx1"/>
              </a:solidFill>
              <a:effectLst/>
              <a:latin typeface="+mn-lt"/>
              <a:ea typeface="+mn-ea"/>
              <a:cs typeface="+mn-cs"/>
            </a:rPr>
            <a:t>地方債の発行が多額になることが見込まれるため，借入については交付税措置</a:t>
          </a:r>
          <a:r>
            <a:rPr kumimoji="1" lang="ja-JP" altLang="en-US" sz="1100">
              <a:solidFill>
                <a:schemeClr val="tx1"/>
              </a:solidFill>
              <a:effectLst/>
              <a:latin typeface="+mn-lt"/>
              <a:ea typeface="+mn-ea"/>
              <a:cs typeface="+mn-cs"/>
            </a:rPr>
            <a:t>があるものの</a:t>
          </a:r>
          <a:r>
            <a:rPr kumimoji="1" lang="ja-JP" altLang="ja-JP" sz="1100">
              <a:solidFill>
                <a:schemeClr val="tx1"/>
              </a:solidFill>
              <a:effectLst/>
              <a:latin typeface="+mn-lt"/>
              <a:ea typeface="+mn-ea"/>
              <a:cs typeface="+mn-cs"/>
            </a:rPr>
            <a:t>活用を図るとともに，</a:t>
          </a:r>
          <a:r>
            <a:rPr kumimoji="1" lang="ja-JP" altLang="en-US" sz="1100">
              <a:solidFill>
                <a:schemeClr val="tx1"/>
              </a:solidFill>
              <a:effectLst/>
              <a:latin typeface="+mn-lt"/>
              <a:ea typeface="+mn-ea"/>
              <a:cs typeface="+mn-cs"/>
            </a:rPr>
            <a:t>地方債の</a:t>
          </a:r>
          <a:r>
            <a:rPr kumimoji="1" lang="ja-JP" altLang="ja-JP" sz="1100">
              <a:solidFill>
                <a:schemeClr val="tx1"/>
              </a:solidFill>
              <a:effectLst/>
              <a:latin typeface="+mn-lt"/>
              <a:ea typeface="+mn-ea"/>
              <a:cs typeface="+mn-cs"/>
            </a:rPr>
            <a:t>新規</a:t>
          </a:r>
          <a:r>
            <a:rPr kumimoji="1" lang="ja-JP" altLang="en-US" sz="1100">
              <a:solidFill>
                <a:schemeClr val="tx1"/>
              </a:solidFill>
              <a:effectLst/>
              <a:latin typeface="+mn-lt"/>
              <a:ea typeface="+mn-ea"/>
              <a:cs typeface="+mn-cs"/>
            </a:rPr>
            <a:t>発行</a:t>
          </a:r>
          <a:r>
            <a:rPr kumimoji="1" lang="ja-JP" altLang="ja-JP" sz="1100">
              <a:solidFill>
                <a:schemeClr val="tx1"/>
              </a:solidFill>
              <a:effectLst/>
              <a:latin typeface="+mn-lt"/>
              <a:ea typeface="+mn-ea"/>
              <a:cs typeface="+mn-cs"/>
            </a:rPr>
            <a:t>抑制により財政の健全化に努めていく。</a:t>
          </a:r>
          <a:endParaRPr lang="ja-JP" altLang="ja-JP" sz="14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77470</xdr:rowOff>
    </xdr:to>
    <xdr:cxnSp macro="">
      <xdr:nvCxnSpPr>
        <xdr:cNvPr id="372" name="直線コネクタ 371"/>
        <xdr:cNvCxnSpPr/>
      </xdr:nvCxnSpPr>
      <xdr:spPr>
        <a:xfrm>
          <a:off x="3987800" y="12890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76</xdr:row>
      <xdr:rowOff>5080</xdr:rowOff>
    </xdr:to>
    <xdr:cxnSp macro="">
      <xdr:nvCxnSpPr>
        <xdr:cNvPr id="375" name="直線コネクタ 374"/>
        <xdr:cNvCxnSpPr/>
      </xdr:nvCxnSpPr>
      <xdr:spPr>
        <a:xfrm flipV="1">
          <a:off x="3098800" y="12890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5080</xdr:rowOff>
    </xdr:to>
    <xdr:cxnSp macro="">
      <xdr:nvCxnSpPr>
        <xdr:cNvPr id="378" name="直線コネクタ 377"/>
        <xdr:cNvCxnSpPr/>
      </xdr:nvCxnSpPr>
      <xdr:spPr>
        <a:xfrm>
          <a:off x="2209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138430</xdr:rowOff>
    </xdr:to>
    <xdr:cxnSp macro="">
      <xdr:nvCxnSpPr>
        <xdr:cNvPr id="381" name="直線コネクタ 380"/>
        <xdr:cNvCxnSpPr/>
      </xdr:nvCxnSpPr>
      <xdr:spPr>
        <a:xfrm>
          <a:off x="1320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91" name="円/楕円 39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9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3" name="円/楕円 392"/>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4" name="テキスト ボックス 393"/>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125730</xdr:rowOff>
    </xdr:from>
    <xdr:to>
      <xdr:col>4</xdr:col>
      <xdr:colOff>396875</xdr:colOff>
      <xdr:row>76</xdr:row>
      <xdr:rowOff>55880</xdr:rowOff>
    </xdr:to>
    <xdr:sp macro="" textlink="">
      <xdr:nvSpPr>
        <xdr:cNvPr id="395" name="円/楕円 394"/>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66057</xdr:rowOff>
    </xdr:from>
    <xdr:ext cx="762000" cy="259045"/>
    <xdr:sp macro="" textlink="">
      <xdr:nvSpPr>
        <xdr:cNvPr id="396" name="テキスト ボックス 395"/>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97" name="円/楕円 39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98" name="テキスト ボックス 397"/>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9" name="円/楕円 398"/>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400" name="テキスト ボックス 399"/>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公債費以外は前年度より</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．８ポイント</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の７</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％と</a:t>
          </a:r>
          <a:r>
            <a:rPr kumimoji="1" lang="ja-JP" altLang="en-US" sz="1100">
              <a:solidFill>
                <a:schemeClr val="tx1"/>
              </a:solidFill>
              <a:effectLst/>
              <a:latin typeface="+mn-lt"/>
              <a:ea typeface="+mn-ea"/>
              <a:cs typeface="+mn-cs"/>
            </a:rPr>
            <a:t>なり</a:t>
          </a:r>
          <a:r>
            <a:rPr kumimoji="1" lang="ja-JP" altLang="ja-JP" sz="1100">
              <a:solidFill>
                <a:schemeClr val="tx1"/>
              </a:solidFill>
              <a:effectLst/>
              <a:latin typeface="+mn-lt"/>
              <a:ea typeface="+mn-ea"/>
              <a:cs typeface="+mn-cs"/>
            </a:rPr>
            <a:t>，類似団体平均を上回る水準となっている。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主な要因としては，国民健康保険特別会計，介護保険特別会計，農業集落排水事業特別会計，公共下水道事業特別会計への繰出金が類似団体を上回っていることが考えられる。　</a:t>
          </a:r>
          <a:endParaRPr lang="ja-JP" altLang="ja-JP" sz="1400">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今後も，高齢化の進行により，国民健康保険，後期高齢者医療，介護保険への繰出金が増加する見込みであるため，保険料等の見直しを含めた経営改善に努めていく。</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77</xdr:row>
      <xdr:rowOff>19558</xdr:rowOff>
    </xdr:to>
    <xdr:cxnSp macro="">
      <xdr:nvCxnSpPr>
        <xdr:cNvPr id="431" name="直線コネクタ 430"/>
        <xdr:cNvCxnSpPr/>
      </xdr:nvCxnSpPr>
      <xdr:spPr>
        <a:xfrm>
          <a:off x="15671800" y="131389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145287</xdr:rowOff>
    </xdr:to>
    <xdr:cxnSp macro="">
      <xdr:nvCxnSpPr>
        <xdr:cNvPr id="434" name="直線コネクタ 433"/>
        <xdr:cNvCxnSpPr/>
      </xdr:nvCxnSpPr>
      <xdr:spPr>
        <a:xfrm flipV="1">
          <a:off x="14782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145287</xdr:rowOff>
    </xdr:to>
    <xdr:cxnSp macro="">
      <xdr:nvCxnSpPr>
        <xdr:cNvPr id="437" name="直線コネクタ 436"/>
        <xdr:cNvCxnSpPr/>
      </xdr:nvCxnSpPr>
      <xdr:spPr>
        <a:xfrm>
          <a:off x="13893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35561</xdr:rowOff>
    </xdr:to>
    <xdr:cxnSp macro="">
      <xdr:nvCxnSpPr>
        <xdr:cNvPr id="440" name="直線コネクタ 439"/>
        <xdr:cNvCxnSpPr/>
      </xdr:nvCxnSpPr>
      <xdr:spPr>
        <a:xfrm>
          <a:off x="13004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0" name="円/楕円 449"/>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51"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2" name="円/楕円 451"/>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53" name="テキスト ボックス 452"/>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4" name="円/楕円 453"/>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5" name="テキスト ボックス 454"/>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6" name="円/楕円 45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7" name="テキスト ボックス 456"/>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8" name="円/楕円 457"/>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9" name="テキスト ボックス 458"/>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91605</xdr:rowOff>
    </xdr:from>
    <xdr:to>
      <xdr:col>4</xdr:col>
      <xdr:colOff>1117600</xdr:colOff>
      <xdr:row>16</xdr:row>
      <xdr:rowOff>94882</xdr:rowOff>
    </xdr:to>
    <xdr:cxnSp macro="">
      <xdr:nvCxnSpPr>
        <xdr:cNvPr id="50" name="直線コネクタ 49"/>
        <xdr:cNvCxnSpPr/>
      </xdr:nvCxnSpPr>
      <xdr:spPr bwMode="auto">
        <a:xfrm flipV="1">
          <a:off x="5003800" y="2882430"/>
          <a:ext cx="6477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94882</xdr:rowOff>
    </xdr:from>
    <xdr:to>
      <xdr:col>4</xdr:col>
      <xdr:colOff>469900</xdr:colOff>
      <xdr:row>16</xdr:row>
      <xdr:rowOff>108750</xdr:rowOff>
    </xdr:to>
    <xdr:cxnSp macro="">
      <xdr:nvCxnSpPr>
        <xdr:cNvPr id="53" name="直線コネクタ 52"/>
        <xdr:cNvCxnSpPr/>
      </xdr:nvCxnSpPr>
      <xdr:spPr bwMode="auto">
        <a:xfrm flipV="1">
          <a:off x="4305300" y="2885707"/>
          <a:ext cx="698500" cy="1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108750</xdr:rowOff>
    </xdr:from>
    <xdr:to>
      <xdr:col>3</xdr:col>
      <xdr:colOff>904875</xdr:colOff>
      <xdr:row>16</xdr:row>
      <xdr:rowOff>159957</xdr:rowOff>
    </xdr:to>
    <xdr:cxnSp macro="">
      <xdr:nvCxnSpPr>
        <xdr:cNvPr id="56" name="直線コネクタ 55"/>
        <xdr:cNvCxnSpPr/>
      </xdr:nvCxnSpPr>
      <xdr:spPr bwMode="auto">
        <a:xfrm flipV="1">
          <a:off x="3606800" y="2899575"/>
          <a:ext cx="698500" cy="5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146374</xdr:rowOff>
    </xdr:from>
    <xdr:to>
      <xdr:col>3</xdr:col>
      <xdr:colOff>206375</xdr:colOff>
      <xdr:row>16</xdr:row>
      <xdr:rowOff>159957</xdr:rowOff>
    </xdr:to>
    <xdr:cxnSp macro="">
      <xdr:nvCxnSpPr>
        <xdr:cNvPr id="59" name="直線コネクタ 58"/>
        <xdr:cNvCxnSpPr/>
      </xdr:nvCxnSpPr>
      <xdr:spPr bwMode="auto">
        <a:xfrm>
          <a:off x="2908300" y="2937199"/>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40805</xdr:rowOff>
    </xdr:from>
    <xdr:to>
      <xdr:col>5</xdr:col>
      <xdr:colOff>34925</xdr:colOff>
      <xdr:row>16</xdr:row>
      <xdr:rowOff>142405</xdr:rowOff>
    </xdr:to>
    <xdr:sp macro="" textlink="">
      <xdr:nvSpPr>
        <xdr:cNvPr id="69" name="円/楕円 68"/>
        <xdr:cNvSpPr/>
      </xdr:nvSpPr>
      <xdr:spPr bwMode="auto">
        <a:xfrm>
          <a:off x="5600700" y="283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12882</xdr:rowOff>
    </xdr:from>
    <xdr:ext cx="762000" cy="259045"/>
    <xdr:sp macro="" textlink="">
      <xdr:nvSpPr>
        <xdr:cNvPr id="70" name="人口1人当たり決算額の推移該当値テキスト130"/>
        <xdr:cNvSpPr txBox="1"/>
      </xdr:nvSpPr>
      <xdr:spPr>
        <a:xfrm>
          <a:off x="5740400" y="280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44082</xdr:rowOff>
    </xdr:from>
    <xdr:to>
      <xdr:col>4</xdr:col>
      <xdr:colOff>520700</xdr:colOff>
      <xdr:row>16</xdr:row>
      <xdr:rowOff>145682</xdr:rowOff>
    </xdr:to>
    <xdr:sp macro="" textlink="">
      <xdr:nvSpPr>
        <xdr:cNvPr id="71" name="円/楕円 70"/>
        <xdr:cNvSpPr/>
      </xdr:nvSpPr>
      <xdr:spPr bwMode="auto">
        <a:xfrm>
          <a:off x="4953000" y="283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130459</xdr:rowOff>
    </xdr:from>
    <xdr:ext cx="736600" cy="259045"/>
    <xdr:sp macro="" textlink="">
      <xdr:nvSpPr>
        <xdr:cNvPr id="72" name="テキスト ボックス 71"/>
        <xdr:cNvSpPr txBox="1"/>
      </xdr:nvSpPr>
      <xdr:spPr>
        <a:xfrm>
          <a:off x="4622800" y="292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57950</xdr:rowOff>
    </xdr:from>
    <xdr:to>
      <xdr:col>3</xdr:col>
      <xdr:colOff>955675</xdr:colOff>
      <xdr:row>16</xdr:row>
      <xdr:rowOff>159550</xdr:rowOff>
    </xdr:to>
    <xdr:sp macro="" textlink="">
      <xdr:nvSpPr>
        <xdr:cNvPr id="73" name="円/楕円 72"/>
        <xdr:cNvSpPr/>
      </xdr:nvSpPr>
      <xdr:spPr bwMode="auto">
        <a:xfrm>
          <a:off x="4254500" y="284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169727</xdr:rowOff>
    </xdr:from>
    <xdr:ext cx="762000" cy="259045"/>
    <xdr:sp macro="" textlink="">
      <xdr:nvSpPr>
        <xdr:cNvPr id="74" name="テキスト ボックス 73"/>
        <xdr:cNvSpPr txBox="1"/>
      </xdr:nvSpPr>
      <xdr:spPr>
        <a:xfrm>
          <a:off x="3924300" y="26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109157</xdr:rowOff>
    </xdr:from>
    <xdr:to>
      <xdr:col>3</xdr:col>
      <xdr:colOff>257175</xdr:colOff>
      <xdr:row>17</xdr:row>
      <xdr:rowOff>39307</xdr:rowOff>
    </xdr:to>
    <xdr:sp macro="" textlink="">
      <xdr:nvSpPr>
        <xdr:cNvPr id="75" name="円/楕円 74"/>
        <xdr:cNvSpPr/>
      </xdr:nvSpPr>
      <xdr:spPr bwMode="auto">
        <a:xfrm>
          <a:off x="3556000" y="289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49484</xdr:rowOff>
    </xdr:from>
    <xdr:ext cx="762000" cy="259045"/>
    <xdr:sp macro="" textlink="">
      <xdr:nvSpPr>
        <xdr:cNvPr id="76" name="テキスト ボックス 75"/>
        <xdr:cNvSpPr txBox="1"/>
      </xdr:nvSpPr>
      <xdr:spPr>
        <a:xfrm>
          <a:off x="3225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95574</xdr:rowOff>
    </xdr:from>
    <xdr:to>
      <xdr:col>2</xdr:col>
      <xdr:colOff>692150</xdr:colOff>
      <xdr:row>17</xdr:row>
      <xdr:rowOff>25724</xdr:rowOff>
    </xdr:to>
    <xdr:sp macro="" textlink="">
      <xdr:nvSpPr>
        <xdr:cNvPr id="77" name="円/楕円 76"/>
        <xdr:cNvSpPr/>
      </xdr:nvSpPr>
      <xdr:spPr bwMode="auto">
        <a:xfrm>
          <a:off x="2857500" y="288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35901</xdr:rowOff>
    </xdr:from>
    <xdr:ext cx="762000" cy="259045"/>
    <xdr:sp macro="" textlink="">
      <xdr:nvSpPr>
        <xdr:cNvPr id="78" name="テキスト ボックス 77"/>
        <xdr:cNvSpPr txBox="1"/>
      </xdr:nvSpPr>
      <xdr:spPr>
        <a:xfrm>
          <a:off x="2527300" y="26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249568</xdr:rowOff>
    </xdr:from>
    <xdr:to>
      <xdr:col>4</xdr:col>
      <xdr:colOff>1117600</xdr:colOff>
      <xdr:row>35</xdr:row>
      <xdr:rowOff>259759</xdr:rowOff>
    </xdr:to>
    <xdr:cxnSp macro="">
      <xdr:nvCxnSpPr>
        <xdr:cNvPr id="111" name="直線コネクタ 110"/>
        <xdr:cNvCxnSpPr/>
      </xdr:nvCxnSpPr>
      <xdr:spPr bwMode="auto">
        <a:xfrm flipV="1">
          <a:off x="5003800" y="6859918"/>
          <a:ext cx="647700" cy="1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234345</xdr:rowOff>
    </xdr:from>
    <xdr:ext cx="762000" cy="259045"/>
    <xdr:sp macro="" textlink="">
      <xdr:nvSpPr>
        <xdr:cNvPr id="112" name="人口1人当たり決算額の推移平均値テキスト445"/>
        <xdr:cNvSpPr txBox="1"/>
      </xdr:nvSpPr>
      <xdr:spPr>
        <a:xfrm>
          <a:off x="5740400" y="6844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223412</xdr:rowOff>
    </xdr:from>
    <xdr:to>
      <xdr:col>4</xdr:col>
      <xdr:colOff>469900</xdr:colOff>
      <xdr:row>35</xdr:row>
      <xdr:rowOff>259759</xdr:rowOff>
    </xdr:to>
    <xdr:cxnSp macro="">
      <xdr:nvCxnSpPr>
        <xdr:cNvPr id="114" name="直線コネクタ 113"/>
        <xdr:cNvCxnSpPr/>
      </xdr:nvCxnSpPr>
      <xdr:spPr bwMode="auto">
        <a:xfrm>
          <a:off x="4305300" y="6833762"/>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223412</xdr:rowOff>
    </xdr:from>
    <xdr:to>
      <xdr:col>3</xdr:col>
      <xdr:colOff>904875</xdr:colOff>
      <xdr:row>35</xdr:row>
      <xdr:rowOff>250254</xdr:rowOff>
    </xdr:to>
    <xdr:cxnSp macro="">
      <xdr:nvCxnSpPr>
        <xdr:cNvPr id="117" name="直線コネクタ 116"/>
        <xdr:cNvCxnSpPr/>
      </xdr:nvCxnSpPr>
      <xdr:spPr bwMode="auto">
        <a:xfrm flipV="1">
          <a:off x="3606800" y="6833762"/>
          <a:ext cx="698500" cy="2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218287</xdr:rowOff>
    </xdr:from>
    <xdr:to>
      <xdr:col>3</xdr:col>
      <xdr:colOff>206375</xdr:colOff>
      <xdr:row>35</xdr:row>
      <xdr:rowOff>250254</xdr:rowOff>
    </xdr:to>
    <xdr:cxnSp macro="">
      <xdr:nvCxnSpPr>
        <xdr:cNvPr id="120" name="直線コネクタ 119"/>
        <xdr:cNvCxnSpPr/>
      </xdr:nvCxnSpPr>
      <xdr:spPr bwMode="auto">
        <a:xfrm>
          <a:off x="2908300" y="6828637"/>
          <a:ext cx="698500" cy="3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198768</xdr:rowOff>
    </xdr:from>
    <xdr:to>
      <xdr:col>5</xdr:col>
      <xdr:colOff>34925</xdr:colOff>
      <xdr:row>35</xdr:row>
      <xdr:rowOff>300368</xdr:rowOff>
    </xdr:to>
    <xdr:sp macro="" textlink="">
      <xdr:nvSpPr>
        <xdr:cNvPr id="130" name="円/楕円 129"/>
        <xdr:cNvSpPr/>
      </xdr:nvSpPr>
      <xdr:spPr bwMode="auto">
        <a:xfrm>
          <a:off x="5600700" y="680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43845</xdr:rowOff>
    </xdr:from>
    <xdr:ext cx="762000" cy="259045"/>
    <xdr:sp macro="" textlink="">
      <xdr:nvSpPr>
        <xdr:cNvPr id="131" name="人口1人当たり決算額の推移該当値テキスト445"/>
        <xdr:cNvSpPr txBox="1"/>
      </xdr:nvSpPr>
      <xdr:spPr>
        <a:xfrm>
          <a:off x="5740400" y="66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208959</xdr:rowOff>
    </xdr:from>
    <xdr:to>
      <xdr:col>4</xdr:col>
      <xdr:colOff>520700</xdr:colOff>
      <xdr:row>35</xdr:row>
      <xdr:rowOff>310559</xdr:rowOff>
    </xdr:to>
    <xdr:sp macro="" textlink="">
      <xdr:nvSpPr>
        <xdr:cNvPr id="132" name="円/楕円 131"/>
        <xdr:cNvSpPr/>
      </xdr:nvSpPr>
      <xdr:spPr bwMode="auto">
        <a:xfrm>
          <a:off x="4953000" y="681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320736</xdr:rowOff>
    </xdr:from>
    <xdr:ext cx="736600" cy="259045"/>
    <xdr:sp macro="" textlink="">
      <xdr:nvSpPr>
        <xdr:cNvPr id="133" name="テキスト ボックス 132"/>
        <xdr:cNvSpPr txBox="1"/>
      </xdr:nvSpPr>
      <xdr:spPr>
        <a:xfrm>
          <a:off x="4622800" y="658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172612</xdr:rowOff>
    </xdr:from>
    <xdr:to>
      <xdr:col>3</xdr:col>
      <xdr:colOff>955675</xdr:colOff>
      <xdr:row>35</xdr:row>
      <xdr:rowOff>274212</xdr:rowOff>
    </xdr:to>
    <xdr:sp macro="" textlink="">
      <xdr:nvSpPr>
        <xdr:cNvPr id="134" name="円/楕円 133"/>
        <xdr:cNvSpPr/>
      </xdr:nvSpPr>
      <xdr:spPr bwMode="auto">
        <a:xfrm>
          <a:off x="4254500" y="67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284389</xdr:rowOff>
    </xdr:from>
    <xdr:ext cx="762000" cy="259045"/>
    <xdr:sp macro="" textlink="">
      <xdr:nvSpPr>
        <xdr:cNvPr id="135" name="テキスト ボックス 134"/>
        <xdr:cNvSpPr txBox="1"/>
      </xdr:nvSpPr>
      <xdr:spPr>
        <a:xfrm>
          <a:off x="3924300" y="65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199454</xdr:rowOff>
    </xdr:from>
    <xdr:to>
      <xdr:col>3</xdr:col>
      <xdr:colOff>257175</xdr:colOff>
      <xdr:row>35</xdr:row>
      <xdr:rowOff>301054</xdr:rowOff>
    </xdr:to>
    <xdr:sp macro="" textlink="">
      <xdr:nvSpPr>
        <xdr:cNvPr id="136" name="円/楕円 135"/>
        <xdr:cNvSpPr/>
      </xdr:nvSpPr>
      <xdr:spPr bwMode="auto">
        <a:xfrm>
          <a:off x="3556000" y="680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311231</xdr:rowOff>
    </xdr:from>
    <xdr:ext cx="762000" cy="259045"/>
    <xdr:sp macro="" textlink="">
      <xdr:nvSpPr>
        <xdr:cNvPr id="137" name="テキスト ボックス 136"/>
        <xdr:cNvSpPr txBox="1"/>
      </xdr:nvSpPr>
      <xdr:spPr>
        <a:xfrm>
          <a:off x="3225800" y="65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167487</xdr:rowOff>
    </xdr:from>
    <xdr:to>
      <xdr:col>2</xdr:col>
      <xdr:colOff>692150</xdr:colOff>
      <xdr:row>35</xdr:row>
      <xdr:rowOff>269087</xdr:rowOff>
    </xdr:to>
    <xdr:sp macro="" textlink="">
      <xdr:nvSpPr>
        <xdr:cNvPr id="138" name="円/楕円 137"/>
        <xdr:cNvSpPr/>
      </xdr:nvSpPr>
      <xdr:spPr bwMode="auto">
        <a:xfrm>
          <a:off x="2857500" y="677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279264</xdr:rowOff>
    </xdr:from>
    <xdr:ext cx="762000" cy="259045"/>
    <xdr:sp macro="" textlink="">
      <xdr:nvSpPr>
        <xdr:cNvPr id="139" name="テキスト ボックス 138"/>
        <xdr:cNvSpPr txBox="1"/>
      </xdr:nvSpPr>
      <xdr:spPr>
        <a:xfrm>
          <a:off x="2527300" y="654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112192</xdr:rowOff>
    </xdr:from>
    <xdr:to>
      <xdr:col>6</xdr:col>
      <xdr:colOff>511175</xdr:colOff>
      <xdr:row>35</xdr:row>
      <xdr:rowOff>122974</xdr:rowOff>
    </xdr:to>
    <xdr:cxnSp macro="">
      <xdr:nvCxnSpPr>
        <xdr:cNvPr id="61" name="直線コネクタ 60"/>
        <xdr:cNvCxnSpPr/>
      </xdr:nvCxnSpPr>
      <xdr:spPr>
        <a:xfrm>
          <a:off x="3797300" y="6112942"/>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112192</xdr:rowOff>
    </xdr:from>
    <xdr:to>
      <xdr:col>5</xdr:col>
      <xdr:colOff>358775</xdr:colOff>
      <xdr:row>35</xdr:row>
      <xdr:rowOff>144234</xdr:rowOff>
    </xdr:to>
    <xdr:cxnSp macro="">
      <xdr:nvCxnSpPr>
        <xdr:cNvPr id="64" name="直線コネクタ 63"/>
        <xdr:cNvCxnSpPr/>
      </xdr:nvCxnSpPr>
      <xdr:spPr>
        <a:xfrm flipV="1">
          <a:off x="2908300" y="6112942"/>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144234</xdr:rowOff>
    </xdr:from>
    <xdr:to>
      <xdr:col>4</xdr:col>
      <xdr:colOff>155575</xdr:colOff>
      <xdr:row>35</xdr:row>
      <xdr:rowOff>160084</xdr:rowOff>
    </xdr:to>
    <xdr:cxnSp macro="">
      <xdr:nvCxnSpPr>
        <xdr:cNvPr id="67" name="直線コネクタ 66"/>
        <xdr:cNvCxnSpPr/>
      </xdr:nvCxnSpPr>
      <xdr:spPr>
        <a:xfrm flipV="1">
          <a:off x="2019300" y="614498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157626</xdr:rowOff>
    </xdr:from>
    <xdr:to>
      <xdr:col>2</xdr:col>
      <xdr:colOff>638175</xdr:colOff>
      <xdr:row>35</xdr:row>
      <xdr:rowOff>160084</xdr:rowOff>
    </xdr:to>
    <xdr:cxnSp macro="">
      <xdr:nvCxnSpPr>
        <xdr:cNvPr id="70" name="直線コネクタ 69"/>
        <xdr:cNvCxnSpPr/>
      </xdr:nvCxnSpPr>
      <xdr:spPr>
        <a:xfrm>
          <a:off x="1130300" y="6158376"/>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72174</xdr:rowOff>
    </xdr:from>
    <xdr:to>
      <xdr:col>6</xdr:col>
      <xdr:colOff>561975</xdr:colOff>
      <xdr:row>36</xdr:row>
      <xdr:rowOff>2324</xdr:rowOff>
    </xdr:to>
    <xdr:sp macro="" textlink="">
      <xdr:nvSpPr>
        <xdr:cNvPr id="80" name="円/楕円 79"/>
        <xdr:cNvSpPr/>
      </xdr:nvSpPr>
      <xdr:spPr>
        <a:xfrm>
          <a:off x="4584700" y="60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95051</xdr:rowOff>
    </xdr:from>
    <xdr:ext cx="534377" cy="259045"/>
    <xdr:sp macro="" textlink="">
      <xdr:nvSpPr>
        <xdr:cNvPr id="81" name="人件費該当値テキスト"/>
        <xdr:cNvSpPr txBox="1"/>
      </xdr:nvSpPr>
      <xdr:spPr>
        <a:xfrm>
          <a:off x="4686300" y="59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61392</xdr:rowOff>
    </xdr:from>
    <xdr:to>
      <xdr:col>5</xdr:col>
      <xdr:colOff>409575</xdr:colOff>
      <xdr:row>35</xdr:row>
      <xdr:rowOff>162992</xdr:rowOff>
    </xdr:to>
    <xdr:sp macro="" textlink="">
      <xdr:nvSpPr>
        <xdr:cNvPr id="82" name="円/楕円 81"/>
        <xdr:cNvSpPr/>
      </xdr:nvSpPr>
      <xdr:spPr>
        <a:xfrm>
          <a:off x="3746500" y="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8069</xdr:rowOff>
    </xdr:from>
    <xdr:ext cx="534377" cy="259045"/>
    <xdr:sp macro="" textlink="">
      <xdr:nvSpPr>
        <xdr:cNvPr id="83" name="テキスト ボックス 82"/>
        <xdr:cNvSpPr txBox="1"/>
      </xdr:nvSpPr>
      <xdr:spPr>
        <a:xfrm>
          <a:off x="3530111" y="58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93434</xdr:rowOff>
    </xdr:from>
    <xdr:to>
      <xdr:col>4</xdr:col>
      <xdr:colOff>206375</xdr:colOff>
      <xdr:row>36</xdr:row>
      <xdr:rowOff>23584</xdr:rowOff>
    </xdr:to>
    <xdr:sp macro="" textlink="">
      <xdr:nvSpPr>
        <xdr:cNvPr id="84" name="円/楕円 83"/>
        <xdr:cNvSpPr/>
      </xdr:nvSpPr>
      <xdr:spPr>
        <a:xfrm>
          <a:off x="2857500" y="6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40111</xdr:rowOff>
    </xdr:from>
    <xdr:ext cx="534377" cy="259045"/>
    <xdr:sp macro="" textlink="">
      <xdr:nvSpPr>
        <xdr:cNvPr id="85" name="テキスト ボックス 84"/>
        <xdr:cNvSpPr txBox="1"/>
      </xdr:nvSpPr>
      <xdr:spPr>
        <a:xfrm>
          <a:off x="2641111" y="58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109284</xdr:rowOff>
    </xdr:from>
    <xdr:to>
      <xdr:col>3</xdr:col>
      <xdr:colOff>3175</xdr:colOff>
      <xdr:row>36</xdr:row>
      <xdr:rowOff>39434</xdr:rowOff>
    </xdr:to>
    <xdr:sp macro="" textlink="">
      <xdr:nvSpPr>
        <xdr:cNvPr id="86" name="円/楕円 85"/>
        <xdr:cNvSpPr/>
      </xdr:nvSpPr>
      <xdr:spPr>
        <a:xfrm>
          <a:off x="1968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55961</xdr:rowOff>
    </xdr:from>
    <xdr:ext cx="534377" cy="259045"/>
    <xdr:sp macro="" textlink="">
      <xdr:nvSpPr>
        <xdr:cNvPr id="87" name="テキスト ボックス 86"/>
        <xdr:cNvSpPr txBox="1"/>
      </xdr:nvSpPr>
      <xdr:spPr>
        <a:xfrm>
          <a:off x="1752111" y="58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106826</xdr:rowOff>
    </xdr:from>
    <xdr:to>
      <xdr:col>1</xdr:col>
      <xdr:colOff>485775</xdr:colOff>
      <xdr:row>36</xdr:row>
      <xdr:rowOff>36976</xdr:rowOff>
    </xdr:to>
    <xdr:sp macro="" textlink="">
      <xdr:nvSpPr>
        <xdr:cNvPr id="88" name="円/楕円 87"/>
        <xdr:cNvSpPr/>
      </xdr:nvSpPr>
      <xdr:spPr>
        <a:xfrm>
          <a:off x="1079500" y="61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53503</xdr:rowOff>
    </xdr:from>
    <xdr:ext cx="534377" cy="259045"/>
    <xdr:sp macro="" textlink="">
      <xdr:nvSpPr>
        <xdr:cNvPr id="89" name="テキスト ボックス 88"/>
        <xdr:cNvSpPr txBox="1"/>
      </xdr:nvSpPr>
      <xdr:spPr>
        <a:xfrm>
          <a:off x="863111" y="58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164916</xdr:rowOff>
    </xdr:from>
    <xdr:to>
      <xdr:col>6</xdr:col>
      <xdr:colOff>511175</xdr:colOff>
      <xdr:row>58</xdr:row>
      <xdr:rowOff>166141</xdr:rowOff>
    </xdr:to>
    <xdr:cxnSp macro="">
      <xdr:nvCxnSpPr>
        <xdr:cNvPr id="118" name="直線コネクタ 117"/>
        <xdr:cNvCxnSpPr/>
      </xdr:nvCxnSpPr>
      <xdr:spPr>
        <a:xfrm flipV="1">
          <a:off x="3797300" y="10109016"/>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166141</xdr:rowOff>
    </xdr:from>
    <xdr:to>
      <xdr:col>5</xdr:col>
      <xdr:colOff>358775</xdr:colOff>
      <xdr:row>58</xdr:row>
      <xdr:rowOff>168969</xdr:rowOff>
    </xdr:to>
    <xdr:cxnSp macro="">
      <xdr:nvCxnSpPr>
        <xdr:cNvPr id="121" name="直線コネクタ 120"/>
        <xdr:cNvCxnSpPr/>
      </xdr:nvCxnSpPr>
      <xdr:spPr>
        <a:xfrm flipV="1">
          <a:off x="2908300" y="10110241"/>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168969</xdr:rowOff>
    </xdr:from>
    <xdr:to>
      <xdr:col>4</xdr:col>
      <xdr:colOff>155575</xdr:colOff>
      <xdr:row>59</xdr:row>
      <xdr:rowOff>221</xdr:rowOff>
    </xdr:to>
    <xdr:cxnSp macro="">
      <xdr:nvCxnSpPr>
        <xdr:cNvPr id="124" name="直線コネクタ 123"/>
        <xdr:cNvCxnSpPr/>
      </xdr:nvCxnSpPr>
      <xdr:spPr>
        <a:xfrm flipV="1">
          <a:off x="2019300" y="10113069"/>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221</xdr:rowOff>
    </xdr:from>
    <xdr:to>
      <xdr:col>2</xdr:col>
      <xdr:colOff>638175</xdr:colOff>
      <xdr:row>59</xdr:row>
      <xdr:rowOff>284</xdr:rowOff>
    </xdr:to>
    <xdr:cxnSp macro="">
      <xdr:nvCxnSpPr>
        <xdr:cNvPr id="127" name="直線コネクタ 126"/>
        <xdr:cNvCxnSpPr/>
      </xdr:nvCxnSpPr>
      <xdr:spPr>
        <a:xfrm flipV="1">
          <a:off x="1130300" y="10115771"/>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114116</xdr:rowOff>
    </xdr:from>
    <xdr:to>
      <xdr:col>6</xdr:col>
      <xdr:colOff>561975</xdr:colOff>
      <xdr:row>59</xdr:row>
      <xdr:rowOff>44266</xdr:rowOff>
    </xdr:to>
    <xdr:sp macro="" textlink="">
      <xdr:nvSpPr>
        <xdr:cNvPr id="137" name="円/楕円 136"/>
        <xdr:cNvSpPr/>
      </xdr:nvSpPr>
      <xdr:spPr>
        <a:xfrm>
          <a:off x="4584700" y="100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115341</xdr:rowOff>
    </xdr:from>
    <xdr:to>
      <xdr:col>5</xdr:col>
      <xdr:colOff>409575</xdr:colOff>
      <xdr:row>59</xdr:row>
      <xdr:rowOff>45491</xdr:rowOff>
    </xdr:to>
    <xdr:sp macro="" textlink="">
      <xdr:nvSpPr>
        <xdr:cNvPr id="139" name="円/楕円 138"/>
        <xdr:cNvSpPr/>
      </xdr:nvSpPr>
      <xdr:spPr>
        <a:xfrm>
          <a:off x="3746500" y="100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36618</xdr:rowOff>
    </xdr:from>
    <xdr:ext cx="534377" cy="259045"/>
    <xdr:sp macro="" textlink="">
      <xdr:nvSpPr>
        <xdr:cNvPr id="140" name="テキスト ボックス 139"/>
        <xdr:cNvSpPr txBox="1"/>
      </xdr:nvSpPr>
      <xdr:spPr>
        <a:xfrm>
          <a:off x="3530111" y="101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118169</xdr:rowOff>
    </xdr:from>
    <xdr:to>
      <xdr:col>4</xdr:col>
      <xdr:colOff>206375</xdr:colOff>
      <xdr:row>59</xdr:row>
      <xdr:rowOff>48319</xdr:rowOff>
    </xdr:to>
    <xdr:sp macro="" textlink="">
      <xdr:nvSpPr>
        <xdr:cNvPr id="141" name="円/楕円 140"/>
        <xdr:cNvSpPr/>
      </xdr:nvSpPr>
      <xdr:spPr>
        <a:xfrm>
          <a:off x="2857500" y="10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39446</xdr:rowOff>
    </xdr:from>
    <xdr:ext cx="534377" cy="259045"/>
    <xdr:sp macro="" textlink="">
      <xdr:nvSpPr>
        <xdr:cNvPr id="142" name="テキスト ボックス 141"/>
        <xdr:cNvSpPr txBox="1"/>
      </xdr:nvSpPr>
      <xdr:spPr>
        <a:xfrm>
          <a:off x="2641111" y="101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120871</xdr:rowOff>
    </xdr:from>
    <xdr:to>
      <xdr:col>3</xdr:col>
      <xdr:colOff>3175</xdr:colOff>
      <xdr:row>59</xdr:row>
      <xdr:rowOff>51021</xdr:rowOff>
    </xdr:to>
    <xdr:sp macro="" textlink="">
      <xdr:nvSpPr>
        <xdr:cNvPr id="143" name="円/楕円 142"/>
        <xdr:cNvSpPr/>
      </xdr:nvSpPr>
      <xdr:spPr>
        <a:xfrm>
          <a:off x="1968500" y="1006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42148</xdr:rowOff>
    </xdr:from>
    <xdr:ext cx="534377" cy="259045"/>
    <xdr:sp macro="" textlink="">
      <xdr:nvSpPr>
        <xdr:cNvPr id="144" name="テキスト ボックス 143"/>
        <xdr:cNvSpPr txBox="1"/>
      </xdr:nvSpPr>
      <xdr:spPr>
        <a:xfrm>
          <a:off x="1752111" y="101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120934</xdr:rowOff>
    </xdr:from>
    <xdr:to>
      <xdr:col>1</xdr:col>
      <xdr:colOff>485775</xdr:colOff>
      <xdr:row>59</xdr:row>
      <xdr:rowOff>51084</xdr:rowOff>
    </xdr:to>
    <xdr:sp macro="" textlink="">
      <xdr:nvSpPr>
        <xdr:cNvPr id="145" name="円/楕円 144"/>
        <xdr:cNvSpPr/>
      </xdr:nvSpPr>
      <xdr:spPr>
        <a:xfrm>
          <a:off x="1079500" y="100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42211</xdr:rowOff>
    </xdr:from>
    <xdr:ext cx="534377" cy="259045"/>
    <xdr:sp macro="" textlink="">
      <xdr:nvSpPr>
        <xdr:cNvPr id="146" name="テキスト ボックス 145"/>
        <xdr:cNvSpPr txBox="1"/>
      </xdr:nvSpPr>
      <xdr:spPr>
        <a:xfrm>
          <a:off x="863111" y="101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135345</xdr:rowOff>
    </xdr:from>
    <xdr:to>
      <xdr:col>6</xdr:col>
      <xdr:colOff>511175</xdr:colOff>
      <xdr:row>78</xdr:row>
      <xdr:rowOff>157226</xdr:rowOff>
    </xdr:to>
    <xdr:cxnSp macro="">
      <xdr:nvCxnSpPr>
        <xdr:cNvPr id="177" name="直線コネクタ 176"/>
        <xdr:cNvCxnSpPr/>
      </xdr:nvCxnSpPr>
      <xdr:spPr>
        <a:xfrm>
          <a:off x="3797300" y="13508445"/>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135345</xdr:rowOff>
    </xdr:from>
    <xdr:to>
      <xdr:col>5</xdr:col>
      <xdr:colOff>358775</xdr:colOff>
      <xdr:row>78</xdr:row>
      <xdr:rowOff>158859</xdr:rowOff>
    </xdr:to>
    <xdr:cxnSp macro="">
      <xdr:nvCxnSpPr>
        <xdr:cNvPr id="180" name="直線コネクタ 179"/>
        <xdr:cNvCxnSpPr/>
      </xdr:nvCxnSpPr>
      <xdr:spPr>
        <a:xfrm flipV="1">
          <a:off x="2908300" y="13508445"/>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153090</xdr:rowOff>
    </xdr:from>
    <xdr:to>
      <xdr:col>4</xdr:col>
      <xdr:colOff>155575</xdr:colOff>
      <xdr:row>78</xdr:row>
      <xdr:rowOff>158859</xdr:rowOff>
    </xdr:to>
    <xdr:cxnSp macro="">
      <xdr:nvCxnSpPr>
        <xdr:cNvPr id="183" name="直線コネクタ 182"/>
        <xdr:cNvCxnSpPr/>
      </xdr:nvCxnSpPr>
      <xdr:spPr>
        <a:xfrm>
          <a:off x="2019300" y="13526190"/>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153090</xdr:rowOff>
    </xdr:from>
    <xdr:to>
      <xdr:col>2</xdr:col>
      <xdr:colOff>638175</xdr:colOff>
      <xdr:row>78</xdr:row>
      <xdr:rowOff>157662</xdr:rowOff>
    </xdr:to>
    <xdr:cxnSp macro="">
      <xdr:nvCxnSpPr>
        <xdr:cNvPr id="186" name="直線コネクタ 185"/>
        <xdr:cNvCxnSpPr/>
      </xdr:nvCxnSpPr>
      <xdr:spPr>
        <a:xfrm flipV="1">
          <a:off x="1130300" y="13526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106426</xdr:rowOff>
    </xdr:from>
    <xdr:to>
      <xdr:col>6</xdr:col>
      <xdr:colOff>561975</xdr:colOff>
      <xdr:row>79</xdr:row>
      <xdr:rowOff>36576</xdr:rowOff>
    </xdr:to>
    <xdr:sp macro="" textlink="">
      <xdr:nvSpPr>
        <xdr:cNvPr id="196" name="円/楕円 195"/>
        <xdr:cNvSpPr/>
      </xdr:nvSpPr>
      <xdr:spPr>
        <a:xfrm>
          <a:off x="45847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21353</xdr:rowOff>
    </xdr:from>
    <xdr:ext cx="469744" cy="259045"/>
    <xdr:sp macro="" textlink="">
      <xdr:nvSpPr>
        <xdr:cNvPr id="197" name="維持補修費該当値テキスト"/>
        <xdr:cNvSpPr txBox="1"/>
      </xdr:nvSpPr>
      <xdr:spPr>
        <a:xfrm>
          <a:off x="4686300" y="133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84545</xdr:rowOff>
    </xdr:from>
    <xdr:to>
      <xdr:col>5</xdr:col>
      <xdr:colOff>409575</xdr:colOff>
      <xdr:row>79</xdr:row>
      <xdr:rowOff>14695</xdr:rowOff>
    </xdr:to>
    <xdr:sp macro="" textlink="">
      <xdr:nvSpPr>
        <xdr:cNvPr id="198" name="円/楕円 197"/>
        <xdr:cNvSpPr/>
      </xdr:nvSpPr>
      <xdr:spPr>
        <a:xfrm>
          <a:off x="37465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5822</xdr:rowOff>
    </xdr:from>
    <xdr:ext cx="469744" cy="259045"/>
    <xdr:sp macro="" textlink="">
      <xdr:nvSpPr>
        <xdr:cNvPr id="199" name="テキスト ボックス 198"/>
        <xdr:cNvSpPr txBox="1"/>
      </xdr:nvSpPr>
      <xdr:spPr>
        <a:xfrm>
          <a:off x="3562427" y="135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108059</xdr:rowOff>
    </xdr:from>
    <xdr:to>
      <xdr:col>4</xdr:col>
      <xdr:colOff>206375</xdr:colOff>
      <xdr:row>79</xdr:row>
      <xdr:rowOff>38209</xdr:rowOff>
    </xdr:to>
    <xdr:sp macro="" textlink="">
      <xdr:nvSpPr>
        <xdr:cNvPr id="200" name="円/楕円 199"/>
        <xdr:cNvSpPr/>
      </xdr:nvSpPr>
      <xdr:spPr>
        <a:xfrm>
          <a:off x="2857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29336</xdr:rowOff>
    </xdr:from>
    <xdr:ext cx="469744" cy="259045"/>
    <xdr:sp macro="" textlink="">
      <xdr:nvSpPr>
        <xdr:cNvPr id="201" name="テキスト ボックス 200"/>
        <xdr:cNvSpPr txBox="1"/>
      </xdr:nvSpPr>
      <xdr:spPr>
        <a:xfrm>
          <a:off x="2673427" y="1357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102290</xdr:rowOff>
    </xdr:from>
    <xdr:to>
      <xdr:col>3</xdr:col>
      <xdr:colOff>3175</xdr:colOff>
      <xdr:row>79</xdr:row>
      <xdr:rowOff>32440</xdr:rowOff>
    </xdr:to>
    <xdr:sp macro="" textlink="">
      <xdr:nvSpPr>
        <xdr:cNvPr id="202" name="円/楕円 201"/>
        <xdr:cNvSpPr/>
      </xdr:nvSpPr>
      <xdr:spPr>
        <a:xfrm>
          <a:off x="1968500" y="134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23567</xdr:rowOff>
    </xdr:from>
    <xdr:ext cx="469744" cy="259045"/>
    <xdr:sp macro="" textlink="">
      <xdr:nvSpPr>
        <xdr:cNvPr id="203" name="テキスト ボックス 202"/>
        <xdr:cNvSpPr txBox="1"/>
      </xdr:nvSpPr>
      <xdr:spPr>
        <a:xfrm>
          <a:off x="1784427" y="135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106862</xdr:rowOff>
    </xdr:from>
    <xdr:to>
      <xdr:col>1</xdr:col>
      <xdr:colOff>485775</xdr:colOff>
      <xdr:row>79</xdr:row>
      <xdr:rowOff>37012</xdr:rowOff>
    </xdr:to>
    <xdr:sp macro="" textlink="">
      <xdr:nvSpPr>
        <xdr:cNvPr id="204" name="円/楕円 203"/>
        <xdr:cNvSpPr/>
      </xdr:nvSpPr>
      <xdr:spPr>
        <a:xfrm>
          <a:off x="1079500" y="134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28139</xdr:rowOff>
    </xdr:from>
    <xdr:ext cx="469744" cy="259045"/>
    <xdr:sp macro="" textlink="">
      <xdr:nvSpPr>
        <xdr:cNvPr id="205" name="テキスト ボックス 204"/>
        <xdr:cNvSpPr txBox="1"/>
      </xdr:nvSpPr>
      <xdr:spPr>
        <a:xfrm>
          <a:off x="895427" y="13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145438</xdr:rowOff>
    </xdr:from>
    <xdr:to>
      <xdr:col>6</xdr:col>
      <xdr:colOff>511175</xdr:colOff>
      <xdr:row>96</xdr:row>
      <xdr:rowOff>87579</xdr:rowOff>
    </xdr:to>
    <xdr:cxnSp macro="">
      <xdr:nvCxnSpPr>
        <xdr:cNvPr id="233" name="直線コネクタ 232"/>
        <xdr:cNvCxnSpPr/>
      </xdr:nvCxnSpPr>
      <xdr:spPr>
        <a:xfrm flipV="1">
          <a:off x="3797300" y="16433188"/>
          <a:ext cx="8382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87579</xdr:rowOff>
    </xdr:from>
    <xdr:to>
      <xdr:col>5</xdr:col>
      <xdr:colOff>358775</xdr:colOff>
      <xdr:row>97</xdr:row>
      <xdr:rowOff>36601</xdr:rowOff>
    </xdr:to>
    <xdr:cxnSp macro="">
      <xdr:nvCxnSpPr>
        <xdr:cNvPr id="236" name="直線コネクタ 235"/>
        <xdr:cNvCxnSpPr/>
      </xdr:nvCxnSpPr>
      <xdr:spPr>
        <a:xfrm flipV="1">
          <a:off x="2908300" y="16546779"/>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36601</xdr:rowOff>
    </xdr:from>
    <xdr:to>
      <xdr:col>4</xdr:col>
      <xdr:colOff>155575</xdr:colOff>
      <xdr:row>97</xdr:row>
      <xdr:rowOff>120749</xdr:rowOff>
    </xdr:to>
    <xdr:cxnSp macro="">
      <xdr:nvCxnSpPr>
        <xdr:cNvPr id="239" name="直線コネクタ 238"/>
        <xdr:cNvCxnSpPr/>
      </xdr:nvCxnSpPr>
      <xdr:spPr>
        <a:xfrm flipV="1">
          <a:off x="2019300" y="16667251"/>
          <a:ext cx="889000" cy="8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120749</xdr:rowOff>
    </xdr:from>
    <xdr:to>
      <xdr:col>2</xdr:col>
      <xdr:colOff>638175</xdr:colOff>
      <xdr:row>97</xdr:row>
      <xdr:rowOff>146146</xdr:rowOff>
    </xdr:to>
    <xdr:cxnSp macro="">
      <xdr:nvCxnSpPr>
        <xdr:cNvPr id="242" name="直線コネクタ 241"/>
        <xdr:cNvCxnSpPr/>
      </xdr:nvCxnSpPr>
      <xdr:spPr>
        <a:xfrm flipV="1">
          <a:off x="1130300" y="16751399"/>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94638</xdr:rowOff>
    </xdr:from>
    <xdr:to>
      <xdr:col>6</xdr:col>
      <xdr:colOff>561975</xdr:colOff>
      <xdr:row>96</xdr:row>
      <xdr:rowOff>24788</xdr:rowOff>
    </xdr:to>
    <xdr:sp macro="" textlink="">
      <xdr:nvSpPr>
        <xdr:cNvPr id="252" name="円/楕円 251"/>
        <xdr:cNvSpPr/>
      </xdr:nvSpPr>
      <xdr:spPr>
        <a:xfrm>
          <a:off x="4584700" y="163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117515</xdr:rowOff>
    </xdr:from>
    <xdr:ext cx="534377" cy="259045"/>
    <xdr:sp macro="" textlink="">
      <xdr:nvSpPr>
        <xdr:cNvPr id="253" name="扶助費該当値テキスト"/>
        <xdr:cNvSpPr txBox="1"/>
      </xdr:nvSpPr>
      <xdr:spPr>
        <a:xfrm>
          <a:off x="4686300" y="162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36779</xdr:rowOff>
    </xdr:from>
    <xdr:to>
      <xdr:col>5</xdr:col>
      <xdr:colOff>409575</xdr:colOff>
      <xdr:row>96</xdr:row>
      <xdr:rowOff>138379</xdr:rowOff>
    </xdr:to>
    <xdr:sp macro="" textlink="">
      <xdr:nvSpPr>
        <xdr:cNvPr id="254" name="円/楕円 253"/>
        <xdr:cNvSpPr/>
      </xdr:nvSpPr>
      <xdr:spPr>
        <a:xfrm>
          <a:off x="3746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154906</xdr:rowOff>
    </xdr:from>
    <xdr:ext cx="534377" cy="259045"/>
    <xdr:sp macro="" textlink="">
      <xdr:nvSpPr>
        <xdr:cNvPr id="255" name="テキスト ボックス 254"/>
        <xdr:cNvSpPr txBox="1"/>
      </xdr:nvSpPr>
      <xdr:spPr>
        <a:xfrm>
          <a:off x="3530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157251</xdr:rowOff>
    </xdr:from>
    <xdr:to>
      <xdr:col>4</xdr:col>
      <xdr:colOff>206375</xdr:colOff>
      <xdr:row>97</xdr:row>
      <xdr:rowOff>87401</xdr:rowOff>
    </xdr:to>
    <xdr:sp macro="" textlink="">
      <xdr:nvSpPr>
        <xdr:cNvPr id="256" name="円/楕円 255"/>
        <xdr:cNvSpPr/>
      </xdr:nvSpPr>
      <xdr:spPr>
        <a:xfrm>
          <a:off x="2857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78528</xdr:rowOff>
    </xdr:from>
    <xdr:ext cx="534377" cy="259045"/>
    <xdr:sp macro="" textlink="">
      <xdr:nvSpPr>
        <xdr:cNvPr id="257" name="テキスト ボックス 256"/>
        <xdr:cNvSpPr txBox="1"/>
      </xdr:nvSpPr>
      <xdr:spPr>
        <a:xfrm>
          <a:off x="2641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69949</xdr:rowOff>
    </xdr:from>
    <xdr:to>
      <xdr:col>3</xdr:col>
      <xdr:colOff>3175</xdr:colOff>
      <xdr:row>98</xdr:row>
      <xdr:rowOff>99</xdr:rowOff>
    </xdr:to>
    <xdr:sp macro="" textlink="">
      <xdr:nvSpPr>
        <xdr:cNvPr id="258" name="円/楕円 257"/>
        <xdr:cNvSpPr/>
      </xdr:nvSpPr>
      <xdr:spPr>
        <a:xfrm>
          <a:off x="1968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162676</xdr:rowOff>
    </xdr:from>
    <xdr:ext cx="534377" cy="259045"/>
    <xdr:sp macro="" textlink="">
      <xdr:nvSpPr>
        <xdr:cNvPr id="259" name="テキスト ボックス 258"/>
        <xdr:cNvSpPr txBox="1"/>
      </xdr:nvSpPr>
      <xdr:spPr>
        <a:xfrm>
          <a:off x="1752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95346</xdr:rowOff>
    </xdr:from>
    <xdr:to>
      <xdr:col>1</xdr:col>
      <xdr:colOff>485775</xdr:colOff>
      <xdr:row>98</xdr:row>
      <xdr:rowOff>25496</xdr:rowOff>
    </xdr:to>
    <xdr:sp macro="" textlink="">
      <xdr:nvSpPr>
        <xdr:cNvPr id="260" name="円/楕円 259"/>
        <xdr:cNvSpPr/>
      </xdr:nvSpPr>
      <xdr:spPr>
        <a:xfrm>
          <a:off x="1079500" y="16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16623</xdr:rowOff>
    </xdr:from>
    <xdr:ext cx="534377" cy="259045"/>
    <xdr:sp macro="" textlink="">
      <xdr:nvSpPr>
        <xdr:cNvPr id="261" name="テキスト ボックス 260"/>
        <xdr:cNvSpPr txBox="1"/>
      </xdr:nvSpPr>
      <xdr:spPr>
        <a:xfrm>
          <a:off x="863111" y="168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84427</xdr:rowOff>
    </xdr:from>
    <xdr:to>
      <xdr:col>15</xdr:col>
      <xdr:colOff>180975</xdr:colOff>
      <xdr:row>38</xdr:row>
      <xdr:rowOff>96838</xdr:rowOff>
    </xdr:to>
    <xdr:cxnSp macro="">
      <xdr:nvCxnSpPr>
        <xdr:cNvPr id="293" name="直線コネクタ 292"/>
        <xdr:cNvCxnSpPr/>
      </xdr:nvCxnSpPr>
      <xdr:spPr>
        <a:xfrm flipV="1">
          <a:off x="9639300" y="6599527"/>
          <a:ext cx="8382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96838</xdr:rowOff>
    </xdr:from>
    <xdr:to>
      <xdr:col>14</xdr:col>
      <xdr:colOff>28575</xdr:colOff>
      <xdr:row>38</xdr:row>
      <xdr:rowOff>114472</xdr:rowOff>
    </xdr:to>
    <xdr:cxnSp macro="">
      <xdr:nvCxnSpPr>
        <xdr:cNvPr id="296" name="直線コネクタ 295"/>
        <xdr:cNvCxnSpPr/>
      </xdr:nvCxnSpPr>
      <xdr:spPr>
        <a:xfrm flipV="1">
          <a:off x="8750300" y="661193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114472</xdr:rowOff>
    </xdr:from>
    <xdr:to>
      <xdr:col>12</xdr:col>
      <xdr:colOff>511175</xdr:colOff>
      <xdr:row>38</xdr:row>
      <xdr:rowOff>169140</xdr:rowOff>
    </xdr:to>
    <xdr:cxnSp macro="">
      <xdr:nvCxnSpPr>
        <xdr:cNvPr id="299" name="直線コネクタ 298"/>
        <xdr:cNvCxnSpPr/>
      </xdr:nvCxnSpPr>
      <xdr:spPr>
        <a:xfrm flipV="1">
          <a:off x="7861300" y="662957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169140</xdr:rowOff>
    </xdr:from>
    <xdr:to>
      <xdr:col>11</xdr:col>
      <xdr:colOff>307975</xdr:colOff>
      <xdr:row>39</xdr:row>
      <xdr:rowOff>22673</xdr:rowOff>
    </xdr:to>
    <xdr:cxnSp macro="">
      <xdr:nvCxnSpPr>
        <xdr:cNvPr id="302" name="直線コネクタ 301"/>
        <xdr:cNvCxnSpPr/>
      </xdr:nvCxnSpPr>
      <xdr:spPr>
        <a:xfrm flipV="1">
          <a:off x="6972300" y="668424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33627</xdr:rowOff>
    </xdr:from>
    <xdr:to>
      <xdr:col>15</xdr:col>
      <xdr:colOff>231775</xdr:colOff>
      <xdr:row>38</xdr:row>
      <xdr:rowOff>135227</xdr:rowOff>
    </xdr:to>
    <xdr:sp macro="" textlink="">
      <xdr:nvSpPr>
        <xdr:cNvPr id="312" name="円/楕円 311"/>
        <xdr:cNvSpPr/>
      </xdr:nvSpPr>
      <xdr:spPr>
        <a:xfrm>
          <a:off x="10426700" y="65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12054</xdr:rowOff>
    </xdr:from>
    <xdr:ext cx="534377" cy="259045"/>
    <xdr:sp macro="" textlink="">
      <xdr:nvSpPr>
        <xdr:cNvPr id="313" name="補助費等該当値テキスト"/>
        <xdr:cNvSpPr txBox="1"/>
      </xdr:nvSpPr>
      <xdr:spPr>
        <a:xfrm>
          <a:off x="10528300"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46038</xdr:rowOff>
    </xdr:from>
    <xdr:to>
      <xdr:col>14</xdr:col>
      <xdr:colOff>79375</xdr:colOff>
      <xdr:row>38</xdr:row>
      <xdr:rowOff>147638</xdr:rowOff>
    </xdr:to>
    <xdr:sp macro="" textlink="">
      <xdr:nvSpPr>
        <xdr:cNvPr id="314" name="円/楕円 313"/>
        <xdr:cNvSpPr/>
      </xdr:nvSpPr>
      <xdr:spPr>
        <a:xfrm>
          <a:off x="9588500" y="6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138765</xdr:rowOff>
    </xdr:from>
    <xdr:ext cx="534377" cy="259045"/>
    <xdr:sp macro="" textlink="">
      <xdr:nvSpPr>
        <xdr:cNvPr id="315" name="テキスト ボックス 314"/>
        <xdr:cNvSpPr txBox="1"/>
      </xdr:nvSpPr>
      <xdr:spPr>
        <a:xfrm>
          <a:off x="9372111" y="66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63672</xdr:rowOff>
    </xdr:from>
    <xdr:to>
      <xdr:col>12</xdr:col>
      <xdr:colOff>561975</xdr:colOff>
      <xdr:row>38</xdr:row>
      <xdr:rowOff>165272</xdr:rowOff>
    </xdr:to>
    <xdr:sp macro="" textlink="">
      <xdr:nvSpPr>
        <xdr:cNvPr id="316" name="円/楕円 315"/>
        <xdr:cNvSpPr/>
      </xdr:nvSpPr>
      <xdr:spPr>
        <a:xfrm>
          <a:off x="8699500" y="6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156399</xdr:rowOff>
    </xdr:from>
    <xdr:ext cx="534377" cy="259045"/>
    <xdr:sp macro="" textlink="">
      <xdr:nvSpPr>
        <xdr:cNvPr id="317" name="テキスト ボックス 316"/>
        <xdr:cNvSpPr txBox="1"/>
      </xdr:nvSpPr>
      <xdr:spPr>
        <a:xfrm>
          <a:off x="8483111" y="66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118340</xdr:rowOff>
    </xdr:from>
    <xdr:to>
      <xdr:col>11</xdr:col>
      <xdr:colOff>358775</xdr:colOff>
      <xdr:row>39</xdr:row>
      <xdr:rowOff>48490</xdr:rowOff>
    </xdr:to>
    <xdr:sp macro="" textlink="">
      <xdr:nvSpPr>
        <xdr:cNvPr id="318" name="円/楕円 317"/>
        <xdr:cNvSpPr/>
      </xdr:nvSpPr>
      <xdr:spPr>
        <a:xfrm>
          <a:off x="7810500" y="6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39617</xdr:rowOff>
    </xdr:from>
    <xdr:ext cx="534377" cy="259045"/>
    <xdr:sp macro="" textlink="">
      <xdr:nvSpPr>
        <xdr:cNvPr id="319" name="テキスト ボックス 318"/>
        <xdr:cNvSpPr txBox="1"/>
      </xdr:nvSpPr>
      <xdr:spPr>
        <a:xfrm>
          <a:off x="7594111" y="67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143323</xdr:rowOff>
    </xdr:from>
    <xdr:to>
      <xdr:col>10</xdr:col>
      <xdr:colOff>155575</xdr:colOff>
      <xdr:row>39</xdr:row>
      <xdr:rowOff>73473</xdr:rowOff>
    </xdr:to>
    <xdr:sp macro="" textlink="">
      <xdr:nvSpPr>
        <xdr:cNvPr id="320" name="円/楕円 319"/>
        <xdr:cNvSpPr/>
      </xdr:nvSpPr>
      <xdr:spPr>
        <a:xfrm>
          <a:off x="6921500" y="66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64600</xdr:rowOff>
    </xdr:from>
    <xdr:ext cx="534377" cy="259045"/>
    <xdr:sp macro="" textlink="">
      <xdr:nvSpPr>
        <xdr:cNvPr id="321" name="テキスト ボックス 320"/>
        <xdr:cNvSpPr txBox="1"/>
      </xdr:nvSpPr>
      <xdr:spPr>
        <a:xfrm>
          <a:off x="6705111" y="67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133789</xdr:rowOff>
    </xdr:from>
    <xdr:to>
      <xdr:col>15</xdr:col>
      <xdr:colOff>180975</xdr:colOff>
      <xdr:row>57</xdr:row>
      <xdr:rowOff>99869</xdr:rowOff>
    </xdr:to>
    <xdr:cxnSp macro="">
      <xdr:nvCxnSpPr>
        <xdr:cNvPr id="352" name="直線コネクタ 351"/>
        <xdr:cNvCxnSpPr/>
      </xdr:nvCxnSpPr>
      <xdr:spPr>
        <a:xfrm>
          <a:off x="9639300" y="9734989"/>
          <a:ext cx="838200" cy="1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166337</xdr:rowOff>
    </xdr:from>
    <xdr:to>
      <xdr:col>14</xdr:col>
      <xdr:colOff>28575</xdr:colOff>
      <xdr:row>56</xdr:row>
      <xdr:rowOff>133789</xdr:rowOff>
    </xdr:to>
    <xdr:cxnSp macro="">
      <xdr:nvCxnSpPr>
        <xdr:cNvPr id="355" name="直線コネクタ 354"/>
        <xdr:cNvCxnSpPr/>
      </xdr:nvCxnSpPr>
      <xdr:spPr>
        <a:xfrm>
          <a:off x="8750300" y="9596087"/>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19979</xdr:rowOff>
    </xdr:from>
    <xdr:to>
      <xdr:col>12</xdr:col>
      <xdr:colOff>511175</xdr:colOff>
      <xdr:row>55</xdr:row>
      <xdr:rowOff>166337</xdr:rowOff>
    </xdr:to>
    <xdr:cxnSp macro="">
      <xdr:nvCxnSpPr>
        <xdr:cNvPr id="358" name="直線コネクタ 357"/>
        <xdr:cNvCxnSpPr/>
      </xdr:nvCxnSpPr>
      <xdr:spPr>
        <a:xfrm>
          <a:off x="7861300" y="9449729"/>
          <a:ext cx="889000" cy="14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19979</xdr:rowOff>
    </xdr:from>
    <xdr:to>
      <xdr:col>11</xdr:col>
      <xdr:colOff>307975</xdr:colOff>
      <xdr:row>57</xdr:row>
      <xdr:rowOff>63619</xdr:rowOff>
    </xdr:to>
    <xdr:cxnSp macro="">
      <xdr:nvCxnSpPr>
        <xdr:cNvPr id="361" name="直線コネクタ 360"/>
        <xdr:cNvCxnSpPr/>
      </xdr:nvCxnSpPr>
      <xdr:spPr>
        <a:xfrm flipV="1">
          <a:off x="6972300" y="9449729"/>
          <a:ext cx="889000" cy="3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49069</xdr:rowOff>
    </xdr:from>
    <xdr:to>
      <xdr:col>15</xdr:col>
      <xdr:colOff>231775</xdr:colOff>
      <xdr:row>57</xdr:row>
      <xdr:rowOff>150669</xdr:rowOff>
    </xdr:to>
    <xdr:sp macro="" textlink="">
      <xdr:nvSpPr>
        <xdr:cNvPr id="371" name="円/楕円 370"/>
        <xdr:cNvSpPr/>
      </xdr:nvSpPr>
      <xdr:spPr>
        <a:xfrm>
          <a:off x="104267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27496</xdr:rowOff>
    </xdr:from>
    <xdr:ext cx="534377" cy="259045"/>
    <xdr:sp macro="" textlink="">
      <xdr:nvSpPr>
        <xdr:cNvPr id="372" name="普通建設事業費該当値テキスト"/>
        <xdr:cNvSpPr txBox="1"/>
      </xdr:nvSpPr>
      <xdr:spPr>
        <a:xfrm>
          <a:off x="10528300" y="98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82989</xdr:rowOff>
    </xdr:from>
    <xdr:to>
      <xdr:col>14</xdr:col>
      <xdr:colOff>79375</xdr:colOff>
      <xdr:row>57</xdr:row>
      <xdr:rowOff>13139</xdr:rowOff>
    </xdr:to>
    <xdr:sp macro="" textlink="">
      <xdr:nvSpPr>
        <xdr:cNvPr id="373" name="円/楕円 372"/>
        <xdr:cNvSpPr/>
      </xdr:nvSpPr>
      <xdr:spPr>
        <a:xfrm>
          <a:off x="9588500" y="96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4266</xdr:rowOff>
    </xdr:from>
    <xdr:ext cx="534377" cy="259045"/>
    <xdr:sp macro="" textlink="">
      <xdr:nvSpPr>
        <xdr:cNvPr id="374" name="テキスト ボックス 373"/>
        <xdr:cNvSpPr txBox="1"/>
      </xdr:nvSpPr>
      <xdr:spPr>
        <a:xfrm>
          <a:off x="9372111" y="97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115537</xdr:rowOff>
    </xdr:from>
    <xdr:to>
      <xdr:col>12</xdr:col>
      <xdr:colOff>561975</xdr:colOff>
      <xdr:row>56</xdr:row>
      <xdr:rowOff>45687</xdr:rowOff>
    </xdr:to>
    <xdr:sp macro="" textlink="">
      <xdr:nvSpPr>
        <xdr:cNvPr id="375" name="円/楕円 374"/>
        <xdr:cNvSpPr/>
      </xdr:nvSpPr>
      <xdr:spPr>
        <a:xfrm>
          <a:off x="8699500" y="95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62214</xdr:rowOff>
    </xdr:from>
    <xdr:ext cx="534377" cy="259045"/>
    <xdr:sp macro="" textlink="">
      <xdr:nvSpPr>
        <xdr:cNvPr id="376" name="テキスト ボックス 375"/>
        <xdr:cNvSpPr txBox="1"/>
      </xdr:nvSpPr>
      <xdr:spPr>
        <a:xfrm>
          <a:off x="8483111" y="932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140629</xdr:rowOff>
    </xdr:from>
    <xdr:to>
      <xdr:col>11</xdr:col>
      <xdr:colOff>358775</xdr:colOff>
      <xdr:row>55</xdr:row>
      <xdr:rowOff>70779</xdr:rowOff>
    </xdr:to>
    <xdr:sp macro="" textlink="">
      <xdr:nvSpPr>
        <xdr:cNvPr id="377" name="円/楕円 376"/>
        <xdr:cNvSpPr/>
      </xdr:nvSpPr>
      <xdr:spPr>
        <a:xfrm>
          <a:off x="7810500" y="9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87306</xdr:rowOff>
    </xdr:from>
    <xdr:ext cx="534377" cy="259045"/>
    <xdr:sp macro="" textlink="">
      <xdr:nvSpPr>
        <xdr:cNvPr id="378" name="テキスト ボックス 377"/>
        <xdr:cNvSpPr txBox="1"/>
      </xdr:nvSpPr>
      <xdr:spPr>
        <a:xfrm>
          <a:off x="7594111" y="9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12819</xdr:rowOff>
    </xdr:from>
    <xdr:to>
      <xdr:col>10</xdr:col>
      <xdr:colOff>155575</xdr:colOff>
      <xdr:row>57</xdr:row>
      <xdr:rowOff>114419</xdr:rowOff>
    </xdr:to>
    <xdr:sp macro="" textlink="">
      <xdr:nvSpPr>
        <xdr:cNvPr id="379" name="円/楕円 378"/>
        <xdr:cNvSpPr/>
      </xdr:nvSpPr>
      <xdr:spPr>
        <a:xfrm>
          <a:off x="6921500" y="97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105546</xdr:rowOff>
    </xdr:from>
    <xdr:ext cx="534377" cy="259045"/>
    <xdr:sp macro="" textlink="">
      <xdr:nvSpPr>
        <xdr:cNvPr id="380" name="テキスト ボックス 379"/>
        <xdr:cNvSpPr txBox="1"/>
      </xdr:nvSpPr>
      <xdr:spPr>
        <a:xfrm>
          <a:off x="6705111" y="987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79073</xdr:rowOff>
    </xdr:from>
    <xdr:to>
      <xdr:col>15</xdr:col>
      <xdr:colOff>180975</xdr:colOff>
      <xdr:row>79</xdr:row>
      <xdr:rowOff>35246</xdr:rowOff>
    </xdr:to>
    <xdr:cxnSp macro="">
      <xdr:nvCxnSpPr>
        <xdr:cNvPr id="411" name="直線コネクタ 410"/>
        <xdr:cNvCxnSpPr/>
      </xdr:nvCxnSpPr>
      <xdr:spPr>
        <a:xfrm>
          <a:off x="9639300" y="13452173"/>
          <a:ext cx="838200" cy="1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34413</xdr:rowOff>
    </xdr:from>
    <xdr:to>
      <xdr:col>14</xdr:col>
      <xdr:colOff>28575</xdr:colOff>
      <xdr:row>78</xdr:row>
      <xdr:rowOff>79073</xdr:rowOff>
    </xdr:to>
    <xdr:cxnSp macro="">
      <xdr:nvCxnSpPr>
        <xdr:cNvPr id="414" name="直線コネクタ 413"/>
        <xdr:cNvCxnSpPr/>
      </xdr:nvCxnSpPr>
      <xdr:spPr>
        <a:xfrm>
          <a:off x="8750300" y="13407513"/>
          <a:ext cx="889000" cy="4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155896</xdr:rowOff>
    </xdr:from>
    <xdr:to>
      <xdr:col>15</xdr:col>
      <xdr:colOff>231775</xdr:colOff>
      <xdr:row>79</xdr:row>
      <xdr:rowOff>86046</xdr:rowOff>
    </xdr:to>
    <xdr:sp macro="" textlink="">
      <xdr:nvSpPr>
        <xdr:cNvPr id="424" name="円/楕円 423"/>
        <xdr:cNvSpPr/>
      </xdr:nvSpPr>
      <xdr:spPr>
        <a:xfrm>
          <a:off x="10426700" y="13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70823</xdr:rowOff>
    </xdr:from>
    <xdr:ext cx="469744" cy="259045"/>
    <xdr:sp macro="" textlink="">
      <xdr:nvSpPr>
        <xdr:cNvPr id="425" name="普通建設事業費 （ うち新規整備　）該当値テキスト"/>
        <xdr:cNvSpPr txBox="1"/>
      </xdr:nvSpPr>
      <xdr:spPr>
        <a:xfrm>
          <a:off x="10528300" y="134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28273</xdr:rowOff>
    </xdr:from>
    <xdr:to>
      <xdr:col>14</xdr:col>
      <xdr:colOff>79375</xdr:colOff>
      <xdr:row>78</xdr:row>
      <xdr:rowOff>129873</xdr:rowOff>
    </xdr:to>
    <xdr:sp macro="" textlink="">
      <xdr:nvSpPr>
        <xdr:cNvPr id="426" name="円/楕円 425"/>
        <xdr:cNvSpPr/>
      </xdr:nvSpPr>
      <xdr:spPr>
        <a:xfrm>
          <a:off x="9588500" y="134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121000</xdr:rowOff>
    </xdr:from>
    <xdr:ext cx="534377" cy="259045"/>
    <xdr:sp macro="" textlink="">
      <xdr:nvSpPr>
        <xdr:cNvPr id="427" name="テキスト ボックス 426"/>
        <xdr:cNvSpPr txBox="1"/>
      </xdr:nvSpPr>
      <xdr:spPr>
        <a:xfrm>
          <a:off x="9372111" y="134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155063</xdr:rowOff>
    </xdr:from>
    <xdr:to>
      <xdr:col>12</xdr:col>
      <xdr:colOff>561975</xdr:colOff>
      <xdr:row>78</xdr:row>
      <xdr:rowOff>85213</xdr:rowOff>
    </xdr:to>
    <xdr:sp macro="" textlink="">
      <xdr:nvSpPr>
        <xdr:cNvPr id="428" name="円/楕円 427"/>
        <xdr:cNvSpPr/>
      </xdr:nvSpPr>
      <xdr:spPr>
        <a:xfrm>
          <a:off x="8699500" y="133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76340</xdr:rowOff>
    </xdr:from>
    <xdr:ext cx="534377" cy="259045"/>
    <xdr:sp macro="" textlink="">
      <xdr:nvSpPr>
        <xdr:cNvPr id="429" name="テキスト ボックス 428"/>
        <xdr:cNvSpPr txBox="1"/>
      </xdr:nvSpPr>
      <xdr:spPr>
        <a:xfrm>
          <a:off x="8483111" y="134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76518</xdr:rowOff>
    </xdr:from>
    <xdr:to>
      <xdr:col>15</xdr:col>
      <xdr:colOff>180975</xdr:colOff>
      <xdr:row>97</xdr:row>
      <xdr:rowOff>157531</xdr:rowOff>
    </xdr:to>
    <xdr:cxnSp macro="">
      <xdr:nvCxnSpPr>
        <xdr:cNvPr id="458" name="直線コネクタ 457"/>
        <xdr:cNvCxnSpPr/>
      </xdr:nvCxnSpPr>
      <xdr:spPr>
        <a:xfrm>
          <a:off x="9639300" y="16707168"/>
          <a:ext cx="8382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131890</xdr:rowOff>
    </xdr:from>
    <xdr:to>
      <xdr:col>14</xdr:col>
      <xdr:colOff>28575</xdr:colOff>
      <xdr:row>97</xdr:row>
      <xdr:rowOff>76518</xdr:rowOff>
    </xdr:to>
    <xdr:cxnSp macro="">
      <xdr:nvCxnSpPr>
        <xdr:cNvPr id="461" name="直線コネクタ 460"/>
        <xdr:cNvCxnSpPr/>
      </xdr:nvCxnSpPr>
      <xdr:spPr>
        <a:xfrm>
          <a:off x="8750300" y="1659109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106731</xdr:rowOff>
    </xdr:from>
    <xdr:to>
      <xdr:col>15</xdr:col>
      <xdr:colOff>231775</xdr:colOff>
      <xdr:row>98</xdr:row>
      <xdr:rowOff>36881</xdr:rowOff>
    </xdr:to>
    <xdr:sp macro="" textlink="">
      <xdr:nvSpPr>
        <xdr:cNvPr id="471" name="円/楕円 470"/>
        <xdr:cNvSpPr/>
      </xdr:nvSpPr>
      <xdr:spPr>
        <a:xfrm>
          <a:off x="10426700" y="167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85158</xdr:rowOff>
    </xdr:from>
    <xdr:ext cx="534377" cy="259045"/>
    <xdr:sp macro="" textlink="">
      <xdr:nvSpPr>
        <xdr:cNvPr id="472" name="普通建設事業費 （ うち更新整備　）該当値テキスト"/>
        <xdr:cNvSpPr txBox="1"/>
      </xdr:nvSpPr>
      <xdr:spPr>
        <a:xfrm>
          <a:off x="10528300" y="167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25718</xdr:rowOff>
    </xdr:from>
    <xdr:to>
      <xdr:col>14</xdr:col>
      <xdr:colOff>79375</xdr:colOff>
      <xdr:row>97</xdr:row>
      <xdr:rowOff>127318</xdr:rowOff>
    </xdr:to>
    <xdr:sp macro="" textlink="">
      <xdr:nvSpPr>
        <xdr:cNvPr id="473" name="円/楕円 472"/>
        <xdr:cNvSpPr/>
      </xdr:nvSpPr>
      <xdr:spPr>
        <a:xfrm>
          <a:off x="9588500" y="166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143845</xdr:rowOff>
    </xdr:from>
    <xdr:ext cx="534377" cy="259045"/>
    <xdr:sp macro="" textlink="">
      <xdr:nvSpPr>
        <xdr:cNvPr id="474" name="テキスト ボックス 473"/>
        <xdr:cNvSpPr txBox="1"/>
      </xdr:nvSpPr>
      <xdr:spPr>
        <a:xfrm>
          <a:off x="9372111" y="164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81090</xdr:rowOff>
    </xdr:from>
    <xdr:to>
      <xdr:col>12</xdr:col>
      <xdr:colOff>561975</xdr:colOff>
      <xdr:row>97</xdr:row>
      <xdr:rowOff>11240</xdr:rowOff>
    </xdr:to>
    <xdr:sp macro="" textlink="">
      <xdr:nvSpPr>
        <xdr:cNvPr id="475" name="円/楕円 474"/>
        <xdr:cNvSpPr/>
      </xdr:nvSpPr>
      <xdr:spPr>
        <a:xfrm>
          <a:off x="8699500" y="16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27767</xdr:rowOff>
    </xdr:from>
    <xdr:ext cx="534377" cy="259045"/>
    <xdr:sp macro="" textlink="">
      <xdr:nvSpPr>
        <xdr:cNvPr id="476" name="テキスト ボックス 475"/>
        <xdr:cNvSpPr txBox="1"/>
      </xdr:nvSpPr>
      <xdr:spPr>
        <a:xfrm>
          <a:off x="8483111" y="163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159245</xdr:rowOff>
    </xdr:from>
    <xdr:to>
      <xdr:col>23</xdr:col>
      <xdr:colOff>516889</xdr:colOff>
      <xdr:row>39</xdr:row>
      <xdr:rowOff>44450</xdr:rowOff>
    </xdr:to>
    <xdr:cxnSp macro="">
      <xdr:nvCxnSpPr>
        <xdr:cNvPr id="500" name="直線コネクタ 499"/>
        <xdr:cNvCxnSpPr/>
      </xdr:nvCxnSpPr>
      <xdr:spPr>
        <a:xfrm flipV="1">
          <a:off x="16317595" y="5988545"/>
          <a:ext cx="1269" cy="74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48937</xdr:rowOff>
    </xdr:from>
    <xdr:ext cx="249299" cy="259045"/>
    <xdr:sp macro="" textlink="">
      <xdr:nvSpPr>
        <xdr:cNvPr id="501" name="災害復旧事業費最小値テキスト"/>
        <xdr:cNvSpPr txBox="1"/>
      </xdr:nvSpPr>
      <xdr:spPr>
        <a:xfrm>
          <a:off x="16370300" y="6735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105922</xdr:rowOff>
    </xdr:from>
    <xdr:ext cx="534377" cy="259045"/>
    <xdr:sp macro="" textlink="">
      <xdr:nvSpPr>
        <xdr:cNvPr id="503" name="災害復旧事業費最大値テキスト"/>
        <xdr:cNvSpPr txBox="1"/>
      </xdr:nvSpPr>
      <xdr:spPr>
        <a:xfrm>
          <a:off x="16370300" y="576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34</xdr:row>
      <xdr:rowOff>159245</xdr:rowOff>
    </xdr:from>
    <xdr:to>
      <xdr:col>23</xdr:col>
      <xdr:colOff>606425</xdr:colOff>
      <xdr:row>34</xdr:row>
      <xdr:rowOff>159245</xdr:rowOff>
    </xdr:to>
    <xdr:cxnSp macro="">
      <xdr:nvCxnSpPr>
        <xdr:cNvPr id="504" name="直線コネクタ 503"/>
        <xdr:cNvCxnSpPr/>
      </xdr:nvCxnSpPr>
      <xdr:spPr>
        <a:xfrm>
          <a:off x="16230600" y="598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35496</xdr:rowOff>
    </xdr:from>
    <xdr:to>
      <xdr:col>23</xdr:col>
      <xdr:colOff>517525</xdr:colOff>
      <xdr:row>39</xdr:row>
      <xdr:rowOff>44450</xdr:rowOff>
    </xdr:to>
    <xdr:cxnSp macro="">
      <xdr:nvCxnSpPr>
        <xdr:cNvPr id="505" name="直線コネクタ 504"/>
        <xdr:cNvCxnSpPr/>
      </xdr:nvCxnSpPr>
      <xdr:spPr>
        <a:xfrm>
          <a:off x="15481300" y="6722046"/>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137837</xdr:rowOff>
    </xdr:from>
    <xdr:ext cx="469744" cy="259045"/>
    <xdr:sp macro="" textlink="">
      <xdr:nvSpPr>
        <xdr:cNvPr id="506" name="災害復旧事業費平均値テキスト"/>
        <xdr:cNvSpPr txBox="1"/>
      </xdr:nvSpPr>
      <xdr:spPr>
        <a:xfrm>
          <a:off x="16370300" y="648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114960</xdr:rowOff>
    </xdr:from>
    <xdr:to>
      <xdr:col>23</xdr:col>
      <xdr:colOff>568325</xdr:colOff>
      <xdr:row>39</xdr:row>
      <xdr:rowOff>45110</xdr:rowOff>
    </xdr:to>
    <xdr:sp macro="" textlink="">
      <xdr:nvSpPr>
        <xdr:cNvPr id="507" name="フローチャート : 判断 506"/>
        <xdr:cNvSpPr/>
      </xdr:nvSpPr>
      <xdr:spPr>
        <a:xfrm>
          <a:off x="162687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35496</xdr:rowOff>
    </xdr:from>
    <xdr:to>
      <xdr:col>22</xdr:col>
      <xdr:colOff>365125</xdr:colOff>
      <xdr:row>39</xdr:row>
      <xdr:rowOff>37097</xdr:rowOff>
    </xdr:to>
    <xdr:cxnSp macro="">
      <xdr:nvCxnSpPr>
        <xdr:cNvPr id="508" name="直線コネクタ 507"/>
        <xdr:cNvCxnSpPr/>
      </xdr:nvCxnSpPr>
      <xdr:spPr>
        <a:xfrm flipV="1">
          <a:off x="14592300" y="6722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142926</xdr:rowOff>
    </xdr:from>
    <xdr:to>
      <xdr:col>22</xdr:col>
      <xdr:colOff>415925</xdr:colOff>
      <xdr:row>39</xdr:row>
      <xdr:rowOff>73076</xdr:rowOff>
    </xdr:to>
    <xdr:sp macro="" textlink="">
      <xdr:nvSpPr>
        <xdr:cNvPr id="509" name="フローチャート : 判断 508"/>
        <xdr:cNvSpPr/>
      </xdr:nvSpPr>
      <xdr:spPr>
        <a:xfrm>
          <a:off x="15430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89603</xdr:rowOff>
    </xdr:from>
    <xdr:ext cx="378565" cy="259045"/>
    <xdr:sp macro="" textlink="">
      <xdr:nvSpPr>
        <xdr:cNvPr id="510" name="テキスト ボックス 509"/>
        <xdr:cNvSpPr txBox="1"/>
      </xdr:nvSpPr>
      <xdr:spPr>
        <a:xfrm>
          <a:off x="15292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27572</xdr:rowOff>
    </xdr:from>
    <xdr:to>
      <xdr:col>21</xdr:col>
      <xdr:colOff>161925</xdr:colOff>
      <xdr:row>39</xdr:row>
      <xdr:rowOff>37097</xdr:rowOff>
    </xdr:to>
    <xdr:cxnSp macro="">
      <xdr:nvCxnSpPr>
        <xdr:cNvPr id="511" name="直線コネクタ 510"/>
        <xdr:cNvCxnSpPr/>
      </xdr:nvCxnSpPr>
      <xdr:spPr>
        <a:xfrm>
          <a:off x="13703300" y="6371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114046</xdr:rowOff>
    </xdr:from>
    <xdr:to>
      <xdr:col>21</xdr:col>
      <xdr:colOff>212725</xdr:colOff>
      <xdr:row>39</xdr:row>
      <xdr:rowOff>44196</xdr:rowOff>
    </xdr:to>
    <xdr:sp macro="" textlink="">
      <xdr:nvSpPr>
        <xdr:cNvPr id="512" name="フローチャート : 判断 511"/>
        <xdr:cNvSpPr/>
      </xdr:nvSpPr>
      <xdr:spPr>
        <a:xfrm>
          <a:off x="14541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60723</xdr:rowOff>
    </xdr:from>
    <xdr:ext cx="469744" cy="259045"/>
    <xdr:sp macro="" textlink="">
      <xdr:nvSpPr>
        <xdr:cNvPr id="513" name="テキスト ボックス 512"/>
        <xdr:cNvSpPr txBox="1"/>
      </xdr:nvSpPr>
      <xdr:spPr>
        <a:xfrm>
          <a:off x="14357427"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129222</xdr:rowOff>
    </xdr:from>
    <xdr:to>
      <xdr:col>19</xdr:col>
      <xdr:colOff>644525</xdr:colOff>
      <xdr:row>37</xdr:row>
      <xdr:rowOff>27572</xdr:rowOff>
    </xdr:to>
    <xdr:cxnSp macro="">
      <xdr:nvCxnSpPr>
        <xdr:cNvPr id="514" name="直線コネクタ 513"/>
        <xdr:cNvCxnSpPr/>
      </xdr:nvCxnSpPr>
      <xdr:spPr>
        <a:xfrm>
          <a:off x="12814300" y="5101272"/>
          <a:ext cx="889000" cy="12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87719</xdr:rowOff>
    </xdr:from>
    <xdr:to>
      <xdr:col>20</xdr:col>
      <xdr:colOff>9525</xdr:colOff>
      <xdr:row>39</xdr:row>
      <xdr:rowOff>17869</xdr:rowOff>
    </xdr:to>
    <xdr:sp macro="" textlink="">
      <xdr:nvSpPr>
        <xdr:cNvPr id="515" name="フローチャート : 判断 514"/>
        <xdr:cNvSpPr/>
      </xdr:nvSpPr>
      <xdr:spPr>
        <a:xfrm>
          <a:off x="13652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8996</xdr:rowOff>
    </xdr:from>
    <xdr:ext cx="469744" cy="259045"/>
    <xdr:sp macro="" textlink="">
      <xdr:nvSpPr>
        <xdr:cNvPr id="516" name="テキスト ボックス 515"/>
        <xdr:cNvSpPr txBox="1"/>
      </xdr:nvSpPr>
      <xdr:spPr>
        <a:xfrm>
          <a:off x="13468427"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44361</xdr:rowOff>
    </xdr:from>
    <xdr:to>
      <xdr:col>18</xdr:col>
      <xdr:colOff>492125</xdr:colOff>
      <xdr:row>38</xdr:row>
      <xdr:rowOff>145961</xdr:rowOff>
    </xdr:to>
    <xdr:sp macro="" textlink="">
      <xdr:nvSpPr>
        <xdr:cNvPr id="517" name="フローチャート : 判断 516"/>
        <xdr:cNvSpPr/>
      </xdr:nvSpPr>
      <xdr:spPr>
        <a:xfrm>
          <a:off x="12763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137088</xdr:rowOff>
    </xdr:from>
    <xdr:ext cx="469744" cy="259045"/>
    <xdr:sp macro="" textlink="">
      <xdr:nvSpPr>
        <xdr:cNvPr id="518" name="テキスト ボックス 517"/>
        <xdr:cNvSpPr txBox="1"/>
      </xdr:nvSpPr>
      <xdr:spPr>
        <a:xfrm>
          <a:off x="12579427" y="66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93387</xdr:rowOff>
    </xdr:from>
    <xdr:ext cx="249299" cy="259045"/>
    <xdr:sp macro="" textlink="">
      <xdr:nvSpPr>
        <xdr:cNvPr id="525" name="災害復旧事業費該当値テキスト"/>
        <xdr:cNvSpPr txBox="1"/>
      </xdr:nvSpPr>
      <xdr:spPr>
        <a:xfrm>
          <a:off x="16370300" y="6608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156146</xdr:rowOff>
    </xdr:from>
    <xdr:to>
      <xdr:col>22</xdr:col>
      <xdr:colOff>415925</xdr:colOff>
      <xdr:row>39</xdr:row>
      <xdr:rowOff>86296</xdr:rowOff>
    </xdr:to>
    <xdr:sp macro="" textlink="">
      <xdr:nvSpPr>
        <xdr:cNvPr id="526" name="円/楕円 525"/>
        <xdr:cNvSpPr/>
      </xdr:nvSpPr>
      <xdr:spPr>
        <a:xfrm>
          <a:off x="15430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77423</xdr:rowOff>
    </xdr:from>
    <xdr:ext cx="378565" cy="259045"/>
    <xdr:sp macro="" textlink="">
      <xdr:nvSpPr>
        <xdr:cNvPr id="527" name="テキスト ボックス 526"/>
        <xdr:cNvSpPr txBox="1"/>
      </xdr:nvSpPr>
      <xdr:spPr>
        <a:xfrm>
          <a:off x="15292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157747</xdr:rowOff>
    </xdr:from>
    <xdr:to>
      <xdr:col>21</xdr:col>
      <xdr:colOff>212725</xdr:colOff>
      <xdr:row>39</xdr:row>
      <xdr:rowOff>87897</xdr:rowOff>
    </xdr:to>
    <xdr:sp macro="" textlink="">
      <xdr:nvSpPr>
        <xdr:cNvPr id="528" name="円/楕円 527"/>
        <xdr:cNvSpPr/>
      </xdr:nvSpPr>
      <xdr:spPr>
        <a:xfrm>
          <a:off x="14541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79024</xdr:rowOff>
    </xdr:from>
    <xdr:ext cx="378565" cy="259045"/>
    <xdr:sp macro="" textlink="">
      <xdr:nvSpPr>
        <xdr:cNvPr id="529" name="テキスト ボックス 528"/>
        <xdr:cNvSpPr txBox="1"/>
      </xdr:nvSpPr>
      <xdr:spPr>
        <a:xfrm>
          <a:off x="14403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148222</xdr:rowOff>
    </xdr:from>
    <xdr:to>
      <xdr:col>20</xdr:col>
      <xdr:colOff>9525</xdr:colOff>
      <xdr:row>37</xdr:row>
      <xdr:rowOff>78372</xdr:rowOff>
    </xdr:to>
    <xdr:sp macro="" textlink="">
      <xdr:nvSpPr>
        <xdr:cNvPr id="530" name="円/楕円 529"/>
        <xdr:cNvSpPr/>
      </xdr:nvSpPr>
      <xdr:spPr>
        <a:xfrm>
          <a:off x="13652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94899</xdr:rowOff>
    </xdr:from>
    <xdr:ext cx="469744" cy="259045"/>
    <xdr:sp macro="" textlink="">
      <xdr:nvSpPr>
        <xdr:cNvPr id="531" name="テキスト ボックス 530"/>
        <xdr:cNvSpPr txBox="1"/>
      </xdr:nvSpPr>
      <xdr:spPr>
        <a:xfrm>
          <a:off x="13468427"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78422</xdr:rowOff>
    </xdr:from>
    <xdr:to>
      <xdr:col>18</xdr:col>
      <xdr:colOff>492125</xdr:colOff>
      <xdr:row>30</xdr:row>
      <xdr:rowOff>8572</xdr:rowOff>
    </xdr:to>
    <xdr:sp macro="" textlink="">
      <xdr:nvSpPr>
        <xdr:cNvPr id="532" name="円/楕円 531"/>
        <xdr:cNvSpPr/>
      </xdr:nvSpPr>
      <xdr:spPr>
        <a:xfrm>
          <a:off x="12763500" y="50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25099</xdr:rowOff>
    </xdr:from>
    <xdr:ext cx="534377" cy="259045"/>
    <xdr:sp macro="" textlink="">
      <xdr:nvSpPr>
        <xdr:cNvPr id="533" name="テキスト ボックス 532"/>
        <xdr:cNvSpPr txBox="1"/>
      </xdr:nvSpPr>
      <xdr:spPr>
        <a:xfrm>
          <a:off x="12547111" y="48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32389</xdr:rowOff>
    </xdr:from>
    <xdr:to>
      <xdr:col>23</xdr:col>
      <xdr:colOff>517525</xdr:colOff>
      <xdr:row>77</xdr:row>
      <xdr:rowOff>51640</xdr:rowOff>
    </xdr:to>
    <xdr:cxnSp macro="">
      <xdr:nvCxnSpPr>
        <xdr:cNvPr id="613" name="直線コネクタ 612"/>
        <xdr:cNvCxnSpPr/>
      </xdr:nvCxnSpPr>
      <xdr:spPr>
        <a:xfrm flipV="1">
          <a:off x="15481300" y="13234039"/>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149661</xdr:rowOff>
    </xdr:from>
    <xdr:to>
      <xdr:col>22</xdr:col>
      <xdr:colOff>365125</xdr:colOff>
      <xdr:row>77</xdr:row>
      <xdr:rowOff>51640</xdr:rowOff>
    </xdr:to>
    <xdr:cxnSp macro="">
      <xdr:nvCxnSpPr>
        <xdr:cNvPr id="616" name="直線コネクタ 615"/>
        <xdr:cNvCxnSpPr/>
      </xdr:nvCxnSpPr>
      <xdr:spPr>
        <a:xfrm>
          <a:off x="14592300" y="13179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149661</xdr:rowOff>
    </xdr:from>
    <xdr:to>
      <xdr:col>21</xdr:col>
      <xdr:colOff>161925</xdr:colOff>
      <xdr:row>77</xdr:row>
      <xdr:rowOff>17154</xdr:rowOff>
    </xdr:to>
    <xdr:cxnSp macro="">
      <xdr:nvCxnSpPr>
        <xdr:cNvPr id="619" name="直線コネクタ 618"/>
        <xdr:cNvCxnSpPr/>
      </xdr:nvCxnSpPr>
      <xdr:spPr>
        <a:xfrm flipV="1">
          <a:off x="13703300" y="13179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17154</xdr:rowOff>
    </xdr:from>
    <xdr:to>
      <xdr:col>19</xdr:col>
      <xdr:colOff>644525</xdr:colOff>
      <xdr:row>77</xdr:row>
      <xdr:rowOff>29042</xdr:rowOff>
    </xdr:to>
    <xdr:cxnSp macro="">
      <xdr:nvCxnSpPr>
        <xdr:cNvPr id="622" name="直線コネクタ 621"/>
        <xdr:cNvCxnSpPr/>
      </xdr:nvCxnSpPr>
      <xdr:spPr>
        <a:xfrm flipV="1">
          <a:off x="12814300" y="132188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153039</xdr:rowOff>
    </xdr:from>
    <xdr:to>
      <xdr:col>23</xdr:col>
      <xdr:colOff>568325</xdr:colOff>
      <xdr:row>77</xdr:row>
      <xdr:rowOff>83189</xdr:rowOff>
    </xdr:to>
    <xdr:sp macro="" textlink="">
      <xdr:nvSpPr>
        <xdr:cNvPr id="632" name="円/楕円 631"/>
        <xdr:cNvSpPr/>
      </xdr:nvSpPr>
      <xdr:spPr>
        <a:xfrm>
          <a:off x="162687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131466</xdr:rowOff>
    </xdr:from>
    <xdr:ext cx="534377" cy="259045"/>
    <xdr:sp macro="" textlink="">
      <xdr:nvSpPr>
        <xdr:cNvPr id="633" name="公債費該当値テキスト"/>
        <xdr:cNvSpPr txBox="1"/>
      </xdr:nvSpPr>
      <xdr:spPr>
        <a:xfrm>
          <a:off x="16370300" y="131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840</xdr:rowOff>
    </xdr:from>
    <xdr:to>
      <xdr:col>22</xdr:col>
      <xdr:colOff>415925</xdr:colOff>
      <xdr:row>77</xdr:row>
      <xdr:rowOff>102440</xdr:rowOff>
    </xdr:to>
    <xdr:sp macro="" textlink="">
      <xdr:nvSpPr>
        <xdr:cNvPr id="634" name="円/楕円 633"/>
        <xdr:cNvSpPr/>
      </xdr:nvSpPr>
      <xdr:spPr>
        <a:xfrm>
          <a:off x="15430500" y="132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93567</xdr:rowOff>
    </xdr:from>
    <xdr:ext cx="534377" cy="259045"/>
    <xdr:sp macro="" textlink="">
      <xdr:nvSpPr>
        <xdr:cNvPr id="635" name="テキスト ボックス 634"/>
        <xdr:cNvSpPr txBox="1"/>
      </xdr:nvSpPr>
      <xdr:spPr>
        <a:xfrm>
          <a:off x="15214111" y="132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98861</xdr:rowOff>
    </xdr:from>
    <xdr:to>
      <xdr:col>21</xdr:col>
      <xdr:colOff>212725</xdr:colOff>
      <xdr:row>77</xdr:row>
      <xdr:rowOff>29011</xdr:rowOff>
    </xdr:to>
    <xdr:sp macro="" textlink="">
      <xdr:nvSpPr>
        <xdr:cNvPr id="636" name="円/楕円 635"/>
        <xdr:cNvSpPr/>
      </xdr:nvSpPr>
      <xdr:spPr>
        <a:xfrm>
          <a:off x="14541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20138</xdr:rowOff>
    </xdr:from>
    <xdr:ext cx="534377" cy="259045"/>
    <xdr:sp macro="" textlink="">
      <xdr:nvSpPr>
        <xdr:cNvPr id="637" name="テキスト ボックス 636"/>
        <xdr:cNvSpPr txBox="1"/>
      </xdr:nvSpPr>
      <xdr:spPr>
        <a:xfrm>
          <a:off x="14325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137804</xdr:rowOff>
    </xdr:from>
    <xdr:to>
      <xdr:col>20</xdr:col>
      <xdr:colOff>9525</xdr:colOff>
      <xdr:row>77</xdr:row>
      <xdr:rowOff>67954</xdr:rowOff>
    </xdr:to>
    <xdr:sp macro="" textlink="">
      <xdr:nvSpPr>
        <xdr:cNvPr id="638" name="円/楕円 637"/>
        <xdr:cNvSpPr/>
      </xdr:nvSpPr>
      <xdr:spPr>
        <a:xfrm>
          <a:off x="13652500" y="13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59081</xdr:rowOff>
    </xdr:from>
    <xdr:ext cx="534377" cy="259045"/>
    <xdr:sp macro="" textlink="">
      <xdr:nvSpPr>
        <xdr:cNvPr id="639" name="テキスト ボックス 638"/>
        <xdr:cNvSpPr txBox="1"/>
      </xdr:nvSpPr>
      <xdr:spPr>
        <a:xfrm>
          <a:off x="13436111" y="132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149692</xdr:rowOff>
    </xdr:from>
    <xdr:to>
      <xdr:col>18</xdr:col>
      <xdr:colOff>492125</xdr:colOff>
      <xdr:row>77</xdr:row>
      <xdr:rowOff>79842</xdr:rowOff>
    </xdr:to>
    <xdr:sp macro="" textlink="">
      <xdr:nvSpPr>
        <xdr:cNvPr id="640" name="円/楕円 639"/>
        <xdr:cNvSpPr/>
      </xdr:nvSpPr>
      <xdr:spPr>
        <a:xfrm>
          <a:off x="12763500" y="131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70969</xdr:rowOff>
    </xdr:from>
    <xdr:ext cx="534377" cy="259045"/>
    <xdr:sp macro="" textlink="">
      <xdr:nvSpPr>
        <xdr:cNvPr id="641" name="テキスト ボックス 640"/>
        <xdr:cNvSpPr txBox="1"/>
      </xdr:nvSpPr>
      <xdr:spPr>
        <a:xfrm>
          <a:off x="12547111" y="132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56215</xdr:rowOff>
    </xdr:from>
    <xdr:to>
      <xdr:col>23</xdr:col>
      <xdr:colOff>517525</xdr:colOff>
      <xdr:row>97</xdr:row>
      <xdr:rowOff>132431</xdr:rowOff>
    </xdr:to>
    <xdr:cxnSp macro="">
      <xdr:nvCxnSpPr>
        <xdr:cNvPr id="668" name="直線コネクタ 667"/>
        <xdr:cNvCxnSpPr/>
      </xdr:nvCxnSpPr>
      <xdr:spPr>
        <a:xfrm>
          <a:off x="15481300" y="16686865"/>
          <a:ext cx="8382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56215</xdr:rowOff>
    </xdr:from>
    <xdr:to>
      <xdr:col>22</xdr:col>
      <xdr:colOff>365125</xdr:colOff>
      <xdr:row>98</xdr:row>
      <xdr:rowOff>130076</xdr:rowOff>
    </xdr:to>
    <xdr:cxnSp macro="">
      <xdr:nvCxnSpPr>
        <xdr:cNvPr id="671" name="直線コネクタ 670"/>
        <xdr:cNvCxnSpPr/>
      </xdr:nvCxnSpPr>
      <xdr:spPr>
        <a:xfrm flipV="1">
          <a:off x="14592300" y="16686865"/>
          <a:ext cx="889000" cy="24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45517</xdr:rowOff>
    </xdr:from>
    <xdr:to>
      <xdr:col>21</xdr:col>
      <xdr:colOff>161925</xdr:colOff>
      <xdr:row>98</xdr:row>
      <xdr:rowOff>130076</xdr:rowOff>
    </xdr:to>
    <xdr:cxnSp macro="">
      <xdr:nvCxnSpPr>
        <xdr:cNvPr id="674" name="直線コネクタ 673"/>
        <xdr:cNvCxnSpPr/>
      </xdr:nvCxnSpPr>
      <xdr:spPr>
        <a:xfrm>
          <a:off x="13703300" y="16847617"/>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136271</xdr:rowOff>
    </xdr:from>
    <xdr:to>
      <xdr:col>19</xdr:col>
      <xdr:colOff>644525</xdr:colOff>
      <xdr:row>98</xdr:row>
      <xdr:rowOff>45517</xdr:rowOff>
    </xdr:to>
    <xdr:cxnSp macro="">
      <xdr:nvCxnSpPr>
        <xdr:cNvPr id="677" name="直線コネクタ 676"/>
        <xdr:cNvCxnSpPr/>
      </xdr:nvCxnSpPr>
      <xdr:spPr>
        <a:xfrm>
          <a:off x="12814300" y="1676692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81631</xdr:rowOff>
    </xdr:from>
    <xdr:to>
      <xdr:col>23</xdr:col>
      <xdr:colOff>568325</xdr:colOff>
      <xdr:row>98</xdr:row>
      <xdr:rowOff>11781</xdr:rowOff>
    </xdr:to>
    <xdr:sp macro="" textlink="">
      <xdr:nvSpPr>
        <xdr:cNvPr id="687" name="円/楕円 686"/>
        <xdr:cNvSpPr/>
      </xdr:nvSpPr>
      <xdr:spPr>
        <a:xfrm>
          <a:off x="162687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60058</xdr:rowOff>
    </xdr:from>
    <xdr:ext cx="469744" cy="259045"/>
    <xdr:sp macro="" textlink="">
      <xdr:nvSpPr>
        <xdr:cNvPr id="688" name="積立金該当値テキスト"/>
        <xdr:cNvSpPr txBox="1"/>
      </xdr:nvSpPr>
      <xdr:spPr>
        <a:xfrm>
          <a:off x="16370300" y="1669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5415</xdr:rowOff>
    </xdr:from>
    <xdr:to>
      <xdr:col>22</xdr:col>
      <xdr:colOff>415925</xdr:colOff>
      <xdr:row>97</xdr:row>
      <xdr:rowOff>107015</xdr:rowOff>
    </xdr:to>
    <xdr:sp macro="" textlink="">
      <xdr:nvSpPr>
        <xdr:cNvPr id="689" name="円/楕円 688"/>
        <xdr:cNvSpPr/>
      </xdr:nvSpPr>
      <xdr:spPr>
        <a:xfrm>
          <a:off x="15430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98142</xdr:rowOff>
    </xdr:from>
    <xdr:ext cx="534377" cy="259045"/>
    <xdr:sp macro="" textlink="">
      <xdr:nvSpPr>
        <xdr:cNvPr id="690" name="テキスト ボックス 689"/>
        <xdr:cNvSpPr txBox="1"/>
      </xdr:nvSpPr>
      <xdr:spPr>
        <a:xfrm>
          <a:off x="15214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79276</xdr:rowOff>
    </xdr:from>
    <xdr:to>
      <xdr:col>21</xdr:col>
      <xdr:colOff>212725</xdr:colOff>
      <xdr:row>99</xdr:row>
      <xdr:rowOff>9426</xdr:rowOff>
    </xdr:to>
    <xdr:sp macro="" textlink="">
      <xdr:nvSpPr>
        <xdr:cNvPr id="691" name="円/楕円 690"/>
        <xdr:cNvSpPr/>
      </xdr:nvSpPr>
      <xdr:spPr>
        <a:xfrm>
          <a:off x="14541500" y="168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553</xdr:rowOff>
    </xdr:from>
    <xdr:ext cx="378565" cy="259045"/>
    <xdr:sp macro="" textlink="">
      <xdr:nvSpPr>
        <xdr:cNvPr id="692" name="テキスト ボックス 691"/>
        <xdr:cNvSpPr txBox="1"/>
      </xdr:nvSpPr>
      <xdr:spPr>
        <a:xfrm>
          <a:off x="14403017" y="1697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166167</xdr:rowOff>
    </xdr:from>
    <xdr:to>
      <xdr:col>20</xdr:col>
      <xdr:colOff>9525</xdr:colOff>
      <xdr:row>98</xdr:row>
      <xdr:rowOff>96317</xdr:rowOff>
    </xdr:to>
    <xdr:sp macro="" textlink="">
      <xdr:nvSpPr>
        <xdr:cNvPr id="693" name="円/楕円 692"/>
        <xdr:cNvSpPr/>
      </xdr:nvSpPr>
      <xdr:spPr>
        <a:xfrm>
          <a:off x="13652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87444</xdr:rowOff>
    </xdr:from>
    <xdr:ext cx="469744" cy="259045"/>
    <xdr:sp macro="" textlink="">
      <xdr:nvSpPr>
        <xdr:cNvPr id="694" name="テキスト ボックス 693"/>
        <xdr:cNvSpPr txBox="1"/>
      </xdr:nvSpPr>
      <xdr:spPr>
        <a:xfrm>
          <a:off x="13468427" y="168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85471</xdr:rowOff>
    </xdr:from>
    <xdr:to>
      <xdr:col>18</xdr:col>
      <xdr:colOff>492125</xdr:colOff>
      <xdr:row>98</xdr:row>
      <xdr:rowOff>15621</xdr:rowOff>
    </xdr:to>
    <xdr:sp macro="" textlink="">
      <xdr:nvSpPr>
        <xdr:cNvPr id="695" name="円/楕円 694"/>
        <xdr:cNvSpPr/>
      </xdr:nvSpPr>
      <xdr:spPr>
        <a:xfrm>
          <a:off x="12763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6748</xdr:rowOff>
    </xdr:from>
    <xdr:ext cx="469744" cy="259045"/>
    <xdr:sp macro="" textlink="">
      <xdr:nvSpPr>
        <xdr:cNvPr id="696" name="テキスト ボックス 695"/>
        <xdr:cNvSpPr txBox="1"/>
      </xdr:nvSpPr>
      <xdr:spPr>
        <a:xfrm>
          <a:off x="12579427" y="1680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30788</xdr:rowOff>
    </xdr:from>
    <xdr:to>
      <xdr:col>32</xdr:col>
      <xdr:colOff>187325</xdr:colOff>
      <xdr:row>37</xdr:row>
      <xdr:rowOff>45974</xdr:rowOff>
    </xdr:to>
    <xdr:cxnSp macro="">
      <xdr:nvCxnSpPr>
        <xdr:cNvPr id="727" name="直線コネクタ 726"/>
        <xdr:cNvCxnSpPr/>
      </xdr:nvCxnSpPr>
      <xdr:spPr>
        <a:xfrm>
          <a:off x="21323300" y="6374438"/>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8"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30788</xdr:rowOff>
    </xdr:from>
    <xdr:to>
      <xdr:col>31</xdr:col>
      <xdr:colOff>34925</xdr:colOff>
      <xdr:row>38</xdr:row>
      <xdr:rowOff>43035</xdr:rowOff>
    </xdr:to>
    <xdr:cxnSp macro="">
      <xdr:nvCxnSpPr>
        <xdr:cNvPr id="730" name="直線コネクタ 729"/>
        <xdr:cNvCxnSpPr/>
      </xdr:nvCxnSpPr>
      <xdr:spPr>
        <a:xfrm flipV="1">
          <a:off x="20434300" y="6374438"/>
          <a:ext cx="889000" cy="18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43035</xdr:rowOff>
    </xdr:from>
    <xdr:to>
      <xdr:col>29</xdr:col>
      <xdr:colOff>517525</xdr:colOff>
      <xdr:row>39</xdr:row>
      <xdr:rowOff>6948</xdr:rowOff>
    </xdr:to>
    <xdr:cxnSp macro="">
      <xdr:nvCxnSpPr>
        <xdr:cNvPr id="733" name="直線コネクタ 732"/>
        <xdr:cNvCxnSpPr/>
      </xdr:nvCxnSpPr>
      <xdr:spPr>
        <a:xfrm flipV="1">
          <a:off x="19545300" y="6558135"/>
          <a:ext cx="8890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5" name="テキスト ボックス 734"/>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165989</xdr:rowOff>
    </xdr:from>
    <xdr:to>
      <xdr:col>28</xdr:col>
      <xdr:colOff>314325</xdr:colOff>
      <xdr:row>39</xdr:row>
      <xdr:rowOff>6948</xdr:rowOff>
    </xdr:to>
    <xdr:cxnSp macro="">
      <xdr:nvCxnSpPr>
        <xdr:cNvPr id="736" name="直線コネクタ 735"/>
        <xdr:cNvCxnSpPr/>
      </xdr:nvCxnSpPr>
      <xdr:spPr>
        <a:xfrm>
          <a:off x="18656300" y="6509639"/>
          <a:ext cx="889000" cy="1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0" name="テキスト ボックス 739"/>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166624</xdr:rowOff>
    </xdr:from>
    <xdr:to>
      <xdr:col>32</xdr:col>
      <xdr:colOff>238125</xdr:colOff>
      <xdr:row>37</xdr:row>
      <xdr:rowOff>96774</xdr:rowOff>
    </xdr:to>
    <xdr:sp macro="" textlink="">
      <xdr:nvSpPr>
        <xdr:cNvPr id="746" name="円/楕円 745"/>
        <xdr:cNvSpPr/>
      </xdr:nvSpPr>
      <xdr:spPr>
        <a:xfrm>
          <a:off x="22110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18051</xdr:rowOff>
    </xdr:from>
    <xdr:ext cx="469744" cy="259045"/>
    <xdr:sp macro="" textlink="">
      <xdr:nvSpPr>
        <xdr:cNvPr id="747" name="投資及び出資金該当値テキスト"/>
        <xdr:cNvSpPr txBox="1"/>
      </xdr:nvSpPr>
      <xdr:spPr>
        <a:xfrm>
          <a:off x="22212300"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151438</xdr:rowOff>
    </xdr:from>
    <xdr:to>
      <xdr:col>31</xdr:col>
      <xdr:colOff>85725</xdr:colOff>
      <xdr:row>37</xdr:row>
      <xdr:rowOff>81588</xdr:rowOff>
    </xdr:to>
    <xdr:sp macro="" textlink="">
      <xdr:nvSpPr>
        <xdr:cNvPr id="748" name="円/楕円 747"/>
        <xdr:cNvSpPr/>
      </xdr:nvSpPr>
      <xdr:spPr>
        <a:xfrm>
          <a:off x="21272500" y="63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98115</xdr:rowOff>
    </xdr:from>
    <xdr:ext cx="469744" cy="259045"/>
    <xdr:sp macro="" textlink="">
      <xdr:nvSpPr>
        <xdr:cNvPr id="749" name="テキスト ボックス 748"/>
        <xdr:cNvSpPr txBox="1"/>
      </xdr:nvSpPr>
      <xdr:spPr>
        <a:xfrm>
          <a:off x="21088427" y="60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163685</xdr:rowOff>
    </xdr:from>
    <xdr:to>
      <xdr:col>29</xdr:col>
      <xdr:colOff>568325</xdr:colOff>
      <xdr:row>38</xdr:row>
      <xdr:rowOff>93835</xdr:rowOff>
    </xdr:to>
    <xdr:sp macro="" textlink="">
      <xdr:nvSpPr>
        <xdr:cNvPr id="750" name="円/楕円 749"/>
        <xdr:cNvSpPr/>
      </xdr:nvSpPr>
      <xdr:spPr>
        <a:xfrm>
          <a:off x="20383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110362</xdr:rowOff>
    </xdr:from>
    <xdr:ext cx="469744" cy="259045"/>
    <xdr:sp macro="" textlink="">
      <xdr:nvSpPr>
        <xdr:cNvPr id="751" name="テキスト ボックス 750"/>
        <xdr:cNvSpPr txBox="1"/>
      </xdr:nvSpPr>
      <xdr:spPr>
        <a:xfrm>
          <a:off x="20199427" y="628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127598</xdr:rowOff>
    </xdr:from>
    <xdr:to>
      <xdr:col>28</xdr:col>
      <xdr:colOff>365125</xdr:colOff>
      <xdr:row>39</xdr:row>
      <xdr:rowOff>57748</xdr:rowOff>
    </xdr:to>
    <xdr:sp macro="" textlink="">
      <xdr:nvSpPr>
        <xdr:cNvPr id="752" name="円/楕円 751"/>
        <xdr:cNvSpPr/>
      </xdr:nvSpPr>
      <xdr:spPr>
        <a:xfrm>
          <a:off x="19494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48875</xdr:rowOff>
    </xdr:from>
    <xdr:ext cx="378565" cy="259045"/>
    <xdr:sp macro="" textlink="">
      <xdr:nvSpPr>
        <xdr:cNvPr id="753" name="テキスト ボックス 752"/>
        <xdr:cNvSpPr txBox="1"/>
      </xdr:nvSpPr>
      <xdr:spPr>
        <a:xfrm>
          <a:off x="19356017" y="673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115189</xdr:rowOff>
    </xdr:from>
    <xdr:to>
      <xdr:col>27</xdr:col>
      <xdr:colOff>161925</xdr:colOff>
      <xdr:row>38</xdr:row>
      <xdr:rowOff>45339</xdr:rowOff>
    </xdr:to>
    <xdr:sp macro="" textlink="">
      <xdr:nvSpPr>
        <xdr:cNvPr id="754" name="円/楕円 753"/>
        <xdr:cNvSpPr/>
      </xdr:nvSpPr>
      <xdr:spPr>
        <a:xfrm>
          <a:off x="18605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61866</xdr:rowOff>
    </xdr:from>
    <xdr:ext cx="469744" cy="259045"/>
    <xdr:sp macro="" textlink="">
      <xdr:nvSpPr>
        <xdr:cNvPr id="755" name="テキスト ボックス 754"/>
        <xdr:cNvSpPr txBox="1"/>
      </xdr:nvSpPr>
      <xdr:spPr>
        <a:xfrm>
          <a:off x="184214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59581</xdr:rowOff>
    </xdr:from>
    <xdr:to>
      <xdr:col>32</xdr:col>
      <xdr:colOff>187325</xdr:colOff>
      <xdr:row>59</xdr:row>
      <xdr:rowOff>60016</xdr:rowOff>
    </xdr:to>
    <xdr:cxnSp macro="">
      <xdr:nvCxnSpPr>
        <xdr:cNvPr id="786" name="直線コネクタ 785"/>
        <xdr:cNvCxnSpPr/>
      </xdr:nvCxnSpPr>
      <xdr:spPr>
        <a:xfrm flipV="1">
          <a:off x="21323300" y="10175131"/>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60016</xdr:rowOff>
    </xdr:from>
    <xdr:to>
      <xdr:col>31</xdr:col>
      <xdr:colOff>34925</xdr:colOff>
      <xdr:row>59</xdr:row>
      <xdr:rowOff>60234</xdr:rowOff>
    </xdr:to>
    <xdr:cxnSp macro="">
      <xdr:nvCxnSpPr>
        <xdr:cNvPr id="789" name="直線コネクタ 788"/>
        <xdr:cNvCxnSpPr/>
      </xdr:nvCxnSpPr>
      <xdr:spPr>
        <a:xfrm flipV="1">
          <a:off x="20434300" y="1017556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60234</xdr:rowOff>
    </xdr:from>
    <xdr:to>
      <xdr:col>29</xdr:col>
      <xdr:colOff>517525</xdr:colOff>
      <xdr:row>59</xdr:row>
      <xdr:rowOff>60561</xdr:rowOff>
    </xdr:to>
    <xdr:cxnSp macro="">
      <xdr:nvCxnSpPr>
        <xdr:cNvPr id="792" name="直線コネクタ 791"/>
        <xdr:cNvCxnSpPr/>
      </xdr:nvCxnSpPr>
      <xdr:spPr>
        <a:xfrm flipV="1">
          <a:off x="19545300" y="1017578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39334</xdr:rowOff>
    </xdr:from>
    <xdr:to>
      <xdr:col>28</xdr:col>
      <xdr:colOff>314325</xdr:colOff>
      <xdr:row>59</xdr:row>
      <xdr:rowOff>60561</xdr:rowOff>
    </xdr:to>
    <xdr:cxnSp macro="">
      <xdr:nvCxnSpPr>
        <xdr:cNvPr id="795" name="直線コネクタ 794"/>
        <xdr:cNvCxnSpPr/>
      </xdr:nvCxnSpPr>
      <xdr:spPr>
        <a:xfrm>
          <a:off x="18656300" y="1015488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8781</xdr:rowOff>
    </xdr:from>
    <xdr:to>
      <xdr:col>32</xdr:col>
      <xdr:colOff>238125</xdr:colOff>
      <xdr:row>59</xdr:row>
      <xdr:rowOff>110381</xdr:rowOff>
    </xdr:to>
    <xdr:sp macro="" textlink="">
      <xdr:nvSpPr>
        <xdr:cNvPr id="805" name="円/楕円 804"/>
        <xdr:cNvSpPr/>
      </xdr:nvSpPr>
      <xdr:spPr>
        <a:xfrm>
          <a:off x="22110700" y="101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95158</xdr:rowOff>
    </xdr:from>
    <xdr:ext cx="378565" cy="259045"/>
    <xdr:sp macro="" textlink="">
      <xdr:nvSpPr>
        <xdr:cNvPr id="806" name="貸付金該当値テキスト"/>
        <xdr:cNvSpPr txBox="1"/>
      </xdr:nvSpPr>
      <xdr:spPr>
        <a:xfrm>
          <a:off x="22212300" y="1003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9216</xdr:rowOff>
    </xdr:from>
    <xdr:to>
      <xdr:col>31</xdr:col>
      <xdr:colOff>85725</xdr:colOff>
      <xdr:row>59</xdr:row>
      <xdr:rowOff>110816</xdr:rowOff>
    </xdr:to>
    <xdr:sp macro="" textlink="">
      <xdr:nvSpPr>
        <xdr:cNvPr id="807" name="円/楕円 806"/>
        <xdr:cNvSpPr/>
      </xdr:nvSpPr>
      <xdr:spPr>
        <a:xfrm>
          <a:off x="21272500" y="101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101943</xdr:rowOff>
    </xdr:from>
    <xdr:ext cx="378565" cy="259045"/>
    <xdr:sp macro="" textlink="">
      <xdr:nvSpPr>
        <xdr:cNvPr id="808" name="テキスト ボックス 807"/>
        <xdr:cNvSpPr txBox="1"/>
      </xdr:nvSpPr>
      <xdr:spPr>
        <a:xfrm>
          <a:off x="21134017" y="1021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9434</xdr:rowOff>
    </xdr:from>
    <xdr:to>
      <xdr:col>29</xdr:col>
      <xdr:colOff>568325</xdr:colOff>
      <xdr:row>59</xdr:row>
      <xdr:rowOff>111034</xdr:rowOff>
    </xdr:to>
    <xdr:sp macro="" textlink="">
      <xdr:nvSpPr>
        <xdr:cNvPr id="809" name="円/楕円 808"/>
        <xdr:cNvSpPr/>
      </xdr:nvSpPr>
      <xdr:spPr>
        <a:xfrm>
          <a:off x="20383500" y="101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102161</xdr:rowOff>
    </xdr:from>
    <xdr:ext cx="378565" cy="259045"/>
    <xdr:sp macro="" textlink="">
      <xdr:nvSpPr>
        <xdr:cNvPr id="810" name="テキスト ボックス 809"/>
        <xdr:cNvSpPr txBox="1"/>
      </xdr:nvSpPr>
      <xdr:spPr>
        <a:xfrm>
          <a:off x="20245017" y="1021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9761</xdr:rowOff>
    </xdr:from>
    <xdr:to>
      <xdr:col>28</xdr:col>
      <xdr:colOff>365125</xdr:colOff>
      <xdr:row>59</xdr:row>
      <xdr:rowOff>111361</xdr:rowOff>
    </xdr:to>
    <xdr:sp macro="" textlink="">
      <xdr:nvSpPr>
        <xdr:cNvPr id="811" name="円/楕円 810"/>
        <xdr:cNvSpPr/>
      </xdr:nvSpPr>
      <xdr:spPr>
        <a:xfrm>
          <a:off x="19494500" y="101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102488</xdr:rowOff>
    </xdr:from>
    <xdr:ext cx="378565" cy="259045"/>
    <xdr:sp macro="" textlink="">
      <xdr:nvSpPr>
        <xdr:cNvPr id="812" name="テキスト ボックス 811"/>
        <xdr:cNvSpPr txBox="1"/>
      </xdr:nvSpPr>
      <xdr:spPr>
        <a:xfrm>
          <a:off x="19356017" y="102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159984</xdr:rowOff>
    </xdr:from>
    <xdr:to>
      <xdr:col>27</xdr:col>
      <xdr:colOff>161925</xdr:colOff>
      <xdr:row>59</xdr:row>
      <xdr:rowOff>90134</xdr:rowOff>
    </xdr:to>
    <xdr:sp macro="" textlink="">
      <xdr:nvSpPr>
        <xdr:cNvPr id="813" name="円/楕円 812"/>
        <xdr:cNvSpPr/>
      </xdr:nvSpPr>
      <xdr:spPr>
        <a:xfrm>
          <a:off x="18605500" y="101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81261</xdr:rowOff>
    </xdr:from>
    <xdr:ext cx="378565" cy="259045"/>
    <xdr:sp macro="" textlink="">
      <xdr:nvSpPr>
        <xdr:cNvPr id="814" name="テキスト ボックス 813"/>
        <xdr:cNvSpPr txBox="1"/>
      </xdr:nvSpPr>
      <xdr:spPr>
        <a:xfrm>
          <a:off x="18467017" y="1019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88779</xdr:rowOff>
    </xdr:from>
    <xdr:to>
      <xdr:col>32</xdr:col>
      <xdr:colOff>187325</xdr:colOff>
      <xdr:row>75</xdr:row>
      <xdr:rowOff>98495</xdr:rowOff>
    </xdr:to>
    <xdr:cxnSp macro="">
      <xdr:nvCxnSpPr>
        <xdr:cNvPr id="844" name="直線コネクタ 843"/>
        <xdr:cNvCxnSpPr/>
      </xdr:nvCxnSpPr>
      <xdr:spPr>
        <a:xfrm flipV="1">
          <a:off x="21323300" y="1294752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98495</xdr:rowOff>
    </xdr:from>
    <xdr:to>
      <xdr:col>31</xdr:col>
      <xdr:colOff>34925</xdr:colOff>
      <xdr:row>75</xdr:row>
      <xdr:rowOff>151206</xdr:rowOff>
    </xdr:to>
    <xdr:cxnSp macro="">
      <xdr:nvCxnSpPr>
        <xdr:cNvPr id="847" name="直線コネクタ 846"/>
        <xdr:cNvCxnSpPr/>
      </xdr:nvCxnSpPr>
      <xdr:spPr>
        <a:xfrm flipV="1">
          <a:off x="20434300" y="12957245"/>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151206</xdr:rowOff>
    </xdr:from>
    <xdr:to>
      <xdr:col>29</xdr:col>
      <xdr:colOff>517525</xdr:colOff>
      <xdr:row>75</xdr:row>
      <xdr:rowOff>151549</xdr:rowOff>
    </xdr:to>
    <xdr:cxnSp macro="">
      <xdr:nvCxnSpPr>
        <xdr:cNvPr id="850" name="直線コネクタ 849"/>
        <xdr:cNvCxnSpPr/>
      </xdr:nvCxnSpPr>
      <xdr:spPr>
        <a:xfrm flipV="1">
          <a:off x="19545300" y="130099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151549</xdr:rowOff>
    </xdr:from>
    <xdr:to>
      <xdr:col>28</xdr:col>
      <xdr:colOff>314325</xdr:colOff>
      <xdr:row>76</xdr:row>
      <xdr:rowOff>48031</xdr:rowOff>
    </xdr:to>
    <xdr:cxnSp macro="">
      <xdr:nvCxnSpPr>
        <xdr:cNvPr id="853" name="直線コネクタ 852"/>
        <xdr:cNvCxnSpPr/>
      </xdr:nvCxnSpPr>
      <xdr:spPr>
        <a:xfrm flipV="1">
          <a:off x="18656300" y="13010299"/>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37979</xdr:rowOff>
    </xdr:from>
    <xdr:to>
      <xdr:col>32</xdr:col>
      <xdr:colOff>238125</xdr:colOff>
      <xdr:row>75</xdr:row>
      <xdr:rowOff>139579</xdr:rowOff>
    </xdr:to>
    <xdr:sp macro="" textlink="">
      <xdr:nvSpPr>
        <xdr:cNvPr id="863" name="円/楕円 862"/>
        <xdr:cNvSpPr/>
      </xdr:nvSpPr>
      <xdr:spPr>
        <a:xfrm>
          <a:off x="22110700" y="128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60856</xdr:rowOff>
    </xdr:from>
    <xdr:ext cx="534377" cy="259045"/>
    <xdr:sp macro="" textlink="">
      <xdr:nvSpPr>
        <xdr:cNvPr id="864" name="繰出金該当値テキスト"/>
        <xdr:cNvSpPr txBox="1"/>
      </xdr:nvSpPr>
      <xdr:spPr>
        <a:xfrm>
          <a:off x="22212300" y="127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47695</xdr:rowOff>
    </xdr:from>
    <xdr:to>
      <xdr:col>31</xdr:col>
      <xdr:colOff>85725</xdr:colOff>
      <xdr:row>75</xdr:row>
      <xdr:rowOff>149295</xdr:rowOff>
    </xdr:to>
    <xdr:sp macro="" textlink="">
      <xdr:nvSpPr>
        <xdr:cNvPr id="865" name="円/楕円 864"/>
        <xdr:cNvSpPr/>
      </xdr:nvSpPr>
      <xdr:spPr>
        <a:xfrm>
          <a:off x="212725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165822</xdr:rowOff>
    </xdr:from>
    <xdr:ext cx="534377" cy="259045"/>
    <xdr:sp macro="" textlink="">
      <xdr:nvSpPr>
        <xdr:cNvPr id="866" name="テキスト ボックス 865"/>
        <xdr:cNvSpPr txBox="1"/>
      </xdr:nvSpPr>
      <xdr:spPr>
        <a:xfrm>
          <a:off x="21056111" y="126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100406</xdr:rowOff>
    </xdr:from>
    <xdr:to>
      <xdr:col>29</xdr:col>
      <xdr:colOff>568325</xdr:colOff>
      <xdr:row>76</xdr:row>
      <xdr:rowOff>30556</xdr:rowOff>
    </xdr:to>
    <xdr:sp macro="" textlink="">
      <xdr:nvSpPr>
        <xdr:cNvPr id="867" name="円/楕円 866"/>
        <xdr:cNvSpPr/>
      </xdr:nvSpPr>
      <xdr:spPr>
        <a:xfrm>
          <a:off x="203835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47083</xdr:rowOff>
    </xdr:from>
    <xdr:ext cx="534377" cy="259045"/>
    <xdr:sp macro="" textlink="">
      <xdr:nvSpPr>
        <xdr:cNvPr id="868" name="テキスト ボックス 867"/>
        <xdr:cNvSpPr txBox="1"/>
      </xdr:nvSpPr>
      <xdr:spPr>
        <a:xfrm>
          <a:off x="20167111"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100749</xdr:rowOff>
    </xdr:from>
    <xdr:to>
      <xdr:col>28</xdr:col>
      <xdr:colOff>365125</xdr:colOff>
      <xdr:row>76</xdr:row>
      <xdr:rowOff>30899</xdr:rowOff>
    </xdr:to>
    <xdr:sp macro="" textlink="">
      <xdr:nvSpPr>
        <xdr:cNvPr id="869" name="円/楕円 868"/>
        <xdr:cNvSpPr/>
      </xdr:nvSpPr>
      <xdr:spPr>
        <a:xfrm>
          <a:off x="19494500" y="129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47426</xdr:rowOff>
    </xdr:from>
    <xdr:ext cx="534377" cy="259045"/>
    <xdr:sp macro="" textlink="">
      <xdr:nvSpPr>
        <xdr:cNvPr id="870" name="テキスト ボックス 869"/>
        <xdr:cNvSpPr txBox="1"/>
      </xdr:nvSpPr>
      <xdr:spPr>
        <a:xfrm>
          <a:off x="19278111" y="127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168681</xdr:rowOff>
    </xdr:from>
    <xdr:to>
      <xdr:col>27</xdr:col>
      <xdr:colOff>161925</xdr:colOff>
      <xdr:row>76</xdr:row>
      <xdr:rowOff>98831</xdr:rowOff>
    </xdr:to>
    <xdr:sp macro="" textlink="">
      <xdr:nvSpPr>
        <xdr:cNvPr id="871" name="円/楕円 870"/>
        <xdr:cNvSpPr/>
      </xdr:nvSpPr>
      <xdr:spPr>
        <a:xfrm>
          <a:off x="18605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115358</xdr:rowOff>
    </xdr:from>
    <xdr:ext cx="534377" cy="259045"/>
    <xdr:sp macro="" textlink="">
      <xdr:nvSpPr>
        <xdr:cNvPr id="872" name="テキスト ボックス 871"/>
        <xdr:cNvSpPr txBox="1"/>
      </xdr:nvSpPr>
      <xdr:spPr>
        <a:xfrm>
          <a:off x="18389111" y="12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３２７，４５１</a:t>
          </a:r>
          <a:r>
            <a:rPr kumimoji="1" lang="ja-JP" altLang="ja-JP" sz="1100">
              <a:solidFill>
                <a:schemeClr val="dk1"/>
              </a:solidFill>
              <a:effectLst/>
              <a:latin typeface="+mn-lt"/>
              <a:ea typeface="+mn-ea"/>
              <a:cs typeface="+mn-cs"/>
            </a:rPr>
            <a:t>円であり，類似団体平均</a:t>
          </a:r>
          <a:r>
            <a:rPr kumimoji="1" lang="ja-JP" altLang="en-US" sz="1100">
              <a:solidFill>
                <a:schemeClr val="dk1"/>
              </a:solidFill>
              <a:effectLst/>
              <a:latin typeface="+mn-lt"/>
              <a:ea typeface="+mn-ea"/>
              <a:cs typeface="+mn-cs"/>
            </a:rPr>
            <a:t>４６７，０６８</a:t>
          </a:r>
          <a:r>
            <a:rPr kumimoji="1" lang="ja-JP" altLang="ja-JP" sz="1100">
              <a:solidFill>
                <a:schemeClr val="dk1"/>
              </a:solidFill>
              <a:effectLst/>
              <a:latin typeface="+mn-lt"/>
              <a:ea typeface="+mn-ea"/>
              <a:cs typeface="+mn-cs"/>
            </a:rPr>
            <a:t>円と比較すると住民一人当たり</a:t>
          </a:r>
          <a:r>
            <a:rPr kumimoji="1" lang="ja-JP" altLang="en-US" sz="1100">
              <a:solidFill>
                <a:schemeClr val="dk1"/>
              </a:solidFill>
              <a:effectLst/>
              <a:latin typeface="+mn-lt"/>
              <a:ea typeface="+mn-ea"/>
              <a:cs typeface="+mn-cs"/>
            </a:rPr>
            <a:t>１３９，６１６</a:t>
          </a:r>
          <a:r>
            <a:rPr kumimoji="1" lang="ja-JP" altLang="ja-JP" sz="1100">
              <a:solidFill>
                <a:schemeClr val="dk1"/>
              </a:solidFill>
              <a:effectLst/>
              <a:latin typeface="+mn-lt"/>
              <a:ea typeface="+mn-ea"/>
              <a:cs typeface="+mn-cs"/>
            </a:rPr>
            <a:t>円低い結果となった。</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ja-JP" altLang="en-US" sz="1100">
              <a:solidFill>
                <a:schemeClr val="dk1"/>
              </a:solidFill>
              <a:effectLst/>
              <a:latin typeface="+mn-lt"/>
              <a:ea typeface="+mn-ea"/>
              <a:cs typeface="+mn-cs"/>
            </a:rPr>
            <a:t>７１，８７８</a:t>
          </a:r>
          <a:r>
            <a:rPr kumimoji="1" lang="ja-JP" altLang="ja-JP" sz="1100">
              <a:solidFill>
                <a:schemeClr val="dk1"/>
              </a:solidFill>
              <a:effectLst/>
              <a:latin typeface="+mn-lt"/>
              <a:ea typeface="+mn-ea"/>
              <a:cs typeface="+mn-cs"/>
            </a:rPr>
            <a:t>円となっており，類似団体平均を上回っている。これは，町単独で消防本部を設置していることが主な要因と考えられる。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投資及び出資金は，水道事業会計への出資金が増加したことに伴い，類似団体平均を上回っている。企業会計であるため，独立採算制を基本として，水道使用料等の見直しを含めた経営改善に努めていく。</a:t>
          </a:r>
          <a:endParaRPr lang="ja-JP" altLang="ja-JP" sz="1400">
            <a:effectLst/>
          </a:endParaRPr>
        </a:p>
        <a:p>
          <a:r>
            <a:rPr kumimoji="1" lang="ja-JP" altLang="ja-JP" sz="1100">
              <a:solidFill>
                <a:schemeClr val="dk1"/>
              </a:solidFill>
              <a:effectLst/>
              <a:latin typeface="+mn-lt"/>
              <a:ea typeface="+mn-ea"/>
              <a:cs typeface="+mn-cs"/>
            </a:rPr>
            <a:t>　また，繰出金は，住民一人当たり</a:t>
          </a:r>
          <a:r>
            <a:rPr kumimoji="1" lang="ja-JP" altLang="en-US" sz="1100">
              <a:solidFill>
                <a:schemeClr val="dk1"/>
              </a:solidFill>
              <a:effectLst/>
              <a:latin typeface="+mn-lt"/>
              <a:ea typeface="+mn-ea"/>
              <a:cs typeface="+mn-cs"/>
            </a:rPr>
            <a:t>５３，６７３</a:t>
          </a:r>
          <a:r>
            <a:rPr kumimoji="1" lang="ja-JP" altLang="ja-JP" sz="1100">
              <a:solidFill>
                <a:schemeClr val="dk1"/>
              </a:solidFill>
              <a:effectLst/>
              <a:latin typeface="+mn-lt"/>
              <a:ea typeface="+mn-ea"/>
              <a:cs typeface="+mn-cs"/>
            </a:rPr>
            <a:t>円となっており類似団体平均を上回っている。国民健康保険特別会計，介護保険特別会計，農業集落排水事業特別会計，公共下水道事業特別会計への繰出金が類似団体を上回っていることが</a:t>
          </a:r>
          <a:r>
            <a:rPr kumimoji="1"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考えられる。今後は，国民健康保険税の見直しや，農業集落排水事業及び公共下水道事業の施設維持管理経費の適正化に努めていく。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33,257
32,757
121.58
11,272,564
10,890,047
316,325
7,541,483
9,672,836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79883</xdr:rowOff>
    </xdr:from>
    <xdr:to>
      <xdr:col>6</xdr:col>
      <xdr:colOff>511175</xdr:colOff>
      <xdr:row>34</xdr:row>
      <xdr:rowOff>171323</xdr:rowOff>
    </xdr:to>
    <xdr:cxnSp macro="">
      <xdr:nvCxnSpPr>
        <xdr:cNvPr id="61" name="直線コネクタ 60"/>
        <xdr:cNvCxnSpPr/>
      </xdr:nvCxnSpPr>
      <xdr:spPr>
        <a:xfrm>
          <a:off x="3797300" y="590918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79883</xdr:rowOff>
    </xdr:from>
    <xdr:to>
      <xdr:col>5</xdr:col>
      <xdr:colOff>358775</xdr:colOff>
      <xdr:row>34</xdr:row>
      <xdr:rowOff>128270</xdr:rowOff>
    </xdr:to>
    <xdr:cxnSp macro="">
      <xdr:nvCxnSpPr>
        <xdr:cNvPr id="64" name="直線コネクタ 63"/>
        <xdr:cNvCxnSpPr/>
      </xdr:nvCxnSpPr>
      <xdr:spPr>
        <a:xfrm flipV="1">
          <a:off x="2908300" y="590918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128270</xdr:rowOff>
    </xdr:from>
    <xdr:to>
      <xdr:col>4</xdr:col>
      <xdr:colOff>155575</xdr:colOff>
      <xdr:row>34</xdr:row>
      <xdr:rowOff>130556</xdr:rowOff>
    </xdr:to>
    <xdr:cxnSp macro="">
      <xdr:nvCxnSpPr>
        <xdr:cNvPr id="67" name="直線コネクタ 66"/>
        <xdr:cNvCxnSpPr/>
      </xdr:nvCxnSpPr>
      <xdr:spPr>
        <a:xfrm flipV="1">
          <a:off x="2019300" y="59575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101981</xdr:rowOff>
    </xdr:from>
    <xdr:to>
      <xdr:col>2</xdr:col>
      <xdr:colOff>638175</xdr:colOff>
      <xdr:row>34</xdr:row>
      <xdr:rowOff>130556</xdr:rowOff>
    </xdr:to>
    <xdr:cxnSp macro="">
      <xdr:nvCxnSpPr>
        <xdr:cNvPr id="70" name="直線コネクタ 69"/>
        <xdr:cNvCxnSpPr/>
      </xdr:nvCxnSpPr>
      <xdr:spPr>
        <a:xfrm>
          <a:off x="1130300" y="593128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120523</xdr:rowOff>
    </xdr:from>
    <xdr:to>
      <xdr:col>6</xdr:col>
      <xdr:colOff>561975</xdr:colOff>
      <xdr:row>35</xdr:row>
      <xdr:rowOff>50673</xdr:rowOff>
    </xdr:to>
    <xdr:sp macro="" textlink="">
      <xdr:nvSpPr>
        <xdr:cNvPr id="80" name="円/楕円 79"/>
        <xdr:cNvSpPr/>
      </xdr:nvSpPr>
      <xdr:spPr>
        <a:xfrm>
          <a:off x="4584700" y="5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98950</xdr:rowOff>
    </xdr:from>
    <xdr:ext cx="469744" cy="259045"/>
    <xdr:sp macro="" textlink="">
      <xdr:nvSpPr>
        <xdr:cNvPr id="81" name="議会費該当値テキスト"/>
        <xdr:cNvSpPr txBox="1"/>
      </xdr:nvSpPr>
      <xdr:spPr>
        <a:xfrm>
          <a:off x="4686300" y="592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29083</xdr:rowOff>
    </xdr:from>
    <xdr:to>
      <xdr:col>5</xdr:col>
      <xdr:colOff>409575</xdr:colOff>
      <xdr:row>34</xdr:row>
      <xdr:rowOff>130683</xdr:rowOff>
    </xdr:to>
    <xdr:sp macro="" textlink="">
      <xdr:nvSpPr>
        <xdr:cNvPr id="82" name="円/楕円 81"/>
        <xdr:cNvSpPr/>
      </xdr:nvSpPr>
      <xdr:spPr>
        <a:xfrm>
          <a:off x="3746500" y="5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121810</xdr:rowOff>
    </xdr:from>
    <xdr:ext cx="469744" cy="259045"/>
    <xdr:sp macro="" textlink="">
      <xdr:nvSpPr>
        <xdr:cNvPr id="83" name="テキスト ボックス 82"/>
        <xdr:cNvSpPr txBox="1"/>
      </xdr:nvSpPr>
      <xdr:spPr>
        <a:xfrm>
          <a:off x="3562427" y="5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77470</xdr:rowOff>
    </xdr:from>
    <xdr:to>
      <xdr:col>4</xdr:col>
      <xdr:colOff>206375</xdr:colOff>
      <xdr:row>35</xdr:row>
      <xdr:rowOff>7620</xdr:rowOff>
    </xdr:to>
    <xdr:sp macro="" textlink="">
      <xdr:nvSpPr>
        <xdr:cNvPr id="84" name="円/楕円 83"/>
        <xdr:cNvSpPr/>
      </xdr:nvSpPr>
      <xdr:spPr>
        <a:xfrm>
          <a:off x="2857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170197</xdr:rowOff>
    </xdr:from>
    <xdr:ext cx="469744" cy="259045"/>
    <xdr:sp macro="" textlink="">
      <xdr:nvSpPr>
        <xdr:cNvPr id="85" name="テキスト ボックス 84"/>
        <xdr:cNvSpPr txBox="1"/>
      </xdr:nvSpPr>
      <xdr:spPr>
        <a:xfrm>
          <a:off x="2673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79756</xdr:rowOff>
    </xdr:from>
    <xdr:to>
      <xdr:col>3</xdr:col>
      <xdr:colOff>3175</xdr:colOff>
      <xdr:row>35</xdr:row>
      <xdr:rowOff>9906</xdr:rowOff>
    </xdr:to>
    <xdr:sp macro="" textlink="">
      <xdr:nvSpPr>
        <xdr:cNvPr id="86" name="円/楕円 85"/>
        <xdr:cNvSpPr/>
      </xdr:nvSpPr>
      <xdr:spPr>
        <a:xfrm>
          <a:off x="1968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1033</xdr:rowOff>
    </xdr:from>
    <xdr:ext cx="469744" cy="259045"/>
    <xdr:sp macro="" textlink="">
      <xdr:nvSpPr>
        <xdr:cNvPr id="87" name="テキスト ボックス 86"/>
        <xdr:cNvSpPr txBox="1"/>
      </xdr:nvSpPr>
      <xdr:spPr>
        <a:xfrm>
          <a:off x="1784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51181</xdr:rowOff>
    </xdr:from>
    <xdr:to>
      <xdr:col>1</xdr:col>
      <xdr:colOff>485775</xdr:colOff>
      <xdr:row>34</xdr:row>
      <xdr:rowOff>152781</xdr:rowOff>
    </xdr:to>
    <xdr:sp macro="" textlink="">
      <xdr:nvSpPr>
        <xdr:cNvPr id="88" name="円/楕円 87"/>
        <xdr:cNvSpPr/>
      </xdr:nvSpPr>
      <xdr:spPr>
        <a:xfrm>
          <a:off x="1079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143908</xdr:rowOff>
    </xdr:from>
    <xdr:ext cx="469744" cy="259045"/>
    <xdr:sp macro="" textlink="">
      <xdr:nvSpPr>
        <xdr:cNvPr id="89" name="テキスト ボックス 88"/>
        <xdr:cNvSpPr txBox="1"/>
      </xdr:nvSpPr>
      <xdr:spPr>
        <a:xfrm>
          <a:off x="895427" y="59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95166</xdr:rowOff>
    </xdr:from>
    <xdr:to>
      <xdr:col>6</xdr:col>
      <xdr:colOff>511175</xdr:colOff>
      <xdr:row>59</xdr:row>
      <xdr:rowOff>5414</xdr:rowOff>
    </xdr:to>
    <xdr:cxnSp macro="">
      <xdr:nvCxnSpPr>
        <xdr:cNvPr id="121" name="直線コネクタ 120"/>
        <xdr:cNvCxnSpPr/>
      </xdr:nvCxnSpPr>
      <xdr:spPr>
        <a:xfrm flipV="1">
          <a:off x="3797300" y="10039266"/>
          <a:ext cx="838200" cy="8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5414</xdr:rowOff>
    </xdr:from>
    <xdr:to>
      <xdr:col>5</xdr:col>
      <xdr:colOff>358775</xdr:colOff>
      <xdr:row>59</xdr:row>
      <xdr:rowOff>62095</xdr:rowOff>
    </xdr:to>
    <xdr:cxnSp macro="">
      <xdr:nvCxnSpPr>
        <xdr:cNvPr id="124" name="直線コネクタ 123"/>
        <xdr:cNvCxnSpPr/>
      </xdr:nvCxnSpPr>
      <xdr:spPr>
        <a:xfrm flipV="1">
          <a:off x="2908300" y="10120964"/>
          <a:ext cx="8890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6013</xdr:rowOff>
    </xdr:from>
    <xdr:to>
      <xdr:col>4</xdr:col>
      <xdr:colOff>155575</xdr:colOff>
      <xdr:row>59</xdr:row>
      <xdr:rowOff>62095</xdr:rowOff>
    </xdr:to>
    <xdr:cxnSp macro="">
      <xdr:nvCxnSpPr>
        <xdr:cNvPr id="127" name="直線コネクタ 126"/>
        <xdr:cNvCxnSpPr/>
      </xdr:nvCxnSpPr>
      <xdr:spPr>
        <a:xfrm>
          <a:off x="2019300" y="10121563"/>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147712</xdr:rowOff>
    </xdr:from>
    <xdr:to>
      <xdr:col>2</xdr:col>
      <xdr:colOff>638175</xdr:colOff>
      <xdr:row>59</xdr:row>
      <xdr:rowOff>6013</xdr:rowOff>
    </xdr:to>
    <xdr:cxnSp macro="">
      <xdr:nvCxnSpPr>
        <xdr:cNvPr id="130" name="直線コネクタ 129"/>
        <xdr:cNvCxnSpPr/>
      </xdr:nvCxnSpPr>
      <xdr:spPr>
        <a:xfrm>
          <a:off x="1130300" y="10091812"/>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44366</xdr:rowOff>
    </xdr:from>
    <xdr:to>
      <xdr:col>6</xdr:col>
      <xdr:colOff>561975</xdr:colOff>
      <xdr:row>58</xdr:row>
      <xdr:rowOff>145966</xdr:rowOff>
    </xdr:to>
    <xdr:sp macro="" textlink="">
      <xdr:nvSpPr>
        <xdr:cNvPr id="140" name="円/楕円 139"/>
        <xdr:cNvSpPr/>
      </xdr:nvSpPr>
      <xdr:spPr>
        <a:xfrm>
          <a:off x="4584700" y="99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22793</xdr:rowOff>
    </xdr:from>
    <xdr:ext cx="534377" cy="259045"/>
    <xdr:sp macro="" textlink="">
      <xdr:nvSpPr>
        <xdr:cNvPr id="141" name="総務費該当値テキスト"/>
        <xdr:cNvSpPr txBox="1"/>
      </xdr:nvSpPr>
      <xdr:spPr>
        <a:xfrm>
          <a:off x="4686300" y="996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126064</xdr:rowOff>
    </xdr:from>
    <xdr:to>
      <xdr:col>5</xdr:col>
      <xdr:colOff>409575</xdr:colOff>
      <xdr:row>59</xdr:row>
      <xdr:rowOff>56214</xdr:rowOff>
    </xdr:to>
    <xdr:sp macro="" textlink="">
      <xdr:nvSpPr>
        <xdr:cNvPr id="142" name="円/楕円 141"/>
        <xdr:cNvSpPr/>
      </xdr:nvSpPr>
      <xdr:spPr>
        <a:xfrm>
          <a:off x="3746500" y="100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47341</xdr:rowOff>
    </xdr:from>
    <xdr:ext cx="534377" cy="259045"/>
    <xdr:sp macro="" textlink="">
      <xdr:nvSpPr>
        <xdr:cNvPr id="143" name="テキスト ボックス 142"/>
        <xdr:cNvSpPr txBox="1"/>
      </xdr:nvSpPr>
      <xdr:spPr>
        <a:xfrm>
          <a:off x="3530111" y="101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11295</xdr:rowOff>
    </xdr:from>
    <xdr:to>
      <xdr:col>4</xdr:col>
      <xdr:colOff>206375</xdr:colOff>
      <xdr:row>59</xdr:row>
      <xdr:rowOff>112895</xdr:rowOff>
    </xdr:to>
    <xdr:sp macro="" textlink="">
      <xdr:nvSpPr>
        <xdr:cNvPr id="144" name="円/楕円 143"/>
        <xdr:cNvSpPr/>
      </xdr:nvSpPr>
      <xdr:spPr>
        <a:xfrm>
          <a:off x="2857500" y="10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104022</xdr:rowOff>
    </xdr:from>
    <xdr:ext cx="534377" cy="259045"/>
    <xdr:sp macro="" textlink="">
      <xdr:nvSpPr>
        <xdr:cNvPr id="145" name="テキスト ボックス 144"/>
        <xdr:cNvSpPr txBox="1"/>
      </xdr:nvSpPr>
      <xdr:spPr>
        <a:xfrm>
          <a:off x="2641111" y="1021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126663</xdr:rowOff>
    </xdr:from>
    <xdr:to>
      <xdr:col>3</xdr:col>
      <xdr:colOff>3175</xdr:colOff>
      <xdr:row>59</xdr:row>
      <xdr:rowOff>56813</xdr:rowOff>
    </xdr:to>
    <xdr:sp macro="" textlink="">
      <xdr:nvSpPr>
        <xdr:cNvPr id="146" name="円/楕円 145"/>
        <xdr:cNvSpPr/>
      </xdr:nvSpPr>
      <xdr:spPr>
        <a:xfrm>
          <a:off x="1968500" y="10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47940</xdr:rowOff>
    </xdr:from>
    <xdr:ext cx="534377" cy="259045"/>
    <xdr:sp macro="" textlink="">
      <xdr:nvSpPr>
        <xdr:cNvPr id="147" name="テキスト ボックス 146"/>
        <xdr:cNvSpPr txBox="1"/>
      </xdr:nvSpPr>
      <xdr:spPr>
        <a:xfrm>
          <a:off x="1752111" y="101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96912</xdr:rowOff>
    </xdr:from>
    <xdr:to>
      <xdr:col>1</xdr:col>
      <xdr:colOff>485775</xdr:colOff>
      <xdr:row>59</xdr:row>
      <xdr:rowOff>27062</xdr:rowOff>
    </xdr:to>
    <xdr:sp macro="" textlink="">
      <xdr:nvSpPr>
        <xdr:cNvPr id="148" name="円/楕円 147"/>
        <xdr:cNvSpPr/>
      </xdr:nvSpPr>
      <xdr:spPr>
        <a:xfrm>
          <a:off x="1079500" y="100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18189</xdr:rowOff>
    </xdr:from>
    <xdr:ext cx="534377" cy="259045"/>
    <xdr:sp macro="" textlink="">
      <xdr:nvSpPr>
        <xdr:cNvPr id="149" name="テキスト ボックス 148"/>
        <xdr:cNvSpPr txBox="1"/>
      </xdr:nvSpPr>
      <xdr:spPr>
        <a:xfrm>
          <a:off x="863111" y="101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67512</xdr:rowOff>
    </xdr:from>
    <xdr:to>
      <xdr:col>6</xdr:col>
      <xdr:colOff>511175</xdr:colOff>
      <xdr:row>78</xdr:row>
      <xdr:rowOff>81938</xdr:rowOff>
    </xdr:to>
    <xdr:cxnSp macro="">
      <xdr:nvCxnSpPr>
        <xdr:cNvPr id="178" name="直線コネクタ 177"/>
        <xdr:cNvCxnSpPr/>
      </xdr:nvCxnSpPr>
      <xdr:spPr>
        <a:xfrm flipV="1">
          <a:off x="3797300" y="13440612"/>
          <a:ext cx="838200" cy="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81938</xdr:rowOff>
    </xdr:from>
    <xdr:to>
      <xdr:col>5</xdr:col>
      <xdr:colOff>358775</xdr:colOff>
      <xdr:row>78</xdr:row>
      <xdr:rowOff>85892</xdr:rowOff>
    </xdr:to>
    <xdr:cxnSp macro="">
      <xdr:nvCxnSpPr>
        <xdr:cNvPr id="181" name="直線コネクタ 180"/>
        <xdr:cNvCxnSpPr/>
      </xdr:nvCxnSpPr>
      <xdr:spPr>
        <a:xfrm flipV="1">
          <a:off x="2908300" y="13455038"/>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85892</xdr:rowOff>
    </xdr:from>
    <xdr:to>
      <xdr:col>4</xdr:col>
      <xdr:colOff>155575</xdr:colOff>
      <xdr:row>78</xdr:row>
      <xdr:rowOff>93297</xdr:rowOff>
    </xdr:to>
    <xdr:cxnSp macro="">
      <xdr:nvCxnSpPr>
        <xdr:cNvPr id="184" name="直線コネクタ 183"/>
        <xdr:cNvCxnSpPr/>
      </xdr:nvCxnSpPr>
      <xdr:spPr>
        <a:xfrm flipV="1">
          <a:off x="2019300" y="13458992"/>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93297</xdr:rowOff>
    </xdr:from>
    <xdr:to>
      <xdr:col>2</xdr:col>
      <xdr:colOff>638175</xdr:colOff>
      <xdr:row>78</xdr:row>
      <xdr:rowOff>99332</xdr:rowOff>
    </xdr:to>
    <xdr:cxnSp macro="">
      <xdr:nvCxnSpPr>
        <xdr:cNvPr id="187" name="直線コネクタ 186"/>
        <xdr:cNvCxnSpPr/>
      </xdr:nvCxnSpPr>
      <xdr:spPr>
        <a:xfrm flipV="1">
          <a:off x="1130300" y="1346639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16712</xdr:rowOff>
    </xdr:from>
    <xdr:to>
      <xdr:col>6</xdr:col>
      <xdr:colOff>561975</xdr:colOff>
      <xdr:row>78</xdr:row>
      <xdr:rowOff>118312</xdr:rowOff>
    </xdr:to>
    <xdr:sp macro="" textlink="">
      <xdr:nvSpPr>
        <xdr:cNvPr id="197" name="円/楕円 196"/>
        <xdr:cNvSpPr/>
      </xdr:nvSpPr>
      <xdr:spPr>
        <a:xfrm>
          <a:off x="4584700" y="133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31138</xdr:rowOff>
    </xdr:from>
    <xdr:to>
      <xdr:col>5</xdr:col>
      <xdr:colOff>409575</xdr:colOff>
      <xdr:row>78</xdr:row>
      <xdr:rowOff>132738</xdr:rowOff>
    </xdr:to>
    <xdr:sp macro="" textlink="">
      <xdr:nvSpPr>
        <xdr:cNvPr id="199" name="円/楕円 198"/>
        <xdr:cNvSpPr/>
      </xdr:nvSpPr>
      <xdr:spPr>
        <a:xfrm>
          <a:off x="3746500" y="1340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123865</xdr:rowOff>
    </xdr:from>
    <xdr:ext cx="599010" cy="259045"/>
    <xdr:sp macro="" textlink="">
      <xdr:nvSpPr>
        <xdr:cNvPr id="200" name="テキスト ボックス 199"/>
        <xdr:cNvSpPr txBox="1"/>
      </xdr:nvSpPr>
      <xdr:spPr>
        <a:xfrm>
          <a:off x="3497794" y="13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35092</xdr:rowOff>
    </xdr:from>
    <xdr:to>
      <xdr:col>4</xdr:col>
      <xdr:colOff>206375</xdr:colOff>
      <xdr:row>78</xdr:row>
      <xdr:rowOff>136692</xdr:rowOff>
    </xdr:to>
    <xdr:sp macro="" textlink="">
      <xdr:nvSpPr>
        <xdr:cNvPr id="201" name="円/楕円 200"/>
        <xdr:cNvSpPr/>
      </xdr:nvSpPr>
      <xdr:spPr>
        <a:xfrm>
          <a:off x="2857500" y="134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127819</xdr:rowOff>
    </xdr:from>
    <xdr:ext cx="599010" cy="259045"/>
    <xdr:sp macro="" textlink="">
      <xdr:nvSpPr>
        <xdr:cNvPr id="202" name="テキスト ボックス 201"/>
        <xdr:cNvSpPr txBox="1"/>
      </xdr:nvSpPr>
      <xdr:spPr>
        <a:xfrm>
          <a:off x="2608794" y="1350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42497</xdr:rowOff>
    </xdr:from>
    <xdr:to>
      <xdr:col>3</xdr:col>
      <xdr:colOff>3175</xdr:colOff>
      <xdr:row>78</xdr:row>
      <xdr:rowOff>144097</xdr:rowOff>
    </xdr:to>
    <xdr:sp macro="" textlink="">
      <xdr:nvSpPr>
        <xdr:cNvPr id="203" name="円/楕円 202"/>
        <xdr:cNvSpPr/>
      </xdr:nvSpPr>
      <xdr:spPr>
        <a:xfrm>
          <a:off x="1968500" y="134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135224</xdr:rowOff>
    </xdr:from>
    <xdr:ext cx="534377" cy="259045"/>
    <xdr:sp macro="" textlink="">
      <xdr:nvSpPr>
        <xdr:cNvPr id="204" name="テキスト ボックス 203"/>
        <xdr:cNvSpPr txBox="1"/>
      </xdr:nvSpPr>
      <xdr:spPr>
        <a:xfrm>
          <a:off x="1752111" y="13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48532</xdr:rowOff>
    </xdr:from>
    <xdr:to>
      <xdr:col>1</xdr:col>
      <xdr:colOff>485775</xdr:colOff>
      <xdr:row>78</xdr:row>
      <xdr:rowOff>150132</xdr:rowOff>
    </xdr:to>
    <xdr:sp macro="" textlink="">
      <xdr:nvSpPr>
        <xdr:cNvPr id="205" name="円/楕円 204"/>
        <xdr:cNvSpPr/>
      </xdr:nvSpPr>
      <xdr:spPr>
        <a:xfrm>
          <a:off x="1079500" y="134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141259</xdr:rowOff>
    </xdr:from>
    <xdr:ext cx="534377" cy="259045"/>
    <xdr:sp macro="" textlink="">
      <xdr:nvSpPr>
        <xdr:cNvPr id="206" name="テキスト ボックス 205"/>
        <xdr:cNvSpPr txBox="1"/>
      </xdr:nvSpPr>
      <xdr:spPr>
        <a:xfrm>
          <a:off x="863111" y="135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155626</xdr:rowOff>
    </xdr:from>
    <xdr:to>
      <xdr:col>6</xdr:col>
      <xdr:colOff>511175</xdr:colOff>
      <xdr:row>98</xdr:row>
      <xdr:rowOff>163055</xdr:rowOff>
    </xdr:to>
    <xdr:cxnSp macro="">
      <xdr:nvCxnSpPr>
        <xdr:cNvPr id="236" name="直線コネクタ 235"/>
        <xdr:cNvCxnSpPr/>
      </xdr:nvCxnSpPr>
      <xdr:spPr>
        <a:xfrm flipV="1">
          <a:off x="3797300" y="1695772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151264</xdr:rowOff>
    </xdr:from>
    <xdr:to>
      <xdr:col>5</xdr:col>
      <xdr:colOff>358775</xdr:colOff>
      <xdr:row>98</xdr:row>
      <xdr:rowOff>163055</xdr:rowOff>
    </xdr:to>
    <xdr:cxnSp macro="">
      <xdr:nvCxnSpPr>
        <xdr:cNvPr id="239" name="直線コネクタ 238"/>
        <xdr:cNvCxnSpPr/>
      </xdr:nvCxnSpPr>
      <xdr:spPr>
        <a:xfrm>
          <a:off x="2908300" y="16953364"/>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151264</xdr:rowOff>
    </xdr:from>
    <xdr:to>
      <xdr:col>4</xdr:col>
      <xdr:colOff>155575</xdr:colOff>
      <xdr:row>99</xdr:row>
      <xdr:rowOff>2578</xdr:rowOff>
    </xdr:to>
    <xdr:cxnSp macro="">
      <xdr:nvCxnSpPr>
        <xdr:cNvPr id="242" name="直線コネクタ 241"/>
        <xdr:cNvCxnSpPr/>
      </xdr:nvCxnSpPr>
      <xdr:spPr>
        <a:xfrm flipV="1">
          <a:off x="2019300" y="16953364"/>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144938</xdr:rowOff>
    </xdr:from>
    <xdr:to>
      <xdr:col>2</xdr:col>
      <xdr:colOff>638175</xdr:colOff>
      <xdr:row>99</xdr:row>
      <xdr:rowOff>2578</xdr:rowOff>
    </xdr:to>
    <xdr:cxnSp macro="">
      <xdr:nvCxnSpPr>
        <xdr:cNvPr id="245" name="直線コネクタ 244"/>
        <xdr:cNvCxnSpPr/>
      </xdr:nvCxnSpPr>
      <xdr:spPr>
        <a:xfrm>
          <a:off x="1130300" y="16947038"/>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104826</xdr:rowOff>
    </xdr:from>
    <xdr:to>
      <xdr:col>6</xdr:col>
      <xdr:colOff>561975</xdr:colOff>
      <xdr:row>99</xdr:row>
      <xdr:rowOff>34976</xdr:rowOff>
    </xdr:to>
    <xdr:sp macro="" textlink="">
      <xdr:nvSpPr>
        <xdr:cNvPr id="255" name="円/楕円 254"/>
        <xdr:cNvSpPr/>
      </xdr:nvSpPr>
      <xdr:spPr>
        <a:xfrm>
          <a:off x="4584700" y="169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19753</xdr:rowOff>
    </xdr:from>
    <xdr:ext cx="534377" cy="259045"/>
    <xdr:sp macro="" textlink="">
      <xdr:nvSpPr>
        <xdr:cNvPr id="256" name="衛生費該当値テキスト"/>
        <xdr:cNvSpPr txBox="1"/>
      </xdr:nvSpPr>
      <xdr:spPr>
        <a:xfrm>
          <a:off x="4686300" y="168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112255</xdr:rowOff>
    </xdr:from>
    <xdr:to>
      <xdr:col>5</xdr:col>
      <xdr:colOff>409575</xdr:colOff>
      <xdr:row>99</xdr:row>
      <xdr:rowOff>42405</xdr:rowOff>
    </xdr:to>
    <xdr:sp macro="" textlink="">
      <xdr:nvSpPr>
        <xdr:cNvPr id="257" name="円/楕円 256"/>
        <xdr:cNvSpPr/>
      </xdr:nvSpPr>
      <xdr:spPr>
        <a:xfrm>
          <a:off x="3746500" y="169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33532</xdr:rowOff>
    </xdr:from>
    <xdr:ext cx="534377" cy="259045"/>
    <xdr:sp macro="" textlink="">
      <xdr:nvSpPr>
        <xdr:cNvPr id="258" name="テキスト ボックス 257"/>
        <xdr:cNvSpPr txBox="1"/>
      </xdr:nvSpPr>
      <xdr:spPr>
        <a:xfrm>
          <a:off x="3530111" y="170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100464</xdr:rowOff>
    </xdr:from>
    <xdr:to>
      <xdr:col>4</xdr:col>
      <xdr:colOff>206375</xdr:colOff>
      <xdr:row>99</xdr:row>
      <xdr:rowOff>30614</xdr:rowOff>
    </xdr:to>
    <xdr:sp macro="" textlink="">
      <xdr:nvSpPr>
        <xdr:cNvPr id="259" name="円/楕円 258"/>
        <xdr:cNvSpPr/>
      </xdr:nvSpPr>
      <xdr:spPr>
        <a:xfrm>
          <a:off x="2857500" y="169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21741</xdr:rowOff>
    </xdr:from>
    <xdr:ext cx="534377" cy="259045"/>
    <xdr:sp macro="" textlink="">
      <xdr:nvSpPr>
        <xdr:cNvPr id="260" name="テキスト ボックス 259"/>
        <xdr:cNvSpPr txBox="1"/>
      </xdr:nvSpPr>
      <xdr:spPr>
        <a:xfrm>
          <a:off x="2641111" y="169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123228</xdr:rowOff>
    </xdr:from>
    <xdr:to>
      <xdr:col>3</xdr:col>
      <xdr:colOff>3175</xdr:colOff>
      <xdr:row>99</xdr:row>
      <xdr:rowOff>53378</xdr:rowOff>
    </xdr:to>
    <xdr:sp macro="" textlink="">
      <xdr:nvSpPr>
        <xdr:cNvPr id="261" name="円/楕円 260"/>
        <xdr:cNvSpPr/>
      </xdr:nvSpPr>
      <xdr:spPr>
        <a:xfrm>
          <a:off x="1968500" y="169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44505</xdr:rowOff>
    </xdr:from>
    <xdr:ext cx="534377" cy="259045"/>
    <xdr:sp macro="" textlink="">
      <xdr:nvSpPr>
        <xdr:cNvPr id="262" name="テキスト ボックス 261"/>
        <xdr:cNvSpPr txBox="1"/>
      </xdr:nvSpPr>
      <xdr:spPr>
        <a:xfrm>
          <a:off x="1752111" y="170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94138</xdr:rowOff>
    </xdr:from>
    <xdr:to>
      <xdr:col>1</xdr:col>
      <xdr:colOff>485775</xdr:colOff>
      <xdr:row>99</xdr:row>
      <xdr:rowOff>24288</xdr:rowOff>
    </xdr:to>
    <xdr:sp macro="" textlink="">
      <xdr:nvSpPr>
        <xdr:cNvPr id="263" name="円/楕円 262"/>
        <xdr:cNvSpPr/>
      </xdr:nvSpPr>
      <xdr:spPr>
        <a:xfrm>
          <a:off x="1079500" y="168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15415</xdr:rowOff>
    </xdr:from>
    <xdr:ext cx="534377" cy="259045"/>
    <xdr:sp macro="" textlink="">
      <xdr:nvSpPr>
        <xdr:cNvPr id="264" name="テキスト ボックス 263"/>
        <xdr:cNvSpPr txBox="1"/>
      </xdr:nvSpPr>
      <xdr:spPr>
        <a:xfrm>
          <a:off x="863111" y="1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157417</xdr:rowOff>
    </xdr:from>
    <xdr:to>
      <xdr:col>15</xdr:col>
      <xdr:colOff>180975</xdr:colOff>
      <xdr:row>39</xdr:row>
      <xdr:rowOff>44259</xdr:rowOff>
    </xdr:to>
    <xdr:cxnSp macro="">
      <xdr:nvCxnSpPr>
        <xdr:cNvPr id="293" name="直線コネクタ 292"/>
        <xdr:cNvCxnSpPr/>
      </xdr:nvCxnSpPr>
      <xdr:spPr>
        <a:xfrm>
          <a:off x="9639300" y="667251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63309</xdr:rowOff>
    </xdr:from>
    <xdr:to>
      <xdr:col>14</xdr:col>
      <xdr:colOff>28575</xdr:colOff>
      <xdr:row>38</xdr:row>
      <xdr:rowOff>157417</xdr:rowOff>
    </xdr:to>
    <xdr:cxnSp macro="">
      <xdr:nvCxnSpPr>
        <xdr:cNvPr id="296" name="直線コネクタ 295"/>
        <xdr:cNvCxnSpPr/>
      </xdr:nvCxnSpPr>
      <xdr:spPr>
        <a:xfrm>
          <a:off x="8750300" y="6578409"/>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63309</xdr:rowOff>
    </xdr:from>
    <xdr:to>
      <xdr:col>12</xdr:col>
      <xdr:colOff>511175</xdr:colOff>
      <xdr:row>38</xdr:row>
      <xdr:rowOff>156464</xdr:rowOff>
    </xdr:to>
    <xdr:cxnSp macro="">
      <xdr:nvCxnSpPr>
        <xdr:cNvPr id="299" name="直線コネクタ 298"/>
        <xdr:cNvCxnSpPr/>
      </xdr:nvCxnSpPr>
      <xdr:spPr>
        <a:xfrm flipV="1">
          <a:off x="7861300" y="6578409"/>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98933</xdr:rowOff>
    </xdr:from>
    <xdr:to>
      <xdr:col>11</xdr:col>
      <xdr:colOff>307975</xdr:colOff>
      <xdr:row>38</xdr:row>
      <xdr:rowOff>156464</xdr:rowOff>
    </xdr:to>
    <xdr:cxnSp macro="">
      <xdr:nvCxnSpPr>
        <xdr:cNvPr id="302" name="直線コネクタ 301"/>
        <xdr:cNvCxnSpPr/>
      </xdr:nvCxnSpPr>
      <xdr:spPr>
        <a:xfrm>
          <a:off x="6972300" y="6614033"/>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164909</xdr:rowOff>
    </xdr:from>
    <xdr:to>
      <xdr:col>15</xdr:col>
      <xdr:colOff>231775</xdr:colOff>
      <xdr:row>39</xdr:row>
      <xdr:rowOff>95059</xdr:rowOff>
    </xdr:to>
    <xdr:sp macro="" textlink="">
      <xdr:nvSpPr>
        <xdr:cNvPr id="312" name="円/楕円 311"/>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79836</xdr:rowOff>
    </xdr:from>
    <xdr:ext cx="249299" cy="259045"/>
    <xdr:sp macro="" textlink="">
      <xdr:nvSpPr>
        <xdr:cNvPr id="313"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106617</xdr:rowOff>
    </xdr:from>
    <xdr:to>
      <xdr:col>14</xdr:col>
      <xdr:colOff>79375</xdr:colOff>
      <xdr:row>39</xdr:row>
      <xdr:rowOff>36767</xdr:rowOff>
    </xdr:to>
    <xdr:sp macro="" textlink="">
      <xdr:nvSpPr>
        <xdr:cNvPr id="314" name="円/楕円 313"/>
        <xdr:cNvSpPr/>
      </xdr:nvSpPr>
      <xdr:spPr>
        <a:xfrm>
          <a:off x="9588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27894</xdr:rowOff>
    </xdr:from>
    <xdr:ext cx="378565" cy="259045"/>
    <xdr:sp macro="" textlink="">
      <xdr:nvSpPr>
        <xdr:cNvPr id="315" name="テキスト ボックス 314"/>
        <xdr:cNvSpPr txBox="1"/>
      </xdr:nvSpPr>
      <xdr:spPr>
        <a:xfrm>
          <a:off x="9450017" y="671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12509</xdr:rowOff>
    </xdr:from>
    <xdr:to>
      <xdr:col>12</xdr:col>
      <xdr:colOff>561975</xdr:colOff>
      <xdr:row>38</xdr:row>
      <xdr:rowOff>114109</xdr:rowOff>
    </xdr:to>
    <xdr:sp macro="" textlink="">
      <xdr:nvSpPr>
        <xdr:cNvPr id="316" name="円/楕円 315"/>
        <xdr:cNvSpPr/>
      </xdr:nvSpPr>
      <xdr:spPr>
        <a:xfrm>
          <a:off x="86995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105236</xdr:rowOff>
    </xdr:from>
    <xdr:ext cx="378565" cy="259045"/>
    <xdr:sp macro="" textlink="">
      <xdr:nvSpPr>
        <xdr:cNvPr id="317" name="テキスト ボックス 31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105664</xdr:rowOff>
    </xdr:from>
    <xdr:to>
      <xdr:col>11</xdr:col>
      <xdr:colOff>358775</xdr:colOff>
      <xdr:row>39</xdr:row>
      <xdr:rowOff>35814</xdr:rowOff>
    </xdr:to>
    <xdr:sp macro="" textlink="">
      <xdr:nvSpPr>
        <xdr:cNvPr id="318" name="円/楕円 317"/>
        <xdr:cNvSpPr/>
      </xdr:nvSpPr>
      <xdr:spPr>
        <a:xfrm>
          <a:off x="781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26941</xdr:rowOff>
    </xdr:from>
    <xdr:ext cx="378565" cy="259045"/>
    <xdr:sp macro="" textlink="">
      <xdr:nvSpPr>
        <xdr:cNvPr id="319" name="テキスト ボックス 318"/>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48133</xdr:rowOff>
    </xdr:from>
    <xdr:to>
      <xdr:col>10</xdr:col>
      <xdr:colOff>155575</xdr:colOff>
      <xdr:row>38</xdr:row>
      <xdr:rowOff>149733</xdr:rowOff>
    </xdr:to>
    <xdr:sp macro="" textlink="">
      <xdr:nvSpPr>
        <xdr:cNvPr id="320" name="円/楕円 319"/>
        <xdr:cNvSpPr/>
      </xdr:nvSpPr>
      <xdr:spPr>
        <a:xfrm>
          <a:off x="6921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140860</xdr:rowOff>
    </xdr:from>
    <xdr:ext cx="378565" cy="259045"/>
    <xdr:sp macro="" textlink="">
      <xdr:nvSpPr>
        <xdr:cNvPr id="321" name="テキスト ボックス 320"/>
        <xdr:cNvSpPr txBox="1"/>
      </xdr:nvSpPr>
      <xdr:spPr>
        <a:xfrm>
          <a:off x="6783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162408</xdr:rowOff>
    </xdr:from>
    <xdr:to>
      <xdr:col>15</xdr:col>
      <xdr:colOff>180975</xdr:colOff>
      <xdr:row>57</xdr:row>
      <xdr:rowOff>8027</xdr:rowOff>
    </xdr:to>
    <xdr:cxnSp macro="">
      <xdr:nvCxnSpPr>
        <xdr:cNvPr id="350" name="直線コネクタ 349"/>
        <xdr:cNvCxnSpPr/>
      </xdr:nvCxnSpPr>
      <xdr:spPr>
        <a:xfrm>
          <a:off x="9639300" y="9763608"/>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162408</xdr:rowOff>
    </xdr:from>
    <xdr:to>
      <xdr:col>14</xdr:col>
      <xdr:colOff>28575</xdr:colOff>
      <xdr:row>57</xdr:row>
      <xdr:rowOff>3169</xdr:rowOff>
    </xdr:to>
    <xdr:cxnSp macro="">
      <xdr:nvCxnSpPr>
        <xdr:cNvPr id="353" name="直線コネクタ 352"/>
        <xdr:cNvCxnSpPr/>
      </xdr:nvCxnSpPr>
      <xdr:spPr>
        <a:xfrm flipV="1">
          <a:off x="8750300" y="9763608"/>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3169</xdr:rowOff>
    </xdr:from>
    <xdr:to>
      <xdr:col>12</xdr:col>
      <xdr:colOff>511175</xdr:colOff>
      <xdr:row>57</xdr:row>
      <xdr:rowOff>63938</xdr:rowOff>
    </xdr:to>
    <xdr:cxnSp macro="">
      <xdr:nvCxnSpPr>
        <xdr:cNvPr id="356" name="直線コネクタ 355"/>
        <xdr:cNvCxnSpPr/>
      </xdr:nvCxnSpPr>
      <xdr:spPr>
        <a:xfrm flipV="1">
          <a:off x="7861300" y="9775819"/>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63938</xdr:rowOff>
    </xdr:from>
    <xdr:to>
      <xdr:col>11</xdr:col>
      <xdr:colOff>307975</xdr:colOff>
      <xdr:row>57</xdr:row>
      <xdr:rowOff>95428</xdr:rowOff>
    </xdr:to>
    <xdr:cxnSp macro="">
      <xdr:nvCxnSpPr>
        <xdr:cNvPr id="359" name="直線コネクタ 358"/>
        <xdr:cNvCxnSpPr/>
      </xdr:nvCxnSpPr>
      <xdr:spPr>
        <a:xfrm flipV="1">
          <a:off x="6972300" y="9836588"/>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128677</xdr:rowOff>
    </xdr:from>
    <xdr:to>
      <xdr:col>15</xdr:col>
      <xdr:colOff>231775</xdr:colOff>
      <xdr:row>57</xdr:row>
      <xdr:rowOff>58827</xdr:rowOff>
    </xdr:to>
    <xdr:sp macro="" textlink="">
      <xdr:nvSpPr>
        <xdr:cNvPr id="369" name="円/楕円 368"/>
        <xdr:cNvSpPr/>
      </xdr:nvSpPr>
      <xdr:spPr>
        <a:xfrm>
          <a:off x="104267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151554</xdr:rowOff>
    </xdr:from>
    <xdr:ext cx="534377" cy="259045"/>
    <xdr:sp macro="" textlink="">
      <xdr:nvSpPr>
        <xdr:cNvPr id="370" name="農林水産業費該当値テキスト"/>
        <xdr:cNvSpPr txBox="1"/>
      </xdr:nvSpPr>
      <xdr:spPr>
        <a:xfrm>
          <a:off x="10528300" y="95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111608</xdr:rowOff>
    </xdr:from>
    <xdr:to>
      <xdr:col>14</xdr:col>
      <xdr:colOff>79375</xdr:colOff>
      <xdr:row>57</xdr:row>
      <xdr:rowOff>41758</xdr:rowOff>
    </xdr:to>
    <xdr:sp macro="" textlink="">
      <xdr:nvSpPr>
        <xdr:cNvPr id="371" name="円/楕円 370"/>
        <xdr:cNvSpPr/>
      </xdr:nvSpPr>
      <xdr:spPr>
        <a:xfrm>
          <a:off x="9588500" y="9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58285</xdr:rowOff>
    </xdr:from>
    <xdr:ext cx="534377" cy="259045"/>
    <xdr:sp macro="" textlink="">
      <xdr:nvSpPr>
        <xdr:cNvPr id="372" name="テキスト ボックス 371"/>
        <xdr:cNvSpPr txBox="1"/>
      </xdr:nvSpPr>
      <xdr:spPr>
        <a:xfrm>
          <a:off x="9372111" y="94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123819</xdr:rowOff>
    </xdr:from>
    <xdr:to>
      <xdr:col>12</xdr:col>
      <xdr:colOff>561975</xdr:colOff>
      <xdr:row>57</xdr:row>
      <xdr:rowOff>53969</xdr:rowOff>
    </xdr:to>
    <xdr:sp macro="" textlink="">
      <xdr:nvSpPr>
        <xdr:cNvPr id="373" name="円/楕円 372"/>
        <xdr:cNvSpPr/>
      </xdr:nvSpPr>
      <xdr:spPr>
        <a:xfrm>
          <a:off x="86995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70496</xdr:rowOff>
    </xdr:from>
    <xdr:ext cx="534377" cy="259045"/>
    <xdr:sp macro="" textlink="">
      <xdr:nvSpPr>
        <xdr:cNvPr id="374" name="テキスト ボックス 373"/>
        <xdr:cNvSpPr txBox="1"/>
      </xdr:nvSpPr>
      <xdr:spPr>
        <a:xfrm>
          <a:off x="8483111" y="95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13138</xdr:rowOff>
    </xdr:from>
    <xdr:to>
      <xdr:col>11</xdr:col>
      <xdr:colOff>358775</xdr:colOff>
      <xdr:row>57</xdr:row>
      <xdr:rowOff>114738</xdr:rowOff>
    </xdr:to>
    <xdr:sp macro="" textlink="">
      <xdr:nvSpPr>
        <xdr:cNvPr id="375" name="円/楕円 374"/>
        <xdr:cNvSpPr/>
      </xdr:nvSpPr>
      <xdr:spPr>
        <a:xfrm>
          <a:off x="7810500" y="97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131265</xdr:rowOff>
    </xdr:from>
    <xdr:ext cx="534377" cy="259045"/>
    <xdr:sp macro="" textlink="">
      <xdr:nvSpPr>
        <xdr:cNvPr id="376" name="テキスト ボックス 375"/>
        <xdr:cNvSpPr txBox="1"/>
      </xdr:nvSpPr>
      <xdr:spPr>
        <a:xfrm>
          <a:off x="7594111" y="95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44628</xdr:rowOff>
    </xdr:from>
    <xdr:to>
      <xdr:col>10</xdr:col>
      <xdr:colOff>155575</xdr:colOff>
      <xdr:row>57</xdr:row>
      <xdr:rowOff>146228</xdr:rowOff>
    </xdr:to>
    <xdr:sp macro="" textlink="">
      <xdr:nvSpPr>
        <xdr:cNvPr id="377" name="円/楕円 376"/>
        <xdr:cNvSpPr/>
      </xdr:nvSpPr>
      <xdr:spPr>
        <a:xfrm>
          <a:off x="6921500" y="98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162755</xdr:rowOff>
    </xdr:from>
    <xdr:ext cx="534377" cy="259045"/>
    <xdr:sp macro="" textlink="">
      <xdr:nvSpPr>
        <xdr:cNvPr id="378" name="テキスト ボックス 377"/>
        <xdr:cNvSpPr txBox="1"/>
      </xdr:nvSpPr>
      <xdr:spPr>
        <a:xfrm>
          <a:off x="6705111" y="95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131356</xdr:rowOff>
    </xdr:from>
    <xdr:to>
      <xdr:col>15</xdr:col>
      <xdr:colOff>180975</xdr:colOff>
      <xdr:row>78</xdr:row>
      <xdr:rowOff>17438</xdr:rowOff>
    </xdr:to>
    <xdr:cxnSp macro="">
      <xdr:nvCxnSpPr>
        <xdr:cNvPr id="407" name="直線コネクタ 406"/>
        <xdr:cNvCxnSpPr/>
      </xdr:nvCxnSpPr>
      <xdr:spPr>
        <a:xfrm>
          <a:off x="9639300" y="12990106"/>
          <a:ext cx="838200" cy="4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131356</xdr:rowOff>
    </xdr:from>
    <xdr:to>
      <xdr:col>14</xdr:col>
      <xdr:colOff>28575</xdr:colOff>
      <xdr:row>78</xdr:row>
      <xdr:rowOff>44222</xdr:rowOff>
    </xdr:to>
    <xdr:cxnSp macro="">
      <xdr:nvCxnSpPr>
        <xdr:cNvPr id="410" name="直線コネクタ 409"/>
        <xdr:cNvCxnSpPr/>
      </xdr:nvCxnSpPr>
      <xdr:spPr>
        <a:xfrm flipV="1">
          <a:off x="8750300" y="12990106"/>
          <a:ext cx="889000" cy="4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29363</xdr:rowOff>
    </xdr:from>
    <xdr:to>
      <xdr:col>12</xdr:col>
      <xdr:colOff>511175</xdr:colOff>
      <xdr:row>78</xdr:row>
      <xdr:rowOff>44222</xdr:rowOff>
    </xdr:to>
    <xdr:cxnSp macro="">
      <xdr:nvCxnSpPr>
        <xdr:cNvPr id="413" name="直線コネクタ 412"/>
        <xdr:cNvCxnSpPr/>
      </xdr:nvCxnSpPr>
      <xdr:spPr>
        <a:xfrm>
          <a:off x="7861300" y="1340246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29363</xdr:rowOff>
    </xdr:from>
    <xdr:to>
      <xdr:col>11</xdr:col>
      <xdr:colOff>307975</xdr:colOff>
      <xdr:row>78</xdr:row>
      <xdr:rowOff>45669</xdr:rowOff>
    </xdr:to>
    <xdr:cxnSp macro="">
      <xdr:nvCxnSpPr>
        <xdr:cNvPr id="416" name="直線コネクタ 415"/>
        <xdr:cNvCxnSpPr/>
      </xdr:nvCxnSpPr>
      <xdr:spPr>
        <a:xfrm flipV="1">
          <a:off x="6972300" y="13402463"/>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138088</xdr:rowOff>
    </xdr:from>
    <xdr:to>
      <xdr:col>15</xdr:col>
      <xdr:colOff>231775</xdr:colOff>
      <xdr:row>78</xdr:row>
      <xdr:rowOff>68238</xdr:rowOff>
    </xdr:to>
    <xdr:sp macro="" textlink="">
      <xdr:nvSpPr>
        <xdr:cNvPr id="426" name="円/楕円 425"/>
        <xdr:cNvSpPr/>
      </xdr:nvSpPr>
      <xdr:spPr>
        <a:xfrm>
          <a:off x="104267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116515</xdr:rowOff>
    </xdr:from>
    <xdr:ext cx="469744" cy="259045"/>
    <xdr:sp macro="" textlink="">
      <xdr:nvSpPr>
        <xdr:cNvPr id="427" name="商工費該当値テキスト"/>
        <xdr:cNvSpPr txBox="1"/>
      </xdr:nvSpPr>
      <xdr:spPr>
        <a:xfrm>
          <a:off x="10528300" y="13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80556</xdr:rowOff>
    </xdr:from>
    <xdr:to>
      <xdr:col>14</xdr:col>
      <xdr:colOff>79375</xdr:colOff>
      <xdr:row>76</xdr:row>
      <xdr:rowOff>10706</xdr:rowOff>
    </xdr:to>
    <xdr:sp macro="" textlink="">
      <xdr:nvSpPr>
        <xdr:cNvPr id="428" name="円/楕円 427"/>
        <xdr:cNvSpPr/>
      </xdr:nvSpPr>
      <xdr:spPr>
        <a:xfrm>
          <a:off x="9588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27233</xdr:rowOff>
    </xdr:from>
    <xdr:ext cx="534377" cy="259045"/>
    <xdr:sp macro="" textlink="">
      <xdr:nvSpPr>
        <xdr:cNvPr id="429" name="テキスト ボックス 428"/>
        <xdr:cNvSpPr txBox="1"/>
      </xdr:nvSpPr>
      <xdr:spPr>
        <a:xfrm>
          <a:off x="9372111" y="12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164872</xdr:rowOff>
    </xdr:from>
    <xdr:to>
      <xdr:col>12</xdr:col>
      <xdr:colOff>561975</xdr:colOff>
      <xdr:row>78</xdr:row>
      <xdr:rowOff>95022</xdr:rowOff>
    </xdr:to>
    <xdr:sp macro="" textlink="">
      <xdr:nvSpPr>
        <xdr:cNvPr id="430" name="円/楕円 429"/>
        <xdr:cNvSpPr/>
      </xdr:nvSpPr>
      <xdr:spPr>
        <a:xfrm>
          <a:off x="8699500" y="13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86149</xdr:rowOff>
    </xdr:from>
    <xdr:ext cx="469744" cy="259045"/>
    <xdr:sp macro="" textlink="">
      <xdr:nvSpPr>
        <xdr:cNvPr id="431" name="テキスト ボックス 430"/>
        <xdr:cNvSpPr txBox="1"/>
      </xdr:nvSpPr>
      <xdr:spPr>
        <a:xfrm>
          <a:off x="8515427"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150013</xdr:rowOff>
    </xdr:from>
    <xdr:to>
      <xdr:col>11</xdr:col>
      <xdr:colOff>358775</xdr:colOff>
      <xdr:row>78</xdr:row>
      <xdr:rowOff>80163</xdr:rowOff>
    </xdr:to>
    <xdr:sp macro="" textlink="">
      <xdr:nvSpPr>
        <xdr:cNvPr id="432" name="円/楕円 431"/>
        <xdr:cNvSpPr/>
      </xdr:nvSpPr>
      <xdr:spPr>
        <a:xfrm>
          <a:off x="7810500" y="133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71290</xdr:rowOff>
    </xdr:from>
    <xdr:ext cx="469744" cy="259045"/>
    <xdr:sp macro="" textlink="">
      <xdr:nvSpPr>
        <xdr:cNvPr id="433" name="テキスト ボックス 432"/>
        <xdr:cNvSpPr txBox="1"/>
      </xdr:nvSpPr>
      <xdr:spPr>
        <a:xfrm>
          <a:off x="7626427" y="134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166319</xdr:rowOff>
    </xdr:from>
    <xdr:to>
      <xdr:col>10</xdr:col>
      <xdr:colOff>155575</xdr:colOff>
      <xdr:row>78</xdr:row>
      <xdr:rowOff>96469</xdr:rowOff>
    </xdr:to>
    <xdr:sp macro="" textlink="">
      <xdr:nvSpPr>
        <xdr:cNvPr id="434" name="円/楕円 433"/>
        <xdr:cNvSpPr/>
      </xdr:nvSpPr>
      <xdr:spPr>
        <a:xfrm>
          <a:off x="6921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87596</xdr:rowOff>
    </xdr:from>
    <xdr:ext cx="469744" cy="259045"/>
    <xdr:sp macro="" textlink="">
      <xdr:nvSpPr>
        <xdr:cNvPr id="435" name="テキスト ボックス 434"/>
        <xdr:cNvSpPr txBox="1"/>
      </xdr:nvSpPr>
      <xdr:spPr>
        <a:xfrm>
          <a:off x="67374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17216</xdr:rowOff>
    </xdr:from>
    <xdr:to>
      <xdr:col>15</xdr:col>
      <xdr:colOff>180975</xdr:colOff>
      <xdr:row>97</xdr:row>
      <xdr:rowOff>74847</xdr:rowOff>
    </xdr:to>
    <xdr:cxnSp macro="">
      <xdr:nvCxnSpPr>
        <xdr:cNvPr id="463" name="直線コネクタ 462"/>
        <xdr:cNvCxnSpPr/>
      </xdr:nvCxnSpPr>
      <xdr:spPr>
        <a:xfrm>
          <a:off x="9639300" y="16647866"/>
          <a:ext cx="838200" cy="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17216</xdr:rowOff>
    </xdr:from>
    <xdr:to>
      <xdr:col>14</xdr:col>
      <xdr:colOff>28575</xdr:colOff>
      <xdr:row>97</xdr:row>
      <xdr:rowOff>49929</xdr:rowOff>
    </xdr:to>
    <xdr:cxnSp macro="">
      <xdr:nvCxnSpPr>
        <xdr:cNvPr id="466" name="直線コネクタ 465"/>
        <xdr:cNvCxnSpPr/>
      </xdr:nvCxnSpPr>
      <xdr:spPr>
        <a:xfrm flipV="1">
          <a:off x="8750300" y="16647866"/>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70434</xdr:rowOff>
    </xdr:from>
    <xdr:to>
      <xdr:col>12</xdr:col>
      <xdr:colOff>511175</xdr:colOff>
      <xdr:row>97</xdr:row>
      <xdr:rowOff>49929</xdr:rowOff>
    </xdr:to>
    <xdr:cxnSp macro="">
      <xdr:nvCxnSpPr>
        <xdr:cNvPr id="469" name="直線コネクタ 468"/>
        <xdr:cNvCxnSpPr/>
      </xdr:nvCxnSpPr>
      <xdr:spPr>
        <a:xfrm>
          <a:off x="7861300" y="16358184"/>
          <a:ext cx="889000" cy="3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70434</xdr:rowOff>
    </xdr:from>
    <xdr:to>
      <xdr:col>11</xdr:col>
      <xdr:colOff>307975</xdr:colOff>
      <xdr:row>97</xdr:row>
      <xdr:rowOff>48008</xdr:rowOff>
    </xdr:to>
    <xdr:cxnSp macro="">
      <xdr:nvCxnSpPr>
        <xdr:cNvPr id="472" name="直線コネクタ 471"/>
        <xdr:cNvCxnSpPr/>
      </xdr:nvCxnSpPr>
      <xdr:spPr>
        <a:xfrm flipV="1">
          <a:off x="6972300" y="16358184"/>
          <a:ext cx="889000" cy="3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24047</xdr:rowOff>
    </xdr:from>
    <xdr:to>
      <xdr:col>15</xdr:col>
      <xdr:colOff>231775</xdr:colOff>
      <xdr:row>97</xdr:row>
      <xdr:rowOff>125647</xdr:rowOff>
    </xdr:to>
    <xdr:sp macro="" textlink="">
      <xdr:nvSpPr>
        <xdr:cNvPr id="482" name="円/楕円 481"/>
        <xdr:cNvSpPr/>
      </xdr:nvSpPr>
      <xdr:spPr>
        <a:xfrm>
          <a:off x="10426700" y="166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2474</xdr:rowOff>
    </xdr:from>
    <xdr:ext cx="534377" cy="259045"/>
    <xdr:sp macro="" textlink="">
      <xdr:nvSpPr>
        <xdr:cNvPr id="483" name="土木費該当値テキスト"/>
        <xdr:cNvSpPr txBox="1"/>
      </xdr:nvSpPr>
      <xdr:spPr>
        <a:xfrm>
          <a:off x="10528300" y="166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137866</xdr:rowOff>
    </xdr:from>
    <xdr:to>
      <xdr:col>14</xdr:col>
      <xdr:colOff>79375</xdr:colOff>
      <xdr:row>97</xdr:row>
      <xdr:rowOff>68016</xdr:rowOff>
    </xdr:to>
    <xdr:sp macro="" textlink="">
      <xdr:nvSpPr>
        <xdr:cNvPr id="484" name="円/楕円 483"/>
        <xdr:cNvSpPr/>
      </xdr:nvSpPr>
      <xdr:spPr>
        <a:xfrm>
          <a:off x="9588500" y="1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59143</xdr:rowOff>
    </xdr:from>
    <xdr:ext cx="534377" cy="259045"/>
    <xdr:sp macro="" textlink="">
      <xdr:nvSpPr>
        <xdr:cNvPr id="485" name="テキスト ボックス 484"/>
        <xdr:cNvSpPr txBox="1"/>
      </xdr:nvSpPr>
      <xdr:spPr>
        <a:xfrm>
          <a:off x="9372111" y="166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170579</xdr:rowOff>
    </xdr:from>
    <xdr:to>
      <xdr:col>12</xdr:col>
      <xdr:colOff>561975</xdr:colOff>
      <xdr:row>97</xdr:row>
      <xdr:rowOff>100729</xdr:rowOff>
    </xdr:to>
    <xdr:sp macro="" textlink="">
      <xdr:nvSpPr>
        <xdr:cNvPr id="486" name="円/楕円 485"/>
        <xdr:cNvSpPr/>
      </xdr:nvSpPr>
      <xdr:spPr>
        <a:xfrm>
          <a:off x="8699500" y="166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91856</xdr:rowOff>
    </xdr:from>
    <xdr:ext cx="534377" cy="259045"/>
    <xdr:sp macro="" textlink="">
      <xdr:nvSpPr>
        <xdr:cNvPr id="487" name="テキスト ボックス 486"/>
        <xdr:cNvSpPr txBox="1"/>
      </xdr:nvSpPr>
      <xdr:spPr>
        <a:xfrm>
          <a:off x="8483111" y="167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19634</xdr:rowOff>
    </xdr:from>
    <xdr:to>
      <xdr:col>11</xdr:col>
      <xdr:colOff>358775</xdr:colOff>
      <xdr:row>95</xdr:row>
      <xdr:rowOff>121234</xdr:rowOff>
    </xdr:to>
    <xdr:sp macro="" textlink="">
      <xdr:nvSpPr>
        <xdr:cNvPr id="488" name="円/楕円 487"/>
        <xdr:cNvSpPr/>
      </xdr:nvSpPr>
      <xdr:spPr>
        <a:xfrm>
          <a:off x="7810500" y="163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137761</xdr:rowOff>
    </xdr:from>
    <xdr:ext cx="534377" cy="259045"/>
    <xdr:sp macro="" textlink="">
      <xdr:nvSpPr>
        <xdr:cNvPr id="489" name="テキスト ボックス 488"/>
        <xdr:cNvSpPr txBox="1"/>
      </xdr:nvSpPr>
      <xdr:spPr>
        <a:xfrm>
          <a:off x="7594111"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168658</xdr:rowOff>
    </xdr:from>
    <xdr:to>
      <xdr:col>10</xdr:col>
      <xdr:colOff>155575</xdr:colOff>
      <xdr:row>97</xdr:row>
      <xdr:rowOff>98808</xdr:rowOff>
    </xdr:to>
    <xdr:sp macro="" textlink="">
      <xdr:nvSpPr>
        <xdr:cNvPr id="490" name="円/楕円 489"/>
        <xdr:cNvSpPr/>
      </xdr:nvSpPr>
      <xdr:spPr>
        <a:xfrm>
          <a:off x="6921500" y="166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89935</xdr:rowOff>
    </xdr:from>
    <xdr:ext cx="534377" cy="259045"/>
    <xdr:sp macro="" textlink="">
      <xdr:nvSpPr>
        <xdr:cNvPr id="491" name="テキスト ボックス 490"/>
        <xdr:cNvSpPr txBox="1"/>
      </xdr:nvSpPr>
      <xdr:spPr>
        <a:xfrm>
          <a:off x="6705111" y="167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157150</xdr:rowOff>
    </xdr:from>
    <xdr:to>
      <xdr:col>23</xdr:col>
      <xdr:colOff>517525</xdr:colOff>
      <xdr:row>38</xdr:row>
      <xdr:rowOff>19380</xdr:rowOff>
    </xdr:to>
    <xdr:cxnSp macro="">
      <xdr:nvCxnSpPr>
        <xdr:cNvPr id="521" name="直線コネクタ 520"/>
        <xdr:cNvCxnSpPr/>
      </xdr:nvCxnSpPr>
      <xdr:spPr>
        <a:xfrm>
          <a:off x="15481300" y="6500800"/>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157150</xdr:rowOff>
    </xdr:from>
    <xdr:to>
      <xdr:col>22</xdr:col>
      <xdr:colOff>365125</xdr:colOff>
      <xdr:row>38</xdr:row>
      <xdr:rowOff>46317</xdr:rowOff>
    </xdr:to>
    <xdr:cxnSp macro="">
      <xdr:nvCxnSpPr>
        <xdr:cNvPr id="524" name="直線コネクタ 523"/>
        <xdr:cNvCxnSpPr/>
      </xdr:nvCxnSpPr>
      <xdr:spPr>
        <a:xfrm flipV="1">
          <a:off x="14592300" y="6500800"/>
          <a:ext cx="8890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46317</xdr:rowOff>
    </xdr:from>
    <xdr:to>
      <xdr:col>21</xdr:col>
      <xdr:colOff>161925</xdr:colOff>
      <xdr:row>38</xdr:row>
      <xdr:rowOff>53746</xdr:rowOff>
    </xdr:to>
    <xdr:cxnSp macro="">
      <xdr:nvCxnSpPr>
        <xdr:cNvPr id="527" name="直線コネクタ 526"/>
        <xdr:cNvCxnSpPr/>
      </xdr:nvCxnSpPr>
      <xdr:spPr>
        <a:xfrm flipV="1">
          <a:off x="13703300" y="65614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53746</xdr:rowOff>
    </xdr:from>
    <xdr:to>
      <xdr:col>19</xdr:col>
      <xdr:colOff>644525</xdr:colOff>
      <xdr:row>38</xdr:row>
      <xdr:rowOff>111430</xdr:rowOff>
    </xdr:to>
    <xdr:cxnSp macro="">
      <xdr:nvCxnSpPr>
        <xdr:cNvPr id="530" name="直線コネクタ 529"/>
        <xdr:cNvCxnSpPr/>
      </xdr:nvCxnSpPr>
      <xdr:spPr>
        <a:xfrm flipV="1">
          <a:off x="12814300" y="6568846"/>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140030</xdr:rowOff>
    </xdr:from>
    <xdr:to>
      <xdr:col>23</xdr:col>
      <xdr:colOff>568325</xdr:colOff>
      <xdr:row>38</xdr:row>
      <xdr:rowOff>70180</xdr:rowOff>
    </xdr:to>
    <xdr:sp macro="" textlink="">
      <xdr:nvSpPr>
        <xdr:cNvPr id="540" name="円/楕円 539"/>
        <xdr:cNvSpPr/>
      </xdr:nvSpPr>
      <xdr:spPr>
        <a:xfrm>
          <a:off x="16268700" y="64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54957</xdr:rowOff>
    </xdr:from>
    <xdr:ext cx="534377" cy="259045"/>
    <xdr:sp macro="" textlink="">
      <xdr:nvSpPr>
        <xdr:cNvPr id="541" name="消防費該当値テキスト"/>
        <xdr:cNvSpPr txBox="1"/>
      </xdr:nvSpPr>
      <xdr:spPr>
        <a:xfrm>
          <a:off x="16370300" y="63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106350</xdr:rowOff>
    </xdr:from>
    <xdr:to>
      <xdr:col>22</xdr:col>
      <xdr:colOff>415925</xdr:colOff>
      <xdr:row>38</xdr:row>
      <xdr:rowOff>36500</xdr:rowOff>
    </xdr:to>
    <xdr:sp macro="" textlink="">
      <xdr:nvSpPr>
        <xdr:cNvPr id="542" name="円/楕円 541"/>
        <xdr:cNvSpPr/>
      </xdr:nvSpPr>
      <xdr:spPr>
        <a:xfrm>
          <a:off x="15430500" y="64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27627</xdr:rowOff>
    </xdr:from>
    <xdr:ext cx="534377" cy="259045"/>
    <xdr:sp macro="" textlink="">
      <xdr:nvSpPr>
        <xdr:cNvPr id="543" name="テキスト ボックス 542"/>
        <xdr:cNvSpPr txBox="1"/>
      </xdr:nvSpPr>
      <xdr:spPr>
        <a:xfrm>
          <a:off x="15214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166967</xdr:rowOff>
    </xdr:from>
    <xdr:to>
      <xdr:col>21</xdr:col>
      <xdr:colOff>212725</xdr:colOff>
      <xdr:row>38</xdr:row>
      <xdr:rowOff>97117</xdr:rowOff>
    </xdr:to>
    <xdr:sp macro="" textlink="">
      <xdr:nvSpPr>
        <xdr:cNvPr id="544" name="円/楕円 543"/>
        <xdr:cNvSpPr/>
      </xdr:nvSpPr>
      <xdr:spPr>
        <a:xfrm>
          <a:off x="14541500" y="65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88244</xdr:rowOff>
    </xdr:from>
    <xdr:ext cx="534377" cy="259045"/>
    <xdr:sp macro="" textlink="">
      <xdr:nvSpPr>
        <xdr:cNvPr id="545" name="テキスト ボックス 544"/>
        <xdr:cNvSpPr txBox="1"/>
      </xdr:nvSpPr>
      <xdr:spPr>
        <a:xfrm>
          <a:off x="14325111" y="66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2946</xdr:rowOff>
    </xdr:from>
    <xdr:to>
      <xdr:col>20</xdr:col>
      <xdr:colOff>9525</xdr:colOff>
      <xdr:row>38</xdr:row>
      <xdr:rowOff>104546</xdr:rowOff>
    </xdr:to>
    <xdr:sp macro="" textlink="">
      <xdr:nvSpPr>
        <xdr:cNvPr id="546" name="円/楕円 545"/>
        <xdr:cNvSpPr/>
      </xdr:nvSpPr>
      <xdr:spPr>
        <a:xfrm>
          <a:off x="13652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95673</xdr:rowOff>
    </xdr:from>
    <xdr:ext cx="534377" cy="259045"/>
    <xdr:sp macro="" textlink="">
      <xdr:nvSpPr>
        <xdr:cNvPr id="547" name="テキスト ボックス 546"/>
        <xdr:cNvSpPr txBox="1"/>
      </xdr:nvSpPr>
      <xdr:spPr>
        <a:xfrm>
          <a:off x="13436111" y="66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60630</xdr:rowOff>
    </xdr:from>
    <xdr:to>
      <xdr:col>18</xdr:col>
      <xdr:colOff>492125</xdr:colOff>
      <xdr:row>38</xdr:row>
      <xdr:rowOff>162230</xdr:rowOff>
    </xdr:to>
    <xdr:sp macro="" textlink="">
      <xdr:nvSpPr>
        <xdr:cNvPr id="548" name="円/楕円 547"/>
        <xdr:cNvSpPr/>
      </xdr:nvSpPr>
      <xdr:spPr>
        <a:xfrm>
          <a:off x="12763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153357</xdr:rowOff>
    </xdr:from>
    <xdr:ext cx="534377" cy="259045"/>
    <xdr:sp macro="" textlink="">
      <xdr:nvSpPr>
        <xdr:cNvPr id="549" name="テキスト ボックス 548"/>
        <xdr:cNvSpPr txBox="1"/>
      </xdr:nvSpPr>
      <xdr:spPr>
        <a:xfrm>
          <a:off x="12547111" y="66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37369</xdr:rowOff>
    </xdr:from>
    <xdr:to>
      <xdr:col>23</xdr:col>
      <xdr:colOff>517525</xdr:colOff>
      <xdr:row>57</xdr:row>
      <xdr:rowOff>86632</xdr:rowOff>
    </xdr:to>
    <xdr:cxnSp macro="">
      <xdr:nvCxnSpPr>
        <xdr:cNvPr id="581" name="直線コネクタ 580"/>
        <xdr:cNvCxnSpPr/>
      </xdr:nvCxnSpPr>
      <xdr:spPr>
        <a:xfrm>
          <a:off x="15481300" y="9638569"/>
          <a:ext cx="838200" cy="2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47623</xdr:rowOff>
    </xdr:from>
    <xdr:to>
      <xdr:col>22</xdr:col>
      <xdr:colOff>365125</xdr:colOff>
      <xdr:row>56</xdr:row>
      <xdr:rowOff>37369</xdr:rowOff>
    </xdr:to>
    <xdr:cxnSp macro="">
      <xdr:nvCxnSpPr>
        <xdr:cNvPr id="584" name="直線コネクタ 583"/>
        <xdr:cNvCxnSpPr/>
      </xdr:nvCxnSpPr>
      <xdr:spPr>
        <a:xfrm>
          <a:off x="14592300" y="9477373"/>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47623</xdr:rowOff>
    </xdr:from>
    <xdr:to>
      <xdr:col>21</xdr:col>
      <xdr:colOff>161925</xdr:colOff>
      <xdr:row>55</xdr:row>
      <xdr:rowOff>86502</xdr:rowOff>
    </xdr:to>
    <xdr:cxnSp macro="">
      <xdr:nvCxnSpPr>
        <xdr:cNvPr id="587" name="直線コネクタ 586"/>
        <xdr:cNvCxnSpPr/>
      </xdr:nvCxnSpPr>
      <xdr:spPr>
        <a:xfrm flipV="1">
          <a:off x="13703300" y="9477373"/>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86502</xdr:rowOff>
    </xdr:from>
    <xdr:to>
      <xdr:col>19</xdr:col>
      <xdr:colOff>644525</xdr:colOff>
      <xdr:row>57</xdr:row>
      <xdr:rowOff>55445</xdr:rowOff>
    </xdr:to>
    <xdr:cxnSp macro="">
      <xdr:nvCxnSpPr>
        <xdr:cNvPr id="590" name="直線コネクタ 589"/>
        <xdr:cNvCxnSpPr/>
      </xdr:nvCxnSpPr>
      <xdr:spPr>
        <a:xfrm flipV="1">
          <a:off x="12814300" y="9516252"/>
          <a:ext cx="889000" cy="3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35832</xdr:rowOff>
    </xdr:from>
    <xdr:to>
      <xdr:col>23</xdr:col>
      <xdr:colOff>568325</xdr:colOff>
      <xdr:row>57</xdr:row>
      <xdr:rowOff>137432</xdr:rowOff>
    </xdr:to>
    <xdr:sp macro="" textlink="">
      <xdr:nvSpPr>
        <xdr:cNvPr id="600" name="円/楕円 599"/>
        <xdr:cNvSpPr/>
      </xdr:nvSpPr>
      <xdr:spPr>
        <a:xfrm>
          <a:off x="162687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14259</xdr:rowOff>
    </xdr:from>
    <xdr:ext cx="534377" cy="259045"/>
    <xdr:sp macro="" textlink="">
      <xdr:nvSpPr>
        <xdr:cNvPr id="601" name="教育費該当値テキスト"/>
        <xdr:cNvSpPr txBox="1"/>
      </xdr:nvSpPr>
      <xdr:spPr>
        <a:xfrm>
          <a:off x="16370300" y="97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158019</xdr:rowOff>
    </xdr:from>
    <xdr:to>
      <xdr:col>22</xdr:col>
      <xdr:colOff>415925</xdr:colOff>
      <xdr:row>56</xdr:row>
      <xdr:rowOff>88169</xdr:rowOff>
    </xdr:to>
    <xdr:sp macro="" textlink="">
      <xdr:nvSpPr>
        <xdr:cNvPr id="602" name="円/楕円 601"/>
        <xdr:cNvSpPr/>
      </xdr:nvSpPr>
      <xdr:spPr>
        <a:xfrm>
          <a:off x="15430500" y="9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104696</xdr:rowOff>
    </xdr:from>
    <xdr:ext cx="534377" cy="259045"/>
    <xdr:sp macro="" textlink="">
      <xdr:nvSpPr>
        <xdr:cNvPr id="603" name="テキスト ボックス 602"/>
        <xdr:cNvSpPr txBox="1"/>
      </xdr:nvSpPr>
      <xdr:spPr>
        <a:xfrm>
          <a:off x="15214111" y="93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168273</xdr:rowOff>
    </xdr:from>
    <xdr:to>
      <xdr:col>21</xdr:col>
      <xdr:colOff>212725</xdr:colOff>
      <xdr:row>55</xdr:row>
      <xdr:rowOff>98423</xdr:rowOff>
    </xdr:to>
    <xdr:sp macro="" textlink="">
      <xdr:nvSpPr>
        <xdr:cNvPr id="604" name="円/楕円 603"/>
        <xdr:cNvSpPr/>
      </xdr:nvSpPr>
      <xdr:spPr>
        <a:xfrm>
          <a:off x="14541500" y="94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114950</xdr:rowOff>
    </xdr:from>
    <xdr:ext cx="534377" cy="259045"/>
    <xdr:sp macro="" textlink="">
      <xdr:nvSpPr>
        <xdr:cNvPr id="605" name="テキスト ボックス 604"/>
        <xdr:cNvSpPr txBox="1"/>
      </xdr:nvSpPr>
      <xdr:spPr>
        <a:xfrm>
          <a:off x="14325111" y="92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35702</xdr:rowOff>
    </xdr:from>
    <xdr:to>
      <xdr:col>20</xdr:col>
      <xdr:colOff>9525</xdr:colOff>
      <xdr:row>55</xdr:row>
      <xdr:rowOff>137302</xdr:rowOff>
    </xdr:to>
    <xdr:sp macro="" textlink="">
      <xdr:nvSpPr>
        <xdr:cNvPr id="606" name="円/楕円 605"/>
        <xdr:cNvSpPr/>
      </xdr:nvSpPr>
      <xdr:spPr>
        <a:xfrm>
          <a:off x="13652500" y="94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153829</xdr:rowOff>
    </xdr:from>
    <xdr:ext cx="534377" cy="259045"/>
    <xdr:sp macro="" textlink="">
      <xdr:nvSpPr>
        <xdr:cNvPr id="607" name="テキスト ボックス 606"/>
        <xdr:cNvSpPr txBox="1"/>
      </xdr:nvSpPr>
      <xdr:spPr>
        <a:xfrm>
          <a:off x="13436111" y="92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4645</xdr:rowOff>
    </xdr:from>
    <xdr:to>
      <xdr:col>18</xdr:col>
      <xdr:colOff>492125</xdr:colOff>
      <xdr:row>57</xdr:row>
      <xdr:rowOff>106245</xdr:rowOff>
    </xdr:to>
    <xdr:sp macro="" textlink="">
      <xdr:nvSpPr>
        <xdr:cNvPr id="608" name="円/楕円 607"/>
        <xdr:cNvSpPr/>
      </xdr:nvSpPr>
      <xdr:spPr>
        <a:xfrm>
          <a:off x="12763500" y="97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97372</xdr:rowOff>
    </xdr:from>
    <xdr:ext cx="534377" cy="259045"/>
    <xdr:sp macro="" textlink="">
      <xdr:nvSpPr>
        <xdr:cNvPr id="609" name="テキスト ボックス 608"/>
        <xdr:cNvSpPr txBox="1"/>
      </xdr:nvSpPr>
      <xdr:spPr>
        <a:xfrm>
          <a:off x="12547111" y="98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159245</xdr:rowOff>
    </xdr:from>
    <xdr:to>
      <xdr:col>23</xdr:col>
      <xdr:colOff>516889</xdr:colOff>
      <xdr:row>79</xdr:row>
      <xdr:rowOff>44450</xdr:rowOff>
    </xdr:to>
    <xdr:cxnSp macro="">
      <xdr:nvCxnSpPr>
        <xdr:cNvPr id="633" name="直線コネクタ 632"/>
        <xdr:cNvCxnSpPr/>
      </xdr:nvCxnSpPr>
      <xdr:spPr>
        <a:xfrm flipV="1">
          <a:off x="16317595" y="12846545"/>
          <a:ext cx="1269" cy="74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48937</xdr:rowOff>
    </xdr:from>
    <xdr:ext cx="249299" cy="259045"/>
    <xdr:sp macro="" textlink="">
      <xdr:nvSpPr>
        <xdr:cNvPr id="634" name="災害復旧費最小値テキスト"/>
        <xdr:cNvSpPr txBox="1"/>
      </xdr:nvSpPr>
      <xdr:spPr>
        <a:xfrm>
          <a:off x="16370300" y="13593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105922</xdr:rowOff>
    </xdr:from>
    <xdr:ext cx="534377" cy="259045"/>
    <xdr:sp macro="" textlink="">
      <xdr:nvSpPr>
        <xdr:cNvPr id="636" name="災害復旧費最大値テキスト"/>
        <xdr:cNvSpPr txBox="1"/>
      </xdr:nvSpPr>
      <xdr:spPr>
        <a:xfrm>
          <a:off x="16370300" y="126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74</xdr:row>
      <xdr:rowOff>159245</xdr:rowOff>
    </xdr:from>
    <xdr:to>
      <xdr:col>23</xdr:col>
      <xdr:colOff>606425</xdr:colOff>
      <xdr:row>74</xdr:row>
      <xdr:rowOff>159245</xdr:rowOff>
    </xdr:to>
    <xdr:cxnSp macro="">
      <xdr:nvCxnSpPr>
        <xdr:cNvPr id="637" name="直線コネクタ 636"/>
        <xdr:cNvCxnSpPr/>
      </xdr:nvCxnSpPr>
      <xdr:spPr>
        <a:xfrm>
          <a:off x="16230600" y="128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35497</xdr:rowOff>
    </xdr:from>
    <xdr:to>
      <xdr:col>23</xdr:col>
      <xdr:colOff>517525</xdr:colOff>
      <xdr:row>79</xdr:row>
      <xdr:rowOff>44450</xdr:rowOff>
    </xdr:to>
    <xdr:cxnSp macro="">
      <xdr:nvCxnSpPr>
        <xdr:cNvPr id="638" name="直線コネクタ 637"/>
        <xdr:cNvCxnSpPr/>
      </xdr:nvCxnSpPr>
      <xdr:spPr>
        <a:xfrm>
          <a:off x="15481300" y="1358004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137837</xdr:rowOff>
    </xdr:from>
    <xdr:ext cx="469744" cy="259045"/>
    <xdr:sp macro="" textlink="">
      <xdr:nvSpPr>
        <xdr:cNvPr id="639" name="災害復旧費平均値テキスト"/>
        <xdr:cNvSpPr txBox="1"/>
      </xdr:nvSpPr>
      <xdr:spPr>
        <a:xfrm>
          <a:off x="16370300" y="1333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114960</xdr:rowOff>
    </xdr:from>
    <xdr:to>
      <xdr:col>23</xdr:col>
      <xdr:colOff>568325</xdr:colOff>
      <xdr:row>79</xdr:row>
      <xdr:rowOff>45110</xdr:rowOff>
    </xdr:to>
    <xdr:sp macro="" textlink="">
      <xdr:nvSpPr>
        <xdr:cNvPr id="640" name="フローチャート : 判断 639"/>
        <xdr:cNvSpPr/>
      </xdr:nvSpPr>
      <xdr:spPr>
        <a:xfrm>
          <a:off x="162687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35497</xdr:rowOff>
    </xdr:from>
    <xdr:to>
      <xdr:col>22</xdr:col>
      <xdr:colOff>365125</xdr:colOff>
      <xdr:row>79</xdr:row>
      <xdr:rowOff>37097</xdr:rowOff>
    </xdr:to>
    <xdr:cxnSp macro="">
      <xdr:nvCxnSpPr>
        <xdr:cNvPr id="641" name="直線コネクタ 640"/>
        <xdr:cNvCxnSpPr/>
      </xdr:nvCxnSpPr>
      <xdr:spPr>
        <a:xfrm flipV="1">
          <a:off x="14592300" y="135800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142926</xdr:rowOff>
    </xdr:from>
    <xdr:to>
      <xdr:col>22</xdr:col>
      <xdr:colOff>415925</xdr:colOff>
      <xdr:row>79</xdr:row>
      <xdr:rowOff>73076</xdr:rowOff>
    </xdr:to>
    <xdr:sp macro="" textlink="">
      <xdr:nvSpPr>
        <xdr:cNvPr id="642" name="フローチャート : 判断 641"/>
        <xdr:cNvSpPr/>
      </xdr:nvSpPr>
      <xdr:spPr>
        <a:xfrm>
          <a:off x="15430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89603</xdr:rowOff>
    </xdr:from>
    <xdr:ext cx="378565" cy="259045"/>
    <xdr:sp macro="" textlink="">
      <xdr:nvSpPr>
        <xdr:cNvPr id="643" name="テキスト ボックス 642"/>
        <xdr:cNvSpPr txBox="1"/>
      </xdr:nvSpPr>
      <xdr:spPr>
        <a:xfrm>
          <a:off x="15292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27572</xdr:rowOff>
    </xdr:from>
    <xdr:to>
      <xdr:col>21</xdr:col>
      <xdr:colOff>161925</xdr:colOff>
      <xdr:row>79</xdr:row>
      <xdr:rowOff>37097</xdr:rowOff>
    </xdr:to>
    <xdr:cxnSp macro="">
      <xdr:nvCxnSpPr>
        <xdr:cNvPr id="644" name="直線コネクタ 643"/>
        <xdr:cNvCxnSpPr/>
      </xdr:nvCxnSpPr>
      <xdr:spPr>
        <a:xfrm>
          <a:off x="13703300" y="13229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114046</xdr:rowOff>
    </xdr:from>
    <xdr:to>
      <xdr:col>21</xdr:col>
      <xdr:colOff>212725</xdr:colOff>
      <xdr:row>79</xdr:row>
      <xdr:rowOff>44196</xdr:rowOff>
    </xdr:to>
    <xdr:sp macro="" textlink="">
      <xdr:nvSpPr>
        <xdr:cNvPr id="645" name="フローチャート : 判断 644"/>
        <xdr:cNvSpPr/>
      </xdr:nvSpPr>
      <xdr:spPr>
        <a:xfrm>
          <a:off x="14541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60723</xdr:rowOff>
    </xdr:from>
    <xdr:ext cx="469744" cy="259045"/>
    <xdr:sp macro="" textlink="">
      <xdr:nvSpPr>
        <xdr:cNvPr id="646" name="テキスト ボックス 645"/>
        <xdr:cNvSpPr txBox="1"/>
      </xdr:nvSpPr>
      <xdr:spPr>
        <a:xfrm>
          <a:off x="14357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129222</xdr:rowOff>
    </xdr:from>
    <xdr:to>
      <xdr:col>19</xdr:col>
      <xdr:colOff>644525</xdr:colOff>
      <xdr:row>77</xdr:row>
      <xdr:rowOff>27572</xdr:rowOff>
    </xdr:to>
    <xdr:cxnSp macro="">
      <xdr:nvCxnSpPr>
        <xdr:cNvPr id="647" name="直線コネクタ 646"/>
        <xdr:cNvCxnSpPr/>
      </xdr:nvCxnSpPr>
      <xdr:spPr>
        <a:xfrm>
          <a:off x="12814300" y="11959272"/>
          <a:ext cx="889000" cy="12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87681</xdr:rowOff>
    </xdr:from>
    <xdr:to>
      <xdr:col>20</xdr:col>
      <xdr:colOff>9525</xdr:colOff>
      <xdr:row>79</xdr:row>
      <xdr:rowOff>17831</xdr:rowOff>
    </xdr:to>
    <xdr:sp macro="" textlink="">
      <xdr:nvSpPr>
        <xdr:cNvPr id="648" name="フローチャート : 判断 647"/>
        <xdr:cNvSpPr/>
      </xdr:nvSpPr>
      <xdr:spPr>
        <a:xfrm>
          <a:off x="13652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8958</xdr:rowOff>
    </xdr:from>
    <xdr:ext cx="469744" cy="259045"/>
    <xdr:sp macro="" textlink="">
      <xdr:nvSpPr>
        <xdr:cNvPr id="649" name="テキスト ボックス 648"/>
        <xdr:cNvSpPr txBox="1"/>
      </xdr:nvSpPr>
      <xdr:spPr>
        <a:xfrm>
          <a:off x="13468427"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44362</xdr:rowOff>
    </xdr:from>
    <xdr:to>
      <xdr:col>18</xdr:col>
      <xdr:colOff>492125</xdr:colOff>
      <xdr:row>78</xdr:row>
      <xdr:rowOff>145962</xdr:rowOff>
    </xdr:to>
    <xdr:sp macro="" textlink="">
      <xdr:nvSpPr>
        <xdr:cNvPr id="650" name="フローチャート : 判断 649"/>
        <xdr:cNvSpPr/>
      </xdr:nvSpPr>
      <xdr:spPr>
        <a:xfrm>
          <a:off x="12763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137089</xdr:rowOff>
    </xdr:from>
    <xdr:ext cx="469744" cy="259045"/>
    <xdr:sp macro="" textlink="">
      <xdr:nvSpPr>
        <xdr:cNvPr id="651" name="テキスト ボックス 650"/>
        <xdr:cNvSpPr txBox="1"/>
      </xdr:nvSpPr>
      <xdr:spPr>
        <a:xfrm>
          <a:off x="12579427"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93387</xdr:rowOff>
    </xdr:from>
    <xdr:ext cx="249299" cy="259045"/>
    <xdr:sp macro="" textlink="">
      <xdr:nvSpPr>
        <xdr:cNvPr id="658" name="災害復旧費該当値テキスト"/>
        <xdr:cNvSpPr txBox="1"/>
      </xdr:nvSpPr>
      <xdr:spPr>
        <a:xfrm>
          <a:off x="16370300" y="13466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156147</xdr:rowOff>
    </xdr:from>
    <xdr:to>
      <xdr:col>22</xdr:col>
      <xdr:colOff>415925</xdr:colOff>
      <xdr:row>79</xdr:row>
      <xdr:rowOff>86297</xdr:rowOff>
    </xdr:to>
    <xdr:sp macro="" textlink="">
      <xdr:nvSpPr>
        <xdr:cNvPr id="659" name="円/楕円 658"/>
        <xdr:cNvSpPr/>
      </xdr:nvSpPr>
      <xdr:spPr>
        <a:xfrm>
          <a:off x="15430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77424</xdr:rowOff>
    </xdr:from>
    <xdr:ext cx="378565" cy="259045"/>
    <xdr:sp macro="" textlink="">
      <xdr:nvSpPr>
        <xdr:cNvPr id="660" name="テキスト ボックス 659"/>
        <xdr:cNvSpPr txBox="1"/>
      </xdr:nvSpPr>
      <xdr:spPr>
        <a:xfrm>
          <a:off x="15292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157747</xdr:rowOff>
    </xdr:from>
    <xdr:to>
      <xdr:col>21</xdr:col>
      <xdr:colOff>212725</xdr:colOff>
      <xdr:row>79</xdr:row>
      <xdr:rowOff>87897</xdr:rowOff>
    </xdr:to>
    <xdr:sp macro="" textlink="">
      <xdr:nvSpPr>
        <xdr:cNvPr id="661" name="円/楕円 660"/>
        <xdr:cNvSpPr/>
      </xdr:nvSpPr>
      <xdr:spPr>
        <a:xfrm>
          <a:off x="14541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79024</xdr:rowOff>
    </xdr:from>
    <xdr:ext cx="378565" cy="259045"/>
    <xdr:sp macro="" textlink="">
      <xdr:nvSpPr>
        <xdr:cNvPr id="662" name="テキスト ボックス 661"/>
        <xdr:cNvSpPr txBox="1"/>
      </xdr:nvSpPr>
      <xdr:spPr>
        <a:xfrm>
          <a:off x="14403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148222</xdr:rowOff>
    </xdr:from>
    <xdr:to>
      <xdr:col>20</xdr:col>
      <xdr:colOff>9525</xdr:colOff>
      <xdr:row>77</xdr:row>
      <xdr:rowOff>78372</xdr:rowOff>
    </xdr:to>
    <xdr:sp macro="" textlink="">
      <xdr:nvSpPr>
        <xdr:cNvPr id="663" name="円/楕円 662"/>
        <xdr:cNvSpPr/>
      </xdr:nvSpPr>
      <xdr:spPr>
        <a:xfrm>
          <a:off x="13652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94899</xdr:rowOff>
    </xdr:from>
    <xdr:ext cx="469744" cy="259045"/>
    <xdr:sp macro="" textlink="">
      <xdr:nvSpPr>
        <xdr:cNvPr id="664" name="テキスト ボックス 663"/>
        <xdr:cNvSpPr txBox="1"/>
      </xdr:nvSpPr>
      <xdr:spPr>
        <a:xfrm>
          <a:off x="13468427" y="129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78422</xdr:rowOff>
    </xdr:from>
    <xdr:to>
      <xdr:col>18</xdr:col>
      <xdr:colOff>492125</xdr:colOff>
      <xdr:row>70</xdr:row>
      <xdr:rowOff>8572</xdr:rowOff>
    </xdr:to>
    <xdr:sp macro="" textlink="">
      <xdr:nvSpPr>
        <xdr:cNvPr id="665" name="円/楕円 664"/>
        <xdr:cNvSpPr/>
      </xdr:nvSpPr>
      <xdr:spPr>
        <a:xfrm>
          <a:off x="12763500" y="11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25099</xdr:rowOff>
    </xdr:from>
    <xdr:ext cx="534377" cy="259045"/>
    <xdr:sp macro="" textlink="">
      <xdr:nvSpPr>
        <xdr:cNvPr id="666" name="テキスト ボックス 665"/>
        <xdr:cNvSpPr txBox="1"/>
      </xdr:nvSpPr>
      <xdr:spPr>
        <a:xfrm>
          <a:off x="12547111" y="116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32389</xdr:rowOff>
    </xdr:from>
    <xdr:to>
      <xdr:col>23</xdr:col>
      <xdr:colOff>517525</xdr:colOff>
      <xdr:row>97</xdr:row>
      <xdr:rowOff>51640</xdr:rowOff>
    </xdr:to>
    <xdr:cxnSp macro="">
      <xdr:nvCxnSpPr>
        <xdr:cNvPr id="697" name="直線コネクタ 696"/>
        <xdr:cNvCxnSpPr/>
      </xdr:nvCxnSpPr>
      <xdr:spPr>
        <a:xfrm flipV="1">
          <a:off x="15481300" y="16663039"/>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149661</xdr:rowOff>
    </xdr:from>
    <xdr:to>
      <xdr:col>22</xdr:col>
      <xdr:colOff>365125</xdr:colOff>
      <xdr:row>97</xdr:row>
      <xdr:rowOff>51640</xdr:rowOff>
    </xdr:to>
    <xdr:cxnSp macro="">
      <xdr:nvCxnSpPr>
        <xdr:cNvPr id="700" name="直線コネクタ 699"/>
        <xdr:cNvCxnSpPr/>
      </xdr:nvCxnSpPr>
      <xdr:spPr>
        <a:xfrm>
          <a:off x="14592300" y="16608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149661</xdr:rowOff>
    </xdr:from>
    <xdr:to>
      <xdr:col>21</xdr:col>
      <xdr:colOff>161925</xdr:colOff>
      <xdr:row>97</xdr:row>
      <xdr:rowOff>17154</xdr:rowOff>
    </xdr:to>
    <xdr:cxnSp macro="">
      <xdr:nvCxnSpPr>
        <xdr:cNvPr id="703" name="直線コネクタ 702"/>
        <xdr:cNvCxnSpPr/>
      </xdr:nvCxnSpPr>
      <xdr:spPr>
        <a:xfrm flipV="1">
          <a:off x="13703300" y="16608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17154</xdr:rowOff>
    </xdr:from>
    <xdr:to>
      <xdr:col>19</xdr:col>
      <xdr:colOff>644525</xdr:colOff>
      <xdr:row>97</xdr:row>
      <xdr:rowOff>29042</xdr:rowOff>
    </xdr:to>
    <xdr:cxnSp macro="">
      <xdr:nvCxnSpPr>
        <xdr:cNvPr id="706" name="直線コネクタ 705"/>
        <xdr:cNvCxnSpPr/>
      </xdr:nvCxnSpPr>
      <xdr:spPr>
        <a:xfrm flipV="1">
          <a:off x="12814300" y="166478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153039</xdr:rowOff>
    </xdr:from>
    <xdr:to>
      <xdr:col>23</xdr:col>
      <xdr:colOff>568325</xdr:colOff>
      <xdr:row>97</xdr:row>
      <xdr:rowOff>83189</xdr:rowOff>
    </xdr:to>
    <xdr:sp macro="" textlink="">
      <xdr:nvSpPr>
        <xdr:cNvPr id="716" name="円/楕円 715"/>
        <xdr:cNvSpPr/>
      </xdr:nvSpPr>
      <xdr:spPr>
        <a:xfrm>
          <a:off x="162687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131466</xdr:rowOff>
    </xdr:from>
    <xdr:ext cx="534377" cy="259045"/>
    <xdr:sp macro="" textlink="">
      <xdr:nvSpPr>
        <xdr:cNvPr id="717" name="公債費該当値テキスト"/>
        <xdr:cNvSpPr txBox="1"/>
      </xdr:nvSpPr>
      <xdr:spPr>
        <a:xfrm>
          <a:off x="16370300" y="165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840</xdr:rowOff>
    </xdr:from>
    <xdr:to>
      <xdr:col>22</xdr:col>
      <xdr:colOff>415925</xdr:colOff>
      <xdr:row>97</xdr:row>
      <xdr:rowOff>102440</xdr:rowOff>
    </xdr:to>
    <xdr:sp macro="" textlink="">
      <xdr:nvSpPr>
        <xdr:cNvPr id="718" name="円/楕円 717"/>
        <xdr:cNvSpPr/>
      </xdr:nvSpPr>
      <xdr:spPr>
        <a:xfrm>
          <a:off x="154305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93567</xdr:rowOff>
    </xdr:from>
    <xdr:ext cx="534377" cy="259045"/>
    <xdr:sp macro="" textlink="">
      <xdr:nvSpPr>
        <xdr:cNvPr id="719" name="テキスト ボックス 718"/>
        <xdr:cNvSpPr txBox="1"/>
      </xdr:nvSpPr>
      <xdr:spPr>
        <a:xfrm>
          <a:off x="15214111" y="16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98861</xdr:rowOff>
    </xdr:from>
    <xdr:to>
      <xdr:col>21</xdr:col>
      <xdr:colOff>212725</xdr:colOff>
      <xdr:row>97</xdr:row>
      <xdr:rowOff>29011</xdr:rowOff>
    </xdr:to>
    <xdr:sp macro="" textlink="">
      <xdr:nvSpPr>
        <xdr:cNvPr id="720" name="円/楕円 719"/>
        <xdr:cNvSpPr/>
      </xdr:nvSpPr>
      <xdr:spPr>
        <a:xfrm>
          <a:off x="14541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20138</xdr:rowOff>
    </xdr:from>
    <xdr:ext cx="534377" cy="259045"/>
    <xdr:sp macro="" textlink="">
      <xdr:nvSpPr>
        <xdr:cNvPr id="721" name="テキスト ボックス 720"/>
        <xdr:cNvSpPr txBox="1"/>
      </xdr:nvSpPr>
      <xdr:spPr>
        <a:xfrm>
          <a:off x="14325111" y="166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137804</xdr:rowOff>
    </xdr:from>
    <xdr:to>
      <xdr:col>20</xdr:col>
      <xdr:colOff>9525</xdr:colOff>
      <xdr:row>97</xdr:row>
      <xdr:rowOff>67954</xdr:rowOff>
    </xdr:to>
    <xdr:sp macro="" textlink="">
      <xdr:nvSpPr>
        <xdr:cNvPr id="722" name="円/楕円 721"/>
        <xdr:cNvSpPr/>
      </xdr:nvSpPr>
      <xdr:spPr>
        <a:xfrm>
          <a:off x="13652500" y="16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59081</xdr:rowOff>
    </xdr:from>
    <xdr:ext cx="534377" cy="259045"/>
    <xdr:sp macro="" textlink="">
      <xdr:nvSpPr>
        <xdr:cNvPr id="723" name="テキスト ボックス 722"/>
        <xdr:cNvSpPr txBox="1"/>
      </xdr:nvSpPr>
      <xdr:spPr>
        <a:xfrm>
          <a:off x="13436111" y="166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149692</xdr:rowOff>
    </xdr:from>
    <xdr:to>
      <xdr:col>18</xdr:col>
      <xdr:colOff>492125</xdr:colOff>
      <xdr:row>97</xdr:row>
      <xdr:rowOff>79842</xdr:rowOff>
    </xdr:to>
    <xdr:sp macro="" textlink="">
      <xdr:nvSpPr>
        <xdr:cNvPr id="724" name="円/楕円 723"/>
        <xdr:cNvSpPr/>
      </xdr:nvSpPr>
      <xdr:spPr>
        <a:xfrm>
          <a:off x="12763500" y="166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70969</xdr:rowOff>
    </xdr:from>
    <xdr:ext cx="534377" cy="259045"/>
    <xdr:sp macro="" textlink="">
      <xdr:nvSpPr>
        <xdr:cNvPr id="725" name="テキスト ボックス 724"/>
        <xdr:cNvSpPr txBox="1"/>
      </xdr:nvSpPr>
      <xdr:spPr>
        <a:xfrm>
          <a:off x="12547111" y="167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３２７，４５１</a:t>
          </a:r>
          <a:r>
            <a:rPr kumimoji="1" lang="ja-JP" altLang="ja-JP" sz="1100">
              <a:solidFill>
                <a:schemeClr val="dk1"/>
              </a:solidFill>
              <a:effectLst/>
              <a:latin typeface="+mn-lt"/>
              <a:ea typeface="+mn-ea"/>
              <a:cs typeface="+mn-cs"/>
            </a:rPr>
            <a:t>円であり，類似団体平均</a:t>
          </a:r>
          <a:r>
            <a:rPr kumimoji="1" lang="ja-JP" altLang="en-US" sz="1100">
              <a:solidFill>
                <a:schemeClr val="dk1"/>
              </a:solidFill>
              <a:effectLst/>
              <a:latin typeface="+mn-lt"/>
              <a:ea typeface="+mn-ea"/>
              <a:cs typeface="+mn-cs"/>
            </a:rPr>
            <a:t>４２０，２３６</a:t>
          </a:r>
          <a:r>
            <a:rPr kumimoji="1" lang="ja-JP" altLang="ja-JP" sz="1100">
              <a:solidFill>
                <a:schemeClr val="dk1"/>
              </a:solidFill>
              <a:effectLst/>
              <a:latin typeface="+mn-lt"/>
              <a:ea typeface="+mn-ea"/>
              <a:cs typeface="+mn-cs"/>
            </a:rPr>
            <a:t>円と比較すると住民一人当たり</a:t>
          </a:r>
          <a:r>
            <a:rPr kumimoji="1" lang="ja-JP" altLang="en-US" sz="1100">
              <a:solidFill>
                <a:schemeClr val="dk1"/>
              </a:solidFill>
              <a:effectLst/>
              <a:latin typeface="+mn-lt"/>
              <a:ea typeface="+mn-ea"/>
              <a:cs typeface="+mn-cs"/>
            </a:rPr>
            <a:t>９２，７８４</a:t>
          </a:r>
          <a:r>
            <a:rPr kumimoji="1" lang="ja-JP" altLang="ja-JP" sz="1100">
              <a:solidFill>
                <a:schemeClr val="dk1"/>
              </a:solidFill>
              <a:effectLst/>
              <a:latin typeface="+mn-lt"/>
              <a:ea typeface="+mn-ea"/>
              <a:cs typeface="+mn-cs"/>
            </a:rPr>
            <a:t>円低い結果となった。</a:t>
          </a:r>
          <a:endParaRPr lang="ja-JP" altLang="ja-JP" sz="1400">
            <a:effectLst/>
          </a:endParaRPr>
        </a:p>
        <a:p>
          <a:r>
            <a:rPr kumimoji="1" lang="ja-JP" altLang="ja-JP" sz="1100">
              <a:solidFill>
                <a:schemeClr val="dk1"/>
              </a:solidFill>
              <a:effectLst/>
              <a:latin typeface="+mn-lt"/>
              <a:ea typeface="+mn-ea"/>
              <a:cs typeface="+mn-cs"/>
            </a:rPr>
            <a:t>　目的別で比較した住民一人あたりのコストについては，全体的に類似団体平均を下回っている。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総務費については，公共施設等の老朽化に対応するを目的とした公共施設等整備基金への積立金が増加したことにより上昇しており，民生費については，</a:t>
          </a:r>
          <a:r>
            <a:rPr kumimoji="1" lang="ja-JP" altLang="ja-JP" sz="1100">
              <a:solidFill>
                <a:schemeClr val="dk1"/>
              </a:solidFill>
              <a:effectLst/>
              <a:latin typeface="+mn-lt"/>
              <a:ea typeface="+mn-ea"/>
              <a:cs typeface="+mn-cs"/>
            </a:rPr>
            <a:t>平成２７年４月より子ども子育て支援新制度に移行したことに伴う施設型給付費補助金，並びに障害者自立支援事業にかかるサービス等給付費の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り上昇している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商工費については，</a:t>
          </a:r>
          <a:r>
            <a:rPr kumimoji="1" lang="ja-JP" altLang="en-US" sz="1100">
              <a:solidFill>
                <a:schemeClr val="dk1"/>
              </a:solidFill>
              <a:effectLst/>
              <a:latin typeface="+mn-lt"/>
              <a:ea typeface="+mn-ea"/>
              <a:cs typeface="+mn-cs"/>
            </a:rPr>
            <a:t>平成２７年度末に</a:t>
          </a:r>
          <a:r>
            <a:rPr kumimoji="1" lang="ja-JP" altLang="ja-JP" sz="1100">
              <a:solidFill>
                <a:schemeClr val="dk1"/>
              </a:solidFill>
              <a:effectLst/>
              <a:latin typeface="+mn-lt"/>
              <a:ea typeface="+mn-ea"/>
              <a:cs typeface="+mn-cs"/>
            </a:rPr>
            <a:t>企業誘致の促進及び産業の振興を図るため「企業立地促進基金」を造成したことに伴い，類似団体平均を大きく上回っ</a:t>
          </a:r>
          <a:r>
            <a:rPr kumimoji="1" lang="ja-JP" altLang="en-US" sz="1100">
              <a:solidFill>
                <a:schemeClr val="dk1"/>
              </a:solidFill>
              <a:effectLst/>
              <a:latin typeface="+mn-lt"/>
              <a:ea typeface="+mn-ea"/>
              <a:cs typeface="+mn-cs"/>
            </a:rPr>
            <a:t>たものであるため，今年度は</a:t>
          </a:r>
          <a:r>
            <a:rPr kumimoji="1" lang="ja-JP" altLang="ja-JP" sz="1100">
              <a:solidFill>
                <a:schemeClr val="dk1"/>
              </a:solidFill>
              <a:effectLst/>
              <a:latin typeface="+mn-lt"/>
              <a:ea typeface="+mn-ea"/>
              <a:cs typeface="+mn-cs"/>
            </a:rPr>
            <a:t>再び類似団体平均並みに</a:t>
          </a:r>
          <a:r>
            <a:rPr kumimoji="1" lang="ja-JP" altLang="en-US" sz="1100">
              <a:solidFill>
                <a:schemeClr val="dk1"/>
              </a:solidFill>
              <a:effectLst/>
              <a:latin typeface="+mn-lt"/>
              <a:ea typeface="+mn-ea"/>
              <a:cs typeface="+mn-cs"/>
            </a:rPr>
            <a:t>留まった。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平成２５年度は青葉中校舎改築事業，平成２６年度は青葉小校舎増築・大規模改造事業，平成２７年度は葵小校舎増築・大規模改造事業により，類似団体平均を上回っている。今後も大戸小，長岡小の大規模改造事業を予定しているため，類似団体を上回る傾向が続くと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年度の財政調整基金は，決算剰余金の積立てや計画的な財政運営により前年度と</a:t>
          </a:r>
          <a:r>
            <a:rPr kumimoji="1" lang="ja-JP" altLang="en-US" sz="1100">
              <a:solidFill>
                <a:schemeClr val="dk1"/>
              </a:solidFill>
              <a:effectLst/>
              <a:latin typeface="+mn-lt"/>
              <a:ea typeface="+mn-ea"/>
              <a:cs typeface="+mn-cs"/>
            </a:rPr>
            <a:t>比較して微増となっている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実質収支額は，地方消費税交付金や普通交付税の交付額が増加したことにより，前年度より</a:t>
          </a:r>
          <a:r>
            <a:rPr kumimoji="1" lang="ja-JP" altLang="en-US" sz="1100">
              <a:solidFill>
                <a:schemeClr val="dk1"/>
              </a:solidFill>
              <a:effectLst/>
              <a:latin typeface="+mn-lt"/>
              <a:ea typeface="+mn-ea"/>
              <a:cs typeface="+mn-cs"/>
            </a:rPr>
            <a:t>２．７７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４．１９</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今後も，人口減少や生産年齢人口の減少による税収減と，高齢化の進行による社会保障関係経費の増加が見込まれることから，歳入の確保に努めるとともに歳出の適正化を図り，財政健全化を進めていく。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年度も前年度に引き続き全会計において黒字となっており，財政の健全性を維持しているものと思われる。</a:t>
          </a:r>
          <a:endParaRPr lang="ja-JP" altLang="ja-JP" sz="1400">
            <a:effectLst/>
          </a:endParaRPr>
        </a:p>
        <a:p>
          <a:r>
            <a:rPr kumimoji="1" lang="ja-JP" altLang="ja-JP" sz="1100">
              <a:solidFill>
                <a:schemeClr val="dk1"/>
              </a:solidFill>
              <a:effectLst/>
              <a:latin typeface="+mn-lt"/>
              <a:ea typeface="+mn-ea"/>
              <a:cs typeface="+mn-cs"/>
            </a:rPr>
            <a:t>　今後も，各会計間の収支バランスに配慮し，一般会計については，税収等の確保，人件費の適正化及び地方債残高の縮減に努め，各特別会計等については，独立採算制を基本として，国民健康保険税，介護保険料または公共下水道使用料等等の見直しを含めた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11272564</v>
      </c>
      <c r="BO4" s="411"/>
      <c r="BP4" s="411"/>
      <c r="BQ4" s="411"/>
      <c r="BR4" s="411"/>
      <c r="BS4" s="411"/>
      <c r="BT4" s="411"/>
      <c r="BU4" s="412"/>
      <c r="BV4" s="410">
        <v>11957240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10890047</v>
      </c>
      <c r="BO5" s="416"/>
      <c r="BP5" s="416"/>
      <c r="BQ5" s="416"/>
      <c r="BR5" s="416"/>
      <c r="BS5" s="416"/>
      <c r="BT5" s="416"/>
      <c r="BU5" s="417"/>
      <c r="BV5" s="415">
        <v>11284855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84.5</v>
      </c>
      <c r="CU5" s="386"/>
      <c r="CV5" s="386"/>
      <c r="CW5" s="386"/>
      <c r="CX5" s="386"/>
      <c r="CY5" s="386"/>
      <c r="CZ5" s="386"/>
      <c r="DA5" s="387"/>
      <c r="DB5" s="385">
        <v>82.1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382517</v>
      </c>
      <c r="BO6" s="416"/>
      <c r="BP6" s="416"/>
      <c r="BQ6" s="416"/>
      <c r="BR6" s="416"/>
      <c r="BS6" s="416"/>
      <c r="BT6" s="416"/>
      <c r="BU6" s="417"/>
      <c r="BV6" s="415">
        <v>672385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66192</v>
      </c>
      <c r="BO7" s="416"/>
      <c r="BP7" s="416"/>
      <c r="BQ7" s="416"/>
      <c r="BR7" s="416"/>
      <c r="BS7" s="416"/>
      <c r="BT7" s="416"/>
      <c r="BU7" s="417"/>
      <c r="BV7" s="415">
        <v>147246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7541483</v>
      </c>
      <c r="CU7" s="416"/>
      <c r="CV7" s="416"/>
      <c r="CW7" s="416"/>
      <c r="CX7" s="416"/>
      <c r="CY7" s="416"/>
      <c r="CZ7" s="416"/>
      <c r="DA7" s="417"/>
      <c r="DB7" s="415">
        <v>7543360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316325</v>
      </c>
      <c r="BO8" s="416"/>
      <c r="BP8" s="416"/>
      <c r="BQ8" s="416"/>
      <c r="BR8" s="416"/>
      <c r="BS8" s="416"/>
      <c r="BT8" s="416"/>
      <c r="BU8" s="417"/>
      <c r="BV8" s="415">
        <v>525139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0.56000000000000005</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32921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-208814</v>
      </c>
      <c r="BO9" s="416"/>
      <c r="BP9" s="416"/>
      <c r="BQ9" s="416"/>
      <c r="BR9" s="416"/>
      <c r="BS9" s="416"/>
      <c r="BT9" s="416"/>
      <c r="BU9" s="417"/>
      <c r="BV9" s="415">
        <v>96124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9.9</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34513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494</v>
      </c>
      <c r="BO10" s="416"/>
      <c r="BP10" s="416"/>
      <c r="BQ10" s="416"/>
      <c r="BR10" s="416"/>
      <c r="BS10" s="416"/>
      <c r="BT10" s="416"/>
      <c r="BU10" s="417"/>
      <c r="BV10" s="415">
        <v>747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33257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271707</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32757</v>
      </c>
      <c r="S13" s="517"/>
      <c r="T13" s="517"/>
      <c r="U13" s="517"/>
      <c r="V13" s="518"/>
      <c r="W13" s="504" t="s">
        <v>124</v>
      </c>
      <c r="X13" s="428"/>
      <c r="Y13" s="428"/>
      <c r="Z13" s="428"/>
      <c r="AA13" s="428"/>
      <c r="AB13" s="429"/>
      <c r="AC13" s="391">
        <v>2498</v>
      </c>
      <c r="AD13" s="392"/>
      <c r="AE13" s="392"/>
      <c r="AF13" s="392"/>
      <c r="AG13" s="393"/>
      <c r="AH13" s="391">
        <v>2815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-208320</v>
      </c>
      <c r="BO13" s="416"/>
      <c r="BP13" s="416"/>
      <c r="BQ13" s="416"/>
      <c r="BR13" s="416"/>
      <c r="BS13" s="416"/>
      <c r="BT13" s="416"/>
      <c r="BU13" s="417"/>
      <c r="BV13" s="415">
        <v>-174836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8.4</v>
      </c>
      <c r="CU13" s="386"/>
      <c r="CV13" s="386"/>
      <c r="CW13" s="386"/>
      <c r="CX13" s="386"/>
      <c r="CY13" s="386"/>
      <c r="CZ13" s="386"/>
      <c r="DA13" s="387"/>
      <c r="DB13" s="385">
        <v>8.5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33573</v>
      </c>
      <c r="S14" s="517"/>
      <c r="T14" s="517"/>
      <c r="U14" s="517"/>
      <c r="V14" s="518"/>
      <c r="W14" s="519"/>
      <c r="X14" s="431"/>
      <c r="Y14" s="431"/>
      <c r="Z14" s="431"/>
      <c r="AA14" s="431"/>
      <c r="AB14" s="432"/>
      <c r="AC14" s="509">
        <v>15.3</v>
      </c>
      <c r="AD14" s="510"/>
      <c r="AE14" s="510"/>
      <c r="AF14" s="510"/>
      <c r="AG14" s="511"/>
      <c r="AH14" s="509">
        <v>16.600000000000001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64.8</v>
      </c>
      <c r="CU14" s="488"/>
      <c r="CV14" s="488"/>
      <c r="CW14" s="488"/>
      <c r="CX14" s="488"/>
      <c r="CY14" s="488"/>
      <c r="CZ14" s="488"/>
      <c r="DA14" s="489"/>
      <c r="DB14" s="520">
        <v>71.8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33127</v>
      </c>
      <c r="S15" s="517"/>
      <c r="T15" s="517"/>
      <c r="U15" s="517"/>
      <c r="V15" s="518"/>
      <c r="W15" s="504" t="s">
        <v>131</v>
      </c>
      <c r="X15" s="428"/>
      <c r="Y15" s="428"/>
      <c r="Z15" s="428"/>
      <c r="AA15" s="428"/>
      <c r="AB15" s="429"/>
      <c r="AC15" s="391">
        <v>3918</v>
      </c>
      <c r="AD15" s="392"/>
      <c r="AE15" s="392"/>
      <c r="AF15" s="392"/>
      <c r="AG15" s="393"/>
      <c r="AH15" s="391">
        <v>3911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3469304</v>
      </c>
      <c r="BO15" s="411"/>
      <c r="BP15" s="411"/>
      <c r="BQ15" s="411"/>
      <c r="BR15" s="411"/>
      <c r="BS15" s="411"/>
      <c r="BT15" s="411"/>
      <c r="BU15" s="412"/>
      <c r="BV15" s="410">
        <v>3403608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v>
      </c>
      <c r="AD16" s="510"/>
      <c r="AE16" s="510"/>
      <c r="AF16" s="510"/>
      <c r="AG16" s="511"/>
      <c r="AH16" s="509">
        <v>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6187093</v>
      </c>
      <c r="BO16" s="416"/>
      <c r="BP16" s="416"/>
      <c r="BQ16" s="416"/>
      <c r="BR16" s="416"/>
      <c r="BS16" s="416"/>
      <c r="BT16" s="416"/>
      <c r="BU16" s="417"/>
      <c r="BV16" s="415">
        <v>6126942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9880</v>
      </c>
      <c r="AD17" s="392"/>
      <c r="AE17" s="392"/>
      <c r="AF17" s="392"/>
      <c r="AG17" s="393"/>
      <c r="AH17" s="391">
        <v>10258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4373700</v>
      </c>
      <c r="BO17" s="416"/>
      <c r="BP17" s="416"/>
      <c r="BQ17" s="416"/>
      <c r="BR17" s="416"/>
      <c r="BS17" s="416"/>
      <c r="BT17" s="416"/>
      <c r="BU17" s="417"/>
      <c r="BV17" s="415">
        <v>4284533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121.58</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60.4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6400315</v>
      </c>
      <c r="BO18" s="416"/>
      <c r="BP18" s="416"/>
      <c r="BQ18" s="416"/>
      <c r="BR18" s="416"/>
      <c r="BS18" s="416"/>
      <c r="BT18" s="416"/>
      <c r="BU18" s="417"/>
      <c r="BV18" s="415">
        <v>6307979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8133572</v>
      </c>
      <c r="BO19" s="416"/>
      <c r="BP19" s="416"/>
      <c r="BQ19" s="416"/>
      <c r="BR19" s="416"/>
      <c r="BS19" s="416"/>
      <c r="BT19" s="416"/>
      <c r="BU19" s="417"/>
      <c r="BV19" s="415">
        <v>8670473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11356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9672836</v>
      </c>
      <c r="BO23" s="416"/>
      <c r="BP23" s="416"/>
      <c r="BQ23" s="416"/>
      <c r="BR23" s="416"/>
      <c r="BS23" s="416"/>
      <c r="BT23" s="416"/>
      <c r="BU23" s="417"/>
      <c r="BV23" s="415">
        <v>9915669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8240</v>
      </c>
      <c r="R24" s="392"/>
      <c r="S24" s="392"/>
      <c r="T24" s="392"/>
      <c r="U24" s="392"/>
      <c r="V24" s="393"/>
      <c r="W24" s="457"/>
      <c r="X24" s="448"/>
      <c r="Y24" s="449"/>
      <c r="Z24" s="388" t="s">
        <v>155</v>
      </c>
      <c r="AA24" s="389"/>
      <c r="AB24" s="389"/>
      <c r="AC24" s="389"/>
      <c r="AD24" s="389"/>
      <c r="AE24" s="389"/>
      <c r="AF24" s="389"/>
      <c r="AG24" s="390"/>
      <c r="AH24" s="391">
        <v>252</v>
      </c>
      <c r="AI24" s="392"/>
      <c r="AJ24" s="392"/>
      <c r="AK24" s="392"/>
      <c r="AL24" s="393"/>
      <c r="AM24" s="391">
        <v>754488</v>
      </c>
      <c r="AN24" s="392"/>
      <c r="AO24" s="392"/>
      <c r="AP24" s="392"/>
      <c r="AQ24" s="392"/>
      <c r="AR24" s="393"/>
      <c r="AS24" s="391">
        <v>2994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9061864</v>
      </c>
      <c r="BO24" s="416"/>
      <c r="BP24" s="416"/>
      <c r="BQ24" s="416"/>
      <c r="BR24" s="416"/>
      <c r="BS24" s="416"/>
      <c r="BT24" s="416"/>
      <c r="BU24" s="417"/>
      <c r="BV24" s="415">
        <v>9265907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6340</v>
      </c>
      <c r="R25" s="392"/>
      <c r="S25" s="392"/>
      <c r="T25" s="392"/>
      <c r="U25" s="392"/>
      <c r="V25" s="393"/>
      <c r="W25" s="457"/>
      <c r="X25" s="448"/>
      <c r="Y25" s="449"/>
      <c r="Z25" s="388" t="s">
        <v>158</v>
      </c>
      <c r="AA25" s="389"/>
      <c r="AB25" s="389"/>
      <c r="AC25" s="389"/>
      <c r="AD25" s="389"/>
      <c r="AE25" s="389"/>
      <c r="AF25" s="389"/>
      <c r="AG25" s="390"/>
      <c r="AH25" s="391">
        <v>50</v>
      </c>
      <c r="AI25" s="392"/>
      <c r="AJ25" s="392"/>
      <c r="AK25" s="392"/>
      <c r="AL25" s="393"/>
      <c r="AM25" s="391">
        <v>136750</v>
      </c>
      <c r="AN25" s="392"/>
      <c r="AO25" s="392"/>
      <c r="AP25" s="392"/>
      <c r="AQ25" s="392"/>
      <c r="AR25" s="393"/>
      <c r="AS25" s="391">
        <v>2735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654716</v>
      </c>
      <c r="BO25" s="411"/>
      <c r="BP25" s="411"/>
      <c r="BQ25" s="411"/>
      <c r="BR25" s="411"/>
      <c r="BS25" s="411"/>
      <c r="BT25" s="411"/>
      <c r="BU25" s="412"/>
      <c r="BV25" s="410">
        <v>801429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3540</v>
      </c>
      <c r="R27" s="392"/>
      <c r="S27" s="392"/>
      <c r="T27" s="392"/>
      <c r="U27" s="392"/>
      <c r="V27" s="393"/>
      <c r="W27" s="457"/>
      <c r="X27" s="448"/>
      <c r="Y27" s="449"/>
      <c r="Z27" s="388" t="s">
        <v>164</v>
      </c>
      <c r="AA27" s="389"/>
      <c r="AB27" s="389"/>
      <c r="AC27" s="389"/>
      <c r="AD27" s="389"/>
      <c r="AE27" s="389"/>
      <c r="AF27" s="389"/>
      <c r="AG27" s="390"/>
      <c r="AH27" s="391">
        <v>13</v>
      </c>
      <c r="AI27" s="392"/>
      <c r="AJ27" s="392"/>
      <c r="AK27" s="392"/>
      <c r="AL27" s="393"/>
      <c r="AM27" s="391">
        <v>45162</v>
      </c>
      <c r="AN27" s="392"/>
      <c r="AO27" s="392"/>
      <c r="AP27" s="392"/>
      <c r="AQ27" s="392"/>
      <c r="AR27" s="393"/>
      <c r="AS27" s="391">
        <v>3474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311612</v>
      </c>
      <c r="BO27" s="419"/>
      <c r="BP27" s="419"/>
      <c r="BQ27" s="419"/>
      <c r="BR27" s="419"/>
      <c r="BS27" s="419"/>
      <c r="BT27" s="419"/>
      <c r="BU27" s="420"/>
      <c r="BV27" s="418">
        <v>311597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3180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2178566</v>
      </c>
      <c r="BO28" s="411"/>
      <c r="BP28" s="411"/>
      <c r="BQ28" s="411"/>
      <c r="BR28" s="411"/>
      <c r="BS28" s="411"/>
      <c r="BT28" s="411"/>
      <c r="BU28" s="412"/>
      <c r="BV28" s="410">
        <v>1913072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3100</v>
      </c>
      <c r="R29" s="392"/>
      <c r="S29" s="392"/>
      <c r="T29" s="392"/>
      <c r="U29" s="392"/>
      <c r="V29" s="393"/>
      <c r="W29" s="458"/>
      <c r="X29" s="459"/>
      <c r="Y29" s="460"/>
      <c r="Z29" s="388" t="s">
        <v>171</v>
      </c>
      <c r="AA29" s="389"/>
      <c r="AB29" s="389"/>
      <c r="AC29" s="389"/>
      <c r="AD29" s="389"/>
      <c r="AE29" s="389"/>
      <c r="AF29" s="389"/>
      <c r="AG29" s="390"/>
      <c r="AH29" s="391">
        <v>265</v>
      </c>
      <c r="AI29" s="392"/>
      <c r="AJ29" s="392"/>
      <c r="AK29" s="392"/>
      <c r="AL29" s="393"/>
      <c r="AM29" s="391">
        <v>799650</v>
      </c>
      <c r="AN29" s="392"/>
      <c r="AO29" s="392"/>
      <c r="AP29" s="392"/>
      <c r="AQ29" s="392"/>
      <c r="AR29" s="393"/>
      <c r="AS29" s="391">
        <v>3018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135236</v>
      </c>
      <c r="BO29" s="416"/>
      <c r="BP29" s="416"/>
      <c r="BQ29" s="416"/>
      <c r="BR29" s="416"/>
      <c r="BS29" s="416"/>
      <c r="BT29" s="416"/>
      <c r="BU29" s="417"/>
      <c r="BV29" s="415">
        <v>135222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1623220</v>
      </c>
      <c r="BO30" s="419"/>
      <c r="BP30" s="419"/>
      <c r="BQ30" s="419"/>
      <c r="BR30" s="419"/>
      <c r="BS30" s="419"/>
      <c r="BT30" s="419"/>
      <c r="BU30" s="420"/>
      <c r="BV30" s="418">
        <v>1531096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茨城町農業公社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茨城地方広域環境事務組合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水戸地方農業共済事務組合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茨城美野里環境組合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92" t="s">
        <v>540</v>
      </c>
      <c r="D34" s="1192"/>
      <c r="E34" s="1193"/>
      <c r="F34" s="32">
        <v>6.66</v>
      </c>
      <c r="G34" s="33">
        <v>6.22</v>
      </c>
      <c r="H34" s="33">
        <v>6.91</v>
      </c>
      <c r="I34" s="33">
        <v>8.5299999999999994</v>
      </c>
      <c r="J34" s="34">
        <v>9.14</v>
      </c>
      <c r="K34" s="22"/>
      <c r="L34" s="22"/>
      <c r="M34" s="22"/>
      <c r="N34" s="22"/>
      <c r="O34" s="22"/>
      <c r="P34" s="22"/>
    </row>
    <row r="35" spans="1:16" ht="39" customHeight="1">
      <c r="A35" s="22"/>
      <c r="B35" s="35"/>
      <c r="C35" s="1186" t="s">
        <v>541</v>
      </c>
      <c r="D35" s="1187"/>
      <c r="E35" s="1188"/>
      <c r="F35" s="36">
        <v>6.09</v>
      </c>
      <c r="G35" s="37">
        <v>5.36</v>
      </c>
      <c r="H35" s="37">
        <v>5.85</v>
      </c>
      <c r="I35" s="37">
        <v>6.96</v>
      </c>
      <c r="J35" s="38">
        <v>4.1900000000000004</v>
      </c>
      <c r="K35" s="22"/>
      <c r="L35" s="22"/>
      <c r="M35" s="22"/>
      <c r="N35" s="22"/>
      <c r="O35" s="22"/>
      <c r="P35" s="22"/>
    </row>
    <row r="36" spans="1:16" ht="39" customHeight="1">
      <c r="A36" s="22"/>
      <c r="B36" s="35"/>
      <c r="C36" s="1186" t="s">
        <v>542</v>
      </c>
      <c r="D36" s="1187"/>
      <c r="E36" s="1188"/>
      <c r="F36" s="36">
        <v>4.5999999999999996</v>
      </c>
      <c r="G36" s="37">
        <v>4.51</v>
      </c>
      <c r="H36" s="37">
        <v>2.04</v>
      </c>
      <c r="I36" s="37">
        <v>1.86</v>
      </c>
      <c r="J36" s="38">
        <v>1.78</v>
      </c>
      <c r="K36" s="22"/>
      <c r="L36" s="22"/>
      <c r="M36" s="22"/>
      <c r="N36" s="22"/>
      <c r="O36" s="22"/>
      <c r="P36" s="22"/>
    </row>
    <row r="37" spans="1:16" ht="39" customHeight="1">
      <c r="A37" s="22"/>
      <c r="B37" s="35"/>
      <c r="C37" s="1186" t="s">
        <v>543</v>
      </c>
      <c r="D37" s="1187"/>
      <c r="E37" s="1188"/>
      <c r="F37" s="36">
        <v>1.03</v>
      </c>
      <c r="G37" s="37">
        <v>1.0900000000000001</v>
      </c>
      <c r="H37" s="37">
        <v>1.1499999999999999</v>
      </c>
      <c r="I37" s="37">
        <v>1.18</v>
      </c>
      <c r="J37" s="38">
        <v>1.24</v>
      </c>
      <c r="K37" s="22"/>
      <c r="L37" s="22"/>
      <c r="M37" s="22"/>
      <c r="N37" s="22"/>
      <c r="O37" s="22"/>
      <c r="P37" s="22"/>
    </row>
    <row r="38" spans="1:16" ht="39" customHeight="1">
      <c r="A38" s="22"/>
      <c r="B38" s="35"/>
      <c r="C38" s="1186" t="s">
        <v>544</v>
      </c>
      <c r="D38" s="1187"/>
      <c r="E38" s="1188"/>
      <c r="F38" s="36">
        <v>0.51</v>
      </c>
      <c r="G38" s="37">
        <v>0.85</v>
      </c>
      <c r="H38" s="37">
        <v>1.1599999999999999</v>
      </c>
      <c r="I38" s="37">
        <v>1.43</v>
      </c>
      <c r="J38" s="38">
        <v>0.79</v>
      </c>
      <c r="K38" s="22"/>
      <c r="L38" s="22"/>
      <c r="M38" s="22"/>
      <c r="N38" s="22"/>
      <c r="O38" s="22"/>
      <c r="P38" s="22"/>
    </row>
    <row r="39" spans="1:16" ht="39" customHeight="1">
      <c r="A39" s="22"/>
      <c r="B39" s="35"/>
      <c r="C39" s="1186" t="s">
        <v>545</v>
      </c>
      <c r="D39" s="1187"/>
      <c r="E39" s="1188"/>
      <c r="F39" s="36">
        <v>0.89</v>
      </c>
      <c r="G39" s="37">
        <v>0.04</v>
      </c>
      <c r="H39" s="37">
        <v>7.0000000000000007E-2</v>
      </c>
      <c r="I39" s="37">
        <v>0.09</v>
      </c>
      <c r="J39" s="38">
        <v>0.1</v>
      </c>
      <c r="K39" s="22"/>
      <c r="L39" s="22"/>
      <c r="M39" s="22"/>
      <c r="N39" s="22"/>
      <c r="O39" s="22"/>
      <c r="P39" s="22"/>
    </row>
    <row r="40" spans="1:16" ht="39" customHeight="1">
      <c r="A40" s="22"/>
      <c r="B40" s="35"/>
      <c r="C40" s="1186" t="s">
        <v>546</v>
      </c>
      <c r="D40" s="1187"/>
      <c r="E40" s="1188"/>
      <c r="F40" s="36">
        <v>0.26</v>
      </c>
      <c r="G40" s="37">
        <v>0.1</v>
      </c>
      <c r="H40" s="37">
        <v>0.12</v>
      </c>
      <c r="I40" s="37">
        <v>0.11</v>
      </c>
      <c r="J40" s="38">
        <v>7.0000000000000007E-2</v>
      </c>
      <c r="K40" s="22"/>
      <c r="L40" s="22"/>
      <c r="M40" s="22"/>
      <c r="N40" s="22"/>
      <c r="O40" s="22"/>
      <c r="P40" s="22"/>
    </row>
    <row r="41" spans="1:16" ht="39" customHeight="1">
      <c r="A41" s="22"/>
      <c r="B41" s="35"/>
      <c r="C41" s="1186" t="s">
        <v>547</v>
      </c>
      <c r="D41" s="1187"/>
      <c r="E41" s="1188"/>
      <c r="F41" s="36">
        <v>0.01</v>
      </c>
      <c r="G41" s="37">
        <v>0.02</v>
      </c>
      <c r="H41" s="37">
        <v>0</v>
      </c>
      <c r="I41" s="37">
        <v>0.01</v>
      </c>
      <c r="J41" s="38">
        <v>0</v>
      </c>
      <c r="K41" s="22"/>
      <c r="L41" s="22"/>
      <c r="M41" s="22"/>
      <c r="N41" s="22"/>
      <c r="O41" s="22"/>
      <c r="P41" s="22"/>
    </row>
    <row r="42" spans="1:16" ht="39" customHeight="1">
      <c r="A42" s="22"/>
      <c r="B42" s="39"/>
      <c r="C42" s="1186" t="s">
        <v>548</v>
      </c>
      <c r="D42" s="1187"/>
      <c r="E42" s="1188"/>
      <c r="F42" s="36" t="s">
        <v>490</v>
      </c>
      <c r="G42" s="37" t="s">
        <v>490</v>
      </c>
      <c r="H42" s="37" t="s">
        <v>490</v>
      </c>
      <c r="I42" s="37" t="s">
        <v>490</v>
      </c>
      <c r="J42" s="38" t="s">
        <v>490</v>
      </c>
      <c r="K42" s="22"/>
      <c r="L42" s="22"/>
      <c r="M42" s="22"/>
      <c r="N42" s="22"/>
      <c r="O42" s="22"/>
      <c r="P42" s="22"/>
    </row>
    <row r="43" spans="1:16" ht="39" customHeight="1" thickBot="1">
      <c r="A43" s="22"/>
      <c r="B43" s="40"/>
      <c r="C43" s="1189" t="s">
        <v>549</v>
      </c>
      <c r="D43" s="1190"/>
      <c r="E43" s="1191"/>
      <c r="F43" s="41" t="s">
        <v>490</v>
      </c>
      <c r="G43" s="42" t="s">
        <v>490</v>
      </c>
      <c r="H43" s="42" t="s">
        <v>490</v>
      </c>
      <c r="I43" s="42" t="s">
        <v>490</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B2" sqref="B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202" t="s">
        <v>11</v>
      </c>
      <c r="C45" s="1203"/>
      <c r="D45" s="58"/>
      <c r="E45" s="1208" t="s">
        <v>12</v>
      </c>
      <c r="F45" s="1208"/>
      <c r="G45" s="1208"/>
      <c r="H45" s="1208"/>
      <c r="I45" s="1208"/>
      <c r="J45" s="1209"/>
      <c r="K45" s="59">
        <v>865</v>
      </c>
      <c r="L45" s="60">
        <v>881</v>
      </c>
      <c r="M45" s="60">
        <v>908</v>
      </c>
      <c r="N45" s="60">
        <v>802</v>
      </c>
      <c r="O45" s="61">
        <v>834</v>
      </c>
      <c r="P45" s="48"/>
      <c r="Q45" s="48"/>
      <c r="R45" s="48"/>
      <c r="S45" s="48"/>
      <c r="T45" s="48"/>
      <c r="U45" s="48"/>
    </row>
    <row r="46" spans="1:21" ht="30.75" customHeight="1">
      <c r="A46" s="48"/>
      <c r="B46" s="1204"/>
      <c r="C46" s="1205"/>
      <c r="D46" s="62"/>
      <c r="E46" s="1196" t="s">
        <v>13</v>
      </c>
      <c r="F46" s="1196"/>
      <c r="G46" s="1196"/>
      <c r="H46" s="1196"/>
      <c r="I46" s="1196"/>
      <c r="J46" s="1197"/>
      <c r="K46" s="63" t="s">
        <v>490</v>
      </c>
      <c r="L46" s="64" t="s">
        <v>490</v>
      </c>
      <c r="M46" s="64" t="s">
        <v>490</v>
      </c>
      <c r="N46" s="64" t="s">
        <v>490</v>
      </c>
      <c r="O46" s="65" t="s">
        <v>490</v>
      </c>
      <c r="P46" s="48"/>
      <c r="Q46" s="48"/>
      <c r="R46" s="48"/>
      <c r="S46" s="48"/>
      <c r="T46" s="48"/>
      <c r="U46" s="48"/>
    </row>
    <row r="47" spans="1:21" ht="30.75" customHeight="1">
      <c r="A47" s="48"/>
      <c r="B47" s="1204"/>
      <c r="C47" s="1205"/>
      <c r="D47" s="62"/>
      <c r="E47" s="1196" t="s">
        <v>14</v>
      </c>
      <c r="F47" s="1196"/>
      <c r="G47" s="1196"/>
      <c r="H47" s="1196"/>
      <c r="I47" s="1196"/>
      <c r="J47" s="1197"/>
      <c r="K47" s="63" t="s">
        <v>490</v>
      </c>
      <c r="L47" s="64" t="s">
        <v>490</v>
      </c>
      <c r="M47" s="64" t="s">
        <v>490</v>
      </c>
      <c r="N47" s="64" t="s">
        <v>490</v>
      </c>
      <c r="O47" s="65" t="s">
        <v>490</v>
      </c>
      <c r="P47" s="48"/>
      <c r="Q47" s="48"/>
      <c r="R47" s="48"/>
      <c r="S47" s="48"/>
      <c r="T47" s="48"/>
      <c r="U47" s="48"/>
    </row>
    <row r="48" spans="1:21" ht="30.75" customHeight="1">
      <c r="A48" s="48"/>
      <c r="B48" s="1204"/>
      <c r="C48" s="1205"/>
      <c r="D48" s="62"/>
      <c r="E48" s="1196" t="s">
        <v>15</v>
      </c>
      <c r="F48" s="1196"/>
      <c r="G48" s="1196"/>
      <c r="H48" s="1196"/>
      <c r="I48" s="1196"/>
      <c r="J48" s="1197"/>
      <c r="K48" s="63">
        <v>480</v>
      </c>
      <c r="L48" s="64">
        <v>455</v>
      </c>
      <c r="M48" s="64">
        <v>507</v>
      </c>
      <c r="N48" s="64">
        <v>530</v>
      </c>
      <c r="O48" s="65">
        <v>539</v>
      </c>
      <c r="P48" s="48"/>
      <c r="Q48" s="48"/>
      <c r="R48" s="48"/>
      <c r="S48" s="48"/>
      <c r="T48" s="48"/>
      <c r="U48" s="48"/>
    </row>
    <row r="49" spans="1:21" ht="30.75" customHeight="1">
      <c r="A49" s="48"/>
      <c r="B49" s="1204"/>
      <c r="C49" s="1205"/>
      <c r="D49" s="62"/>
      <c r="E49" s="1196" t="s">
        <v>16</v>
      </c>
      <c r="F49" s="1196"/>
      <c r="G49" s="1196"/>
      <c r="H49" s="1196"/>
      <c r="I49" s="1196"/>
      <c r="J49" s="1197"/>
      <c r="K49" s="63" t="s">
        <v>490</v>
      </c>
      <c r="L49" s="64" t="s">
        <v>490</v>
      </c>
      <c r="M49" s="64" t="s">
        <v>490</v>
      </c>
      <c r="N49" s="64" t="s">
        <v>490</v>
      </c>
      <c r="O49" s="65" t="s">
        <v>490</v>
      </c>
      <c r="P49" s="48"/>
      <c r="Q49" s="48"/>
      <c r="R49" s="48"/>
      <c r="S49" s="48"/>
      <c r="T49" s="48"/>
      <c r="U49" s="48"/>
    </row>
    <row r="50" spans="1:21" ht="30.75" customHeight="1">
      <c r="A50" s="48"/>
      <c r="B50" s="1204"/>
      <c r="C50" s="1205"/>
      <c r="D50" s="62"/>
      <c r="E50" s="1196" t="s">
        <v>17</v>
      </c>
      <c r="F50" s="1196"/>
      <c r="G50" s="1196"/>
      <c r="H50" s="1196"/>
      <c r="I50" s="1196"/>
      <c r="J50" s="1197"/>
      <c r="K50" s="63" t="s">
        <v>490</v>
      </c>
      <c r="L50" s="64" t="s">
        <v>490</v>
      </c>
      <c r="M50" s="64" t="s">
        <v>490</v>
      </c>
      <c r="N50" s="64" t="s">
        <v>490</v>
      </c>
      <c r="O50" s="65" t="s">
        <v>490</v>
      </c>
      <c r="P50" s="48"/>
      <c r="Q50" s="48"/>
      <c r="R50" s="48"/>
      <c r="S50" s="48"/>
      <c r="T50" s="48"/>
      <c r="U50" s="48"/>
    </row>
    <row r="51" spans="1:21" ht="30.75" customHeight="1">
      <c r="A51" s="48"/>
      <c r="B51" s="1206"/>
      <c r="C51" s="1207"/>
      <c r="D51" s="66"/>
      <c r="E51" s="1196" t="s">
        <v>18</v>
      </c>
      <c r="F51" s="1196"/>
      <c r="G51" s="1196"/>
      <c r="H51" s="1196"/>
      <c r="I51" s="1196"/>
      <c r="J51" s="1197"/>
      <c r="K51" s="63" t="s">
        <v>490</v>
      </c>
      <c r="L51" s="64" t="s">
        <v>490</v>
      </c>
      <c r="M51" s="64" t="s">
        <v>490</v>
      </c>
      <c r="N51" s="64" t="s">
        <v>490</v>
      </c>
      <c r="O51" s="65" t="s">
        <v>490</v>
      </c>
      <c r="P51" s="48"/>
      <c r="Q51" s="48"/>
      <c r="R51" s="48"/>
      <c r="S51" s="48"/>
      <c r="T51" s="48"/>
      <c r="U51" s="48"/>
    </row>
    <row r="52" spans="1:21" ht="30.75" customHeight="1">
      <c r="A52" s="48"/>
      <c r="B52" s="1194" t="s">
        <v>19</v>
      </c>
      <c r="C52" s="1195"/>
      <c r="D52" s="66"/>
      <c r="E52" s="1196" t="s">
        <v>20</v>
      </c>
      <c r="F52" s="1196"/>
      <c r="G52" s="1196"/>
      <c r="H52" s="1196"/>
      <c r="I52" s="1196"/>
      <c r="J52" s="1197"/>
      <c r="K52" s="63">
        <v>721</v>
      </c>
      <c r="L52" s="64">
        <v>772</v>
      </c>
      <c r="M52" s="64">
        <v>808</v>
      </c>
      <c r="N52" s="64">
        <v>795</v>
      </c>
      <c r="O52" s="65">
        <v>820</v>
      </c>
      <c r="P52" s="48"/>
      <c r="Q52" s="48"/>
      <c r="R52" s="48"/>
      <c r="S52" s="48"/>
      <c r="T52" s="48"/>
      <c r="U52" s="48"/>
    </row>
    <row r="53" spans="1:21" ht="30.75" customHeight="1" thickBot="1">
      <c r="A53" s="48"/>
      <c r="B53" s="1198" t="s">
        <v>21</v>
      </c>
      <c r="C53" s="1199"/>
      <c r="D53" s="67"/>
      <c r="E53" s="1200" t="s">
        <v>22</v>
      </c>
      <c r="F53" s="1200"/>
      <c r="G53" s="1200"/>
      <c r="H53" s="1200"/>
      <c r="I53" s="1200"/>
      <c r="J53" s="1201"/>
      <c r="K53" s="68">
        <v>624</v>
      </c>
      <c r="L53" s="69">
        <v>564</v>
      </c>
      <c r="M53" s="69">
        <v>607</v>
      </c>
      <c r="N53" s="69">
        <v>537</v>
      </c>
      <c r="O53" s="70">
        <v>553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2"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22" t="s">
        <v>24</v>
      </c>
      <c r="C41" s="1223"/>
      <c r="D41" s="81"/>
      <c r="E41" s="1224" t="s">
        <v>25</v>
      </c>
      <c r="F41" s="1224"/>
      <c r="G41" s="1224"/>
      <c r="H41" s="1225"/>
      <c r="I41" s="82">
        <v>8827</v>
      </c>
      <c r="J41" s="83">
        <v>9297</v>
      </c>
      <c r="K41" s="83">
        <v>9603</v>
      </c>
      <c r="L41" s="83">
        <v>9916</v>
      </c>
      <c r="M41" s="84">
        <v>9673</v>
      </c>
    </row>
    <row r="42" spans="2:13" ht="27.75" customHeight="1">
      <c r="B42" s="1212"/>
      <c r="C42" s="1213"/>
      <c r="D42" s="85"/>
      <c r="E42" s="1216" t="s">
        <v>26</v>
      </c>
      <c r="F42" s="1216"/>
      <c r="G42" s="1216"/>
      <c r="H42" s="1217"/>
      <c r="I42" s="86">
        <v>247</v>
      </c>
      <c r="J42" s="87">
        <v>247</v>
      </c>
      <c r="K42" s="87">
        <v>222</v>
      </c>
      <c r="L42" s="87">
        <v>165</v>
      </c>
      <c r="M42" s="88">
        <v>140</v>
      </c>
    </row>
    <row r="43" spans="2:13" ht="27.75" customHeight="1">
      <c r="B43" s="1212"/>
      <c r="C43" s="1213"/>
      <c r="D43" s="85"/>
      <c r="E43" s="1216" t="s">
        <v>27</v>
      </c>
      <c r="F43" s="1216"/>
      <c r="G43" s="1216"/>
      <c r="H43" s="1217"/>
      <c r="I43" s="86">
        <v>8041</v>
      </c>
      <c r="J43" s="87">
        <v>7769</v>
      </c>
      <c r="K43" s="87">
        <v>7464</v>
      </c>
      <c r="L43" s="87">
        <v>7289</v>
      </c>
      <c r="M43" s="88">
        <v>7128</v>
      </c>
    </row>
    <row r="44" spans="2:13" ht="27.75" customHeight="1">
      <c r="B44" s="1212"/>
      <c r="C44" s="1213"/>
      <c r="D44" s="85"/>
      <c r="E44" s="1216" t="s">
        <v>28</v>
      </c>
      <c r="F44" s="1216"/>
      <c r="G44" s="1216"/>
      <c r="H44" s="1217"/>
      <c r="I44" s="86" t="s">
        <v>490</v>
      </c>
      <c r="J44" s="87" t="s">
        <v>490</v>
      </c>
      <c r="K44" s="87" t="s">
        <v>490</v>
      </c>
      <c r="L44" s="87" t="s">
        <v>490</v>
      </c>
      <c r="M44" s="88" t="s">
        <v>490</v>
      </c>
    </row>
    <row r="45" spans="2:13" ht="27.75" customHeight="1">
      <c r="B45" s="1212"/>
      <c r="C45" s="1213"/>
      <c r="D45" s="85"/>
      <c r="E45" s="1216" t="s">
        <v>29</v>
      </c>
      <c r="F45" s="1216"/>
      <c r="G45" s="1216"/>
      <c r="H45" s="1217"/>
      <c r="I45" s="86">
        <v>2656</v>
      </c>
      <c r="J45" s="87">
        <v>2412</v>
      </c>
      <c r="K45" s="87">
        <v>2153</v>
      </c>
      <c r="L45" s="87">
        <v>1941</v>
      </c>
      <c r="M45" s="88">
        <v>1959</v>
      </c>
    </row>
    <row r="46" spans="2:13" ht="27.75" customHeight="1">
      <c r="B46" s="1212"/>
      <c r="C46" s="1213"/>
      <c r="D46" s="89"/>
      <c r="E46" s="1216" t="s">
        <v>30</v>
      </c>
      <c r="F46" s="1216"/>
      <c r="G46" s="1216"/>
      <c r="H46" s="1217"/>
      <c r="I46" s="86">
        <v>6</v>
      </c>
      <c r="J46" s="87">
        <v>4</v>
      </c>
      <c r="K46" s="87">
        <v>5</v>
      </c>
      <c r="L46" s="87">
        <v>6</v>
      </c>
      <c r="M46" s="88">
        <v>5</v>
      </c>
    </row>
    <row r="47" spans="2:13" ht="27.75" customHeight="1">
      <c r="B47" s="1212"/>
      <c r="C47" s="1213"/>
      <c r="D47" s="90"/>
      <c r="E47" s="1226" t="s">
        <v>31</v>
      </c>
      <c r="F47" s="1227"/>
      <c r="G47" s="1227"/>
      <c r="H47" s="1228"/>
      <c r="I47" s="86" t="s">
        <v>490</v>
      </c>
      <c r="J47" s="87" t="s">
        <v>490</v>
      </c>
      <c r="K47" s="87" t="s">
        <v>490</v>
      </c>
      <c r="L47" s="87" t="s">
        <v>490</v>
      </c>
      <c r="M47" s="88" t="s">
        <v>490</v>
      </c>
    </row>
    <row r="48" spans="2:13" ht="27.75" customHeight="1">
      <c r="B48" s="1212"/>
      <c r="C48" s="1213"/>
      <c r="D48" s="85"/>
      <c r="E48" s="1216" t="s">
        <v>32</v>
      </c>
      <c r="F48" s="1216"/>
      <c r="G48" s="1216"/>
      <c r="H48" s="1217"/>
      <c r="I48" s="86" t="s">
        <v>490</v>
      </c>
      <c r="J48" s="87" t="s">
        <v>490</v>
      </c>
      <c r="K48" s="87" t="s">
        <v>490</v>
      </c>
      <c r="L48" s="87" t="s">
        <v>490</v>
      </c>
      <c r="M48" s="88" t="s">
        <v>490</v>
      </c>
    </row>
    <row r="49" spans="2:13" ht="27.75" customHeight="1">
      <c r="B49" s="1214"/>
      <c r="C49" s="1215"/>
      <c r="D49" s="85"/>
      <c r="E49" s="1216" t="s">
        <v>33</v>
      </c>
      <c r="F49" s="1216"/>
      <c r="G49" s="1216"/>
      <c r="H49" s="1217"/>
      <c r="I49" s="86" t="s">
        <v>490</v>
      </c>
      <c r="J49" s="87" t="s">
        <v>490</v>
      </c>
      <c r="K49" s="87" t="s">
        <v>490</v>
      </c>
      <c r="L49" s="87" t="s">
        <v>490</v>
      </c>
      <c r="M49" s="88" t="s">
        <v>490</v>
      </c>
    </row>
    <row r="50" spans="2:13" ht="27.75" customHeight="1">
      <c r="B50" s="1210" t="s">
        <v>34</v>
      </c>
      <c r="C50" s="1211"/>
      <c r="D50" s="91"/>
      <c r="E50" s="1216" t="s">
        <v>35</v>
      </c>
      <c r="F50" s="1216"/>
      <c r="G50" s="1216"/>
      <c r="H50" s="1217"/>
      <c r="I50" s="86">
        <v>3228</v>
      </c>
      <c r="J50" s="87">
        <v>3705</v>
      </c>
      <c r="K50" s="87">
        <v>3617</v>
      </c>
      <c r="L50" s="87">
        <v>3863</v>
      </c>
      <c r="M50" s="88">
        <v>4203</v>
      </c>
    </row>
    <row r="51" spans="2:13" ht="27.75" customHeight="1">
      <c r="B51" s="1212"/>
      <c r="C51" s="1213"/>
      <c r="D51" s="85"/>
      <c r="E51" s="1216" t="s">
        <v>36</v>
      </c>
      <c r="F51" s="1216"/>
      <c r="G51" s="1216"/>
      <c r="H51" s="1217"/>
      <c r="I51" s="86">
        <v>250</v>
      </c>
      <c r="J51" s="87">
        <v>215</v>
      </c>
      <c r="K51" s="87">
        <v>179</v>
      </c>
      <c r="L51" s="87">
        <v>142</v>
      </c>
      <c r="M51" s="88">
        <v>114</v>
      </c>
    </row>
    <row r="52" spans="2:13" ht="27.75" customHeight="1">
      <c r="B52" s="1214"/>
      <c r="C52" s="1215"/>
      <c r="D52" s="85"/>
      <c r="E52" s="1216" t="s">
        <v>37</v>
      </c>
      <c r="F52" s="1216"/>
      <c r="G52" s="1216"/>
      <c r="H52" s="1217"/>
      <c r="I52" s="86">
        <v>10069</v>
      </c>
      <c r="J52" s="87">
        <v>10382</v>
      </c>
      <c r="K52" s="87">
        <v>10388</v>
      </c>
      <c r="L52" s="87">
        <v>10438</v>
      </c>
      <c r="M52" s="88">
        <v>10209</v>
      </c>
    </row>
    <row r="53" spans="2:13" ht="27.75" customHeight="1" thickBot="1">
      <c r="B53" s="1218" t="s">
        <v>21</v>
      </c>
      <c r="C53" s="1219"/>
      <c r="D53" s="92"/>
      <c r="E53" s="1220" t="s">
        <v>38</v>
      </c>
      <c r="F53" s="1220"/>
      <c r="G53" s="1220"/>
      <c r="H53" s="1221"/>
      <c r="I53" s="93">
        <v>6230</v>
      </c>
      <c r="J53" s="94">
        <v>5428</v>
      </c>
      <c r="K53" s="94">
        <v>5264</v>
      </c>
      <c r="L53" s="94">
        <v>4873</v>
      </c>
      <c r="M53" s="95">
        <v>4379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43" t="s">
        <v>574</v>
      </c>
      <c r="H43" s="1244"/>
      <c r="I43" s="1244"/>
      <c r="J43" s="1244"/>
      <c r="K43" s="1244"/>
      <c r="L43" s="1244"/>
      <c r="M43" s="1244"/>
      <c r="N43" s="1244"/>
      <c r="O43" s="1245"/>
    </row>
    <row r="44" spans="2:17">
      <c r="B44" s="250"/>
      <c r="C44" s="246"/>
      <c r="D44" s="246"/>
      <c r="E44" s="246"/>
      <c r="F44" s="246"/>
      <c r="G44" s="1246"/>
      <c r="H44" s="1247"/>
      <c r="I44" s="1247"/>
      <c r="J44" s="1247"/>
      <c r="K44" s="1247"/>
      <c r="L44" s="1247"/>
      <c r="M44" s="1247"/>
      <c r="N44" s="1247"/>
      <c r="O44" s="1248"/>
    </row>
    <row r="45" spans="2:17">
      <c r="B45" s="250"/>
      <c r="C45" s="246"/>
      <c r="D45" s="246"/>
      <c r="E45" s="246"/>
      <c r="F45" s="246"/>
      <c r="G45" s="1246"/>
      <c r="H45" s="1247"/>
      <c r="I45" s="1247"/>
      <c r="J45" s="1247"/>
      <c r="K45" s="1247"/>
      <c r="L45" s="1247"/>
      <c r="M45" s="1247"/>
      <c r="N45" s="1247"/>
      <c r="O45" s="1248"/>
    </row>
    <row r="46" spans="2:17">
      <c r="B46" s="250"/>
      <c r="C46" s="246"/>
      <c r="D46" s="246"/>
      <c r="E46" s="246"/>
      <c r="F46" s="246"/>
      <c r="G46" s="1246"/>
      <c r="H46" s="1247"/>
      <c r="I46" s="1247"/>
      <c r="J46" s="1247"/>
      <c r="K46" s="1247"/>
      <c r="L46" s="1247"/>
      <c r="M46" s="1247"/>
      <c r="N46" s="1247"/>
      <c r="O46" s="1248"/>
    </row>
    <row r="47" spans="2:17">
      <c r="B47" s="250"/>
      <c r="C47" s="246"/>
      <c r="D47" s="246"/>
      <c r="E47" s="246"/>
      <c r="F47" s="246"/>
      <c r="G47" s="1249"/>
      <c r="H47" s="1250"/>
      <c r="I47" s="1250"/>
      <c r="J47" s="1250"/>
      <c r="K47" s="1250"/>
      <c r="L47" s="1250"/>
      <c r="M47" s="1250"/>
      <c r="N47" s="1250"/>
      <c r="O47" s="1251"/>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52"/>
      <c r="H50" s="1253"/>
      <c r="I50" s="1253"/>
      <c r="J50" s="1254"/>
      <c r="K50" s="356" t="s">
        <v>530</v>
      </c>
      <c r="L50" s="356" t="s">
        <v>531</v>
      </c>
      <c r="M50" s="356" t="s">
        <v>532</v>
      </c>
      <c r="N50" s="356" t="s">
        <v>533</v>
      </c>
      <c r="O50" s="356" t="s">
        <v>534</v>
      </c>
    </row>
    <row r="51" spans="1:17">
      <c r="B51" s="250"/>
      <c r="C51" s="246"/>
      <c r="D51" s="246"/>
      <c r="E51" s="246"/>
      <c r="F51" s="246"/>
      <c r="G51" s="1255" t="s">
        <v>567</v>
      </c>
      <c r="H51" s="1256"/>
      <c r="I51" s="1261" t="s">
        <v>568</v>
      </c>
      <c r="J51" s="1261"/>
      <c r="K51" s="1263"/>
      <c r="L51" s="1263"/>
      <c r="M51" s="1263"/>
      <c r="N51" s="1229">
        <v>71.8</v>
      </c>
      <c r="O51" s="1263"/>
    </row>
    <row r="52" spans="1:17">
      <c r="B52" s="250"/>
      <c r="C52" s="246"/>
      <c r="D52" s="246"/>
      <c r="E52" s="246"/>
      <c r="F52" s="246"/>
      <c r="G52" s="1257"/>
      <c r="H52" s="1258"/>
      <c r="I52" s="1262"/>
      <c r="J52" s="1262"/>
      <c r="K52" s="1229"/>
      <c r="L52" s="1229"/>
      <c r="M52" s="1229"/>
      <c r="N52" s="1229"/>
      <c r="O52" s="1229"/>
    </row>
    <row r="53" spans="1:17">
      <c r="A53" s="357"/>
      <c r="B53" s="250"/>
      <c r="C53" s="246"/>
      <c r="D53" s="246"/>
      <c r="E53" s="246"/>
      <c r="F53" s="246"/>
      <c r="G53" s="1257"/>
      <c r="H53" s="1258"/>
      <c r="I53" s="1241" t="s">
        <v>573</v>
      </c>
      <c r="J53" s="1241"/>
      <c r="K53" s="1264"/>
      <c r="L53" s="1264"/>
      <c r="M53" s="1264"/>
      <c r="N53" s="1233">
        <v>52.6</v>
      </c>
      <c r="O53" s="1264"/>
    </row>
    <row r="54" spans="1:17">
      <c r="A54" s="357"/>
      <c r="B54" s="250"/>
      <c r="C54" s="246"/>
      <c r="D54" s="246"/>
      <c r="E54" s="246"/>
      <c r="F54" s="246"/>
      <c r="G54" s="1259"/>
      <c r="H54" s="1260"/>
      <c r="I54" s="1241"/>
      <c r="J54" s="1241"/>
      <c r="K54" s="1234"/>
      <c r="L54" s="1234"/>
      <c r="M54" s="1234"/>
      <c r="N54" s="1234"/>
      <c r="O54" s="1234"/>
    </row>
    <row r="55" spans="1:17">
      <c r="A55" s="357"/>
      <c r="B55" s="250"/>
      <c r="C55" s="246"/>
      <c r="D55" s="246"/>
      <c r="E55" s="246"/>
      <c r="F55" s="246"/>
      <c r="G55" s="1235" t="s">
        <v>569</v>
      </c>
      <c r="H55" s="1236"/>
      <c r="I55" s="1241" t="s">
        <v>568</v>
      </c>
      <c r="J55" s="1241"/>
      <c r="K55" s="1263"/>
      <c r="L55" s="1263"/>
      <c r="M55" s="1263"/>
      <c r="N55" s="1229">
        <v>20.2</v>
      </c>
      <c r="O55" s="1263"/>
    </row>
    <row r="56" spans="1:17">
      <c r="A56" s="357"/>
      <c r="B56" s="250"/>
      <c r="C56" s="246"/>
      <c r="D56" s="246"/>
      <c r="E56" s="246"/>
      <c r="F56" s="246"/>
      <c r="G56" s="1237"/>
      <c r="H56" s="1238"/>
      <c r="I56" s="1241"/>
      <c r="J56" s="1241"/>
      <c r="K56" s="1229"/>
      <c r="L56" s="1229"/>
      <c r="M56" s="1229"/>
      <c r="N56" s="1229"/>
      <c r="O56" s="1229"/>
    </row>
    <row r="57" spans="1:17" s="357" customFormat="1">
      <c r="B57" s="358"/>
      <c r="C57" s="354"/>
      <c r="D57" s="354"/>
      <c r="E57" s="354"/>
      <c r="F57" s="354"/>
      <c r="G57" s="1237"/>
      <c r="H57" s="1238"/>
      <c r="I57" s="1231" t="s">
        <v>573</v>
      </c>
      <c r="J57" s="1231"/>
      <c r="K57" s="1264"/>
      <c r="L57" s="1264"/>
      <c r="M57" s="1264"/>
      <c r="N57" s="1233">
        <v>54.5</v>
      </c>
      <c r="O57" s="1264"/>
      <c r="P57" s="359"/>
      <c r="Q57" s="358"/>
    </row>
    <row r="58" spans="1:17" s="357" customFormat="1">
      <c r="A58" s="245"/>
      <c r="B58" s="358"/>
      <c r="C58" s="354"/>
      <c r="D58" s="354"/>
      <c r="E58" s="354"/>
      <c r="F58" s="354"/>
      <c r="G58" s="1239"/>
      <c r="H58" s="1240"/>
      <c r="I58" s="1231"/>
      <c r="J58" s="1231"/>
      <c r="K58" s="1234"/>
      <c r="L58" s="1234"/>
      <c r="M58" s="1234"/>
      <c r="N58" s="1234"/>
      <c r="O58" s="123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43" t="s">
        <v>575</v>
      </c>
      <c r="H65" s="1244"/>
      <c r="I65" s="1244"/>
      <c r="J65" s="1244"/>
      <c r="K65" s="1244"/>
      <c r="L65" s="1244"/>
      <c r="M65" s="1244"/>
      <c r="N65" s="1244"/>
      <c r="O65" s="1245"/>
    </row>
    <row r="66" spans="2:30">
      <c r="B66" s="250"/>
      <c r="C66" s="246"/>
      <c r="D66" s="246"/>
      <c r="E66" s="246"/>
      <c r="F66" s="246"/>
      <c r="G66" s="1246"/>
      <c r="H66" s="1247"/>
      <c r="I66" s="1247"/>
      <c r="J66" s="1247"/>
      <c r="K66" s="1247"/>
      <c r="L66" s="1247"/>
      <c r="M66" s="1247"/>
      <c r="N66" s="1247"/>
      <c r="O66" s="1248"/>
    </row>
    <row r="67" spans="2:30">
      <c r="B67" s="250"/>
      <c r="C67" s="246"/>
      <c r="D67" s="246"/>
      <c r="E67" s="246"/>
      <c r="F67" s="246"/>
      <c r="G67" s="1246"/>
      <c r="H67" s="1247"/>
      <c r="I67" s="1247"/>
      <c r="J67" s="1247"/>
      <c r="K67" s="1247"/>
      <c r="L67" s="1247"/>
      <c r="M67" s="1247"/>
      <c r="N67" s="1247"/>
      <c r="O67" s="1248"/>
    </row>
    <row r="68" spans="2:30">
      <c r="B68" s="250"/>
      <c r="C68" s="246"/>
      <c r="D68" s="246"/>
      <c r="E68" s="246"/>
      <c r="F68" s="246"/>
      <c r="G68" s="1246"/>
      <c r="H68" s="1247"/>
      <c r="I68" s="1247"/>
      <c r="J68" s="1247"/>
      <c r="K68" s="1247"/>
      <c r="L68" s="1247"/>
      <c r="M68" s="1247"/>
      <c r="N68" s="1247"/>
      <c r="O68" s="1248"/>
    </row>
    <row r="69" spans="2:30">
      <c r="B69" s="250"/>
      <c r="C69" s="246"/>
      <c r="D69" s="246"/>
      <c r="E69" s="246"/>
      <c r="F69" s="246"/>
      <c r="G69" s="1249"/>
      <c r="H69" s="1250"/>
      <c r="I69" s="1250"/>
      <c r="J69" s="1250"/>
      <c r="K69" s="1250"/>
      <c r="L69" s="1250"/>
      <c r="M69" s="1250"/>
      <c r="N69" s="1250"/>
      <c r="O69" s="125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52"/>
      <c r="H72" s="1253"/>
      <c r="I72" s="1253"/>
      <c r="J72" s="1254"/>
      <c r="K72" s="356" t="s">
        <v>530</v>
      </c>
      <c r="L72" s="356" t="s">
        <v>531</v>
      </c>
      <c r="M72" s="356" t="s">
        <v>532</v>
      </c>
      <c r="N72" s="356" t="s">
        <v>533</v>
      </c>
      <c r="O72" s="356" t="s">
        <v>534</v>
      </c>
    </row>
    <row r="73" spans="2:30">
      <c r="B73" s="250"/>
      <c r="C73" s="246"/>
      <c r="D73" s="246"/>
      <c r="E73" s="246"/>
      <c r="F73" s="246"/>
      <c r="G73" s="1255" t="s">
        <v>567</v>
      </c>
      <c r="H73" s="1256"/>
      <c r="I73" s="1261" t="s">
        <v>568</v>
      </c>
      <c r="J73" s="1261"/>
      <c r="K73" s="1242">
        <v>93.9</v>
      </c>
      <c r="L73" s="1242">
        <v>81.8</v>
      </c>
      <c r="M73" s="1229">
        <v>80.2</v>
      </c>
      <c r="N73" s="1229">
        <v>71.8</v>
      </c>
      <c r="O73" s="1229">
        <v>64.8</v>
      </c>
      <c r="S73" s="245">
        <v>9.9</v>
      </c>
    </row>
    <row r="74" spans="2:30">
      <c r="B74" s="250"/>
      <c r="C74" s="246"/>
      <c r="D74" s="246"/>
      <c r="E74" s="246"/>
      <c r="F74" s="246"/>
      <c r="G74" s="1257"/>
      <c r="H74" s="1258"/>
      <c r="I74" s="1262"/>
      <c r="J74" s="1262"/>
      <c r="K74" s="1242"/>
      <c r="L74" s="1242"/>
      <c r="M74" s="1229"/>
      <c r="N74" s="1229"/>
      <c r="O74" s="1229"/>
    </row>
    <row r="75" spans="2:30">
      <c r="B75" s="250"/>
      <c r="C75" s="246"/>
      <c r="D75" s="246"/>
      <c r="E75" s="246"/>
      <c r="F75" s="246"/>
      <c r="G75" s="1257"/>
      <c r="H75" s="1258"/>
      <c r="I75" s="1241" t="s">
        <v>572</v>
      </c>
      <c r="J75" s="1241"/>
      <c r="K75" s="1233">
        <v>10.7</v>
      </c>
      <c r="L75" s="1233">
        <v>9.3000000000000007</v>
      </c>
      <c r="M75" s="1233">
        <v>9</v>
      </c>
      <c r="N75" s="1233">
        <v>8.5</v>
      </c>
      <c r="O75" s="1233">
        <v>8.4</v>
      </c>
      <c r="U75" s="245">
        <v>81.2</v>
      </c>
      <c r="W75" s="245">
        <v>87.2</v>
      </c>
      <c r="Y75" s="245">
        <v>99.8</v>
      </c>
      <c r="AA75" s="245">
        <v>109.5</v>
      </c>
      <c r="AC75" s="245">
        <v>115.2</v>
      </c>
    </row>
    <row r="76" spans="2:30">
      <c r="B76" s="250"/>
      <c r="C76" s="246"/>
      <c r="D76" s="246"/>
      <c r="E76" s="246"/>
      <c r="F76" s="246"/>
      <c r="G76" s="1259"/>
      <c r="H76" s="1260"/>
      <c r="I76" s="1241"/>
      <c r="J76" s="1241"/>
      <c r="K76" s="1234"/>
      <c r="L76" s="1234"/>
      <c r="M76" s="1234"/>
      <c r="N76" s="1234"/>
      <c r="O76" s="1234"/>
    </row>
    <row r="77" spans="2:30">
      <c r="B77" s="250"/>
      <c r="C77" s="246"/>
      <c r="D77" s="246"/>
      <c r="E77" s="246"/>
      <c r="F77" s="246"/>
      <c r="G77" s="1235" t="s">
        <v>569</v>
      </c>
      <c r="H77" s="1236"/>
      <c r="I77" s="1241" t="s">
        <v>568</v>
      </c>
      <c r="J77" s="1241"/>
      <c r="K77" s="1242">
        <v>30.7</v>
      </c>
      <c r="L77" s="1242">
        <v>22.3</v>
      </c>
      <c r="M77" s="1229">
        <v>20.3</v>
      </c>
      <c r="N77" s="1229">
        <v>20.2</v>
      </c>
      <c r="O77" s="1229">
        <v>15.5</v>
      </c>
      <c r="R77" s="245">
        <v>12.3</v>
      </c>
      <c r="T77" s="245">
        <v>11.1</v>
      </c>
    </row>
    <row r="78" spans="2:30">
      <c r="B78" s="250"/>
      <c r="C78" s="246"/>
      <c r="D78" s="246"/>
      <c r="E78" s="246"/>
      <c r="F78" s="246"/>
      <c r="G78" s="1237"/>
      <c r="H78" s="1238"/>
      <c r="I78" s="1241"/>
      <c r="J78" s="1241"/>
      <c r="K78" s="1242"/>
      <c r="L78" s="1242"/>
      <c r="M78" s="1229"/>
      <c r="N78" s="1229"/>
      <c r="O78" s="1229"/>
    </row>
    <row r="79" spans="2:30">
      <c r="B79" s="250"/>
      <c r="C79" s="246"/>
      <c r="D79" s="246"/>
      <c r="E79" s="246"/>
      <c r="F79" s="246"/>
      <c r="G79" s="1237"/>
      <c r="H79" s="1238"/>
      <c r="I79" s="1230" t="s">
        <v>572</v>
      </c>
      <c r="J79" s="1231"/>
      <c r="K79" s="1232">
        <v>9.1999999999999993</v>
      </c>
      <c r="L79" s="1232">
        <v>8.5</v>
      </c>
      <c r="M79" s="1232">
        <v>7.7</v>
      </c>
      <c r="N79" s="1232">
        <v>7.1</v>
      </c>
      <c r="O79" s="1232">
        <v>6.6</v>
      </c>
      <c r="V79" s="245">
        <v>53.5</v>
      </c>
      <c r="X79" s="245">
        <v>48.2</v>
      </c>
      <c r="Z79" s="245">
        <v>34.200000000000003</v>
      </c>
      <c r="AB79" s="245">
        <v>30.3</v>
      </c>
      <c r="AD79" s="245">
        <v>28.9</v>
      </c>
    </row>
    <row r="80" spans="2:30">
      <c r="B80" s="250"/>
      <c r="C80" s="246"/>
      <c r="D80" s="246"/>
      <c r="E80" s="246"/>
      <c r="F80" s="246"/>
      <c r="G80" s="1239"/>
      <c r="H80" s="1240"/>
      <c r="I80" s="1231"/>
      <c r="J80" s="1231"/>
      <c r="K80" s="1232"/>
      <c r="L80" s="1232"/>
      <c r="M80" s="1232"/>
      <c r="N80" s="1232"/>
      <c r="O80" s="1232"/>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34739</v>
      </c>
      <c r="E3" s="118"/>
      <c r="F3" s="119">
        <v>46819</v>
      </c>
      <c r="G3" s="120"/>
      <c r="H3" s="121"/>
    </row>
    <row r="4" spans="1:8">
      <c r="A4" s="122"/>
      <c r="B4" s="123"/>
      <c r="C4" s="124"/>
      <c r="D4" s="125">
        <v>21400</v>
      </c>
      <c r="E4" s="126"/>
      <c r="F4" s="127">
        <v>24121</v>
      </c>
      <c r="G4" s="128"/>
      <c r="H4" s="129"/>
    </row>
    <row r="5" spans="1:8">
      <c r="A5" s="110" t="s">
        <v>524</v>
      </c>
      <c r="B5" s="115"/>
      <c r="C5" s="116"/>
      <c r="D5" s="117">
        <v>70248</v>
      </c>
      <c r="E5" s="118"/>
      <c r="F5" s="119">
        <v>53270</v>
      </c>
      <c r="G5" s="120"/>
      <c r="H5" s="121"/>
    </row>
    <row r="6" spans="1:8">
      <c r="A6" s="122"/>
      <c r="B6" s="123"/>
      <c r="C6" s="124"/>
      <c r="D6" s="125">
        <v>28879</v>
      </c>
      <c r="E6" s="126"/>
      <c r="F6" s="127">
        <v>24316</v>
      </c>
      <c r="G6" s="128"/>
      <c r="H6" s="129"/>
    </row>
    <row r="7" spans="1:8">
      <c r="A7" s="110" t="s">
        <v>525</v>
      </c>
      <c r="B7" s="115"/>
      <c r="C7" s="116"/>
      <c r="D7" s="117">
        <v>56803</v>
      </c>
      <c r="E7" s="118"/>
      <c r="F7" s="119">
        <v>53292</v>
      </c>
      <c r="G7" s="120"/>
      <c r="H7" s="121"/>
    </row>
    <row r="8" spans="1:8">
      <c r="A8" s="122"/>
      <c r="B8" s="123"/>
      <c r="C8" s="124"/>
      <c r="D8" s="125">
        <v>27622</v>
      </c>
      <c r="E8" s="126"/>
      <c r="F8" s="127">
        <v>28900</v>
      </c>
      <c r="G8" s="128"/>
      <c r="H8" s="129"/>
    </row>
    <row r="9" spans="1:8">
      <c r="A9" s="110" t="s">
        <v>526</v>
      </c>
      <c r="B9" s="115"/>
      <c r="C9" s="116"/>
      <c r="D9" s="117">
        <v>44043</v>
      </c>
      <c r="E9" s="118"/>
      <c r="F9" s="119">
        <v>56894</v>
      </c>
      <c r="G9" s="120"/>
      <c r="H9" s="121"/>
    </row>
    <row r="10" spans="1:8">
      <c r="A10" s="122"/>
      <c r="B10" s="123"/>
      <c r="C10" s="124"/>
      <c r="D10" s="125">
        <v>26982</v>
      </c>
      <c r="E10" s="126"/>
      <c r="F10" s="127">
        <v>32548</v>
      </c>
      <c r="G10" s="128"/>
      <c r="H10" s="129"/>
    </row>
    <row r="11" spans="1:8">
      <c r="A11" s="110" t="s">
        <v>527</v>
      </c>
      <c r="B11" s="115"/>
      <c r="C11" s="116"/>
      <c r="D11" s="117">
        <v>31409</v>
      </c>
      <c r="E11" s="118"/>
      <c r="F11" s="119">
        <v>57122</v>
      </c>
      <c r="G11" s="120"/>
      <c r="H11" s="121"/>
    </row>
    <row r="12" spans="1:8">
      <c r="A12" s="122"/>
      <c r="B12" s="123"/>
      <c r="C12" s="130"/>
      <c r="D12" s="125">
        <v>19381</v>
      </c>
      <c r="E12" s="126"/>
      <c r="F12" s="127">
        <v>36191</v>
      </c>
      <c r="G12" s="128"/>
      <c r="H12" s="129"/>
    </row>
    <row r="13" spans="1:8">
      <c r="A13" s="110"/>
      <c r="B13" s="115"/>
      <c r="C13" s="131"/>
      <c r="D13" s="132">
        <v>47448</v>
      </c>
      <c r="E13" s="133"/>
      <c r="F13" s="134">
        <v>53479</v>
      </c>
      <c r="G13" s="135"/>
      <c r="H13" s="121"/>
    </row>
    <row r="14" spans="1:8">
      <c r="A14" s="122"/>
      <c r="B14" s="123"/>
      <c r="C14" s="124"/>
      <c r="D14" s="125">
        <v>24853</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6.09</v>
      </c>
      <c r="C19" s="136">
        <f>ROUND(VALUE(SUBSTITUTE(実質収支比率等に係る経年分析!G$48,"▲","-")),2)</f>
        <v>5.36</v>
      </c>
      <c r="D19" s="136">
        <f>ROUND(VALUE(SUBSTITUTE(実質収支比率等に係る経年分析!H$48,"▲","-")),2)</f>
        <v>5.86</v>
      </c>
      <c r="E19" s="136">
        <f>ROUND(VALUE(SUBSTITUTE(実質収支比率等に係る経年分析!I$48,"▲","-")),2)</f>
        <v>6.96</v>
      </c>
      <c r="F19" s="136">
        <f>ROUND(VALUE(SUBSTITUTE(実質収支比率等に係る経年分析!J$48,"▲","-")),2)</f>
        <v>4.1900000000000004</v>
      </c>
    </row>
    <row r="20" spans="1:11">
      <c r="A20" s="136" t="s">
        <v>43</v>
      </c>
      <c r="B20" s="136">
        <f>ROUND(VALUE(SUBSTITUTE(実質収支比率等に係る経年分析!F$47,"▲","-")),2)</f>
        <v>24.2</v>
      </c>
      <c r="C20" s="136">
        <f>ROUND(VALUE(SUBSTITUTE(実質収支比率等に係る経年分析!G$47,"▲","-")),2)</f>
        <v>27.09</v>
      </c>
      <c r="D20" s="136">
        <f>ROUND(VALUE(SUBSTITUTE(実質収支比率等に係る経年分析!H$47,"▲","-")),2)</f>
        <v>26.87</v>
      </c>
      <c r="E20" s="136">
        <f>ROUND(VALUE(SUBSTITUTE(実質収支比率等に係る経年分析!I$47,"▲","-")),2)</f>
        <v>25.36</v>
      </c>
      <c r="F20" s="136">
        <f>ROUND(VALUE(SUBSTITUTE(実質収支比率等に係る経年分析!J$47,"▲","-")),2)</f>
        <v>28.89</v>
      </c>
    </row>
    <row r="21" spans="1:11">
      <c r="A21" s="136" t="s">
        <v>44</v>
      </c>
      <c r="B21" s="136">
        <f>IF(ISNUMBER(VALUE(SUBSTITUTE(実質収支比率等に係る経年分析!F$49,"▲","-"))),ROUND(VALUE(SUBSTITUTE(実質収支比率等に係る経年分析!F$49,"▲","-")),2),NA())</f>
        <v>-0.04</v>
      </c>
      <c r="C21" s="136">
        <f>IF(ISNUMBER(VALUE(SUBSTITUTE(実質収支比率等に係る経年分析!G$49,"▲","-"))),ROUND(VALUE(SUBSTITUTE(実質収支比率等に係る経年分析!G$49,"▲","-")),2),NA())</f>
        <v>-0.68</v>
      </c>
      <c r="D21" s="136">
        <f>IF(ISNUMBER(VALUE(SUBSTITUTE(実質収支比率等に係る経年分析!H$49,"▲","-"))),ROUND(VALUE(SUBSTITUTE(実質収支比率等に係る経年分析!H$49,"▲","-")),2),NA())</f>
        <v>-2.15</v>
      </c>
      <c r="E21" s="136">
        <f>IF(ISNUMBER(VALUE(SUBSTITUTE(実質収支比率等に係る経年分析!I$49,"▲","-"))),ROUND(VALUE(SUBSTITUTE(実質収支比率等に係る経年分析!I$49,"▲","-")),2),NA())</f>
        <v>-2.3199999999999998</v>
      </c>
      <c r="F21" s="136">
        <f>IF(ISNUMBER(VALUE(SUBSTITUTE(実質収支比率等に係る経年分析!J$49,"▲","-"))),ROUND(VALUE(SUBSTITUTE(実質収支比率等に係る経年分析!J$49,"▲","-")),2),NA())</f>
        <v>-2.76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1.1599999999999999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0.79</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8.5299999999999994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721</v>
      </c>
      <c r="E42" s="138"/>
      <c r="F42" s="138"/>
      <c r="G42" s="138">
        <f>'実質公債費比率（分子）の構造'!L$52</f>
        <v>772</v>
      </c>
      <c r="H42" s="138"/>
      <c r="I42" s="138"/>
      <c r="J42" s="138">
        <f>'実質公債費比率（分子）の構造'!M$52</f>
        <v>808</v>
      </c>
      <c r="K42" s="138"/>
      <c r="L42" s="138"/>
      <c r="M42" s="138">
        <f>'実質公債費比率（分子）の構造'!N$52</f>
        <v>795</v>
      </c>
      <c r="N42" s="138"/>
      <c r="O42" s="138"/>
      <c r="P42" s="138">
        <f>'実質公債費比率（分子）の構造'!O$52</f>
        <v>820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480</v>
      </c>
      <c r="C46" s="138"/>
      <c r="D46" s="138"/>
      <c r="E46" s="138">
        <f>'実質公債費比率（分子）の構造'!L$48</f>
        <v>455</v>
      </c>
      <c r="F46" s="138"/>
      <c r="G46" s="138"/>
      <c r="H46" s="138">
        <f>'実質公債費比率（分子）の構造'!M$48</f>
        <v>507</v>
      </c>
      <c r="I46" s="138"/>
      <c r="J46" s="138"/>
      <c r="K46" s="138">
        <f>'実質公債費比率（分子）の構造'!N$48</f>
        <v>530</v>
      </c>
      <c r="L46" s="138"/>
      <c r="M46" s="138"/>
      <c r="N46" s="138">
        <f>'実質公債費比率（分子）の構造'!O$48</f>
        <v>539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865</v>
      </c>
      <c r="C49" s="138"/>
      <c r="D49" s="138"/>
      <c r="E49" s="138">
        <f>'実質公債費比率（分子）の構造'!L$45</f>
        <v>881</v>
      </c>
      <c r="F49" s="138"/>
      <c r="G49" s="138"/>
      <c r="H49" s="138">
        <f>'実質公債費比率（分子）の構造'!M$45</f>
        <v>908</v>
      </c>
      <c r="I49" s="138"/>
      <c r="J49" s="138"/>
      <c r="K49" s="138">
        <f>'実質公債費比率（分子）の構造'!N$45</f>
        <v>802</v>
      </c>
      <c r="L49" s="138"/>
      <c r="M49" s="138"/>
      <c r="N49" s="138">
        <f>'実質公債費比率（分子）の構造'!O$45</f>
        <v>834</v>
      </c>
      <c r="O49" s="138"/>
      <c r="P49" s="138"/>
    </row>
    <row r="50" spans="1:16">
      <c r="A50" s="138" t="s">
        <v>59</v>
      </c>
      <c r="B50" s="138" t="e">
        <f>NA()</f>
        <v>#N/A</v>
      </c>
      <c r="C50" s="138">
        <f>IF(ISNUMBER('実質公債費比率（分子）の構造'!K$53),'実質公債費比率（分子）の構造'!K$53,NA())</f>
        <v>624</v>
      </c>
      <c r="D50" s="138" t="e">
        <f>NA()</f>
        <v>#N/A</v>
      </c>
      <c r="E50" s="138" t="e">
        <f>NA()</f>
        <v>#N/A</v>
      </c>
      <c r="F50" s="138">
        <f>IF(ISNUMBER('実質公債費比率（分子）の構造'!L$53),'実質公債費比率（分子）の構造'!L$53,NA())</f>
        <v>564</v>
      </c>
      <c r="G50" s="138" t="e">
        <f>NA()</f>
        <v>#N/A</v>
      </c>
      <c r="H50" s="138" t="e">
        <f>NA()</f>
        <v>#N/A</v>
      </c>
      <c r="I50" s="138">
        <f>IF(ISNUMBER('実質公債費比率（分子）の構造'!M$53),'実質公債費比率（分子）の構造'!M$53,NA())</f>
        <v>607</v>
      </c>
      <c r="J50" s="138" t="e">
        <f>NA()</f>
        <v>#N/A</v>
      </c>
      <c r="K50" s="138" t="e">
        <f>NA()</f>
        <v>#N/A</v>
      </c>
      <c r="L50" s="138">
        <f>IF(ISNUMBER('実質公債費比率（分子）の構造'!N$53),'実質公債費比率（分子）の構造'!N$53,NA())</f>
        <v>537</v>
      </c>
      <c r="M50" s="138" t="e">
        <f>NA()</f>
        <v>#N/A</v>
      </c>
      <c r="N50" s="138" t="e">
        <f>NA()</f>
        <v>#N/A</v>
      </c>
      <c r="O50" s="138">
        <f>IF(ISNUMBER('実質公債費比率（分子）の構造'!O$53),'実質公債費比率（分子）の構造'!O$53,NA())</f>
        <v>553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10069</v>
      </c>
      <c r="E56" s="137"/>
      <c r="F56" s="137"/>
      <c r="G56" s="137">
        <f>'将来負担比率（分子）の構造'!J$52</f>
        <v>10382</v>
      </c>
      <c r="H56" s="137"/>
      <c r="I56" s="137"/>
      <c r="J56" s="137">
        <f>'将来負担比率（分子）の構造'!K$52</f>
        <v>10388</v>
      </c>
      <c r="K56" s="137"/>
      <c r="L56" s="137"/>
      <c r="M56" s="137">
        <f>'将来負担比率（分子）の構造'!L$52</f>
        <v>10438</v>
      </c>
      <c r="N56" s="137"/>
      <c r="O56" s="137"/>
      <c r="P56" s="137">
        <f>'将来負担比率（分子）の構造'!M$52</f>
        <v>10209</v>
      </c>
    </row>
    <row r="57" spans="1:16">
      <c r="A57" s="137" t="s">
        <v>36</v>
      </c>
      <c r="B57" s="137"/>
      <c r="C57" s="137"/>
      <c r="D57" s="137">
        <f>'将来負担比率（分子）の構造'!I$51</f>
        <v>250</v>
      </c>
      <c r="E57" s="137"/>
      <c r="F57" s="137"/>
      <c r="G57" s="137">
        <f>'将来負担比率（分子）の構造'!J$51</f>
        <v>215</v>
      </c>
      <c r="H57" s="137"/>
      <c r="I57" s="137"/>
      <c r="J57" s="137">
        <f>'将来負担比率（分子）の構造'!K$51</f>
        <v>179</v>
      </c>
      <c r="K57" s="137"/>
      <c r="L57" s="137"/>
      <c r="M57" s="137">
        <f>'将来負担比率（分子）の構造'!L$51</f>
        <v>142</v>
      </c>
      <c r="N57" s="137"/>
      <c r="O57" s="137"/>
      <c r="P57" s="137">
        <f>'将来負担比率（分子）の構造'!M$51</f>
        <v>114</v>
      </c>
    </row>
    <row r="58" spans="1:16">
      <c r="A58" s="137" t="s">
        <v>35</v>
      </c>
      <c r="B58" s="137"/>
      <c r="C58" s="137"/>
      <c r="D58" s="137">
        <f>'将来負担比率（分子）の構造'!I$50</f>
        <v>3228</v>
      </c>
      <c r="E58" s="137"/>
      <c r="F58" s="137"/>
      <c r="G58" s="137">
        <f>'将来負担比率（分子）の構造'!J$50</f>
        <v>3705</v>
      </c>
      <c r="H58" s="137"/>
      <c r="I58" s="137"/>
      <c r="J58" s="137">
        <f>'将来負担比率（分子）の構造'!K$50</f>
        <v>3617</v>
      </c>
      <c r="K58" s="137"/>
      <c r="L58" s="137"/>
      <c r="M58" s="137">
        <f>'将来負担比率（分子）の構造'!L$50</f>
        <v>3863</v>
      </c>
      <c r="N58" s="137"/>
      <c r="O58" s="137"/>
      <c r="P58" s="137">
        <f>'将来負担比率（分子）の構造'!M$50</f>
        <v>4203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v>
      </c>
      <c r="C61" s="137"/>
      <c r="D61" s="137"/>
      <c r="E61" s="137">
        <f>'将来負担比率（分子）の構造'!J$46</f>
        <v>4</v>
      </c>
      <c r="F61" s="137"/>
      <c r="G61" s="137"/>
      <c r="H61" s="137">
        <f>'将来負担比率（分子）の構造'!K$46</f>
        <v>5</v>
      </c>
      <c r="I61" s="137"/>
      <c r="J61" s="137"/>
      <c r="K61" s="137">
        <f>'将来負担比率（分子）の構造'!L$46</f>
        <v>6</v>
      </c>
      <c r="L61" s="137"/>
      <c r="M61" s="137"/>
      <c r="N61" s="137">
        <f>'将来負担比率（分子）の構造'!M$46</f>
        <v>5</v>
      </c>
      <c r="O61" s="137"/>
      <c r="P61" s="137"/>
    </row>
    <row r="62" spans="1:16">
      <c r="A62" s="137" t="s">
        <v>29</v>
      </c>
      <c r="B62" s="137">
        <f>'将来負担比率（分子）の構造'!I$45</f>
        <v>2656</v>
      </c>
      <c r="C62" s="137"/>
      <c r="D62" s="137"/>
      <c r="E62" s="137">
        <f>'将来負担比率（分子）の構造'!J$45</f>
        <v>2412</v>
      </c>
      <c r="F62" s="137"/>
      <c r="G62" s="137"/>
      <c r="H62" s="137">
        <f>'将来負担比率（分子）の構造'!K$45</f>
        <v>2153</v>
      </c>
      <c r="I62" s="137"/>
      <c r="J62" s="137"/>
      <c r="K62" s="137">
        <f>'将来負担比率（分子）の構造'!L$45</f>
        <v>1941</v>
      </c>
      <c r="L62" s="137"/>
      <c r="M62" s="137"/>
      <c r="N62" s="137">
        <f>'将来負担比率（分子）の構造'!M$45</f>
        <v>1959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8041</v>
      </c>
      <c r="C64" s="137"/>
      <c r="D64" s="137"/>
      <c r="E64" s="137">
        <f>'将来負担比率（分子）の構造'!J$43</f>
        <v>7769</v>
      </c>
      <c r="F64" s="137"/>
      <c r="G64" s="137"/>
      <c r="H64" s="137">
        <f>'将来負担比率（分子）の構造'!K$43</f>
        <v>7464</v>
      </c>
      <c r="I64" s="137"/>
      <c r="J64" s="137"/>
      <c r="K64" s="137">
        <f>'将来負担比率（分子）の構造'!L$43</f>
        <v>7289</v>
      </c>
      <c r="L64" s="137"/>
      <c r="M64" s="137"/>
      <c r="N64" s="137">
        <f>'将来負担比率（分子）の構造'!M$43</f>
        <v>7128</v>
      </c>
      <c r="O64" s="137"/>
      <c r="P64" s="137"/>
    </row>
    <row r="65" spans="1:16">
      <c r="A65" s="137" t="s">
        <v>26</v>
      </c>
      <c r="B65" s="137">
        <f>'将来負担比率（分子）の構造'!I$42</f>
        <v>247</v>
      </c>
      <c r="C65" s="137"/>
      <c r="D65" s="137"/>
      <c r="E65" s="137">
        <f>'将来負担比率（分子）の構造'!J$42</f>
        <v>247</v>
      </c>
      <c r="F65" s="137"/>
      <c r="G65" s="137"/>
      <c r="H65" s="137">
        <f>'将来負担比率（分子）の構造'!K$42</f>
        <v>222</v>
      </c>
      <c r="I65" s="137"/>
      <c r="J65" s="137"/>
      <c r="K65" s="137">
        <f>'将来負担比率（分子）の構造'!L$42</f>
        <v>165</v>
      </c>
      <c r="L65" s="137"/>
      <c r="M65" s="137"/>
      <c r="N65" s="137">
        <f>'将来負担比率（分子）の構造'!M$42</f>
        <v>140</v>
      </c>
      <c r="O65" s="137"/>
      <c r="P65" s="137"/>
    </row>
    <row r="66" spans="1:16">
      <c r="A66" s="137" t="s">
        <v>25</v>
      </c>
      <c r="B66" s="137">
        <f>'将来負担比率（分子）の構造'!I$41</f>
        <v>8827</v>
      </c>
      <c r="C66" s="137"/>
      <c r="D66" s="137"/>
      <c r="E66" s="137">
        <f>'将来負担比率（分子）の構造'!J$41</f>
        <v>9297</v>
      </c>
      <c r="F66" s="137"/>
      <c r="G66" s="137"/>
      <c r="H66" s="137">
        <f>'将来負担比率（分子）の構造'!K$41</f>
        <v>9603</v>
      </c>
      <c r="I66" s="137"/>
      <c r="J66" s="137"/>
      <c r="K66" s="137">
        <f>'将来負担比率（分子）の構造'!L$41</f>
        <v>9916</v>
      </c>
      <c r="L66" s="137"/>
      <c r="M66" s="137"/>
      <c r="N66" s="137">
        <f>'将来負担比率（分子）の構造'!M$41</f>
        <v>9673</v>
      </c>
      <c r="O66" s="137"/>
      <c r="P66" s="137"/>
    </row>
    <row r="67" spans="1:16">
      <c r="A67" s="137" t="s">
        <v>63</v>
      </c>
      <c r="B67" s="137" t="e">
        <f>NA()</f>
        <v>#N/A</v>
      </c>
      <c r="C67" s="137">
        <f>IF(ISNUMBER('将来負担比率（分子）の構造'!I$53), IF('将来負担比率（分子）の構造'!I$53 &lt; 0, 0, '将来負担比率（分子）の構造'!I$53), NA())</f>
        <v>6230</v>
      </c>
      <c r="D67" s="137" t="e">
        <f>NA()</f>
        <v>#N/A</v>
      </c>
      <c r="E67" s="137" t="e">
        <f>NA()</f>
        <v>#N/A</v>
      </c>
      <c r="F67" s="137">
        <f>IF(ISNUMBER('将来負担比率（分子）の構造'!J$53), IF('将来負担比率（分子）の構造'!J$53 &lt; 0, 0, '将来負担比率（分子）の構造'!J$53), NA())</f>
        <v>5428</v>
      </c>
      <c r="G67" s="137" t="e">
        <f>NA()</f>
        <v>#N/A</v>
      </c>
      <c r="H67" s="137" t="e">
        <f>NA()</f>
        <v>#N/A</v>
      </c>
      <c r="I67" s="137">
        <f>IF(ISNUMBER('将来負担比率（分子）の構造'!K$53), IF('将来負担比率（分子）の構造'!K$53 &lt; 0, 0, '将来負担比率（分子）の構造'!K$53), NA())</f>
        <v>5264</v>
      </c>
      <c r="J67" s="137" t="e">
        <f>NA()</f>
        <v>#N/A</v>
      </c>
      <c r="K67" s="137" t="e">
        <f>NA()</f>
        <v>#N/A</v>
      </c>
      <c r="L67" s="137">
        <f>IF(ISNUMBER('将来負担比率（分子）の構造'!L$53), IF('将来負担比率（分子）の構造'!L$53 &lt; 0, 0, '将来負担比率（分子）の構造'!L$53), NA())</f>
        <v>4873</v>
      </c>
      <c r="M67" s="137" t="e">
        <f>NA()</f>
        <v>#N/A</v>
      </c>
      <c r="N67" s="137" t="e">
        <f>NA()</f>
        <v>#N/A</v>
      </c>
      <c r="O67" s="137">
        <f>IF(ISNUMBER('将来負担比率（分子）の構造'!M$53), IF('将来負担比率（分子）の構造'!M$53 &lt; 0, 0, '将来負担比率（分子）の構造'!M$53), NA())</f>
        <v>4379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3626085</v>
      </c>
      <c r="S5" s="671"/>
      <c r="T5" s="671"/>
      <c r="U5" s="671"/>
      <c r="V5" s="671"/>
      <c r="W5" s="671"/>
      <c r="X5" s="671"/>
      <c r="Y5" s="718"/>
      <c r="Z5" s="731">
        <v>32.200000000000003</v>
      </c>
      <c r="AA5" s="731"/>
      <c r="AB5" s="731"/>
      <c r="AC5" s="731"/>
      <c r="AD5" s="732">
        <v>3626085</v>
      </c>
      <c r="AE5" s="732"/>
      <c r="AF5" s="732"/>
      <c r="AG5" s="732"/>
      <c r="AH5" s="732"/>
      <c r="AI5" s="732"/>
      <c r="AJ5" s="732"/>
      <c r="AK5" s="732"/>
      <c r="AL5" s="719">
        <v>51</v>
      </c>
      <c r="AM5" s="688"/>
      <c r="AN5" s="688"/>
      <c r="AO5" s="720"/>
      <c r="AP5" s="707" t="s">
        <v>210</v>
      </c>
      <c r="AQ5" s="708"/>
      <c r="AR5" s="708"/>
      <c r="AS5" s="708"/>
      <c r="AT5" s="708"/>
      <c r="AU5" s="708"/>
      <c r="AV5" s="708"/>
      <c r="AW5" s="708"/>
      <c r="AX5" s="708"/>
      <c r="AY5" s="708"/>
      <c r="AZ5" s="708"/>
      <c r="BA5" s="708"/>
      <c r="BB5" s="708"/>
      <c r="BC5" s="708"/>
      <c r="BD5" s="708"/>
      <c r="BE5" s="708"/>
      <c r="BF5" s="709"/>
      <c r="BG5" s="620">
        <v>3626085</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176821</v>
      </c>
      <c r="S6" s="621"/>
      <c r="T6" s="621"/>
      <c r="U6" s="621"/>
      <c r="V6" s="621"/>
      <c r="W6" s="621"/>
      <c r="X6" s="621"/>
      <c r="Y6" s="622"/>
      <c r="Z6" s="673">
        <v>1.6</v>
      </c>
      <c r="AA6" s="673"/>
      <c r="AB6" s="673"/>
      <c r="AC6" s="673"/>
      <c r="AD6" s="674">
        <v>176821</v>
      </c>
      <c r="AE6" s="674"/>
      <c r="AF6" s="674"/>
      <c r="AG6" s="674"/>
      <c r="AH6" s="674"/>
      <c r="AI6" s="674"/>
      <c r="AJ6" s="674"/>
      <c r="AK6" s="674"/>
      <c r="AL6" s="643">
        <v>2.5</v>
      </c>
      <c r="AM6" s="675"/>
      <c r="AN6" s="675"/>
      <c r="AO6" s="676"/>
      <c r="AP6" s="617" t="s">
        <v>216</v>
      </c>
      <c r="AQ6" s="618"/>
      <c r="AR6" s="618"/>
      <c r="AS6" s="618"/>
      <c r="AT6" s="618"/>
      <c r="AU6" s="618"/>
      <c r="AV6" s="618"/>
      <c r="AW6" s="618"/>
      <c r="AX6" s="618"/>
      <c r="AY6" s="618"/>
      <c r="AZ6" s="618"/>
      <c r="BA6" s="618"/>
      <c r="BB6" s="618"/>
      <c r="BC6" s="618"/>
      <c r="BD6" s="618"/>
      <c r="BE6" s="618"/>
      <c r="BF6" s="619"/>
      <c r="BG6" s="620">
        <v>3626085</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130253</v>
      </c>
      <c r="CS6" s="621"/>
      <c r="CT6" s="621"/>
      <c r="CU6" s="621"/>
      <c r="CV6" s="621"/>
      <c r="CW6" s="621"/>
      <c r="CX6" s="621"/>
      <c r="CY6" s="622"/>
      <c r="CZ6" s="673">
        <v>1.2</v>
      </c>
      <c r="DA6" s="673"/>
      <c r="DB6" s="673"/>
      <c r="DC6" s="673"/>
      <c r="DD6" s="626" t="s">
        <v>211</v>
      </c>
      <c r="DE6" s="621"/>
      <c r="DF6" s="621"/>
      <c r="DG6" s="621"/>
      <c r="DH6" s="621"/>
      <c r="DI6" s="621"/>
      <c r="DJ6" s="621"/>
      <c r="DK6" s="621"/>
      <c r="DL6" s="621"/>
      <c r="DM6" s="621"/>
      <c r="DN6" s="621"/>
      <c r="DO6" s="621"/>
      <c r="DP6" s="622"/>
      <c r="DQ6" s="626">
        <v>130253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2698</v>
      </c>
      <c r="S7" s="621"/>
      <c r="T7" s="621"/>
      <c r="U7" s="621"/>
      <c r="V7" s="621"/>
      <c r="W7" s="621"/>
      <c r="X7" s="621"/>
      <c r="Y7" s="622"/>
      <c r="Z7" s="673">
        <v>0</v>
      </c>
      <c r="AA7" s="673"/>
      <c r="AB7" s="673"/>
      <c r="AC7" s="673"/>
      <c r="AD7" s="674">
        <v>2698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1550972</v>
      </c>
      <c r="BH7" s="621"/>
      <c r="BI7" s="621"/>
      <c r="BJ7" s="621"/>
      <c r="BK7" s="621"/>
      <c r="BL7" s="621"/>
      <c r="BM7" s="621"/>
      <c r="BN7" s="622"/>
      <c r="BO7" s="673">
        <v>42.8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1532855</v>
      </c>
      <c r="CS7" s="621"/>
      <c r="CT7" s="621"/>
      <c r="CU7" s="621"/>
      <c r="CV7" s="621"/>
      <c r="CW7" s="621"/>
      <c r="CX7" s="621"/>
      <c r="CY7" s="622"/>
      <c r="CZ7" s="673">
        <v>14.1</v>
      </c>
      <c r="DA7" s="673"/>
      <c r="DB7" s="673"/>
      <c r="DC7" s="673"/>
      <c r="DD7" s="626">
        <v>58283</v>
      </c>
      <c r="DE7" s="621"/>
      <c r="DF7" s="621"/>
      <c r="DG7" s="621"/>
      <c r="DH7" s="621"/>
      <c r="DI7" s="621"/>
      <c r="DJ7" s="621"/>
      <c r="DK7" s="621"/>
      <c r="DL7" s="621"/>
      <c r="DM7" s="621"/>
      <c r="DN7" s="621"/>
      <c r="DO7" s="621"/>
      <c r="DP7" s="622"/>
      <c r="DQ7" s="626">
        <v>1374421</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10645</v>
      </c>
      <c r="S8" s="621"/>
      <c r="T8" s="621"/>
      <c r="U8" s="621"/>
      <c r="V8" s="621"/>
      <c r="W8" s="621"/>
      <c r="X8" s="621"/>
      <c r="Y8" s="622"/>
      <c r="Z8" s="673">
        <v>0.1</v>
      </c>
      <c r="AA8" s="673"/>
      <c r="AB8" s="673"/>
      <c r="AC8" s="673"/>
      <c r="AD8" s="674">
        <v>10645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52693</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3885781</v>
      </c>
      <c r="CS8" s="621"/>
      <c r="CT8" s="621"/>
      <c r="CU8" s="621"/>
      <c r="CV8" s="621"/>
      <c r="CW8" s="621"/>
      <c r="CX8" s="621"/>
      <c r="CY8" s="622"/>
      <c r="CZ8" s="673">
        <v>35.700000000000003</v>
      </c>
      <c r="DA8" s="673"/>
      <c r="DB8" s="673"/>
      <c r="DC8" s="673"/>
      <c r="DD8" s="626">
        <v>215366</v>
      </c>
      <c r="DE8" s="621"/>
      <c r="DF8" s="621"/>
      <c r="DG8" s="621"/>
      <c r="DH8" s="621"/>
      <c r="DI8" s="621"/>
      <c r="DJ8" s="621"/>
      <c r="DK8" s="621"/>
      <c r="DL8" s="621"/>
      <c r="DM8" s="621"/>
      <c r="DN8" s="621"/>
      <c r="DO8" s="621"/>
      <c r="DP8" s="622"/>
      <c r="DQ8" s="626">
        <v>1864013</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6252</v>
      </c>
      <c r="S9" s="621"/>
      <c r="T9" s="621"/>
      <c r="U9" s="621"/>
      <c r="V9" s="621"/>
      <c r="W9" s="621"/>
      <c r="X9" s="621"/>
      <c r="Y9" s="622"/>
      <c r="Z9" s="673">
        <v>0.1</v>
      </c>
      <c r="AA9" s="673"/>
      <c r="AB9" s="673"/>
      <c r="AC9" s="673"/>
      <c r="AD9" s="674">
        <v>6252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1260107</v>
      </c>
      <c r="BH9" s="621"/>
      <c r="BI9" s="621"/>
      <c r="BJ9" s="621"/>
      <c r="BK9" s="621"/>
      <c r="BL9" s="621"/>
      <c r="BM9" s="621"/>
      <c r="BN9" s="622"/>
      <c r="BO9" s="673">
        <v>34.799999999999997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770366</v>
      </c>
      <c r="CS9" s="621"/>
      <c r="CT9" s="621"/>
      <c r="CU9" s="621"/>
      <c r="CV9" s="621"/>
      <c r="CW9" s="621"/>
      <c r="CX9" s="621"/>
      <c r="CY9" s="622"/>
      <c r="CZ9" s="673">
        <v>7.1</v>
      </c>
      <c r="DA9" s="673"/>
      <c r="DB9" s="673"/>
      <c r="DC9" s="673"/>
      <c r="DD9" s="626">
        <v>29045</v>
      </c>
      <c r="DE9" s="621"/>
      <c r="DF9" s="621"/>
      <c r="DG9" s="621"/>
      <c r="DH9" s="621"/>
      <c r="DI9" s="621"/>
      <c r="DJ9" s="621"/>
      <c r="DK9" s="621"/>
      <c r="DL9" s="621"/>
      <c r="DM9" s="621"/>
      <c r="DN9" s="621"/>
      <c r="DO9" s="621"/>
      <c r="DP9" s="622"/>
      <c r="DQ9" s="626">
        <v>683492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506221</v>
      </c>
      <c r="S10" s="621"/>
      <c r="T10" s="621"/>
      <c r="U10" s="621"/>
      <c r="V10" s="621"/>
      <c r="W10" s="621"/>
      <c r="X10" s="621"/>
      <c r="Y10" s="622"/>
      <c r="Z10" s="673">
        <v>4.5</v>
      </c>
      <c r="AA10" s="673"/>
      <c r="AB10" s="673"/>
      <c r="AC10" s="673"/>
      <c r="AD10" s="674">
        <v>506221</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90239</v>
      </c>
      <c r="BH10" s="621"/>
      <c r="BI10" s="621"/>
      <c r="BJ10" s="621"/>
      <c r="BK10" s="621"/>
      <c r="BL10" s="621"/>
      <c r="BM10" s="621"/>
      <c r="BN10" s="622"/>
      <c r="BO10" s="673">
        <v>2.5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45</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14441</v>
      </c>
      <c r="S11" s="621"/>
      <c r="T11" s="621"/>
      <c r="U11" s="621"/>
      <c r="V11" s="621"/>
      <c r="W11" s="621"/>
      <c r="X11" s="621"/>
      <c r="Y11" s="622"/>
      <c r="Z11" s="673">
        <v>0.1</v>
      </c>
      <c r="AA11" s="673"/>
      <c r="AB11" s="673"/>
      <c r="AC11" s="673"/>
      <c r="AD11" s="674">
        <v>14441</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147933</v>
      </c>
      <c r="BH11" s="621"/>
      <c r="BI11" s="621"/>
      <c r="BJ11" s="621"/>
      <c r="BK11" s="621"/>
      <c r="BL11" s="621"/>
      <c r="BM11" s="621"/>
      <c r="BN11" s="622"/>
      <c r="BO11" s="673">
        <v>4.0999999999999996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662206</v>
      </c>
      <c r="CS11" s="621"/>
      <c r="CT11" s="621"/>
      <c r="CU11" s="621"/>
      <c r="CV11" s="621"/>
      <c r="CW11" s="621"/>
      <c r="CX11" s="621"/>
      <c r="CY11" s="622"/>
      <c r="CZ11" s="673">
        <v>6.1</v>
      </c>
      <c r="DA11" s="673"/>
      <c r="DB11" s="673"/>
      <c r="DC11" s="673"/>
      <c r="DD11" s="626">
        <v>92586</v>
      </c>
      <c r="DE11" s="621"/>
      <c r="DF11" s="621"/>
      <c r="DG11" s="621"/>
      <c r="DH11" s="621"/>
      <c r="DI11" s="621"/>
      <c r="DJ11" s="621"/>
      <c r="DK11" s="621"/>
      <c r="DL11" s="621"/>
      <c r="DM11" s="621"/>
      <c r="DN11" s="621"/>
      <c r="DO11" s="621"/>
      <c r="DP11" s="622"/>
      <c r="DQ11" s="626">
        <v>486750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1680857</v>
      </c>
      <c r="BH12" s="621"/>
      <c r="BI12" s="621"/>
      <c r="BJ12" s="621"/>
      <c r="BK12" s="621"/>
      <c r="BL12" s="621"/>
      <c r="BM12" s="621"/>
      <c r="BN12" s="622"/>
      <c r="BO12" s="673">
        <v>46.4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173250</v>
      </c>
      <c r="CS12" s="621"/>
      <c r="CT12" s="621"/>
      <c r="CU12" s="621"/>
      <c r="CV12" s="621"/>
      <c r="CW12" s="621"/>
      <c r="CX12" s="621"/>
      <c r="CY12" s="622"/>
      <c r="CZ12" s="673">
        <v>1.6</v>
      </c>
      <c r="DA12" s="673"/>
      <c r="DB12" s="673"/>
      <c r="DC12" s="673"/>
      <c r="DD12" s="626">
        <v>11499</v>
      </c>
      <c r="DE12" s="621"/>
      <c r="DF12" s="621"/>
      <c r="DG12" s="621"/>
      <c r="DH12" s="621"/>
      <c r="DI12" s="621"/>
      <c r="DJ12" s="621"/>
      <c r="DK12" s="621"/>
      <c r="DL12" s="621"/>
      <c r="DM12" s="621"/>
      <c r="DN12" s="621"/>
      <c r="DO12" s="621"/>
      <c r="DP12" s="622"/>
      <c r="DQ12" s="626">
        <v>133086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32677</v>
      </c>
      <c r="S13" s="621"/>
      <c r="T13" s="621"/>
      <c r="U13" s="621"/>
      <c r="V13" s="621"/>
      <c r="W13" s="621"/>
      <c r="X13" s="621"/>
      <c r="Y13" s="622"/>
      <c r="Z13" s="673">
        <v>0.3</v>
      </c>
      <c r="AA13" s="673"/>
      <c r="AB13" s="673"/>
      <c r="AC13" s="673"/>
      <c r="AD13" s="674">
        <v>32677</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1666840</v>
      </c>
      <c r="BH13" s="621"/>
      <c r="BI13" s="621"/>
      <c r="BJ13" s="621"/>
      <c r="BK13" s="621"/>
      <c r="BL13" s="621"/>
      <c r="BM13" s="621"/>
      <c r="BN13" s="622"/>
      <c r="BO13" s="673">
        <v>46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1008911</v>
      </c>
      <c r="CS13" s="621"/>
      <c r="CT13" s="621"/>
      <c r="CU13" s="621"/>
      <c r="CV13" s="621"/>
      <c r="CW13" s="621"/>
      <c r="CX13" s="621"/>
      <c r="CY13" s="622"/>
      <c r="CZ13" s="673">
        <v>9.3000000000000007</v>
      </c>
      <c r="DA13" s="673"/>
      <c r="DB13" s="673"/>
      <c r="DC13" s="673"/>
      <c r="DD13" s="626">
        <v>348228</v>
      </c>
      <c r="DE13" s="621"/>
      <c r="DF13" s="621"/>
      <c r="DG13" s="621"/>
      <c r="DH13" s="621"/>
      <c r="DI13" s="621"/>
      <c r="DJ13" s="621"/>
      <c r="DK13" s="621"/>
      <c r="DL13" s="621"/>
      <c r="DM13" s="621"/>
      <c r="DN13" s="621"/>
      <c r="DO13" s="621"/>
      <c r="DP13" s="622"/>
      <c r="DQ13" s="626">
        <v>874710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103887</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504099</v>
      </c>
      <c r="CS14" s="621"/>
      <c r="CT14" s="621"/>
      <c r="CU14" s="621"/>
      <c r="CV14" s="621"/>
      <c r="CW14" s="621"/>
      <c r="CX14" s="621"/>
      <c r="CY14" s="622"/>
      <c r="CZ14" s="673">
        <v>4.5999999999999996</v>
      </c>
      <c r="DA14" s="673"/>
      <c r="DB14" s="673"/>
      <c r="DC14" s="673"/>
      <c r="DD14" s="626">
        <v>81064</v>
      </c>
      <c r="DE14" s="621"/>
      <c r="DF14" s="621"/>
      <c r="DG14" s="621"/>
      <c r="DH14" s="621"/>
      <c r="DI14" s="621"/>
      <c r="DJ14" s="621"/>
      <c r="DK14" s="621"/>
      <c r="DL14" s="621"/>
      <c r="DM14" s="621"/>
      <c r="DN14" s="621"/>
      <c r="DO14" s="621"/>
      <c r="DP14" s="622"/>
      <c r="DQ14" s="626">
        <v>452213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13571</v>
      </c>
      <c r="S15" s="621"/>
      <c r="T15" s="621"/>
      <c r="U15" s="621"/>
      <c r="V15" s="621"/>
      <c r="W15" s="621"/>
      <c r="X15" s="621"/>
      <c r="Y15" s="622"/>
      <c r="Z15" s="673">
        <v>0.1</v>
      </c>
      <c r="AA15" s="673"/>
      <c r="AB15" s="673"/>
      <c r="AC15" s="673"/>
      <c r="AD15" s="674">
        <v>13571</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290369</v>
      </c>
      <c r="BH15" s="621"/>
      <c r="BI15" s="621"/>
      <c r="BJ15" s="621"/>
      <c r="BK15" s="621"/>
      <c r="BL15" s="621"/>
      <c r="BM15" s="621"/>
      <c r="BN15" s="622"/>
      <c r="BO15" s="673">
        <v>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1388470</v>
      </c>
      <c r="CS15" s="621"/>
      <c r="CT15" s="621"/>
      <c r="CU15" s="621"/>
      <c r="CV15" s="621"/>
      <c r="CW15" s="621"/>
      <c r="CX15" s="621"/>
      <c r="CY15" s="622"/>
      <c r="CZ15" s="673">
        <v>12.7</v>
      </c>
      <c r="DA15" s="673"/>
      <c r="DB15" s="673"/>
      <c r="DC15" s="673"/>
      <c r="DD15" s="626">
        <v>208492</v>
      </c>
      <c r="DE15" s="621"/>
      <c r="DF15" s="621"/>
      <c r="DG15" s="621"/>
      <c r="DH15" s="621"/>
      <c r="DI15" s="621"/>
      <c r="DJ15" s="621"/>
      <c r="DK15" s="621"/>
      <c r="DL15" s="621"/>
      <c r="DM15" s="621"/>
      <c r="DN15" s="621"/>
      <c r="DO15" s="621"/>
      <c r="DP15" s="622"/>
      <c r="DQ15" s="626">
        <v>950501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2867447</v>
      </c>
      <c r="S16" s="621"/>
      <c r="T16" s="621"/>
      <c r="U16" s="621"/>
      <c r="V16" s="621"/>
      <c r="W16" s="621"/>
      <c r="X16" s="621"/>
      <c r="Y16" s="622"/>
      <c r="Z16" s="673">
        <v>25.4</v>
      </c>
      <c r="AA16" s="673"/>
      <c r="AB16" s="673"/>
      <c r="AC16" s="673"/>
      <c r="AD16" s="674">
        <v>2712699</v>
      </c>
      <c r="AE16" s="674"/>
      <c r="AF16" s="674"/>
      <c r="AG16" s="674"/>
      <c r="AH16" s="674"/>
      <c r="AI16" s="674"/>
      <c r="AJ16" s="674"/>
      <c r="AK16" s="674"/>
      <c r="AL16" s="643">
        <v>38.1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2712699</v>
      </c>
      <c r="S17" s="621"/>
      <c r="T17" s="621"/>
      <c r="U17" s="621"/>
      <c r="V17" s="621"/>
      <c r="W17" s="621"/>
      <c r="X17" s="621"/>
      <c r="Y17" s="622"/>
      <c r="Z17" s="673">
        <v>24.1</v>
      </c>
      <c r="AA17" s="673"/>
      <c r="AB17" s="673"/>
      <c r="AC17" s="673"/>
      <c r="AD17" s="674">
        <v>2712699</v>
      </c>
      <c r="AE17" s="674"/>
      <c r="AF17" s="674"/>
      <c r="AG17" s="674"/>
      <c r="AH17" s="674"/>
      <c r="AI17" s="674"/>
      <c r="AJ17" s="674"/>
      <c r="AK17" s="674"/>
      <c r="AL17" s="643">
        <v>38.1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833811</v>
      </c>
      <c r="CS17" s="621"/>
      <c r="CT17" s="621"/>
      <c r="CU17" s="621"/>
      <c r="CV17" s="621"/>
      <c r="CW17" s="621"/>
      <c r="CX17" s="621"/>
      <c r="CY17" s="622"/>
      <c r="CZ17" s="673">
        <v>7.7</v>
      </c>
      <c r="DA17" s="673"/>
      <c r="DB17" s="673"/>
      <c r="DC17" s="673"/>
      <c r="DD17" s="626" t="s">
        <v>112</v>
      </c>
      <c r="DE17" s="621"/>
      <c r="DF17" s="621"/>
      <c r="DG17" s="621"/>
      <c r="DH17" s="621"/>
      <c r="DI17" s="621"/>
      <c r="DJ17" s="621"/>
      <c r="DK17" s="621"/>
      <c r="DL17" s="621"/>
      <c r="DM17" s="621"/>
      <c r="DN17" s="621"/>
      <c r="DO17" s="621"/>
      <c r="DP17" s="622"/>
      <c r="DQ17" s="626">
        <v>801571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105743</v>
      </c>
      <c r="S18" s="621"/>
      <c r="T18" s="621"/>
      <c r="U18" s="621"/>
      <c r="V18" s="621"/>
      <c r="W18" s="621"/>
      <c r="X18" s="621"/>
      <c r="Y18" s="622"/>
      <c r="Z18" s="673">
        <v>0.9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49005</v>
      </c>
      <c r="S19" s="621"/>
      <c r="T19" s="621"/>
      <c r="U19" s="621"/>
      <c r="V19" s="621"/>
      <c r="W19" s="621"/>
      <c r="X19" s="621"/>
      <c r="Y19" s="622"/>
      <c r="Z19" s="673">
        <v>0.4</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7256858</v>
      </c>
      <c r="S20" s="621"/>
      <c r="T20" s="621"/>
      <c r="U20" s="621"/>
      <c r="V20" s="621"/>
      <c r="W20" s="621"/>
      <c r="X20" s="621"/>
      <c r="Y20" s="622"/>
      <c r="Z20" s="673">
        <v>64.400000000000006</v>
      </c>
      <c r="AA20" s="673"/>
      <c r="AB20" s="673"/>
      <c r="AC20" s="673"/>
      <c r="AD20" s="674">
        <v>7102110</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10890047</v>
      </c>
      <c r="CS20" s="621"/>
      <c r="CT20" s="621"/>
      <c r="CU20" s="621"/>
      <c r="CV20" s="621"/>
      <c r="CW20" s="621"/>
      <c r="CX20" s="621"/>
      <c r="CY20" s="622"/>
      <c r="CZ20" s="673">
        <v>100</v>
      </c>
      <c r="DA20" s="673"/>
      <c r="DB20" s="673"/>
      <c r="DC20" s="673"/>
      <c r="DD20" s="626">
        <v>1044563</v>
      </c>
      <c r="DE20" s="621"/>
      <c r="DF20" s="621"/>
      <c r="DG20" s="621"/>
      <c r="DH20" s="621"/>
      <c r="DI20" s="621"/>
      <c r="DJ20" s="621"/>
      <c r="DK20" s="621"/>
      <c r="DL20" s="621"/>
      <c r="DM20" s="621"/>
      <c r="DN20" s="621"/>
      <c r="DO20" s="621"/>
      <c r="DP20" s="622"/>
      <c r="DQ20" s="626">
        <v>7751055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3461</v>
      </c>
      <c r="S21" s="621"/>
      <c r="T21" s="621"/>
      <c r="U21" s="621"/>
      <c r="V21" s="621"/>
      <c r="W21" s="621"/>
      <c r="X21" s="621"/>
      <c r="Y21" s="622"/>
      <c r="Z21" s="673">
        <v>0</v>
      </c>
      <c r="AA21" s="673"/>
      <c r="AB21" s="673"/>
      <c r="AC21" s="673"/>
      <c r="AD21" s="674">
        <v>3461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108286</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116948</v>
      </c>
      <c r="S23" s="621"/>
      <c r="T23" s="621"/>
      <c r="U23" s="621"/>
      <c r="V23" s="621"/>
      <c r="W23" s="621"/>
      <c r="X23" s="621"/>
      <c r="Y23" s="622"/>
      <c r="Z23" s="673">
        <v>1</v>
      </c>
      <c r="AA23" s="673"/>
      <c r="AB23" s="673"/>
      <c r="AC23" s="673"/>
      <c r="AD23" s="674">
        <v>6868</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49298</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5294464</v>
      </c>
      <c r="CS24" s="671"/>
      <c r="CT24" s="671"/>
      <c r="CU24" s="671"/>
      <c r="CV24" s="671"/>
      <c r="CW24" s="671"/>
      <c r="CX24" s="671"/>
      <c r="CY24" s="718"/>
      <c r="CZ24" s="722">
        <v>48.6</v>
      </c>
      <c r="DA24" s="723"/>
      <c r="DB24" s="723"/>
      <c r="DC24" s="724"/>
      <c r="DD24" s="717">
        <v>3637058</v>
      </c>
      <c r="DE24" s="671"/>
      <c r="DF24" s="671"/>
      <c r="DG24" s="671"/>
      <c r="DH24" s="671"/>
      <c r="DI24" s="671"/>
      <c r="DJ24" s="671"/>
      <c r="DK24" s="718"/>
      <c r="DL24" s="717">
        <v>3541705</v>
      </c>
      <c r="DM24" s="671"/>
      <c r="DN24" s="671"/>
      <c r="DO24" s="671"/>
      <c r="DP24" s="671"/>
      <c r="DQ24" s="671"/>
      <c r="DR24" s="671"/>
      <c r="DS24" s="671"/>
      <c r="DT24" s="671"/>
      <c r="DU24" s="671"/>
      <c r="DV24" s="718"/>
      <c r="DW24" s="719">
        <v>46.8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1429284</v>
      </c>
      <c r="S25" s="621"/>
      <c r="T25" s="621"/>
      <c r="U25" s="621"/>
      <c r="V25" s="621"/>
      <c r="W25" s="621"/>
      <c r="X25" s="621"/>
      <c r="Y25" s="622"/>
      <c r="Z25" s="673">
        <v>12.7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2390452</v>
      </c>
      <c r="CS25" s="639"/>
      <c r="CT25" s="639"/>
      <c r="CU25" s="639"/>
      <c r="CV25" s="639"/>
      <c r="CW25" s="639"/>
      <c r="CX25" s="639"/>
      <c r="CY25" s="640"/>
      <c r="CZ25" s="623">
        <v>22</v>
      </c>
      <c r="DA25" s="641"/>
      <c r="DB25" s="641"/>
      <c r="DC25" s="642"/>
      <c r="DD25" s="626">
        <v>2293942</v>
      </c>
      <c r="DE25" s="639"/>
      <c r="DF25" s="639"/>
      <c r="DG25" s="639"/>
      <c r="DH25" s="639"/>
      <c r="DI25" s="639"/>
      <c r="DJ25" s="639"/>
      <c r="DK25" s="640"/>
      <c r="DL25" s="626">
        <v>2201823</v>
      </c>
      <c r="DM25" s="639"/>
      <c r="DN25" s="639"/>
      <c r="DO25" s="639"/>
      <c r="DP25" s="639"/>
      <c r="DQ25" s="639"/>
      <c r="DR25" s="639"/>
      <c r="DS25" s="639"/>
      <c r="DT25" s="639"/>
      <c r="DU25" s="639"/>
      <c r="DV25" s="640"/>
      <c r="DW25" s="643">
        <v>29.1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723</v>
      </c>
      <c r="S26" s="621"/>
      <c r="T26" s="621"/>
      <c r="U26" s="621"/>
      <c r="V26" s="621"/>
      <c r="W26" s="621"/>
      <c r="X26" s="621"/>
      <c r="Y26" s="622"/>
      <c r="Z26" s="673">
        <v>0</v>
      </c>
      <c r="AA26" s="673"/>
      <c r="AB26" s="673"/>
      <c r="AC26" s="673"/>
      <c r="AD26" s="674">
        <v>723</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1487668</v>
      </c>
      <c r="CS26" s="621"/>
      <c r="CT26" s="621"/>
      <c r="CU26" s="621"/>
      <c r="CV26" s="621"/>
      <c r="CW26" s="621"/>
      <c r="CX26" s="621"/>
      <c r="CY26" s="622"/>
      <c r="CZ26" s="623">
        <v>13.7</v>
      </c>
      <c r="DA26" s="641"/>
      <c r="DB26" s="641"/>
      <c r="DC26" s="642"/>
      <c r="DD26" s="626">
        <v>1437443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935407</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3626085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2070201</v>
      </c>
      <c r="CS27" s="639"/>
      <c r="CT27" s="639"/>
      <c r="CU27" s="639"/>
      <c r="CV27" s="639"/>
      <c r="CW27" s="639"/>
      <c r="CX27" s="639"/>
      <c r="CY27" s="640"/>
      <c r="CZ27" s="623">
        <v>19</v>
      </c>
      <c r="DA27" s="641"/>
      <c r="DB27" s="641"/>
      <c r="DC27" s="642"/>
      <c r="DD27" s="626">
        <v>541545</v>
      </c>
      <c r="DE27" s="639"/>
      <c r="DF27" s="639"/>
      <c r="DG27" s="639"/>
      <c r="DH27" s="639"/>
      <c r="DI27" s="639"/>
      <c r="DJ27" s="639"/>
      <c r="DK27" s="640"/>
      <c r="DL27" s="626">
        <v>538311</v>
      </c>
      <c r="DM27" s="639"/>
      <c r="DN27" s="639"/>
      <c r="DO27" s="639"/>
      <c r="DP27" s="639"/>
      <c r="DQ27" s="639"/>
      <c r="DR27" s="639"/>
      <c r="DS27" s="639"/>
      <c r="DT27" s="639"/>
      <c r="DU27" s="639"/>
      <c r="DV27" s="640"/>
      <c r="DW27" s="643">
        <v>7.1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9328</v>
      </c>
      <c r="S28" s="621"/>
      <c r="T28" s="621"/>
      <c r="U28" s="621"/>
      <c r="V28" s="621"/>
      <c r="W28" s="621"/>
      <c r="X28" s="621"/>
      <c r="Y28" s="622"/>
      <c r="Z28" s="673">
        <v>0.1</v>
      </c>
      <c r="AA28" s="673"/>
      <c r="AB28" s="673"/>
      <c r="AC28" s="673"/>
      <c r="AD28" s="674">
        <v>1609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833811</v>
      </c>
      <c r="CS28" s="621"/>
      <c r="CT28" s="621"/>
      <c r="CU28" s="621"/>
      <c r="CV28" s="621"/>
      <c r="CW28" s="621"/>
      <c r="CX28" s="621"/>
      <c r="CY28" s="622"/>
      <c r="CZ28" s="623">
        <v>7.7</v>
      </c>
      <c r="DA28" s="641"/>
      <c r="DB28" s="641"/>
      <c r="DC28" s="642"/>
      <c r="DD28" s="626">
        <v>801571</v>
      </c>
      <c r="DE28" s="621"/>
      <c r="DF28" s="621"/>
      <c r="DG28" s="621"/>
      <c r="DH28" s="621"/>
      <c r="DI28" s="621"/>
      <c r="DJ28" s="621"/>
      <c r="DK28" s="622"/>
      <c r="DL28" s="626">
        <v>801571</v>
      </c>
      <c r="DM28" s="621"/>
      <c r="DN28" s="621"/>
      <c r="DO28" s="621"/>
      <c r="DP28" s="621"/>
      <c r="DQ28" s="621"/>
      <c r="DR28" s="621"/>
      <c r="DS28" s="621"/>
      <c r="DT28" s="621"/>
      <c r="DU28" s="621"/>
      <c r="DV28" s="622"/>
      <c r="DW28" s="643">
        <v>10.6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31799</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833811</v>
      </c>
      <c r="CS29" s="639"/>
      <c r="CT29" s="639"/>
      <c r="CU29" s="639"/>
      <c r="CV29" s="639"/>
      <c r="CW29" s="639"/>
      <c r="CX29" s="639"/>
      <c r="CY29" s="640"/>
      <c r="CZ29" s="623">
        <v>7.7</v>
      </c>
      <c r="DA29" s="641"/>
      <c r="DB29" s="641"/>
      <c r="DC29" s="642"/>
      <c r="DD29" s="626">
        <v>801571</v>
      </c>
      <c r="DE29" s="639"/>
      <c r="DF29" s="639"/>
      <c r="DG29" s="639"/>
      <c r="DH29" s="639"/>
      <c r="DI29" s="639"/>
      <c r="DJ29" s="639"/>
      <c r="DK29" s="640"/>
      <c r="DL29" s="626">
        <v>801571</v>
      </c>
      <c r="DM29" s="639"/>
      <c r="DN29" s="639"/>
      <c r="DO29" s="639"/>
      <c r="DP29" s="639"/>
      <c r="DQ29" s="639"/>
      <c r="DR29" s="639"/>
      <c r="DS29" s="639"/>
      <c r="DT29" s="639"/>
      <c r="DU29" s="639"/>
      <c r="DV29" s="640"/>
      <c r="DW29" s="643">
        <v>10.6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167518</v>
      </c>
      <c r="S30" s="621"/>
      <c r="T30" s="621"/>
      <c r="U30" s="621"/>
      <c r="V30" s="621"/>
      <c r="W30" s="621"/>
      <c r="X30" s="621"/>
      <c r="Y30" s="622"/>
      <c r="Z30" s="673">
        <v>1.5</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98.8</v>
      </c>
      <c r="BH30" s="687"/>
      <c r="BI30" s="687"/>
      <c r="BJ30" s="687"/>
      <c r="BK30" s="687"/>
      <c r="BL30" s="687"/>
      <c r="BM30" s="688">
        <v>95.9</v>
      </c>
      <c r="BN30" s="687"/>
      <c r="BO30" s="687"/>
      <c r="BP30" s="687"/>
      <c r="BQ30" s="689"/>
      <c r="BR30" s="686">
        <v>98.9</v>
      </c>
      <c r="BS30" s="687"/>
      <c r="BT30" s="687"/>
      <c r="BU30" s="687"/>
      <c r="BV30" s="687"/>
      <c r="BW30" s="687"/>
      <c r="BX30" s="688">
        <v>95.4</v>
      </c>
      <c r="BY30" s="687"/>
      <c r="BZ30" s="687"/>
      <c r="CA30" s="687"/>
      <c r="CB30" s="689"/>
      <c r="CD30" s="692"/>
      <c r="CE30" s="693"/>
      <c r="CF30" s="657" t="s">
        <v>294</v>
      </c>
      <c r="CG30" s="654"/>
      <c r="CH30" s="654"/>
      <c r="CI30" s="654"/>
      <c r="CJ30" s="654"/>
      <c r="CK30" s="654"/>
      <c r="CL30" s="654"/>
      <c r="CM30" s="654"/>
      <c r="CN30" s="654"/>
      <c r="CO30" s="654"/>
      <c r="CP30" s="654"/>
      <c r="CQ30" s="655"/>
      <c r="CR30" s="620">
        <v>740033</v>
      </c>
      <c r="CS30" s="621"/>
      <c r="CT30" s="621"/>
      <c r="CU30" s="621"/>
      <c r="CV30" s="621"/>
      <c r="CW30" s="621"/>
      <c r="CX30" s="621"/>
      <c r="CY30" s="622"/>
      <c r="CZ30" s="623">
        <v>6.8</v>
      </c>
      <c r="DA30" s="641"/>
      <c r="DB30" s="641"/>
      <c r="DC30" s="642"/>
      <c r="DD30" s="626">
        <v>711785</v>
      </c>
      <c r="DE30" s="621"/>
      <c r="DF30" s="621"/>
      <c r="DG30" s="621"/>
      <c r="DH30" s="621"/>
      <c r="DI30" s="621"/>
      <c r="DJ30" s="621"/>
      <c r="DK30" s="622"/>
      <c r="DL30" s="626">
        <v>711785</v>
      </c>
      <c r="DM30" s="621"/>
      <c r="DN30" s="621"/>
      <c r="DO30" s="621"/>
      <c r="DP30" s="621"/>
      <c r="DQ30" s="621"/>
      <c r="DR30" s="621"/>
      <c r="DS30" s="621"/>
      <c r="DT30" s="621"/>
      <c r="DU30" s="621"/>
      <c r="DV30" s="622"/>
      <c r="DW30" s="643">
        <v>9.4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407385</v>
      </c>
      <c r="S31" s="621"/>
      <c r="T31" s="621"/>
      <c r="U31" s="621"/>
      <c r="V31" s="621"/>
      <c r="W31" s="621"/>
      <c r="X31" s="621"/>
      <c r="Y31" s="622"/>
      <c r="Z31" s="673">
        <v>3.6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97</v>
      </c>
      <c r="BN31" s="685"/>
      <c r="BO31" s="685"/>
      <c r="BP31" s="685"/>
      <c r="BQ31" s="649"/>
      <c r="BR31" s="684">
        <v>99</v>
      </c>
      <c r="BS31" s="639"/>
      <c r="BT31" s="639"/>
      <c r="BU31" s="639"/>
      <c r="BV31" s="639"/>
      <c r="BW31" s="639"/>
      <c r="BX31" s="675">
        <v>96.5</v>
      </c>
      <c r="BY31" s="685"/>
      <c r="BZ31" s="685"/>
      <c r="CA31" s="685"/>
      <c r="CB31" s="649"/>
      <c r="CD31" s="692"/>
      <c r="CE31" s="693"/>
      <c r="CF31" s="657" t="s">
        <v>298</v>
      </c>
      <c r="CG31" s="654"/>
      <c r="CH31" s="654"/>
      <c r="CI31" s="654"/>
      <c r="CJ31" s="654"/>
      <c r="CK31" s="654"/>
      <c r="CL31" s="654"/>
      <c r="CM31" s="654"/>
      <c r="CN31" s="654"/>
      <c r="CO31" s="654"/>
      <c r="CP31" s="654"/>
      <c r="CQ31" s="655"/>
      <c r="CR31" s="620">
        <v>93778</v>
      </c>
      <c r="CS31" s="639"/>
      <c r="CT31" s="639"/>
      <c r="CU31" s="639"/>
      <c r="CV31" s="639"/>
      <c r="CW31" s="639"/>
      <c r="CX31" s="639"/>
      <c r="CY31" s="640"/>
      <c r="CZ31" s="623">
        <v>0.9</v>
      </c>
      <c r="DA31" s="641"/>
      <c r="DB31" s="641"/>
      <c r="DC31" s="642"/>
      <c r="DD31" s="626">
        <v>89786</v>
      </c>
      <c r="DE31" s="639"/>
      <c r="DF31" s="639"/>
      <c r="DG31" s="639"/>
      <c r="DH31" s="639"/>
      <c r="DI31" s="639"/>
      <c r="DJ31" s="639"/>
      <c r="DK31" s="640"/>
      <c r="DL31" s="626">
        <v>89786</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259069</v>
      </c>
      <c r="S32" s="621"/>
      <c r="T32" s="621"/>
      <c r="U32" s="621"/>
      <c r="V32" s="621"/>
      <c r="W32" s="621"/>
      <c r="X32" s="621"/>
      <c r="Y32" s="622"/>
      <c r="Z32" s="673">
        <v>2.2999999999999998</v>
      </c>
      <c r="AA32" s="673"/>
      <c r="AB32" s="673"/>
      <c r="AC32" s="673"/>
      <c r="AD32" s="674">
        <v>106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94.6</v>
      </c>
      <c r="BN32" s="605"/>
      <c r="BO32" s="605"/>
      <c r="BP32" s="605"/>
      <c r="BQ32" s="662"/>
      <c r="BR32" s="683">
        <v>98.7</v>
      </c>
      <c r="BS32" s="605"/>
      <c r="BT32" s="605"/>
      <c r="BU32" s="605"/>
      <c r="BV32" s="605"/>
      <c r="BW32" s="605"/>
      <c r="BX32" s="668">
        <v>93.9</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497200</v>
      </c>
      <c r="S33" s="621"/>
      <c r="T33" s="621"/>
      <c r="U33" s="621"/>
      <c r="V33" s="621"/>
      <c r="W33" s="621"/>
      <c r="X33" s="621"/>
      <c r="Y33" s="622"/>
      <c r="Z33" s="673">
        <v>4.4000000000000004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4551020</v>
      </c>
      <c r="CS33" s="639"/>
      <c r="CT33" s="639"/>
      <c r="CU33" s="639"/>
      <c r="CV33" s="639"/>
      <c r="CW33" s="639"/>
      <c r="CX33" s="639"/>
      <c r="CY33" s="640"/>
      <c r="CZ33" s="623">
        <v>41.8</v>
      </c>
      <c r="DA33" s="641"/>
      <c r="DB33" s="641"/>
      <c r="DC33" s="642"/>
      <c r="DD33" s="626">
        <v>3687810</v>
      </c>
      <c r="DE33" s="639"/>
      <c r="DF33" s="639"/>
      <c r="DG33" s="639"/>
      <c r="DH33" s="639"/>
      <c r="DI33" s="639"/>
      <c r="DJ33" s="639"/>
      <c r="DK33" s="640"/>
      <c r="DL33" s="626">
        <v>2858610</v>
      </c>
      <c r="DM33" s="639"/>
      <c r="DN33" s="639"/>
      <c r="DO33" s="639"/>
      <c r="DP33" s="639"/>
      <c r="DQ33" s="639"/>
      <c r="DR33" s="639"/>
      <c r="DS33" s="639"/>
      <c r="DT33" s="639"/>
      <c r="DU33" s="639"/>
      <c r="DV33" s="640"/>
      <c r="DW33" s="643">
        <v>37.799999999999997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1335118</v>
      </c>
      <c r="CS34" s="621"/>
      <c r="CT34" s="621"/>
      <c r="CU34" s="621"/>
      <c r="CV34" s="621"/>
      <c r="CW34" s="621"/>
      <c r="CX34" s="621"/>
      <c r="CY34" s="622"/>
      <c r="CZ34" s="623">
        <v>12.3</v>
      </c>
      <c r="DA34" s="641"/>
      <c r="DB34" s="641"/>
      <c r="DC34" s="642"/>
      <c r="DD34" s="626">
        <v>963771</v>
      </c>
      <c r="DE34" s="621"/>
      <c r="DF34" s="621"/>
      <c r="DG34" s="621"/>
      <c r="DH34" s="621"/>
      <c r="DI34" s="621"/>
      <c r="DJ34" s="621"/>
      <c r="DK34" s="622"/>
      <c r="DL34" s="626">
        <v>834501</v>
      </c>
      <c r="DM34" s="621"/>
      <c r="DN34" s="621"/>
      <c r="DO34" s="621"/>
      <c r="DP34" s="621"/>
      <c r="DQ34" s="621"/>
      <c r="DR34" s="621"/>
      <c r="DS34" s="621"/>
      <c r="DT34" s="621"/>
      <c r="DU34" s="621"/>
      <c r="DV34" s="622"/>
      <c r="DW34" s="643">
        <v>11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455000</v>
      </c>
      <c r="S35" s="621"/>
      <c r="T35" s="621"/>
      <c r="U35" s="621"/>
      <c r="V35" s="621"/>
      <c r="W35" s="621"/>
      <c r="X35" s="621"/>
      <c r="Y35" s="622"/>
      <c r="Z35" s="673">
        <v>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1900704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134668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34552</v>
      </c>
      <c r="CS35" s="639"/>
      <c r="CT35" s="639"/>
      <c r="CU35" s="639"/>
      <c r="CV35" s="639"/>
      <c r="CW35" s="639"/>
      <c r="CX35" s="639"/>
      <c r="CY35" s="640"/>
      <c r="CZ35" s="623">
        <v>0.3</v>
      </c>
      <c r="DA35" s="641"/>
      <c r="DB35" s="641"/>
      <c r="DC35" s="642"/>
      <c r="DD35" s="626">
        <v>23516</v>
      </c>
      <c r="DE35" s="639"/>
      <c r="DF35" s="639"/>
      <c r="DG35" s="639"/>
      <c r="DH35" s="639"/>
      <c r="DI35" s="639"/>
      <c r="DJ35" s="639"/>
      <c r="DK35" s="640"/>
      <c r="DL35" s="626">
        <v>22866</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11272564</v>
      </c>
      <c r="S36" s="661"/>
      <c r="T36" s="661"/>
      <c r="U36" s="661"/>
      <c r="V36" s="661"/>
      <c r="W36" s="661"/>
      <c r="X36" s="661"/>
      <c r="Y36" s="664"/>
      <c r="Z36" s="665">
        <v>100</v>
      </c>
      <c r="AA36" s="665"/>
      <c r="AB36" s="665"/>
      <c r="AC36" s="665"/>
      <c r="AD36" s="666">
        <v>7114877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577938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92845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1043763</v>
      </c>
      <c r="CS36" s="621"/>
      <c r="CT36" s="621"/>
      <c r="CU36" s="621"/>
      <c r="CV36" s="621"/>
      <c r="CW36" s="621"/>
      <c r="CX36" s="621"/>
      <c r="CY36" s="622"/>
      <c r="CZ36" s="623">
        <v>9.6</v>
      </c>
      <c r="DA36" s="641"/>
      <c r="DB36" s="641"/>
      <c r="DC36" s="642"/>
      <c r="DD36" s="626">
        <v>825063</v>
      </c>
      <c r="DE36" s="621"/>
      <c r="DF36" s="621"/>
      <c r="DG36" s="621"/>
      <c r="DH36" s="621"/>
      <c r="DI36" s="621"/>
      <c r="DJ36" s="621"/>
      <c r="DK36" s="622"/>
      <c r="DL36" s="626">
        <v>554354</v>
      </c>
      <c r="DM36" s="621"/>
      <c r="DN36" s="621"/>
      <c r="DO36" s="621"/>
      <c r="DP36" s="621"/>
      <c r="DQ36" s="621"/>
      <c r="DR36" s="621"/>
      <c r="DS36" s="621"/>
      <c r="DT36" s="621"/>
      <c r="DU36" s="621"/>
      <c r="DV36" s="622"/>
      <c r="DW36" s="643">
        <v>7.3</v>
      </c>
      <c r="DX36" s="644"/>
      <c r="DY36" s="644"/>
      <c r="DZ36" s="644"/>
      <c r="EA36" s="644"/>
      <c r="EB36" s="644"/>
      <c r="EC36" s="645"/>
    </row>
    <row r="37" spans="2:133" ht="11.25" customHeight="1">
      <c r="AQ37" s="646" t="s">
        <v>316</v>
      </c>
      <c r="AR37" s="647"/>
      <c r="AS37" s="647"/>
      <c r="AT37" s="647"/>
      <c r="AU37" s="647"/>
      <c r="AV37" s="647"/>
      <c r="AW37" s="647"/>
      <c r="AX37" s="647"/>
      <c r="AY37" s="648"/>
      <c r="AZ37" s="620">
        <v>81737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5672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345479</v>
      </c>
      <c r="CS37" s="639"/>
      <c r="CT37" s="639"/>
      <c r="CU37" s="639"/>
      <c r="CV37" s="639"/>
      <c r="CW37" s="639"/>
      <c r="CX37" s="639"/>
      <c r="CY37" s="640"/>
      <c r="CZ37" s="623">
        <v>3.2</v>
      </c>
      <c r="DA37" s="641"/>
      <c r="DB37" s="641"/>
      <c r="DC37" s="642"/>
      <c r="DD37" s="626">
        <v>344207</v>
      </c>
      <c r="DE37" s="639"/>
      <c r="DF37" s="639"/>
      <c r="DG37" s="639"/>
      <c r="DH37" s="639"/>
      <c r="DI37" s="639"/>
      <c r="DJ37" s="639"/>
      <c r="DK37" s="640"/>
      <c r="DL37" s="626">
        <v>320768</v>
      </c>
      <c r="DM37" s="639"/>
      <c r="DN37" s="639"/>
      <c r="DO37" s="639"/>
      <c r="DP37" s="639"/>
      <c r="DQ37" s="639"/>
      <c r="DR37" s="639"/>
      <c r="DS37" s="639"/>
      <c r="DT37" s="639"/>
      <c r="DU37" s="639"/>
      <c r="DV37" s="640"/>
      <c r="DW37" s="643">
        <v>4.2</v>
      </c>
      <c r="DX37" s="644"/>
      <c r="DY37" s="644"/>
      <c r="DZ37" s="644"/>
      <c r="EA37" s="644"/>
      <c r="EB37" s="644"/>
      <c r="EC37" s="645"/>
    </row>
    <row r="38" spans="2:133" ht="11.25" customHeight="1">
      <c r="AQ38" s="646" t="s">
        <v>319</v>
      </c>
      <c r="AR38" s="647"/>
      <c r="AS38" s="647"/>
      <c r="AT38" s="647"/>
      <c r="AU38" s="647"/>
      <c r="AV38" s="647"/>
      <c r="AW38" s="647"/>
      <c r="AX38" s="647"/>
      <c r="AY38" s="648"/>
      <c r="AZ38" s="620">
        <v>4763</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10284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1784998</v>
      </c>
      <c r="CS38" s="621"/>
      <c r="CT38" s="621"/>
      <c r="CU38" s="621"/>
      <c r="CV38" s="621"/>
      <c r="CW38" s="621"/>
      <c r="CX38" s="621"/>
      <c r="CY38" s="622"/>
      <c r="CZ38" s="623">
        <v>16.399999999999999</v>
      </c>
      <c r="DA38" s="641"/>
      <c r="DB38" s="641"/>
      <c r="DC38" s="642"/>
      <c r="DD38" s="626">
        <v>1566527</v>
      </c>
      <c r="DE38" s="621"/>
      <c r="DF38" s="621"/>
      <c r="DG38" s="621"/>
      <c r="DH38" s="621"/>
      <c r="DI38" s="621"/>
      <c r="DJ38" s="621"/>
      <c r="DK38" s="622"/>
      <c r="DL38" s="626">
        <v>1434889</v>
      </c>
      <c r="DM38" s="621"/>
      <c r="DN38" s="621"/>
      <c r="DO38" s="621"/>
      <c r="DP38" s="621"/>
      <c r="DQ38" s="621"/>
      <c r="DR38" s="621"/>
      <c r="DS38" s="621"/>
      <c r="DT38" s="621"/>
      <c r="DU38" s="621"/>
      <c r="DV38" s="622"/>
      <c r="DW38" s="643">
        <v>19</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259989</v>
      </c>
      <c r="CS39" s="639"/>
      <c r="CT39" s="639"/>
      <c r="CU39" s="639"/>
      <c r="CV39" s="639"/>
      <c r="CW39" s="639"/>
      <c r="CX39" s="639"/>
      <c r="CY39" s="640"/>
      <c r="CZ39" s="623">
        <v>2.4</v>
      </c>
      <c r="DA39" s="641"/>
      <c r="DB39" s="641"/>
      <c r="DC39" s="642"/>
      <c r="DD39" s="626">
        <v>216333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283161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92600</v>
      </c>
      <c r="CS40" s="621"/>
      <c r="CT40" s="621"/>
      <c r="CU40" s="621"/>
      <c r="CV40" s="621"/>
      <c r="CW40" s="621"/>
      <c r="CX40" s="621"/>
      <c r="CY40" s="622"/>
      <c r="CZ40" s="623">
        <v>0.9</v>
      </c>
      <c r="DA40" s="641"/>
      <c r="DB40" s="641"/>
      <c r="DC40" s="642"/>
      <c r="DD40" s="626">
        <v>92600</v>
      </c>
      <c r="DE40" s="621"/>
      <c r="DF40" s="621"/>
      <c r="DG40" s="621"/>
      <c r="DH40" s="621"/>
      <c r="DI40" s="621"/>
      <c r="DJ40" s="621"/>
      <c r="DK40" s="622"/>
      <c r="DL40" s="626">
        <v>12000</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953105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1044563</v>
      </c>
      <c r="CS42" s="621"/>
      <c r="CT42" s="621"/>
      <c r="CU42" s="621"/>
      <c r="CV42" s="621"/>
      <c r="CW42" s="621"/>
      <c r="CX42" s="621"/>
      <c r="CY42" s="622"/>
      <c r="CZ42" s="623">
        <v>9.6</v>
      </c>
      <c r="DA42" s="624"/>
      <c r="DB42" s="624"/>
      <c r="DC42" s="625"/>
      <c r="DD42" s="626">
        <v>426187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39928</v>
      </c>
      <c r="CS43" s="639"/>
      <c r="CT43" s="639"/>
      <c r="CU43" s="639"/>
      <c r="CV43" s="639"/>
      <c r="CW43" s="639"/>
      <c r="CX43" s="639"/>
      <c r="CY43" s="640"/>
      <c r="CZ43" s="623">
        <v>0.4</v>
      </c>
      <c r="DA43" s="641"/>
      <c r="DB43" s="641"/>
      <c r="DC43" s="642"/>
      <c r="DD43" s="626">
        <v>39928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1044563</v>
      </c>
      <c r="CS44" s="621"/>
      <c r="CT44" s="621"/>
      <c r="CU44" s="621"/>
      <c r="CV44" s="621"/>
      <c r="CW44" s="621"/>
      <c r="CX44" s="621"/>
      <c r="CY44" s="622"/>
      <c r="CZ44" s="623">
        <v>9.6</v>
      </c>
      <c r="DA44" s="624"/>
      <c r="DB44" s="624"/>
      <c r="DC44" s="625"/>
      <c r="DD44" s="626">
        <v>426187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396502</v>
      </c>
      <c r="CS45" s="639"/>
      <c r="CT45" s="639"/>
      <c r="CU45" s="639"/>
      <c r="CV45" s="639"/>
      <c r="CW45" s="639"/>
      <c r="CX45" s="639"/>
      <c r="CY45" s="640"/>
      <c r="CZ45" s="623">
        <v>3.6</v>
      </c>
      <c r="DA45" s="641"/>
      <c r="DB45" s="641"/>
      <c r="DC45" s="642"/>
      <c r="DD45" s="626">
        <v>40130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644542</v>
      </c>
      <c r="CS46" s="621"/>
      <c r="CT46" s="621"/>
      <c r="CU46" s="621"/>
      <c r="CV46" s="621"/>
      <c r="CW46" s="621"/>
      <c r="CX46" s="621"/>
      <c r="CY46" s="622"/>
      <c r="CZ46" s="623">
        <v>5.9</v>
      </c>
      <c r="DA46" s="624"/>
      <c r="DB46" s="624"/>
      <c r="DC46" s="625"/>
      <c r="DD46" s="626">
        <v>382538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10890047</v>
      </c>
      <c r="CS49" s="605"/>
      <c r="CT49" s="605"/>
      <c r="CU49" s="605"/>
      <c r="CV49" s="605"/>
      <c r="CW49" s="605"/>
      <c r="CX49" s="605"/>
      <c r="CY49" s="606"/>
      <c r="CZ49" s="607">
        <v>100</v>
      </c>
      <c r="DA49" s="608"/>
      <c r="DB49" s="608"/>
      <c r="DC49" s="609"/>
      <c r="DD49" s="610">
        <v>7751055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7" t="s">
        <v>346</v>
      </c>
      <c r="DK2" s="1148"/>
      <c r="DL2" s="1148"/>
      <c r="DM2" s="1148"/>
      <c r="DN2" s="1148"/>
      <c r="DO2" s="1149"/>
      <c r="DP2" s="202"/>
      <c r="DQ2" s="1147" t="s">
        <v>347</v>
      </c>
      <c r="DR2" s="1148"/>
      <c r="DS2" s="1148"/>
      <c r="DT2" s="1148"/>
      <c r="DU2" s="1148"/>
      <c r="DV2" s="1148"/>
      <c r="DW2" s="1148"/>
      <c r="DX2" s="1148"/>
      <c r="DY2" s="1148"/>
      <c r="DZ2" s="114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100" t="s">
        <v>348</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50"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35" t="s">
        <v>364</v>
      </c>
      <c r="DH5" s="1136"/>
      <c r="DI5" s="1136"/>
      <c r="DJ5" s="1136"/>
      <c r="DK5" s="1137"/>
      <c r="DL5" s="1135" t="s">
        <v>365</v>
      </c>
      <c r="DM5" s="1136"/>
      <c r="DN5" s="1136"/>
      <c r="DO5" s="1136"/>
      <c r="DP5" s="1137"/>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5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8"/>
      <c r="DH6" s="1139"/>
      <c r="DI6" s="1139"/>
      <c r="DJ6" s="1139"/>
      <c r="DK6" s="1140"/>
      <c r="DL6" s="1138"/>
      <c r="DM6" s="1139"/>
      <c r="DN6" s="1139"/>
      <c r="DO6" s="1139"/>
      <c r="DP6" s="1140"/>
      <c r="DQ6" s="1033"/>
      <c r="DR6" s="1034"/>
      <c r="DS6" s="1034"/>
      <c r="DT6" s="1034"/>
      <c r="DU6" s="1035"/>
      <c r="DV6" s="1033"/>
      <c r="DW6" s="1034"/>
      <c r="DX6" s="1034"/>
      <c r="DY6" s="1034"/>
      <c r="DZ6" s="1047"/>
      <c r="EA6" s="207"/>
    </row>
    <row r="7" spans="1:131" s="208" customFormat="1" ht="26.25" customHeight="1" thickTop="1">
      <c r="A7" s="211">
        <v>1</v>
      </c>
      <c r="B7" s="1086" t="s">
        <v>367</v>
      </c>
      <c r="C7" s="1087"/>
      <c r="D7" s="1087"/>
      <c r="E7" s="1087"/>
      <c r="F7" s="1087"/>
      <c r="G7" s="1087"/>
      <c r="H7" s="1087"/>
      <c r="I7" s="1087"/>
      <c r="J7" s="1087"/>
      <c r="K7" s="1087"/>
      <c r="L7" s="1087"/>
      <c r="M7" s="1087"/>
      <c r="N7" s="1087"/>
      <c r="O7" s="1087"/>
      <c r="P7" s="1088"/>
      <c r="Q7" s="1141">
        <v>11280</v>
      </c>
      <c r="R7" s="1142"/>
      <c r="S7" s="1142"/>
      <c r="T7" s="1142"/>
      <c r="U7" s="1142"/>
      <c r="V7" s="1142">
        <v>10898</v>
      </c>
      <c r="W7" s="1142"/>
      <c r="X7" s="1142"/>
      <c r="Y7" s="1142"/>
      <c r="Z7" s="1142"/>
      <c r="AA7" s="1142">
        <v>383</v>
      </c>
      <c r="AB7" s="1142"/>
      <c r="AC7" s="1142"/>
      <c r="AD7" s="1142"/>
      <c r="AE7" s="1143"/>
      <c r="AF7" s="1144">
        <v>316</v>
      </c>
      <c r="AG7" s="1145"/>
      <c r="AH7" s="1145"/>
      <c r="AI7" s="1145"/>
      <c r="AJ7" s="1146"/>
      <c r="AK7" s="1128">
        <v>168</v>
      </c>
      <c r="AL7" s="1129"/>
      <c r="AM7" s="1129"/>
      <c r="AN7" s="1129"/>
      <c r="AO7" s="1129"/>
      <c r="AP7" s="1129">
        <v>9673</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550</v>
      </c>
      <c r="BT7" s="1133"/>
      <c r="BU7" s="1133"/>
      <c r="BV7" s="1133"/>
      <c r="BW7" s="1133"/>
      <c r="BX7" s="1133"/>
      <c r="BY7" s="1133"/>
      <c r="BZ7" s="1133"/>
      <c r="CA7" s="1133"/>
      <c r="CB7" s="1133"/>
      <c r="CC7" s="1133"/>
      <c r="CD7" s="1133"/>
      <c r="CE7" s="1133"/>
      <c r="CF7" s="1133"/>
      <c r="CG7" s="1134"/>
      <c r="CH7" s="1125" t="s">
        <v>562</v>
      </c>
      <c r="CI7" s="1126"/>
      <c r="CJ7" s="1126"/>
      <c r="CK7" s="1126"/>
      <c r="CL7" s="1127"/>
      <c r="CM7" s="1125">
        <v>5</v>
      </c>
      <c r="CN7" s="1126"/>
      <c r="CO7" s="1126"/>
      <c r="CP7" s="1126"/>
      <c r="CQ7" s="1127"/>
      <c r="CR7" s="1125">
        <v>3</v>
      </c>
      <c r="CS7" s="1126"/>
      <c r="CT7" s="1126"/>
      <c r="CU7" s="1126"/>
      <c r="CV7" s="1127"/>
      <c r="CW7" s="1125">
        <v>8</v>
      </c>
      <c r="CX7" s="1126"/>
      <c r="CY7" s="1126"/>
      <c r="CZ7" s="1126"/>
      <c r="DA7" s="1127"/>
      <c r="DB7" s="1125" t="s">
        <v>559</v>
      </c>
      <c r="DC7" s="1126"/>
      <c r="DD7" s="1126"/>
      <c r="DE7" s="1126"/>
      <c r="DF7" s="1127"/>
      <c r="DG7" s="1125" t="s">
        <v>559</v>
      </c>
      <c r="DH7" s="1126"/>
      <c r="DI7" s="1126"/>
      <c r="DJ7" s="1126"/>
      <c r="DK7" s="1127"/>
      <c r="DL7" s="1125" t="s">
        <v>559</v>
      </c>
      <c r="DM7" s="1126"/>
      <c r="DN7" s="1126"/>
      <c r="DO7" s="1126"/>
      <c r="DP7" s="1127"/>
      <c r="DQ7" s="1125" t="s">
        <v>559</v>
      </c>
      <c r="DR7" s="1126"/>
      <c r="DS7" s="1126"/>
      <c r="DT7" s="1126"/>
      <c r="DU7" s="1127"/>
      <c r="DV7" s="1152"/>
      <c r="DW7" s="1153"/>
      <c r="DX7" s="1153"/>
      <c r="DY7" s="1153"/>
      <c r="DZ7" s="1154"/>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23"/>
      <c r="AL8" s="1124"/>
      <c r="AM8" s="1124"/>
      <c r="AN8" s="1124"/>
      <c r="AO8" s="1124"/>
      <c r="AP8" s="1124"/>
      <c r="AQ8" s="1124"/>
      <c r="AR8" s="1124"/>
      <c r="AS8" s="1124"/>
      <c r="AT8" s="1124"/>
      <c r="AU8" s="1121"/>
      <c r="AV8" s="1121"/>
      <c r="AW8" s="1121"/>
      <c r="AX8" s="1121"/>
      <c r="AY8" s="1122"/>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23"/>
      <c r="AL9" s="1124"/>
      <c r="AM9" s="1124"/>
      <c r="AN9" s="1124"/>
      <c r="AO9" s="1124"/>
      <c r="AP9" s="1124"/>
      <c r="AQ9" s="1124"/>
      <c r="AR9" s="1124"/>
      <c r="AS9" s="1124"/>
      <c r="AT9" s="1124"/>
      <c r="AU9" s="1121"/>
      <c r="AV9" s="1121"/>
      <c r="AW9" s="1121"/>
      <c r="AX9" s="1121"/>
      <c r="AY9" s="1122"/>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23"/>
      <c r="AL10" s="1124"/>
      <c r="AM10" s="1124"/>
      <c r="AN10" s="1124"/>
      <c r="AO10" s="1124"/>
      <c r="AP10" s="1124"/>
      <c r="AQ10" s="1124"/>
      <c r="AR10" s="1124"/>
      <c r="AS10" s="1124"/>
      <c r="AT10" s="1124"/>
      <c r="AU10" s="1121"/>
      <c r="AV10" s="1121"/>
      <c r="AW10" s="1121"/>
      <c r="AX10" s="1121"/>
      <c r="AY10" s="1122"/>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23"/>
      <c r="AL11" s="1124"/>
      <c r="AM11" s="1124"/>
      <c r="AN11" s="1124"/>
      <c r="AO11" s="1124"/>
      <c r="AP11" s="1124"/>
      <c r="AQ11" s="1124"/>
      <c r="AR11" s="1124"/>
      <c r="AS11" s="1124"/>
      <c r="AT11" s="1124"/>
      <c r="AU11" s="1121"/>
      <c r="AV11" s="1121"/>
      <c r="AW11" s="1121"/>
      <c r="AX11" s="1121"/>
      <c r="AY11" s="1122"/>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23"/>
      <c r="AL12" s="1124"/>
      <c r="AM12" s="1124"/>
      <c r="AN12" s="1124"/>
      <c r="AO12" s="1124"/>
      <c r="AP12" s="1124"/>
      <c r="AQ12" s="1124"/>
      <c r="AR12" s="1124"/>
      <c r="AS12" s="1124"/>
      <c r="AT12" s="1124"/>
      <c r="AU12" s="1121"/>
      <c r="AV12" s="1121"/>
      <c r="AW12" s="1121"/>
      <c r="AX12" s="1121"/>
      <c r="AY12" s="1122"/>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23"/>
      <c r="AL13" s="1124"/>
      <c r="AM13" s="1124"/>
      <c r="AN13" s="1124"/>
      <c r="AO13" s="1124"/>
      <c r="AP13" s="1124"/>
      <c r="AQ13" s="1124"/>
      <c r="AR13" s="1124"/>
      <c r="AS13" s="1124"/>
      <c r="AT13" s="1124"/>
      <c r="AU13" s="1121"/>
      <c r="AV13" s="1121"/>
      <c r="AW13" s="1121"/>
      <c r="AX13" s="1121"/>
      <c r="AY13" s="1122"/>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23"/>
      <c r="AL14" s="1124"/>
      <c r="AM14" s="1124"/>
      <c r="AN14" s="1124"/>
      <c r="AO14" s="1124"/>
      <c r="AP14" s="1124"/>
      <c r="AQ14" s="1124"/>
      <c r="AR14" s="1124"/>
      <c r="AS14" s="1124"/>
      <c r="AT14" s="1124"/>
      <c r="AU14" s="1121"/>
      <c r="AV14" s="1121"/>
      <c r="AW14" s="1121"/>
      <c r="AX14" s="1121"/>
      <c r="AY14" s="1122"/>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3"/>
      <c r="AL15" s="1124"/>
      <c r="AM15" s="1124"/>
      <c r="AN15" s="1124"/>
      <c r="AO15" s="1124"/>
      <c r="AP15" s="1124"/>
      <c r="AQ15" s="1124"/>
      <c r="AR15" s="1124"/>
      <c r="AS15" s="1124"/>
      <c r="AT15" s="1124"/>
      <c r="AU15" s="1121"/>
      <c r="AV15" s="1121"/>
      <c r="AW15" s="1121"/>
      <c r="AX15" s="1121"/>
      <c r="AY15" s="1122"/>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3"/>
      <c r="AL16" s="1124"/>
      <c r="AM16" s="1124"/>
      <c r="AN16" s="1124"/>
      <c r="AO16" s="1124"/>
      <c r="AP16" s="1124"/>
      <c r="AQ16" s="1124"/>
      <c r="AR16" s="1124"/>
      <c r="AS16" s="1124"/>
      <c r="AT16" s="1124"/>
      <c r="AU16" s="1121"/>
      <c r="AV16" s="1121"/>
      <c r="AW16" s="1121"/>
      <c r="AX16" s="1121"/>
      <c r="AY16" s="1122"/>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3"/>
      <c r="AL17" s="1124"/>
      <c r="AM17" s="1124"/>
      <c r="AN17" s="1124"/>
      <c r="AO17" s="1124"/>
      <c r="AP17" s="1124"/>
      <c r="AQ17" s="1124"/>
      <c r="AR17" s="1124"/>
      <c r="AS17" s="1124"/>
      <c r="AT17" s="1124"/>
      <c r="AU17" s="1121"/>
      <c r="AV17" s="1121"/>
      <c r="AW17" s="1121"/>
      <c r="AX17" s="1121"/>
      <c r="AY17" s="1122"/>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3"/>
      <c r="AL18" s="1124"/>
      <c r="AM18" s="1124"/>
      <c r="AN18" s="1124"/>
      <c r="AO18" s="1124"/>
      <c r="AP18" s="1124"/>
      <c r="AQ18" s="1124"/>
      <c r="AR18" s="1124"/>
      <c r="AS18" s="1124"/>
      <c r="AT18" s="1124"/>
      <c r="AU18" s="1121"/>
      <c r="AV18" s="1121"/>
      <c r="AW18" s="1121"/>
      <c r="AX18" s="1121"/>
      <c r="AY18" s="1122"/>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3"/>
      <c r="AL19" s="1124"/>
      <c r="AM19" s="1124"/>
      <c r="AN19" s="1124"/>
      <c r="AO19" s="1124"/>
      <c r="AP19" s="1124"/>
      <c r="AQ19" s="1124"/>
      <c r="AR19" s="1124"/>
      <c r="AS19" s="1124"/>
      <c r="AT19" s="1124"/>
      <c r="AU19" s="1121"/>
      <c r="AV19" s="1121"/>
      <c r="AW19" s="1121"/>
      <c r="AX19" s="1121"/>
      <c r="AY19" s="1122"/>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3"/>
      <c r="AL20" s="1124"/>
      <c r="AM20" s="1124"/>
      <c r="AN20" s="1124"/>
      <c r="AO20" s="1124"/>
      <c r="AP20" s="1124"/>
      <c r="AQ20" s="1124"/>
      <c r="AR20" s="1124"/>
      <c r="AS20" s="1124"/>
      <c r="AT20" s="1124"/>
      <c r="AU20" s="1121"/>
      <c r="AV20" s="1121"/>
      <c r="AW20" s="1121"/>
      <c r="AX20" s="1121"/>
      <c r="AY20" s="1122"/>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3"/>
      <c r="AL21" s="1124"/>
      <c r="AM21" s="1124"/>
      <c r="AN21" s="1124"/>
      <c r="AO21" s="1124"/>
      <c r="AP21" s="1124"/>
      <c r="AQ21" s="1124"/>
      <c r="AR21" s="1124"/>
      <c r="AS21" s="1124"/>
      <c r="AT21" s="1124"/>
      <c r="AU21" s="1121"/>
      <c r="AV21" s="1121"/>
      <c r="AW21" s="1121"/>
      <c r="AX21" s="1121"/>
      <c r="AY21" s="1122"/>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8"/>
      <c r="R22" s="1119"/>
      <c r="S22" s="1119"/>
      <c r="T22" s="1119"/>
      <c r="U22" s="1119"/>
      <c r="V22" s="1119"/>
      <c r="W22" s="1119"/>
      <c r="X22" s="1119"/>
      <c r="Y22" s="1119"/>
      <c r="Z22" s="1119"/>
      <c r="AA22" s="1119"/>
      <c r="AB22" s="1119"/>
      <c r="AC22" s="1119"/>
      <c r="AD22" s="1119"/>
      <c r="AE22" s="1120"/>
      <c r="AF22" s="1048"/>
      <c r="AG22" s="1049"/>
      <c r="AH22" s="1049"/>
      <c r="AI22" s="1049"/>
      <c r="AJ22" s="1050"/>
      <c r="AK22" s="1114"/>
      <c r="AL22" s="1115"/>
      <c r="AM22" s="1115"/>
      <c r="AN22" s="1115"/>
      <c r="AO22" s="1115"/>
      <c r="AP22" s="1115"/>
      <c r="AQ22" s="1115"/>
      <c r="AR22" s="1115"/>
      <c r="AS22" s="1115"/>
      <c r="AT22" s="1115"/>
      <c r="AU22" s="1116"/>
      <c r="AV22" s="1116"/>
      <c r="AW22" s="1116"/>
      <c r="AX22" s="1116"/>
      <c r="AY22" s="1117"/>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105">
        <v>11280</v>
      </c>
      <c r="R23" s="1106"/>
      <c r="S23" s="1106"/>
      <c r="T23" s="1106"/>
      <c r="U23" s="1106"/>
      <c r="V23" s="1106">
        <v>10898</v>
      </c>
      <c r="W23" s="1106"/>
      <c r="X23" s="1106"/>
      <c r="Y23" s="1106"/>
      <c r="Z23" s="1106"/>
      <c r="AA23" s="1106">
        <v>383</v>
      </c>
      <c r="AB23" s="1106"/>
      <c r="AC23" s="1106"/>
      <c r="AD23" s="1106"/>
      <c r="AE23" s="1107"/>
      <c r="AF23" s="1108">
        <v>316</v>
      </c>
      <c r="AG23" s="1106"/>
      <c r="AH23" s="1106"/>
      <c r="AI23" s="1106"/>
      <c r="AJ23" s="1109"/>
      <c r="AK23" s="1110"/>
      <c r="AL23" s="1111"/>
      <c r="AM23" s="1111"/>
      <c r="AN23" s="1111"/>
      <c r="AO23" s="1111"/>
      <c r="AP23" s="1106">
        <v>9673</v>
      </c>
      <c r="AQ23" s="1106"/>
      <c r="AR23" s="1106"/>
      <c r="AS23" s="1106"/>
      <c r="AT23" s="1106"/>
      <c r="AU23" s="1112"/>
      <c r="AV23" s="1112"/>
      <c r="AW23" s="1112"/>
      <c r="AX23" s="1112"/>
      <c r="AY23" s="1113"/>
      <c r="AZ23" s="1102" t="s">
        <v>371</v>
      </c>
      <c r="BA23" s="1103"/>
      <c r="BB23" s="1103"/>
      <c r="BC23" s="1103"/>
      <c r="BD23" s="1104"/>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101" t="s">
        <v>372</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100" t="s">
        <v>373</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96" t="s">
        <v>377</v>
      </c>
      <c r="AG26" s="1037"/>
      <c r="AH26" s="1037"/>
      <c r="AI26" s="1037"/>
      <c r="AJ26" s="1097"/>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8"/>
      <c r="AG27" s="1040"/>
      <c r="AH27" s="1040"/>
      <c r="AI27" s="1040"/>
      <c r="AJ27" s="1099"/>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6" t="s">
        <v>382</v>
      </c>
      <c r="C28" s="1087"/>
      <c r="D28" s="1087"/>
      <c r="E28" s="1087"/>
      <c r="F28" s="1087"/>
      <c r="G28" s="1087"/>
      <c r="H28" s="1087"/>
      <c r="I28" s="1087"/>
      <c r="J28" s="1087"/>
      <c r="K28" s="1087"/>
      <c r="L28" s="1087"/>
      <c r="M28" s="1087"/>
      <c r="N28" s="1087"/>
      <c r="O28" s="1087"/>
      <c r="P28" s="1088"/>
      <c r="Q28" s="1089">
        <v>5026</v>
      </c>
      <c r="R28" s="1090"/>
      <c r="S28" s="1090"/>
      <c r="T28" s="1090"/>
      <c r="U28" s="1090"/>
      <c r="V28" s="1090">
        <v>4891</v>
      </c>
      <c r="W28" s="1090"/>
      <c r="X28" s="1090"/>
      <c r="Y28" s="1090"/>
      <c r="Z28" s="1090"/>
      <c r="AA28" s="1090">
        <v>135</v>
      </c>
      <c r="AB28" s="1090"/>
      <c r="AC28" s="1090"/>
      <c r="AD28" s="1090"/>
      <c r="AE28" s="1091"/>
      <c r="AF28" s="1092">
        <v>135</v>
      </c>
      <c r="AG28" s="1090"/>
      <c r="AH28" s="1090"/>
      <c r="AI28" s="1090"/>
      <c r="AJ28" s="1093"/>
      <c r="AK28" s="1094">
        <v>432</v>
      </c>
      <c r="AL28" s="1095"/>
      <c r="AM28" s="1095"/>
      <c r="AN28" s="1095"/>
      <c r="AO28" s="1095"/>
      <c r="AP28" s="1095" t="s">
        <v>559</v>
      </c>
      <c r="AQ28" s="1095"/>
      <c r="AR28" s="1095"/>
      <c r="AS28" s="1095"/>
      <c r="AT28" s="1095"/>
      <c r="AU28" s="1078" t="s">
        <v>559</v>
      </c>
      <c r="AV28" s="1079"/>
      <c r="AW28" s="1079"/>
      <c r="AX28" s="1079"/>
      <c r="AY28" s="1080"/>
      <c r="AZ28" s="1081" t="s">
        <v>559</v>
      </c>
      <c r="BA28" s="1082"/>
      <c r="BB28" s="1082"/>
      <c r="BC28" s="1082"/>
      <c r="BD28" s="1083"/>
      <c r="BE28" s="1084"/>
      <c r="BF28" s="1084"/>
      <c r="BG28" s="1084"/>
      <c r="BH28" s="1084"/>
      <c r="BI28" s="1085"/>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3052</v>
      </c>
      <c r="R29" s="1073"/>
      <c r="S29" s="1073"/>
      <c r="T29" s="1073"/>
      <c r="U29" s="1073"/>
      <c r="V29" s="1073">
        <v>2992</v>
      </c>
      <c r="W29" s="1073"/>
      <c r="X29" s="1073"/>
      <c r="Y29" s="1073"/>
      <c r="Z29" s="1073"/>
      <c r="AA29" s="1073">
        <v>60</v>
      </c>
      <c r="AB29" s="1073"/>
      <c r="AC29" s="1073"/>
      <c r="AD29" s="1073"/>
      <c r="AE29" s="1074"/>
      <c r="AF29" s="1048">
        <v>60</v>
      </c>
      <c r="AG29" s="1049"/>
      <c r="AH29" s="1049"/>
      <c r="AI29" s="1049"/>
      <c r="AJ29" s="1050"/>
      <c r="AK29" s="1009">
        <v>455</v>
      </c>
      <c r="AL29" s="1000"/>
      <c r="AM29" s="1000"/>
      <c r="AN29" s="1000"/>
      <c r="AO29" s="1000"/>
      <c r="AP29" s="1010" t="s">
        <v>560</v>
      </c>
      <c r="AQ29" s="1008"/>
      <c r="AR29" s="1008"/>
      <c r="AS29" s="1008"/>
      <c r="AT29" s="1009"/>
      <c r="AU29" s="1010" t="s">
        <v>559</v>
      </c>
      <c r="AV29" s="1008"/>
      <c r="AW29" s="1008"/>
      <c r="AX29" s="1008"/>
      <c r="AY29" s="1009"/>
      <c r="AZ29" s="1075" t="s">
        <v>561</v>
      </c>
      <c r="BA29" s="1076"/>
      <c r="BB29" s="1076"/>
      <c r="BC29" s="1076"/>
      <c r="BD29" s="1077"/>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307</v>
      </c>
      <c r="R30" s="1073"/>
      <c r="S30" s="1073"/>
      <c r="T30" s="1073"/>
      <c r="U30" s="1073"/>
      <c r="V30" s="1073">
        <v>307</v>
      </c>
      <c r="W30" s="1073"/>
      <c r="X30" s="1073"/>
      <c r="Y30" s="1073"/>
      <c r="Z30" s="1073"/>
      <c r="AA30" s="1073">
        <v>0</v>
      </c>
      <c r="AB30" s="1073"/>
      <c r="AC30" s="1073"/>
      <c r="AD30" s="1073"/>
      <c r="AE30" s="1074"/>
      <c r="AF30" s="1048">
        <v>0</v>
      </c>
      <c r="AG30" s="1049"/>
      <c r="AH30" s="1049"/>
      <c r="AI30" s="1049"/>
      <c r="AJ30" s="1050"/>
      <c r="AK30" s="1009">
        <v>111</v>
      </c>
      <c r="AL30" s="1000"/>
      <c r="AM30" s="1000"/>
      <c r="AN30" s="1000"/>
      <c r="AO30" s="1000"/>
      <c r="AP30" s="1010" t="s">
        <v>560</v>
      </c>
      <c r="AQ30" s="1008"/>
      <c r="AR30" s="1008"/>
      <c r="AS30" s="1008"/>
      <c r="AT30" s="1009"/>
      <c r="AU30" s="1010" t="s">
        <v>559</v>
      </c>
      <c r="AV30" s="1008"/>
      <c r="AW30" s="1008"/>
      <c r="AX30" s="1008"/>
      <c r="AY30" s="1009"/>
      <c r="AZ30" s="1075" t="s">
        <v>561</v>
      </c>
      <c r="BA30" s="1076"/>
      <c r="BB30" s="1076"/>
      <c r="BC30" s="1076"/>
      <c r="BD30" s="1077"/>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712</v>
      </c>
      <c r="R31" s="1073"/>
      <c r="S31" s="1073"/>
      <c r="T31" s="1073"/>
      <c r="U31" s="1073"/>
      <c r="V31" s="1073">
        <v>607</v>
      </c>
      <c r="W31" s="1073"/>
      <c r="X31" s="1073"/>
      <c r="Y31" s="1073"/>
      <c r="Z31" s="1073"/>
      <c r="AA31" s="1073">
        <v>105</v>
      </c>
      <c r="AB31" s="1073"/>
      <c r="AC31" s="1073"/>
      <c r="AD31" s="1073"/>
      <c r="AE31" s="1074"/>
      <c r="AF31" s="1048">
        <v>690</v>
      </c>
      <c r="AG31" s="1049"/>
      <c r="AH31" s="1049"/>
      <c r="AI31" s="1049"/>
      <c r="AJ31" s="1050"/>
      <c r="AK31" s="1009">
        <v>80</v>
      </c>
      <c r="AL31" s="1000"/>
      <c r="AM31" s="1000"/>
      <c r="AN31" s="1000"/>
      <c r="AO31" s="1000"/>
      <c r="AP31" s="1000">
        <v>2617</v>
      </c>
      <c r="AQ31" s="1000"/>
      <c r="AR31" s="1000"/>
      <c r="AS31" s="1000"/>
      <c r="AT31" s="1000"/>
      <c r="AU31" s="1000">
        <v>756</v>
      </c>
      <c r="AV31" s="1000"/>
      <c r="AW31" s="1000"/>
      <c r="AX31" s="1000"/>
      <c r="AY31" s="1000"/>
      <c r="AZ31" s="1075" t="s">
        <v>561</v>
      </c>
      <c r="BA31" s="1076"/>
      <c r="BB31" s="1076"/>
      <c r="BC31" s="1076"/>
      <c r="BD31" s="1077"/>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5</v>
      </c>
      <c r="R32" s="1073"/>
      <c r="S32" s="1073"/>
      <c r="T32" s="1073"/>
      <c r="U32" s="1073"/>
      <c r="V32" s="1073">
        <v>5</v>
      </c>
      <c r="W32" s="1073"/>
      <c r="X32" s="1073"/>
      <c r="Y32" s="1073"/>
      <c r="Z32" s="1073"/>
      <c r="AA32" s="1073">
        <v>0</v>
      </c>
      <c r="AB32" s="1073"/>
      <c r="AC32" s="1073"/>
      <c r="AD32" s="1073"/>
      <c r="AE32" s="1074"/>
      <c r="AF32" s="1048">
        <v>94</v>
      </c>
      <c r="AG32" s="1049"/>
      <c r="AH32" s="1049"/>
      <c r="AI32" s="1049"/>
      <c r="AJ32" s="1050"/>
      <c r="AK32" s="1009">
        <v>5</v>
      </c>
      <c r="AL32" s="1000"/>
      <c r="AM32" s="1000"/>
      <c r="AN32" s="1000"/>
      <c r="AO32" s="1000"/>
      <c r="AP32" s="1000" t="s">
        <v>559</v>
      </c>
      <c r="AQ32" s="1000"/>
      <c r="AR32" s="1000"/>
      <c r="AS32" s="1000"/>
      <c r="AT32" s="1000"/>
      <c r="AU32" s="1000" t="s">
        <v>559</v>
      </c>
      <c r="AV32" s="1000"/>
      <c r="AW32" s="1000"/>
      <c r="AX32" s="1000"/>
      <c r="AY32" s="1000"/>
      <c r="AZ32" s="1075" t="s">
        <v>561</v>
      </c>
      <c r="BA32" s="1076"/>
      <c r="BB32" s="1076"/>
      <c r="BC32" s="1076"/>
      <c r="BD32" s="1077"/>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670</v>
      </c>
      <c r="R33" s="1073"/>
      <c r="S33" s="1073"/>
      <c r="T33" s="1073"/>
      <c r="U33" s="1073"/>
      <c r="V33" s="1073">
        <v>665</v>
      </c>
      <c r="W33" s="1073"/>
      <c r="X33" s="1073"/>
      <c r="Y33" s="1073"/>
      <c r="Z33" s="1073"/>
      <c r="AA33" s="1073">
        <v>5</v>
      </c>
      <c r="AB33" s="1073"/>
      <c r="AC33" s="1073"/>
      <c r="AD33" s="1073"/>
      <c r="AE33" s="1074"/>
      <c r="AF33" s="1048">
        <v>5</v>
      </c>
      <c r="AG33" s="1049"/>
      <c r="AH33" s="1049"/>
      <c r="AI33" s="1049"/>
      <c r="AJ33" s="1050"/>
      <c r="AK33" s="1009">
        <v>406</v>
      </c>
      <c r="AL33" s="1000"/>
      <c r="AM33" s="1000"/>
      <c r="AN33" s="1000"/>
      <c r="AO33" s="1000"/>
      <c r="AP33" s="1000">
        <v>4895</v>
      </c>
      <c r="AQ33" s="1000"/>
      <c r="AR33" s="1000"/>
      <c r="AS33" s="1000"/>
      <c r="AT33" s="1000"/>
      <c r="AU33" s="1000">
        <v>4611</v>
      </c>
      <c r="AV33" s="1000"/>
      <c r="AW33" s="1000"/>
      <c r="AX33" s="1000"/>
      <c r="AY33" s="1000"/>
      <c r="AZ33" s="1075" t="s">
        <v>561</v>
      </c>
      <c r="BA33" s="1076"/>
      <c r="BB33" s="1076"/>
      <c r="BC33" s="1076"/>
      <c r="BD33" s="1077"/>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253</v>
      </c>
      <c r="R34" s="1073"/>
      <c r="S34" s="1073"/>
      <c r="T34" s="1073"/>
      <c r="U34" s="1073"/>
      <c r="V34" s="1073">
        <v>245</v>
      </c>
      <c r="W34" s="1073"/>
      <c r="X34" s="1073"/>
      <c r="Y34" s="1073"/>
      <c r="Z34" s="1073"/>
      <c r="AA34" s="1073">
        <v>8</v>
      </c>
      <c r="AB34" s="1073"/>
      <c r="AC34" s="1073"/>
      <c r="AD34" s="1073"/>
      <c r="AE34" s="1074"/>
      <c r="AF34" s="1048">
        <v>8</v>
      </c>
      <c r="AG34" s="1049"/>
      <c r="AH34" s="1049"/>
      <c r="AI34" s="1049"/>
      <c r="AJ34" s="1050"/>
      <c r="AK34" s="1009">
        <v>172</v>
      </c>
      <c r="AL34" s="1000"/>
      <c r="AM34" s="1000"/>
      <c r="AN34" s="1000"/>
      <c r="AO34" s="1000"/>
      <c r="AP34" s="1000">
        <v>1761</v>
      </c>
      <c r="AQ34" s="1000"/>
      <c r="AR34" s="1000"/>
      <c r="AS34" s="1000"/>
      <c r="AT34" s="1000"/>
      <c r="AU34" s="1000">
        <v>1761</v>
      </c>
      <c r="AV34" s="1000"/>
      <c r="AW34" s="1000"/>
      <c r="AX34" s="1000"/>
      <c r="AY34" s="1000"/>
      <c r="AZ34" s="1075" t="s">
        <v>561</v>
      </c>
      <c r="BA34" s="1076"/>
      <c r="BB34" s="1076"/>
      <c r="BC34" s="1076"/>
      <c r="BD34" s="1077"/>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992</v>
      </c>
      <c r="AG63" s="988"/>
      <c r="AH63" s="988"/>
      <c r="AI63" s="988"/>
      <c r="AJ63" s="1059"/>
      <c r="AK63" s="1060"/>
      <c r="AL63" s="992"/>
      <c r="AM63" s="992"/>
      <c r="AN63" s="992"/>
      <c r="AO63" s="992"/>
      <c r="AP63" s="988">
        <v>9272</v>
      </c>
      <c r="AQ63" s="988"/>
      <c r="AR63" s="988"/>
      <c r="AS63" s="988"/>
      <c r="AT63" s="988"/>
      <c r="AU63" s="988">
        <v>7128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560</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559</v>
      </c>
      <c r="AL70" s="1000"/>
      <c r="AM70" s="1000"/>
      <c r="AN70" s="1000"/>
      <c r="AO70" s="1000"/>
      <c r="AP70" s="1000" t="s">
        <v>559</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559</v>
      </c>
      <c r="AL71" s="1000"/>
      <c r="AM71" s="1000"/>
      <c r="AN71" s="1000"/>
      <c r="AO71" s="1000"/>
      <c r="AP71" s="1000" t="s">
        <v>559</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556</v>
      </c>
      <c r="C73" s="1004"/>
      <c r="D73" s="1004"/>
      <c r="E73" s="1004"/>
      <c r="F73" s="1004"/>
      <c r="G73" s="1004"/>
      <c r="H73" s="1004"/>
      <c r="I73" s="1004"/>
      <c r="J73" s="1004"/>
      <c r="K73" s="1004"/>
      <c r="L73" s="1004"/>
      <c r="M73" s="1004"/>
      <c r="N73" s="1004"/>
      <c r="O73" s="1004"/>
      <c r="P73" s="1005"/>
      <c r="Q73" s="1006">
        <v>212</v>
      </c>
      <c r="R73" s="1000"/>
      <c r="S73" s="1000"/>
      <c r="T73" s="1000"/>
      <c r="U73" s="1000"/>
      <c r="V73" s="1000">
        <v>198</v>
      </c>
      <c r="W73" s="1000"/>
      <c r="X73" s="1000"/>
      <c r="Y73" s="1000"/>
      <c r="Z73" s="1000"/>
      <c r="AA73" s="1000">
        <v>14</v>
      </c>
      <c r="AB73" s="1000"/>
      <c r="AC73" s="1000"/>
      <c r="AD73" s="1000"/>
      <c r="AE73" s="1000"/>
      <c r="AF73" s="1000">
        <v>14</v>
      </c>
      <c r="AG73" s="1000"/>
      <c r="AH73" s="1000"/>
      <c r="AI73" s="1000"/>
      <c r="AJ73" s="1000"/>
      <c r="AK73" s="1000" t="s">
        <v>559</v>
      </c>
      <c r="AL73" s="1000"/>
      <c r="AM73" s="1000"/>
      <c r="AN73" s="1000"/>
      <c r="AO73" s="1000"/>
      <c r="AP73" s="1000" t="s">
        <v>559</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557</v>
      </c>
      <c r="C74" s="1004"/>
      <c r="D74" s="1004"/>
      <c r="E74" s="1004"/>
      <c r="F74" s="1004"/>
      <c r="G74" s="1004"/>
      <c r="H74" s="1004"/>
      <c r="I74" s="1004"/>
      <c r="J74" s="1004"/>
      <c r="K74" s="1004"/>
      <c r="L74" s="1004"/>
      <c r="M74" s="1004"/>
      <c r="N74" s="1004"/>
      <c r="O74" s="1004"/>
      <c r="P74" s="1005"/>
      <c r="Q74" s="1006">
        <v>363</v>
      </c>
      <c r="R74" s="1000"/>
      <c r="S74" s="1000"/>
      <c r="T74" s="1000"/>
      <c r="U74" s="1000"/>
      <c r="V74" s="1000">
        <v>355</v>
      </c>
      <c r="W74" s="1000"/>
      <c r="X74" s="1000"/>
      <c r="Y74" s="1000"/>
      <c r="Z74" s="1000"/>
      <c r="AA74" s="1000">
        <v>8</v>
      </c>
      <c r="AB74" s="1000"/>
      <c r="AC74" s="1000"/>
      <c r="AD74" s="1000"/>
      <c r="AE74" s="1000"/>
      <c r="AF74" s="1000">
        <v>8</v>
      </c>
      <c r="AG74" s="1000"/>
      <c r="AH74" s="1000"/>
      <c r="AI74" s="1000"/>
      <c r="AJ74" s="1000"/>
      <c r="AK74" s="1000" t="s">
        <v>559</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558</v>
      </c>
      <c r="C75" s="1004"/>
      <c r="D75" s="1004"/>
      <c r="E75" s="1004"/>
      <c r="F75" s="1004"/>
      <c r="G75" s="1004"/>
      <c r="H75" s="1004"/>
      <c r="I75" s="1004"/>
      <c r="J75" s="1004"/>
      <c r="K75" s="1004"/>
      <c r="L75" s="1004"/>
      <c r="M75" s="1004"/>
      <c r="N75" s="1004"/>
      <c r="O75" s="1004"/>
      <c r="P75" s="1005"/>
      <c r="Q75" s="1007">
        <v>701</v>
      </c>
      <c r="R75" s="1008"/>
      <c r="S75" s="1008"/>
      <c r="T75" s="1008"/>
      <c r="U75" s="1009"/>
      <c r="V75" s="1010">
        <v>531</v>
      </c>
      <c r="W75" s="1008"/>
      <c r="X75" s="1008"/>
      <c r="Y75" s="1008"/>
      <c r="Z75" s="1009"/>
      <c r="AA75" s="1010">
        <v>170</v>
      </c>
      <c r="AB75" s="1008"/>
      <c r="AC75" s="1008"/>
      <c r="AD75" s="1008"/>
      <c r="AE75" s="1009"/>
      <c r="AF75" s="1010">
        <v>170</v>
      </c>
      <c r="AG75" s="1008"/>
      <c r="AH75" s="1008"/>
      <c r="AI75" s="1008"/>
      <c r="AJ75" s="1009"/>
      <c r="AK75" s="1010" t="s">
        <v>559</v>
      </c>
      <c r="AL75" s="1008"/>
      <c r="AM75" s="1008"/>
      <c r="AN75" s="1008"/>
      <c r="AO75" s="1009"/>
      <c r="AP75" s="1000" t="s">
        <v>559</v>
      </c>
      <c r="AQ75" s="1000"/>
      <c r="AR75" s="1000"/>
      <c r="AS75" s="1000"/>
      <c r="AT75" s="1000"/>
      <c r="AU75" s="1000" t="s">
        <v>559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6867</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8</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288</v>
      </c>
      <c r="AG109" s="923"/>
      <c r="AH109" s="923"/>
      <c r="AI109" s="923"/>
      <c r="AJ109" s="924"/>
      <c r="AK109" s="925" t="s">
        <v>287</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288</v>
      </c>
      <c r="BW109" s="923"/>
      <c r="BX109" s="923"/>
      <c r="BY109" s="923"/>
      <c r="BZ109" s="924"/>
      <c r="CA109" s="925" t="s">
        <v>287</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288</v>
      </c>
      <c r="DM109" s="923"/>
      <c r="DN109" s="923"/>
      <c r="DO109" s="923"/>
      <c r="DP109" s="924"/>
      <c r="DQ109" s="925" t="s">
        <v>287</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908072</v>
      </c>
      <c r="AB110" s="916"/>
      <c r="AC110" s="916"/>
      <c r="AD110" s="916"/>
      <c r="AE110" s="917"/>
      <c r="AF110" s="918">
        <v>802149</v>
      </c>
      <c r="AG110" s="916"/>
      <c r="AH110" s="916"/>
      <c r="AI110" s="916"/>
      <c r="AJ110" s="917"/>
      <c r="AK110" s="918">
        <v>833811</v>
      </c>
      <c r="AL110" s="916"/>
      <c r="AM110" s="916"/>
      <c r="AN110" s="916"/>
      <c r="AO110" s="917"/>
      <c r="AP110" s="919">
        <v>12.3</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9603307</v>
      </c>
      <c r="BR110" s="863"/>
      <c r="BS110" s="863"/>
      <c r="BT110" s="863"/>
      <c r="BU110" s="863"/>
      <c r="BV110" s="863">
        <v>9915669</v>
      </c>
      <c r="BW110" s="863"/>
      <c r="BX110" s="863"/>
      <c r="BY110" s="863"/>
      <c r="BZ110" s="863"/>
      <c r="CA110" s="863">
        <v>9672836</v>
      </c>
      <c r="CB110" s="863"/>
      <c r="CC110" s="863"/>
      <c r="CD110" s="863"/>
      <c r="CE110" s="863"/>
      <c r="CF110" s="887">
        <v>143.30000000000001</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419</v>
      </c>
      <c r="AB111" s="944"/>
      <c r="AC111" s="944"/>
      <c r="AD111" s="944"/>
      <c r="AE111" s="945"/>
      <c r="AF111" s="946" t="s">
        <v>419</v>
      </c>
      <c r="AG111" s="944"/>
      <c r="AH111" s="944"/>
      <c r="AI111" s="944"/>
      <c r="AJ111" s="945"/>
      <c r="AK111" s="946" t="s">
        <v>419</v>
      </c>
      <c r="AL111" s="944"/>
      <c r="AM111" s="944"/>
      <c r="AN111" s="944"/>
      <c r="AO111" s="945"/>
      <c r="AP111" s="947" t="s">
        <v>419</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222256</v>
      </c>
      <c r="BR111" s="835"/>
      <c r="BS111" s="835"/>
      <c r="BT111" s="835"/>
      <c r="BU111" s="835"/>
      <c r="BV111" s="835">
        <v>164561</v>
      </c>
      <c r="BW111" s="835"/>
      <c r="BX111" s="835"/>
      <c r="BY111" s="835"/>
      <c r="BZ111" s="835"/>
      <c r="CA111" s="835">
        <v>139528</v>
      </c>
      <c r="CB111" s="835"/>
      <c r="CC111" s="835"/>
      <c r="CD111" s="835"/>
      <c r="CE111" s="835"/>
      <c r="CF111" s="896">
        <v>2.1</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7464225</v>
      </c>
      <c r="BR112" s="835"/>
      <c r="BS112" s="835"/>
      <c r="BT112" s="835"/>
      <c r="BU112" s="835"/>
      <c r="BV112" s="835">
        <v>7289455</v>
      </c>
      <c r="BW112" s="835"/>
      <c r="BX112" s="835"/>
      <c r="BY112" s="835"/>
      <c r="BZ112" s="835"/>
      <c r="CA112" s="835">
        <v>7127620</v>
      </c>
      <c r="CB112" s="835"/>
      <c r="CC112" s="835"/>
      <c r="CD112" s="835"/>
      <c r="CE112" s="835"/>
      <c r="CF112" s="896">
        <v>105.6</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222256</v>
      </c>
      <c r="DH112" s="835"/>
      <c r="DI112" s="835"/>
      <c r="DJ112" s="835"/>
      <c r="DK112" s="835"/>
      <c r="DL112" s="835">
        <v>164561</v>
      </c>
      <c r="DM112" s="835"/>
      <c r="DN112" s="835"/>
      <c r="DO112" s="835"/>
      <c r="DP112" s="835"/>
      <c r="DQ112" s="835">
        <v>139528</v>
      </c>
      <c r="DR112" s="835"/>
      <c r="DS112" s="835"/>
      <c r="DT112" s="835"/>
      <c r="DU112" s="835"/>
      <c r="DV112" s="812">
        <v>2.1</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506562</v>
      </c>
      <c r="AB113" s="944"/>
      <c r="AC113" s="944"/>
      <c r="AD113" s="944"/>
      <c r="AE113" s="945"/>
      <c r="AF113" s="946">
        <v>529970</v>
      </c>
      <c r="AG113" s="944"/>
      <c r="AH113" s="944"/>
      <c r="AI113" s="944"/>
      <c r="AJ113" s="945"/>
      <c r="AK113" s="946">
        <v>538639</v>
      </c>
      <c r="AL113" s="944"/>
      <c r="AM113" s="944"/>
      <c r="AN113" s="944"/>
      <c r="AO113" s="945"/>
      <c r="AP113" s="947">
        <v>8</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2153109</v>
      </c>
      <c r="BR114" s="835"/>
      <c r="BS114" s="835"/>
      <c r="BT114" s="835"/>
      <c r="BU114" s="835"/>
      <c r="BV114" s="835">
        <v>1941273</v>
      </c>
      <c r="BW114" s="835"/>
      <c r="BX114" s="835"/>
      <c r="BY114" s="835"/>
      <c r="BZ114" s="835"/>
      <c r="CA114" s="835">
        <v>1958882</v>
      </c>
      <c r="CB114" s="835"/>
      <c r="CC114" s="835"/>
      <c r="CD114" s="835"/>
      <c r="CE114" s="835"/>
      <c r="CF114" s="896">
        <v>29</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v>4678</v>
      </c>
      <c r="BR115" s="835"/>
      <c r="BS115" s="835"/>
      <c r="BT115" s="835"/>
      <c r="BU115" s="835"/>
      <c r="BV115" s="835">
        <v>5507</v>
      </c>
      <c r="BW115" s="835"/>
      <c r="BX115" s="835"/>
      <c r="BY115" s="835"/>
      <c r="BZ115" s="835"/>
      <c r="CA115" s="835">
        <v>5372</v>
      </c>
      <c r="CB115" s="835"/>
      <c r="CC115" s="835"/>
      <c r="CD115" s="835"/>
      <c r="CE115" s="835"/>
      <c r="CF115" s="896">
        <v>0.1</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1414634</v>
      </c>
      <c r="AB117" s="930"/>
      <c r="AC117" s="930"/>
      <c r="AD117" s="930"/>
      <c r="AE117" s="931"/>
      <c r="AF117" s="932">
        <v>1332119</v>
      </c>
      <c r="AG117" s="930"/>
      <c r="AH117" s="930"/>
      <c r="AI117" s="930"/>
      <c r="AJ117" s="931"/>
      <c r="AK117" s="932">
        <v>1372450</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288</v>
      </c>
      <c r="AG118" s="923"/>
      <c r="AH118" s="923"/>
      <c r="AI118" s="923"/>
      <c r="AJ118" s="924"/>
      <c r="AK118" s="925" t="s">
        <v>287</v>
      </c>
      <c r="AL118" s="923"/>
      <c r="AM118" s="923"/>
      <c r="AN118" s="923"/>
      <c r="AO118" s="924"/>
      <c r="AP118" s="926" t="s">
        <v>412</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19447575</v>
      </c>
      <c r="BR119" s="866"/>
      <c r="BS119" s="866"/>
      <c r="BT119" s="866"/>
      <c r="BU119" s="866"/>
      <c r="BV119" s="866">
        <v>19316465</v>
      </c>
      <c r="BW119" s="866"/>
      <c r="BX119" s="866"/>
      <c r="BY119" s="866"/>
      <c r="BZ119" s="866"/>
      <c r="CA119" s="866">
        <v>18904238</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3616967</v>
      </c>
      <c r="BR120" s="863"/>
      <c r="BS120" s="863"/>
      <c r="BT120" s="863"/>
      <c r="BU120" s="863"/>
      <c r="BV120" s="863">
        <v>3863148</v>
      </c>
      <c r="BW120" s="863"/>
      <c r="BX120" s="863"/>
      <c r="BY120" s="863"/>
      <c r="BZ120" s="863"/>
      <c r="CA120" s="863">
        <v>4202561</v>
      </c>
      <c r="CB120" s="863"/>
      <c r="CC120" s="863"/>
      <c r="CD120" s="863"/>
      <c r="CE120" s="863"/>
      <c r="CF120" s="887">
        <v>62.2</v>
      </c>
      <c r="CG120" s="888"/>
      <c r="CH120" s="888"/>
      <c r="CI120" s="888"/>
      <c r="CJ120" s="888"/>
      <c r="CK120" s="889" t="s">
        <v>447</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4922500</v>
      </c>
      <c r="DH120" s="863"/>
      <c r="DI120" s="863"/>
      <c r="DJ120" s="863"/>
      <c r="DK120" s="863"/>
      <c r="DL120" s="863">
        <v>4801593</v>
      </c>
      <c r="DM120" s="863"/>
      <c r="DN120" s="863"/>
      <c r="DO120" s="863"/>
      <c r="DP120" s="863"/>
      <c r="DQ120" s="863">
        <v>4610713</v>
      </c>
      <c r="DR120" s="863"/>
      <c r="DS120" s="863"/>
      <c r="DT120" s="863"/>
      <c r="DU120" s="863"/>
      <c r="DV120" s="864">
        <v>68.3</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179050</v>
      </c>
      <c r="BR121" s="835"/>
      <c r="BS121" s="835"/>
      <c r="BT121" s="835"/>
      <c r="BU121" s="835"/>
      <c r="BV121" s="835">
        <v>142181</v>
      </c>
      <c r="BW121" s="835"/>
      <c r="BX121" s="835"/>
      <c r="BY121" s="835"/>
      <c r="BZ121" s="835"/>
      <c r="CA121" s="835">
        <v>113960</v>
      </c>
      <c r="CB121" s="835"/>
      <c r="CC121" s="835"/>
      <c r="CD121" s="835"/>
      <c r="CE121" s="835"/>
      <c r="CF121" s="896">
        <v>1.7</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1942361</v>
      </c>
      <c r="DH121" s="835"/>
      <c r="DI121" s="835"/>
      <c r="DJ121" s="835"/>
      <c r="DK121" s="835"/>
      <c r="DL121" s="835">
        <v>1856407</v>
      </c>
      <c r="DM121" s="835"/>
      <c r="DN121" s="835"/>
      <c r="DO121" s="835"/>
      <c r="DP121" s="835"/>
      <c r="DQ121" s="835">
        <v>1760560</v>
      </c>
      <c r="DR121" s="835"/>
      <c r="DS121" s="835"/>
      <c r="DT121" s="835"/>
      <c r="DU121" s="835"/>
      <c r="DV121" s="812">
        <v>26.1</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10387826</v>
      </c>
      <c r="BR122" s="866"/>
      <c r="BS122" s="866"/>
      <c r="BT122" s="866"/>
      <c r="BU122" s="866"/>
      <c r="BV122" s="866">
        <v>10438148</v>
      </c>
      <c r="BW122" s="866"/>
      <c r="BX122" s="866"/>
      <c r="BY122" s="866"/>
      <c r="BZ122" s="866"/>
      <c r="CA122" s="866">
        <v>10208746</v>
      </c>
      <c r="CB122" s="866"/>
      <c r="CC122" s="866"/>
      <c r="CD122" s="866"/>
      <c r="CE122" s="866"/>
      <c r="CF122" s="867">
        <v>151.19999999999999</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v>599364</v>
      </c>
      <c r="DH122" s="835"/>
      <c r="DI122" s="835"/>
      <c r="DJ122" s="835"/>
      <c r="DK122" s="835"/>
      <c r="DL122" s="835">
        <v>631455</v>
      </c>
      <c r="DM122" s="835"/>
      <c r="DN122" s="835"/>
      <c r="DO122" s="835"/>
      <c r="DP122" s="835"/>
      <c r="DQ122" s="835">
        <v>756347</v>
      </c>
      <c r="DR122" s="835"/>
      <c r="DS122" s="835"/>
      <c r="DT122" s="835"/>
      <c r="DU122" s="835"/>
      <c r="DV122" s="812">
        <v>11.2</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419</v>
      </c>
      <c r="AB123" s="798"/>
      <c r="AC123" s="798"/>
      <c r="AD123" s="798"/>
      <c r="AE123" s="799"/>
      <c r="AF123" s="800" t="s">
        <v>419</v>
      </c>
      <c r="AG123" s="798"/>
      <c r="AH123" s="798"/>
      <c r="AI123" s="798"/>
      <c r="AJ123" s="799"/>
      <c r="AK123" s="800" t="s">
        <v>419</v>
      </c>
      <c r="AL123" s="798"/>
      <c r="AM123" s="798"/>
      <c r="AN123" s="798"/>
      <c r="AO123" s="799"/>
      <c r="AP123" s="845" t="s">
        <v>419</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14183843</v>
      </c>
      <c r="BR123" s="854"/>
      <c r="BS123" s="854"/>
      <c r="BT123" s="854"/>
      <c r="BU123" s="854"/>
      <c r="BV123" s="854">
        <v>14443477</v>
      </c>
      <c r="BW123" s="854"/>
      <c r="BX123" s="854"/>
      <c r="BY123" s="854"/>
      <c r="BZ123" s="854"/>
      <c r="CA123" s="854">
        <v>14525267</v>
      </c>
      <c r="CB123" s="854"/>
      <c r="CC123" s="854"/>
      <c r="CD123" s="854"/>
      <c r="CE123" s="854"/>
      <c r="CF123" s="764"/>
      <c r="CG123" s="765"/>
      <c r="CH123" s="765"/>
      <c r="CI123" s="765"/>
      <c r="CJ123" s="855"/>
      <c r="CK123" s="890"/>
      <c r="CL123" s="876"/>
      <c r="CM123" s="876"/>
      <c r="CN123" s="876"/>
      <c r="CO123" s="877"/>
      <c r="CP123" s="856" t="s">
        <v>453</v>
      </c>
      <c r="CQ123" s="857"/>
      <c r="CR123" s="857"/>
      <c r="CS123" s="857"/>
      <c r="CT123" s="857"/>
      <c r="CU123" s="857"/>
      <c r="CV123" s="857"/>
      <c r="CW123" s="857"/>
      <c r="CX123" s="857"/>
      <c r="CY123" s="857"/>
      <c r="CZ123" s="857"/>
      <c r="DA123" s="857"/>
      <c r="DB123" s="857"/>
      <c r="DC123" s="857"/>
      <c r="DD123" s="857"/>
      <c r="DE123" s="857"/>
      <c r="DF123" s="858"/>
      <c r="DG123" s="797" t="s">
        <v>419</v>
      </c>
      <c r="DH123" s="798"/>
      <c r="DI123" s="798"/>
      <c r="DJ123" s="798"/>
      <c r="DK123" s="799"/>
      <c r="DL123" s="800" t="s">
        <v>419</v>
      </c>
      <c r="DM123" s="798"/>
      <c r="DN123" s="798"/>
      <c r="DO123" s="798"/>
      <c r="DP123" s="799"/>
      <c r="DQ123" s="800" t="s">
        <v>419</v>
      </c>
      <c r="DR123" s="798"/>
      <c r="DS123" s="798"/>
      <c r="DT123" s="798"/>
      <c r="DU123" s="799"/>
      <c r="DV123" s="845" t="s">
        <v>419</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419</v>
      </c>
      <c r="AB124" s="798"/>
      <c r="AC124" s="798"/>
      <c r="AD124" s="798"/>
      <c r="AE124" s="799"/>
      <c r="AF124" s="800" t="s">
        <v>419</v>
      </c>
      <c r="AG124" s="798"/>
      <c r="AH124" s="798"/>
      <c r="AI124" s="798"/>
      <c r="AJ124" s="799"/>
      <c r="AK124" s="800" t="s">
        <v>419</v>
      </c>
      <c r="AL124" s="798"/>
      <c r="AM124" s="798"/>
      <c r="AN124" s="798"/>
      <c r="AO124" s="799"/>
      <c r="AP124" s="845" t="s">
        <v>419</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80.2</v>
      </c>
      <c r="BR124" s="852"/>
      <c r="BS124" s="852"/>
      <c r="BT124" s="852"/>
      <c r="BU124" s="852"/>
      <c r="BV124" s="852">
        <v>71.8</v>
      </c>
      <c r="BW124" s="852"/>
      <c r="BX124" s="852"/>
      <c r="BY124" s="852"/>
      <c r="BZ124" s="852"/>
      <c r="CA124" s="852">
        <v>64.8</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37934</v>
      </c>
      <c r="AB128" s="819"/>
      <c r="AC128" s="819"/>
      <c r="AD128" s="819"/>
      <c r="AE128" s="820"/>
      <c r="AF128" s="821">
        <v>36609</v>
      </c>
      <c r="AG128" s="819"/>
      <c r="AH128" s="819"/>
      <c r="AI128" s="819"/>
      <c r="AJ128" s="820"/>
      <c r="AK128" s="821">
        <v>32240</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13.88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v>4678</v>
      </c>
      <c r="DH128" s="809"/>
      <c r="DI128" s="809"/>
      <c r="DJ128" s="809"/>
      <c r="DK128" s="809"/>
      <c r="DL128" s="809">
        <v>5507</v>
      </c>
      <c r="DM128" s="809"/>
      <c r="DN128" s="809"/>
      <c r="DO128" s="809"/>
      <c r="DP128" s="809"/>
      <c r="DQ128" s="809">
        <v>5372</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7326937</v>
      </c>
      <c r="AB129" s="798"/>
      <c r="AC129" s="798"/>
      <c r="AD129" s="798"/>
      <c r="AE129" s="799"/>
      <c r="AF129" s="800">
        <v>7543360</v>
      </c>
      <c r="AG129" s="798"/>
      <c r="AH129" s="798"/>
      <c r="AI129" s="798"/>
      <c r="AJ129" s="799"/>
      <c r="AK129" s="800">
        <v>7541483</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18.88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770842</v>
      </c>
      <c r="AB130" s="798"/>
      <c r="AC130" s="798"/>
      <c r="AD130" s="798"/>
      <c r="AE130" s="799"/>
      <c r="AF130" s="800">
        <v>757288</v>
      </c>
      <c r="AG130" s="798"/>
      <c r="AH130" s="798"/>
      <c r="AI130" s="798"/>
      <c r="AJ130" s="799"/>
      <c r="AK130" s="800">
        <v>789262</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8.4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6556095</v>
      </c>
      <c r="AB131" s="781"/>
      <c r="AC131" s="781"/>
      <c r="AD131" s="781"/>
      <c r="AE131" s="782"/>
      <c r="AF131" s="783">
        <v>6786072</v>
      </c>
      <c r="AG131" s="781"/>
      <c r="AH131" s="781"/>
      <c r="AI131" s="781"/>
      <c r="AJ131" s="782"/>
      <c r="AK131" s="783">
        <v>6752221</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64.8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9.2411412590000008</v>
      </c>
      <c r="AB132" s="761"/>
      <c r="AC132" s="761"/>
      <c r="AD132" s="761"/>
      <c r="AE132" s="762"/>
      <c r="AF132" s="763">
        <v>7.9312745280000003</v>
      </c>
      <c r="AG132" s="761"/>
      <c r="AH132" s="761"/>
      <c r="AI132" s="761"/>
      <c r="AJ132" s="762"/>
      <c r="AK132" s="763">
        <v>8.1595078119999993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9</v>
      </c>
      <c r="AB133" s="740"/>
      <c r="AC133" s="740"/>
      <c r="AD133" s="740"/>
      <c r="AE133" s="741"/>
      <c r="AF133" s="739">
        <v>8.5</v>
      </c>
      <c r="AG133" s="740"/>
      <c r="AH133" s="740"/>
      <c r="AI133" s="740"/>
      <c r="AJ133" s="741"/>
      <c r="AK133" s="739">
        <v>8.4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60" t="s">
        <v>481</v>
      </c>
      <c r="L7" s="256"/>
      <c r="M7" s="257" t="s">
        <v>482</v>
      </c>
      <c r="N7" s="258"/>
    </row>
    <row r="8" spans="1:16">
      <c r="A8" s="250"/>
      <c r="B8" s="246"/>
      <c r="C8" s="246"/>
      <c r="D8" s="246"/>
      <c r="E8" s="246"/>
      <c r="F8" s="246"/>
      <c r="G8" s="259"/>
      <c r="H8" s="260"/>
      <c r="I8" s="260"/>
      <c r="J8" s="261"/>
      <c r="K8" s="1161"/>
      <c r="L8" s="262" t="s">
        <v>483</v>
      </c>
      <c r="M8" s="263" t="s">
        <v>484</v>
      </c>
      <c r="N8" s="264" t="s">
        <v>485</v>
      </c>
    </row>
    <row r="9" spans="1:16">
      <c r="A9" s="250"/>
      <c r="B9" s="246"/>
      <c r="C9" s="246"/>
      <c r="D9" s="246"/>
      <c r="E9" s="246"/>
      <c r="F9" s="246"/>
      <c r="G9" s="1174" t="s">
        <v>486</v>
      </c>
      <c r="H9" s="1175"/>
      <c r="I9" s="1175"/>
      <c r="J9" s="1176"/>
      <c r="K9" s="265">
        <v>2390452</v>
      </c>
      <c r="L9" s="266">
        <v>71878</v>
      </c>
      <c r="M9" s="267">
        <v>63599</v>
      </c>
      <c r="N9" s="268">
        <v>13</v>
      </c>
    </row>
    <row r="10" spans="1:16">
      <c r="A10" s="250"/>
      <c r="B10" s="246"/>
      <c r="C10" s="246"/>
      <c r="D10" s="246"/>
      <c r="E10" s="246"/>
      <c r="F10" s="246"/>
      <c r="G10" s="1174" t="s">
        <v>487</v>
      </c>
      <c r="H10" s="1175"/>
      <c r="I10" s="1175"/>
      <c r="J10" s="1176"/>
      <c r="K10" s="269">
        <v>21687</v>
      </c>
      <c r="L10" s="270">
        <v>652</v>
      </c>
      <c r="M10" s="271">
        <v>7046</v>
      </c>
      <c r="N10" s="272">
        <v>-90.7</v>
      </c>
    </row>
    <row r="11" spans="1:16" ht="13.5" customHeight="1">
      <c r="A11" s="250"/>
      <c r="B11" s="246"/>
      <c r="C11" s="246"/>
      <c r="D11" s="246"/>
      <c r="E11" s="246"/>
      <c r="F11" s="246"/>
      <c r="G11" s="1174" t="s">
        <v>488</v>
      </c>
      <c r="H11" s="1175"/>
      <c r="I11" s="1175"/>
      <c r="J11" s="1176"/>
      <c r="K11" s="269">
        <v>70727</v>
      </c>
      <c r="L11" s="270">
        <v>2127</v>
      </c>
      <c r="M11" s="271">
        <v>8288</v>
      </c>
      <c r="N11" s="272">
        <v>-74.3</v>
      </c>
    </row>
    <row r="12" spans="1:16" ht="13.5" customHeight="1">
      <c r="A12" s="250"/>
      <c r="B12" s="246"/>
      <c r="C12" s="246"/>
      <c r="D12" s="246"/>
      <c r="E12" s="246"/>
      <c r="F12" s="246"/>
      <c r="G12" s="1174" t="s">
        <v>489</v>
      </c>
      <c r="H12" s="1175"/>
      <c r="I12" s="1175"/>
      <c r="J12" s="1176"/>
      <c r="K12" s="269" t="s">
        <v>490</v>
      </c>
      <c r="L12" s="270" t="s">
        <v>490</v>
      </c>
      <c r="M12" s="271">
        <v>310</v>
      </c>
      <c r="N12" s="272" t="s">
        <v>490</v>
      </c>
    </row>
    <row r="13" spans="1:16" ht="13.5" customHeight="1">
      <c r="A13" s="250"/>
      <c r="B13" s="246"/>
      <c r="C13" s="246"/>
      <c r="D13" s="246"/>
      <c r="E13" s="246"/>
      <c r="F13" s="246"/>
      <c r="G13" s="1174" t="s">
        <v>491</v>
      </c>
      <c r="H13" s="1175"/>
      <c r="I13" s="1175"/>
      <c r="J13" s="1176"/>
      <c r="K13" s="269" t="s">
        <v>490</v>
      </c>
      <c r="L13" s="270" t="s">
        <v>490</v>
      </c>
      <c r="M13" s="271" t="s">
        <v>490</v>
      </c>
      <c r="N13" s="272" t="s">
        <v>490</v>
      </c>
    </row>
    <row r="14" spans="1:16" ht="13.5" customHeight="1">
      <c r="A14" s="250"/>
      <c r="B14" s="246"/>
      <c r="C14" s="246"/>
      <c r="D14" s="246"/>
      <c r="E14" s="246"/>
      <c r="F14" s="246"/>
      <c r="G14" s="1174" t="s">
        <v>492</v>
      </c>
      <c r="H14" s="1175"/>
      <c r="I14" s="1175"/>
      <c r="J14" s="1176"/>
      <c r="K14" s="269">
        <v>212040</v>
      </c>
      <c r="L14" s="270">
        <v>6376</v>
      </c>
      <c r="M14" s="271">
        <v>2702</v>
      </c>
      <c r="N14" s="272">
        <v>136</v>
      </c>
    </row>
    <row r="15" spans="1:16" ht="13.5" customHeight="1">
      <c r="A15" s="250"/>
      <c r="B15" s="246"/>
      <c r="C15" s="246"/>
      <c r="D15" s="246"/>
      <c r="E15" s="246"/>
      <c r="F15" s="246"/>
      <c r="G15" s="1174" t="s">
        <v>493</v>
      </c>
      <c r="H15" s="1175"/>
      <c r="I15" s="1175"/>
      <c r="J15" s="1176"/>
      <c r="K15" s="269">
        <v>39928</v>
      </c>
      <c r="L15" s="270">
        <v>1201</v>
      </c>
      <c r="M15" s="271">
        <v>1443</v>
      </c>
      <c r="N15" s="272">
        <v>-16.8</v>
      </c>
    </row>
    <row r="16" spans="1:16">
      <c r="A16" s="250"/>
      <c r="B16" s="246"/>
      <c r="C16" s="246"/>
      <c r="D16" s="246"/>
      <c r="E16" s="246"/>
      <c r="F16" s="246"/>
      <c r="G16" s="1177" t="s">
        <v>494</v>
      </c>
      <c r="H16" s="1178"/>
      <c r="I16" s="1178"/>
      <c r="J16" s="1179"/>
      <c r="K16" s="270">
        <v>-228637</v>
      </c>
      <c r="L16" s="270">
        <v>-6875</v>
      </c>
      <c r="M16" s="271">
        <v>-6252</v>
      </c>
      <c r="N16" s="272">
        <v>10</v>
      </c>
    </row>
    <row r="17" spans="1:16">
      <c r="A17" s="250"/>
      <c r="B17" s="246"/>
      <c r="C17" s="246"/>
      <c r="D17" s="246"/>
      <c r="E17" s="246"/>
      <c r="F17" s="246"/>
      <c r="G17" s="1177" t="s">
        <v>171</v>
      </c>
      <c r="H17" s="1178"/>
      <c r="I17" s="1178"/>
      <c r="J17" s="1179"/>
      <c r="K17" s="270">
        <v>2506197</v>
      </c>
      <c r="L17" s="270">
        <v>75358</v>
      </c>
      <c r="M17" s="271">
        <v>77134</v>
      </c>
      <c r="N17" s="272">
        <v>-2.2999999999999998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71" t="s">
        <v>499</v>
      </c>
      <c r="H21" s="1172"/>
      <c r="I21" s="1172"/>
      <c r="J21" s="1173"/>
      <c r="K21" s="282">
        <v>7.97</v>
      </c>
      <c r="L21" s="283">
        <v>7.57</v>
      </c>
      <c r="M21" s="284">
        <v>0.4</v>
      </c>
      <c r="N21" s="251"/>
      <c r="O21" s="285"/>
      <c r="P21" s="281"/>
    </row>
    <row r="22" spans="1:16" s="286" customFormat="1">
      <c r="A22" s="281"/>
      <c r="B22" s="251"/>
      <c r="C22" s="251"/>
      <c r="D22" s="251"/>
      <c r="E22" s="251"/>
      <c r="F22" s="251"/>
      <c r="G22" s="1171" t="s">
        <v>500</v>
      </c>
      <c r="H22" s="1172"/>
      <c r="I22" s="1172"/>
      <c r="J22" s="1173"/>
      <c r="K22" s="287">
        <v>97.8</v>
      </c>
      <c r="L22" s="288">
        <v>97</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60" t="s">
        <v>481</v>
      </c>
      <c r="L30" s="256"/>
      <c r="M30" s="257" t="s">
        <v>482</v>
      </c>
      <c r="N30" s="258"/>
    </row>
    <row r="31" spans="1:16">
      <c r="A31" s="250"/>
      <c r="B31" s="246"/>
      <c r="C31" s="246"/>
      <c r="D31" s="246"/>
      <c r="E31" s="246"/>
      <c r="F31" s="246"/>
      <c r="G31" s="259"/>
      <c r="H31" s="260"/>
      <c r="I31" s="260"/>
      <c r="J31" s="261"/>
      <c r="K31" s="1161"/>
      <c r="L31" s="262" t="s">
        <v>483</v>
      </c>
      <c r="M31" s="263" t="s">
        <v>484</v>
      </c>
      <c r="N31" s="264" t="s">
        <v>485</v>
      </c>
    </row>
    <row r="32" spans="1:16" ht="27" customHeight="1">
      <c r="A32" s="250"/>
      <c r="B32" s="246"/>
      <c r="C32" s="246"/>
      <c r="D32" s="246"/>
      <c r="E32" s="246"/>
      <c r="F32" s="246"/>
      <c r="G32" s="1162" t="s">
        <v>504</v>
      </c>
      <c r="H32" s="1163"/>
      <c r="I32" s="1163"/>
      <c r="J32" s="1164"/>
      <c r="K32" s="296">
        <v>833811</v>
      </c>
      <c r="L32" s="296">
        <v>25072</v>
      </c>
      <c r="M32" s="297">
        <v>35009</v>
      </c>
      <c r="N32" s="298">
        <v>-28.4</v>
      </c>
    </row>
    <row r="33" spans="1:16" ht="13.5" customHeight="1">
      <c r="A33" s="250"/>
      <c r="B33" s="246"/>
      <c r="C33" s="246"/>
      <c r="D33" s="246"/>
      <c r="E33" s="246"/>
      <c r="F33" s="246"/>
      <c r="G33" s="1162" t="s">
        <v>505</v>
      </c>
      <c r="H33" s="1163"/>
      <c r="I33" s="1163"/>
      <c r="J33" s="1164"/>
      <c r="K33" s="296" t="s">
        <v>490</v>
      </c>
      <c r="L33" s="296" t="s">
        <v>490</v>
      </c>
      <c r="M33" s="297" t="s">
        <v>490</v>
      </c>
      <c r="N33" s="298" t="s">
        <v>490</v>
      </c>
    </row>
    <row r="34" spans="1:16" ht="27" customHeight="1">
      <c r="A34" s="250"/>
      <c r="B34" s="246"/>
      <c r="C34" s="246"/>
      <c r="D34" s="246"/>
      <c r="E34" s="246"/>
      <c r="F34" s="246"/>
      <c r="G34" s="1162" t="s">
        <v>506</v>
      </c>
      <c r="H34" s="1163"/>
      <c r="I34" s="1163"/>
      <c r="J34" s="1164"/>
      <c r="K34" s="296" t="s">
        <v>490</v>
      </c>
      <c r="L34" s="296" t="s">
        <v>490</v>
      </c>
      <c r="M34" s="297" t="s">
        <v>490</v>
      </c>
      <c r="N34" s="298" t="s">
        <v>490</v>
      </c>
    </row>
    <row r="35" spans="1:16" ht="27" customHeight="1">
      <c r="A35" s="250"/>
      <c r="B35" s="246"/>
      <c r="C35" s="246"/>
      <c r="D35" s="246"/>
      <c r="E35" s="246"/>
      <c r="F35" s="246"/>
      <c r="G35" s="1162" t="s">
        <v>507</v>
      </c>
      <c r="H35" s="1163"/>
      <c r="I35" s="1163"/>
      <c r="J35" s="1164"/>
      <c r="K35" s="296">
        <v>538639</v>
      </c>
      <c r="L35" s="296">
        <v>16196</v>
      </c>
      <c r="M35" s="297">
        <v>14278</v>
      </c>
      <c r="N35" s="298">
        <v>13.4</v>
      </c>
    </row>
    <row r="36" spans="1:16" ht="27" customHeight="1">
      <c r="A36" s="250"/>
      <c r="B36" s="246"/>
      <c r="C36" s="246"/>
      <c r="D36" s="246"/>
      <c r="E36" s="246"/>
      <c r="F36" s="246"/>
      <c r="G36" s="1162" t="s">
        <v>508</v>
      </c>
      <c r="H36" s="1163"/>
      <c r="I36" s="1163"/>
      <c r="J36" s="1164"/>
      <c r="K36" s="296" t="s">
        <v>490</v>
      </c>
      <c r="L36" s="296" t="s">
        <v>490</v>
      </c>
      <c r="M36" s="297">
        <v>2727</v>
      </c>
      <c r="N36" s="298" t="s">
        <v>490</v>
      </c>
    </row>
    <row r="37" spans="1:16" ht="13.5" customHeight="1">
      <c r="A37" s="250"/>
      <c r="B37" s="246"/>
      <c r="C37" s="246"/>
      <c r="D37" s="246"/>
      <c r="E37" s="246"/>
      <c r="F37" s="246"/>
      <c r="G37" s="1162" t="s">
        <v>509</v>
      </c>
      <c r="H37" s="1163"/>
      <c r="I37" s="1163"/>
      <c r="J37" s="1164"/>
      <c r="K37" s="296" t="s">
        <v>490</v>
      </c>
      <c r="L37" s="296" t="s">
        <v>490</v>
      </c>
      <c r="M37" s="297">
        <v>812</v>
      </c>
      <c r="N37" s="298" t="s">
        <v>490</v>
      </c>
    </row>
    <row r="38" spans="1:16" ht="27" customHeight="1">
      <c r="A38" s="250"/>
      <c r="B38" s="246"/>
      <c r="C38" s="246"/>
      <c r="D38" s="246"/>
      <c r="E38" s="246"/>
      <c r="F38" s="246"/>
      <c r="G38" s="1165" t="s">
        <v>510</v>
      </c>
      <c r="H38" s="1166"/>
      <c r="I38" s="1166"/>
      <c r="J38" s="1167"/>
      <c r="K38" s="299" t="s">
        <v>490</v>
      </c>
      <c r="L38" s="299" t="s">
        <v>490</v>
      </c>
      <c r="M38" s="300">
        <v>1</v>
      </c>
      <c r="N38" s="301" t="s">
        <v>490</v>
      </c>
      <c r="O38" s="295"/>
    </row>
    <row r="39" spans="1:16">
      <c r="A39" s="250"/>
      <c r="B39" s="246"/>
      <c r="C39" s="246"/>
      <c r="D39" s="246"/>
      <c r="E39" s="246"/>
      <c r="F39" s="246"/>
      <c r="G39" s="1165" t="s">
        <v>511</v>
      </c>
      <c r="H39" s="1166"/>
      <c r="I39" s="1166"/>
      <c r="J39" s="1167"/>
      <c r="K39" s="302">
        <v>-32240</v>
      </c>
      <c r="L39" s="302">
        <v>-969</v>
      </c>
      <c r="M39" s="303">
        <v>-3017</v>
      </c>
      <c r="N39" s="304">
        <v>-67.900000000000006</v>
      </c>
      <c r="O39" s="295"/>
    </row>
    <row r="40" spans="1:16" ht="27" customHeight="1">
      <c r="A40" s="250"/>
      <c r="B40" s="246"/>
      <c r="C40" s="246"/>
      <c r="D40" s="246"/>
      <c r="E40" s="246"/>
      <c r="F40" s="246"/>
      <c r="G40" s="1162" t="s">
        <v>512</v>
      </c>
      <c r="H40" s="1163"/>
      <c r="I40" s="1163"/>
      <c r="J40" s="1164"/>
      <c r="K40" s="302">
        <v>-789262</v>
      </c>
      <c r="L40" s="302">
        <v>-23732</v>
      </c>
      <c r="M40" s="303">
        <v>-35292</v>
      </c>
      <c r="N40" s="304">
        <v>-32.799999999999997</v>
      </c>
      <c r="O40" s="295"/>
    </row>
    <row r="41" spans="1:16">
      <c r="A41" s="250"/>
      <c r="B41" s="246"/>
      <c r="C41" s="246"/>
      <c r="D41" s="246"/>
      <c r="E41" s="246"/>
      <c r="F41" s="246"/>
      <c r="G41" s="1168" t="s">
        <v>282</v>
      </c>
      <c r="H41" s="1169"/>
      <c r="I41" s="1169"/>
      <c r="J41" s="1170"/>
      <c r="K41" s="296">
        <v>550948</v>
      </c>
      <c r="L41" s="302">
        <v>16566</v>
      </c>
      <c r="M41" s="303">
        <v>14518</v>
      </c>
      <c r="N41" s="304">
        <v>14.1</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55" t="s">
        <v>481</v>
      </c>
      <c r="J49" s="1157" t="s">
        <v>516</v>
      </c>
      <c r="K49" s="1158"/>
      <c r="L49" s="1158"/>
      <c r="M49" s="1158"/>
      <c r="N49" s="1159"/>
    </row>
    <row r="50" spans="1:14">
      <c r="A50" s="250"/>
      <c r="B50" s="246"/>
      <c r="C50" s="246"/>
      <c r="D50" s="246"/>
      <c r="E50" s="246"/>
      <c r="F50" s="246"/>
      <c r="G50" s="314"/>
      <c r="H50" s="315"/>
      <c r="I50" s="1156"/>
      <c r="J50" s="316" t="s">
        <v>517</v>
      </c>
      <c r="K50" s="317" t="s">
        <v>518</v>
      </c>
      <c r="L50" s="318" t="s">
        <v>519</v>
      </c>
      <c r="M50" s="319" t="s">
        <v>520</v>
      </c>
      <c r="N50" s="320" t="s">
        <v>521</v>
      </c>
    </row>
    <row r="51" spans="1:14">
      <c r="A51" s="250"/>
      <c r="B51" s="246"/>
      <c r="C51" s="246"/>
      <c r="D51" s="246"/>
      <c r="E51" s="246"/>
      <c r="F51" s="246"/>
      <c r="G51" s="312" t="s">
        <v>522</v>
      </c>
      <c r="H51" s="313"/>
      <c r="I51" s="321">
        <v>1188526</v>
      </c>
      <c r="J51" s="322">
        <v>34739</v>
      </c>
      <c r="K51" s="323">
        <v>39</v>
      </c>
      <c r="L51" s="324">
        <v>46819</v>
      </c>
      <c r="M51" s="325">
        <v>9.3000000000000007</v>
      </c>
      <c r="N51" s="326">
        <v>29.7</v>
      </c>
    </row>
    <row r="52" spans="1:14">
      <c r="A52" s="250"/>
      <c r="B52" s="246"/>
      <c r="C52" s="246"/>
      <c r="D52" s="246"/>
      <c r="E52" s="246"/>
      <c r="F52" s="246"/>
      <c r="G52" s="327"/>
      <c r="H52" s="328" t="s">
        <v>523</v>
      </c>
      <c r="I52" s="329">
        <v>732142</v>
      </c>
      <c r="J52" s="330">
        <v>21400</v>
      </c>
      <c r="K52" s="331">
        <v>24.9</v>
      </c>
      <c r="L52" s="332">
        <v>24121</v>
      </c>
      <c r="M52" s="333">
        <v>9.5</v>
      </c>
      <c r="N52" s="334">
        <v>15.4</v>
      </c>
    </row>
    <row r="53" spans="1:14">
      <c r="A53" s="250"/>
      <c r="B53" s="246"/>
      <c r="C53" s="246"/>
      <c r="D53" s="246"/>
      <c r="E53" s="246"/>
      <c r="F53" s="246"/>
      <c r="G53" s="312" t="s">
        <v>524</v>
      </c>
      <c r="H53" s="313"/>
      <c r="I53" s="321">
        <v>2396998</v>
      </c>
      <c r="J53" s="322">
        <v>70248</v>
      </c>
      <c r="K53" s="323">
        <v>102.2</v>
      </c>
      <c r="L53" s="324">
        <v>53270</v>
      </c>
      <c r="M53" s="325">
        <v>13.8</v>
      </c>
      <c r="N53" s="326">
        <v>88.4</v>
      </c>
    </row>
    <row r="54" spans="1:14">
      <c r="A54" s="250"/>
      <c r="B54" s="246"/>
      <c r="C54" s="246"/>
      <c r="D54" s="246"/>
      <c r="E54" s="246"/>
      <c r="F54" s="246"/>
      <c r="G54" s="327"/>
      <c r="H54" s="328" t="s">
        <v>523</v>
      </c>
      <c r="I54" s="329">
        <v>985398</v>
      </c>
      <c r="J54" s="330">
        <v>28879</v>
      </c>
      <c r="K54" s="331">
        <v>34.9</v>
      </c>
      <c r="L54" s="332">
        <v>24316</v>
      </c>
      <c r="M54" s="333">
        <v>0.8</v>
      </c>
      <c r="N54" s="334">
        <v>34.1</v>
      </c>
    </row>
    <row r="55" spans="1:14">
      <c r="A55" s="250"/>
      <c r="B55" s="246"/>
      <c r="C55" s="246"/>
      <c r="D55" s="246"/>
      <c r="E55" s="246"/>
      <c r="F55" s="246"/>
      <c r="G55" s="312" t="s">
        <v>525</v>
      </c>
      <c r="H55" s="313"/>
      <c r="I55" s="321">
        <v>1918456</v>
      </c>
      <c r="J55" s="322">
        <v>56803</v>
      </c>
      <c r="K55" s="323">
        <v>-19.100000000000001</v>
      </c>
      <c r="L55" s="324">
        <v>53292</v>
      </c>
      <c r="M55" s="325">
        <v>0</v>
      </c>
      <c r="N55" s="326">
        <v>-19.100000000000001</v>
      </c>
    </row>
    <row r="56" spans="1:14">
      <c r="A56" s="250"/>
      <c r="B56" s="246"/>
      <c r="C56" s="246"/>
      <c r="D56" s="246"/>
      <c r="E56" s="246"/>
      <c r="F56" s="246"/>
      <c r="G56" s="327"/>
      <c r="H56" s="328" t="s">
        <v>523</v>
      </c>
      <c r="I56" s="329">
        <v>932891</v>
      </c>
      <c r="J56" s="330">
        <v>27622</v>
      </c>
      <c r="K56" s="331">
        <v>-4.4000000000000004</v>
      </c>
      <c r="L56" s="332">
        <v>28900</v>
      </c>
      <c r="M56" s="333">
        <v>18.899999999999999</v>
      </c>
      <c r="N56" s="334">
        <v>-23.3</v>
      </c>
    </row>
    <row r="57" spans="1:14">
      <c r="A57" s="250"/>
      <c r="B57" s="246"/>
      <c r="C57" s="246"/>
      <c r="D57" s="246"/>
      <c r="E57" s="246"/>
      <c r="F57" s="246"/>
      <c r="G57" s="312" t="s">
        <v>526</v>
      </c>
      <c r="H57" s="313"/>
      <c r="I57" s="321">
        <v>1478643</v>
      </c>
      <c r="J57" s="322">
        <v>44043</v>
      </c>
      <c r="K57" s="323">
        <v>-22.5</v>
      </c>
      <c r="L57" s="324">
        <v>56894</v>
      </c>
      <c r="M57" s="325">
        <v>6.8</v>
      </c>
      <c r="N57" s="326">
        <v>-29.3</v>
      </c>
    </row>
    <row r="58" spans="1:14">
      <c r="A58" s="250"/>
      <c r="B58" s="246"/>
      <c r="C58" s="246"/>
      <c r="D58" s="246"/>
      <c r="E58" s="246"/>
      <c r="F58" s="246"/>
      <c r="G58" s="327"/>
      <c r="H58" s="328" t="s">
        <v>523</v>
      </c>
      <c r="I58" s="329">
        <v>905872</v>
      </c>
      <c r="J58" s="330">
        <v>26982</v>
      </c>
      <c r="K58" s="331">
        <v>-2.2999999999999998</v>
      </c>
      <c r="L58" s="332">
        <v>32548</v>
      </c>
      <c r="M58" s="333">
        <v>12.6</v>
      </c>
      <c r="N58" s="334">
        <v>-14.9</v>
      </c>
    </row>
    <row r="59" spans="1:14">
      <c r="A59" s="250"/>
      <c r="B59" s="246"/>
      <c r="C59" s="246"/>
      <c r="D59" s="246"/>
      <c r="E59" s="246"/>
      <c r="F59" s="246"/>
      <c r="G59" s="312" t="s">
        <v>527</v>
      </c>
      <c r="H59" s="313"/>
      <c r="I59" s="321">
        <v>1044563</v>
      </c>
      <c r="J59" s="322">
        <v>31409</v>
      </c>
      <c r="K59" s="323">
        <v>-28.7</v>
      </c>
      <c r="L59" s="324">
        <v>57122</v>
      </c>
      <c r="M59" s="325">
        <v>0.4</v>
      </c>
      <c r="N59" s="326">
        <v>-29.1</v>
      </c>
    </row>
    <row r="60" spans="1:14">
      <c r="A60" s="250"/>
      <c r="B60" s="246"/>
      <c r="C60" s="246"/>
      <c r="D60" s="246"/>
      <c r="E60" s="246"/>
      <c r="F60" s="246"/>
      <c r="G60" s="327"/>
      <c r="H60" s="328" t="s">
        <v>523</v>
      </c>
      <c r="I60" s="335">
        <v>644542</v>
      </c>
      <c r="J60" s="330">
        <v>19381</v>
      </c>
      <c r="K60" s="331">
        <v>-28.2</v>
      </c>
      <c r="L60" s="332">
        <v>36191</v>
      </c>
      <c r="M60" s="333">
        <v>11.2</v>
      </c>
      <c r="N60" s="334">
        <v>-39.4</v>
      </c>
    </row>
    <row r="61" spans="1:14">
      <c r="A61" s="250"/>
      <c r="B61" s="246"/>
      <c r="C61" s="246"/>
      <c r="D61" s="246"/>
      <c r="E61" s="246"/>
      <c r="F61" s="246"/>
      <c r="G61" s="312" t="s">
        <v>528</v>
      </c>
      <c r="H61" s="336"/>
      <c r="I61" s="337">
        <v>1605437</v>
      </c>
      <c r="J61" s="338">
        <v>47448</v>
      </c>
      <c r="K61" s="339">
        <v>14.2</v>
      </c>
      <c r="L61" s="340">
        <v>53479</v>
      </c>
      <c r="M61" s="341">
        <v>6.1</v>
      </c>
      <c r="N61" s="326">
        <v>8.1</v>
      </c>
    </row>
    <row r="62" spans="1:14">
      <c r="A62" s="250"/>
      <c r="B62" s="246"/>
      <c r="C62" s="246"/>
      <c r="D62" s="246"/>
      <c r="E62" s="246"/>
      <c r="F62" s="246"/>
      <c r="G62" s="327"/>
      <c r="H62" s="328" t="s">
        <v>523</v>
      </c>
      <c r="I62" s="329">
        <v>840169</v>
      </c>
      <c r="J62" s="330">
        <v>24853</v>
      </c>
      <c r="K62" s="331">
        <v>5</v>
      </c>
      <c r="L62" s="332">
        <v>29215</v>
      </c>
      <c r="M62" s="333">
        <v>10.6</v>
      </c>
      <c r="N62" s="334">
        <v>-5.6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80" t="s">
        <v>3</v>
      </c>
      <c r="D47" s="1180"/>
      <c r="E47" s="1181"/>
      <c r="F47" s="11">
        <v>24.2</v>
      </c>
      <c r="G47" s="12">
        <v>27.09</v>
      </c>
      <c r="H47" s="12">
        <v>26.87</v>
      </c>
      <c r="I47" s="12">
        <v>25.36</v>
      </c>
      <c r="J47" s="13">
        <v>28.89</v>
      </c>
    </row>
    <row r="48" spans="2:10" ht="57.75" customHeight="1">
      <c r="B48" s="14"/>
      <c r="C48" s="1182" t="s">
        <v>4</v>
      </c>
      <c r="D48" s="1182"/>
      <c r="E48" s="1183"/>
      <c r="F48" s="15">
        <v>6.09</v>
      </c>
      <c r="G48" s="16">
        <v>5.36</v>
      </c>
      <c r="H48" s="16">
        <v>5.86</v>
      </c>
      <c r="I48" s="16">
        <v>6.96</v>
      </c>
      <c r="J48" s="17">
        <v>4.1900000000000004</v>
      </c>
    </row>
    <row r="49" spans="2:10" ht="57.75" customHeight="1" thickBot="1">
      <c r="B49" s="18"/>
      <c r="C49" s="1184" t="s">
        <v>5</v>
      </c>
      <c r="D49" s="1184"/>
      <c r="E49" s="1185"/>
      <c r="F49" s="19" t="s">
        <v>535</v>
      </c>
      <c r="G49" s="20" t="s">
        <v>536</v>
      </c>
      <c r="H49" s="20" t="s">
        <v>537</v>
      </c>
      <c r="I49" s="20" t="s">
        <v>538</v>
      </c>
      <c r="J49" s="21" t="s">
        <v>539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2018-11-28T10:19:19Z</cp:lastPrinted>
  <dcterms:created xsi:type="dcterms:W3CDTF">2018-01-24T04:03:45Z</dcterms:created>
  <dcterms:modified xsi:type="dcterms:W3CDTF">2018-11-28T10:19:24Z</dcterms:modified>
</cp:coreProperties>
</file>