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s="1"/>
  <c r="BE35" i="9" s="1"/>
  <c r="BE36" i="9" s="1"/>
  <c r="BE37" i="9" s="1"/>
  <c r="BE38"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<sst xmlns="http://schemas.openxmlformats.org/spreadsheetml/2006/main" count="1091" uniqueCount="572">
  <si>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</si>
  <si>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</si>
  <si>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</si>
  <si>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</si>
  <si>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</si>
  <si>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</si>
  <si>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</si>
  <si>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</si>
  <si>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</si>
  <si>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</si>
  <si>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</si>
  <si>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</si>
  <si>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</si>
  <si>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</si>
  <si>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</si>
  <si>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</si>
  <si>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</si>
  <si>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</si>
  <si>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</si>
  <si>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</si>
  <si>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</si>
  <si>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</si>
  <si>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</si>
  <si>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</si>
  <si>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</si>
  <si>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</si>
  <si>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</si>
  <si>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</si>
  <si>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</si>
  <si>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</si>
  <si>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</si>
  <si>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</si>
  <si>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</si>
  <si>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</si>
  <si>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</si>
  <si>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</si>
  <si>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</si>
  <si>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</si>
  <si>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</si>
  <si>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</si>
  <si>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</si>
  <si>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</si>
  <si>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</si>
  <si>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</si>
  <si>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</si>
  <si>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</si>
  <si>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</si>
  <si>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</si>
  <si>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</si>
  <si>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</si>
  <si>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</si>
  <si>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</si>
  <si>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</si>
  <si>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</si>
  <si>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</si>
  <si>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</si>
  <si>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</si>
  <si>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</si>
  <si>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</si>
  <si>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</si>
  <si>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</si>
  <si>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</si>
  <si>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</si>
  <si>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</si>
  <si>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</si>
  <si>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</si>
  <si>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</si>
  <si>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</si>
  <si>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</si>
  <si>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</si>
  <si>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</si>
  <si>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</si>
  <si>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</si>
  <si>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</si>
  <si>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</si>
  <si>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</si>
  <si>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</si>
  <si>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</si>
  <si>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</si>
  <si>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</si>
  <si>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</si>
  <si>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</si>
  <si>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</si>
  <si>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</si>
  <si>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</si>
  <si>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</si>
  <si>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</si>
  <si>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</si>
  <si>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</si>
  <si>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</si>
  <si>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</si>
  <si>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</si>
  <si>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</si>
  <si>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</si>
  <si>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</si>
  <si>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</si>
  <si>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</si>
  <si>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</si>
  <si>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</si>
  <si>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</si>
  <si>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</si>
  <si>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</si>
  <si>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</si>
  <si>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</si>
  <si>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</si>
  <si>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</si>
  <si>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</si>
  <si>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</si>
  <si>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</si>
  <si>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</si>
  <si>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</si>
  <si>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</si>
  <si>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</si>
  <si>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</si>
  <si>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</si>
  <si>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</si>
  <si>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</si>
  <si>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</si>
  <si>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</si>
  <si>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</si>
  <si>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</si>
  <si>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</si>
  <si>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</si>
  <si>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</si>
  <si>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</si>
  <si>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</si>
  <si>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</si>
  <si>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</si>
  <si>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</si>
  <si>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</si>
  <si>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</si>
  <si>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</si>
  <si>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</si>
  <si>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</si>
  <si>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</si>
  <si>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</si>
  <si>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</si>
  <si>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</si>
  <si>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</si>
  <si>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</si>
  <si>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</si>
  <si>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</si>
  <si>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</si>
  <si>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</si>
  <si>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</si>
  <si>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</si>
  <si>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</si>
  <si>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</si>
  <si>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</si>
  <si>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</si>
  <si>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</si>
  <si>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</si>
  <si>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</si>
  <si>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</si>
  <si>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</si>
  <si>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</si>
  <si>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</si>
  <si>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</si>
  <si>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</si>
  <si>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</si>
  <si>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</si>
  <si>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</si>
  <si>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</si>
  <si>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</si>
  <si>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</si>
  <si>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</si>
  <si>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</si>
  <si>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</si>
  <si>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</si>
  <si>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</si>
  <si>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</si>
  <si>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</si>
  <si>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</si>
  <si>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</si>
  <si>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</si>
  <si>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</si>
  <si>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</si>
  <si>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</si>
  <si>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</si>
  <si>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</si>
  <si>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</si>
  <si>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</si>
  <si>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</si>
  <si>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</si>
  <si>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</si>
  <si>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</si>
  <si>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</si>
  <si>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</si>
  <si>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</si>
  <si>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</si>
  <si>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</si>
  <si>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</si>
  <si>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</si>
  <si>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</si>
  <si>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</si>
  <si>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</si>
  <si>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</si>
  <si>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茨城県東海村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</si>
  <si>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</si>
  <si>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</si>
  <si>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</si>
  <si>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</si>
  <si>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</si>
  <si>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</si>
  <si>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</si>
  <si>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</si>
  <si>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</si>
  <si>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</si>
  <si>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</si>
  <si>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</si>
  <si>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</si>
  <si>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</si>
  <si>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</si>
  <si>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</si>
  <si>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</si>
  <si>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</si>
  <si>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</si>
  <si>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</si>
  <si>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</si>
  <si>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</si>
  <si>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</si>
  <si>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</si>
  <si>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</si>
  <si>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</si>
  <si>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</si>
  <si>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</si>
  <si>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</si>
  <si>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</si>
  <si>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</si>
  <si>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</si>
  <si>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</si>
  <si>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</si>
  <si>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</si>
  <si>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</si>
  <si>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</si>
  <si>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</si>
  <si>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</si>
  <si>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</si>
  <si>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</si>
  <si>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</si>
  <si>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</si>
  <si>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</si>
  <si>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</si>
  <si>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</si>
  <si>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</si>
  <si>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</si>
  <si>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</si>
  <si>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</si>
  <si>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</si>
  <si>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</si>
  <si>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</si>
  <si>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</si>
  <si>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</si>
  <si>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</si>
  <si>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</si>
  <si>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</si>
  <si>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</si>
  <si>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</si>
  <si>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</si>
  <si>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</si>
  <si>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</si>
  <si>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</si>
  <si>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</si>
  <si>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</si>
  <si>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</si>
  <si>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</si>
  <si>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</si>
  <si>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</si>
  <si>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</si>
  <si>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</si>
  <si>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</si>
  <si>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</si>
  <si>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</si>
  <si>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</si>
  <si>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</si>
  <si>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</si>
  <si>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</si>
  <si>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</si>
  <si>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</si>
  <si>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</si>
  <si>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</si>
  <si>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</si>
  <si>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</si>
  <si>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</si>
  <si>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</si>
  <si>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</si>
  <si>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</si>
  <si>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</si>
  <si>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</si>
  <si>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</si>
  <si>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</si>
  <si>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</si>
  <si>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</si>
  <si>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</si>
  <si>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</si>
  <si>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</si>
  <si>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</si>
  <si>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</si>
  <si>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</si>
  <si>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</si>
  <si>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</si>
  <si>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</si>
  <si>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</si>
  <si>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</si>
  <si>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</si>
  <si>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</si>
  <si>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</si>
  <si>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</si>
  <si>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</si>
  <si>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</si>
  <si>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</si>
  <si>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</si>
  <si>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</si>
  <si>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</si>
  <si>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</si>
  <si>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</si>
  <si>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</si>
  <si>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</si>
  <si>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</si>
  <si>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</si>
  <si>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</si>
  <si>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</si>
  <si>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</si>
  <si>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</si>
  <si>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</si>
  <si>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</si>
  <si>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</si>
  <si>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</si>
  <si>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</si>
  <si>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</si>
  <si>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</si>
  <si>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</si>
  <si>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</si>
  <si>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</si>
  <si>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</si>
  <si>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</si>
  <si>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</si>
  <si>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</si>
  <si>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</si>
  <si>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</si>
  <si>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</si>
  <si>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</si>
  <si>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</si>
  <si>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</si>
  <si>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</si>
  <si>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</si>
  <si>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茨城県東海村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</si>
  <si>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</si>
  <si>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</si>
  <si>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</si>
  <si>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</si>
  <si>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</si>
  <si>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</si>
  <si>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</si>
  <si>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</si>
  <si>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</si>
  <si>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</si>
  <si>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</si>
  <si>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</si>
  <si>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</si>
  <si>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</si>
  <si>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</si>
  <si>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</si>
  <si>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</si>
  <si>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</si>
  <si>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</si>
  <si>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</si>
  <si>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</si>
  <si>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</si>
  <si>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</si>
  <si>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</si>
  <si>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</si>
  <si>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</si>
  <si>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</si>
  <si>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</si>
  <si>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</si>
  <si>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</si>
  <si>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</si>
  <si>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</si>
  <si>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</si>
  <si>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東海村国民健康保険事業特別会計</t>
    <phoneticPr fontId="5"/>
  </si>
  <si>
    <t>東海村介護保険事業特別会計（保険事業勘定）</t>
    <phoneticPr fontId="5"/>
  </si>
  <si>
    <t>東海村後期高齢者医療特別会計</t>
    <phoneticPr fontId="5"/>
  </si>
  <si>
    <t>東海村介護保険事業特別会計（介護サービス事業勘定）</t>
    <phoneticPr fontId="5"/>
  </si>
  <si>
    <t>東海村水道事業会計</t>
    <phoneticPr fontId="5"/>
  </si>
  <si>
    <t>法適用企業</t>
    <phoneticPr fontId="5"/>
  </si>
  <si>
    <t>東海村病院事業会計</t>
    <phoneticPr fontId="5"/>
  </si>
  <si>
    <t>水戸・勝田都市計画事業東海村公共下水道事業特別会計</t>
    <phoneticPr fontId="5"/>
  </si>
  <si>
    <t>法非適用企業</t>
    <phoneticPr fontId="5"/>
  </si>
  <si>
    <t>水戸・勝田都市計画事業東海駅西土地区画整理事業特別会計</t>
    <phoneticPr fontId="5"/>
  </si>
  <si>
    <t>水戸・勝田都市計画事業東海駅東土地区画整理事業特別会計</t>
    <phoneticPr fontId="5"/>
  </si>
  <si>
    <t>水戸・勝田都市計画事業東海駅西第二土地区画整理事業特別会計</t>
    <phoneticPr fontId="5"/>
  </si>
  <si>
    <t>水戸・勝田都市計画事業東海中央土地区画整理事業特別会計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</si>
  <si>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</si>
  <si>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</si>
  <si>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</si>
  <si>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</si>
  <si>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</si>
  <si>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</si>
  <si>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</si>
  <si>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</si>
  <si>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</si>
  <si>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</si>
  <si>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</si>
  <si>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</si>
  <si>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</si>
  <si>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</si>
  <si>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</si>
  <si>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</si>
  <si>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</si>
  <si>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</si>
  <si>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</si>
  <si>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</si>
  <si>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</si>
  <si>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</si>
  <si>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</si>
  <si>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</si>
  <si>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</si>
  <si>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</si>
  <si>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</si>
  <si>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</si>
  <si>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</si>
  <si>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</si>
  <si>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</si>
  <si>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</si>
  <si>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</si>
  <si>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</si>
  <si>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</si>
  <si>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</si>
  <si>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</si>
  <si>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</si>
  <si>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</si>
  <si>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</si>
  <si>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</si>
  <si>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</si>
  <si>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</si>
  <si>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</si>
  <si>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</si>
  <si>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</si>
  <si>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</si>
  <si>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</si>
  <si>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</si>
  <si>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</si>
  <si>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</si>
  <si>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</si>
  <si>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</si>
  <si>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</si>
  <si>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東海村水道事業会計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</si>
  <si>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</si>
  <si>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</si>
  <si>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</si>
  <si>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</si>
  <si>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</si>
  <si>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</si>
  <si>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</si>
  <si>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</si>
  <si>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</si>
  <si>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</si>
  <si>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</si>
  <si>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</si>
  <si>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</si>
  <si>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</si>
  <si>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</si>
  <si>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</si>
  <si>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</si>
  <si>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</si>
  <si>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</si>
  <si>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</si>
  <si>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</si>
  <si>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</si>
  <si>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</si>
  <si>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</si>
  <si>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</si>
  <si>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</si>
  <si>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</si>
  <si>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</si>
  <si>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</si>
  <si>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</si>
  <si>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</si>
  <si>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</si>
  <si>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</si>
  <si>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</si>
  <si>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</si>
  <si>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</si>
  <si>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</si>
  <si>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</si>
  <si>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</si>
  <si>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</si>
  <si>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</si>
  <si>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</si>
  <si>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</si>
  <si>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</si>
  <si>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</si>
  <si>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</si>
  <si>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</si>
  <si>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</si>
  <si>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</si>
  <si>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</si>
  <si>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</si>
  <si>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</si>
  <si>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</si>
  <si>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</si>
  <si>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</si>
  <si>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</si>
  <si>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</si>
  <si>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</si>
  <si>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</si>
  <si>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</si>
  <si>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</si>
  <si>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</si>
  <si>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</si>
  <si>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</si>
  <si>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</si>
  <si>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</si>
  <si>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</si>
  <si>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</si>
  <si>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</si>
  <si>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</si>
  <si>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</si>
  <si>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</si>
  <si>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</si>
  <si>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</si>
  <si>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</si>
  <si>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</si>
  <si>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</si>
  <si>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</si>
  <si>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</si>
  <si>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</si>
  <si>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</si>
  <si>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</si>
  <si>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</si>
  <si>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</si>
  <si>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</si>
  <si>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</si>
  <si>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1.37</t>
  </si>
  <si>
    <t>東海村病院事業会計</t>
  </si>
  <si>
    <t>東海村水道事業会計</t>
  </si>
  <si>
    <t>一般会計</t>
  </si>
  <si>
    <t>東海村介護保険事業特別会計（保険事業勘定）</t>
  </si>
  <si>
    <t>水戸・勝田都市計画事業東海中央土地区画整理事業特別会計</t>
  </si>
  <si>
    <t>水戸・勝田都市計画事業東海村公共下水道事業特別会計</t>
  </si>
  <si>
    <t>水戸・勝田都市計画事業東海駅西土地区画整理事業特別会計</t>
  </si>
  <si>
    <t>東海村国民健康保険事業特別会計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</si>
  <si>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</si>
  <si>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</si>
  <si>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</si>
  <si>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</si>
  <si>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</si>
  <si>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</si>
  <si>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</si>
  <si>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</si>
  <si>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</si>
  <si>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</si>
  <si>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</si>
  <si>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</si>
  <si>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東海村文化・スポーツ振興財団</t>
    <rPh sb="0" eb="2">
      <t>トウカイ</t>
    </rPh>
    <rPh sb="2" eb="3">
      <t>ムラ</t>
    </rPh>
    <rPh sb="3" eb="5">
      <t>ブンカ</t>
    </rPh>
    <rPh sb="10" eb="12">
      <t>シンコウ</t>
    </rPh>
    <rPh sb="12" eb="14">
      <t>ザイダン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</si>
  <si>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</si>
  <si>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</si>
  <si>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</si>
  <si>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</si>
  <si>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</si>
  <si>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</si>
  <si>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平成27年度において将来負担比率は算定されず，有形固定資産減価償却率は類似団体と比較して低い水準にある。
　これは，近年，一般会計において，新たな借入れの抑制を行っていること及び小・中学校等の大規模な建設工事・改修工事が続いたことにより，新たな有形固定資産を取得したことが要因であると考えられる。
　今後は，本村の財政状況を踏まえた公共施設等総合管理計画に基づく老朽化対策等に取り組みつつ，適切な施設規模の維持に努めていく。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</si>
  <si>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</si>
  <si>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</si>
  <si>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</si>
  <si>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</si>
  <si>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</si>
  <si>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</si>
  <si>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将来負担比率は算定されず，実質公債費比率は類似団体と比較して低い水準にある。
　これは，近年，一般会計において，新たな借入れの抑制を行っているためであると考えられる。
　なお，実質公債費比率は微増傾向にあるが，これは，ひたちなか・東海広域事務組合の起債償還に係る負担金が一時的に増加したためであり，起債償還のピークを過ぎれば，低減することが見込まれている。
　今後も，プライマリーバランスに考慮した地方債の発行に努め，将来世代に過度の負担を残すことのないような財政運営を進めていく。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</si>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</sst>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B22B-4A0C-AB01-9D5768EF84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63591</c:v>
                </c:pt>
                <c:pt idx="1">
                  <c:v>54291</c:v>
                </c:pt>
                <c:pt idx="2">
                  <c:v>156523</c:v>
                </c:pt>
                <c:pt idx="3">
                  <c:v>110755</c:v>
                </c:pt>
                <c:pt idx="4">
                  <c:v>74399</c:v>
                </c:pt>
              </c:numCache>
            </c:numRef>
          </c:val>
          <c:smooth val="0"/>
          <c:extLst xmlns:c16r2="http://schemas.microsoft.com/office/drawing/2015/06/chart">
            <c:ext xmlns:c16="http://schemas.microsoft.com/office/drawing/2014/chart" uri="{C3380CC4-5D6E-409C-BE32-E72D297353CC}">
              <c16:uniqueId val="{00000001-B22B-4A0C-AB01-9D5768EF845A}"/>
            </c:ext>
          </c:extLst>
        </c:ser>
        <c:dLbls>
          <c:showLegendKey val="0"/>
          <c:showVal val="0"/>
          <c:showCatName val="0"/>
          <c:showSerName val="0"/>
          <c:showPercent val="0"/>
          <c:showBubbleSize val="0"/>
        </c:dLbls>
        <c:marker val="1"/>
        <c:smooth val="0"/>
        <c:axId val="107014400"/>
        <c:axId val="107430272"/>
      </c:lineChart>
      <c:catAx>
        <c:axId val="10701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30272"/>
        <c:crosses val="autoZero"/>
        <c:auto val="1"/>
        <c:lblAlgn val="ctr"/>
        <c:lblOffset val="100"/>
        <c:tickLblSkip val="1"/>
        <c:tickMarkSkip val="1"/>
        <c:noMultiLvlLbl val="0"/>
      </c:catAx>
      <c:valAx>
        <c:axId val="1074302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1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5.65</c:v>
                </c:pt>
                <c:pt idx="1">
                  <c:v>1.69</c:v>
                </c:pt>
                <c:pt idx="2">
                  <c:v>3.11</c:v>
                </c:pt>
                <c:pt idx="3">
                  <c:v>5.19</c:v>
                </c:pt>
                <c:pt idx="4">
                  <c:v>3.99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54.33</c:v>
                </c:pt>
                <c:pt idx="1">
                  <c:v>62.42</c:v>
                </c:pt>
                <c:pt idx="2">
                  <c:v>48.47</c:v>
                </c:pt>
                <c:pt idx="3">
                  <c:v>53.98</c:v>
                </c:pt>
                <c:pt idx="4">
                  <c:v>57.68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337920"/>
        <c:axId val="9633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5.18</c:v>
                </c:pt>
                <c:pt idx="1">
                  <c:v>-1.37</c:v>
                </c:pt>
                <c:pt idx="2">
                  <c:v>0.96</c:v>
                </c:pt>
                <c:pt idx="3">
                  <c:v>3.4</c:v>
                </c:pt>
                <c:pt idx="4">
                  <c:v>2.77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337920"/>
        <c:axId val="96339456"/>
      </c:lineChart>
      <c:catAx>
        <c:axId val="963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339456"/>
        <c:crosses val="autoZero"/>
        <c:auto val="1"/>
        <c:lblAlgn val="ctr"/>
        <c:lblOffset val="100"/>
        <c:tickLblSkip val="1"/>
        <c:tickMarkSkip val="1"/>
        <c:noMultiLvlLbl val="0"/>
      </c:catAx>
      <c:valAx>
        <c:axId val="9633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0.43</c:v>
                </c:pt>
                <c:pt idx="2">
                  <c:v>#N/A</c:v>
                </c:pt>
                <c:pt idx="3">
                  <c:v>0.52</c:v>
                </c:pt>
                <c:pt idx="4">
                  <c:v>#N/A</c:v>
                </c:pt>
                <c:pt idx="5">
                  <c:v>0.44</c:v>
                </c:pt>
                <c:pt idx="6">
                  <c:v>#N/A</c:v>
                </c:pt>
                <c:pt idx="7">
                  <c:v>0.42</c:v>
                </c:pt>
                <c:pt idx="8">
                  <c:v>#N/A</c:v>
                </c:pt>
                <c:pt idx="9">
                  <c:v>0.28999999999999998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東海村国民健康保険事業特別会計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2.58</c:v>
                </c:pt>
                <c:pt idx="2">
                  <c:v>#N/A</c:v>
                </c:pt>
                <c:pt idx="3">
                  <c:v>2.84</c:v>
                </c:pt>
                <c:pt idx="4">
                  <c:v>#N/A</c:v>
                </c:pt>
                <c:pt idx="5">
                  <c:v>1.93</c:v>
                </c:pt>
                <c:pt idx="6">
                  <c:v>#N/A</c:v>
                </c:pt>
                <c:pt idx="7">
                  <c:v>0.37</c:v>
                </c:pt>
                <c:pt idx="8">
                  <c:v>#N/A</c:v>
                </c:pt>
                <c:pt idx="9">
                  <c:v>0.35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水戸・勝田都市計画事業東海駅西土地区画整理事業特別会計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0.78</c:v>
                </c:pt>
                <c:pt idx="2">
                  <c:v>#N/A</c:v>
                </c:pt>
                <c:pt idx="3">
                  <c:v>0.01</c:v>
                </c:pt>
                <c:pt idx="4">
                  <c:v>#N/A</c:v>
                </c:pt>
                <c:pt idx="5">
                  <c:v>0.57999999999999996</c:v>
                </c:pt>
                <c:pt idx="6">
                  <c:v>#N/A</c:v>
                </c:pt>
                <c:pt idx="7">
                  <c:v>0.88</c:v>
                </c:pt>
                <c:pt idx="8">
                  <c:v>#N/A</c:v>
                </c:pt>
                <c:pt idx="9">
                  <c:v>0.7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水戸・勝田都市計画事業東海村公共下水道事業特別会計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2.79</c:v>
                </c:pt>
                <c:pt idx="2">
                  <c:v>#N/A</c:v>
                </c:pt>
                <c:pt idx="3">
                  <c:v>0.01</c:v>
                </c:pt>
                <c:pt idx="4">
                  <c:v>#N/A</c:v>
                </c:pt>
                <c:pt idx="5">
                  <c:v>1.1299999999999999</c:v>
                </c:pt>
                <c:pt idx="6">
                  <c:v>#N/A</c:v>
                </c:pt>
                <c:pt idx="7">
                  <c:v>0.41</c:v>
                </c:pt>
                <c:pt idx="8">
                  <c:v>#N/A</c:v>
                </c:pt>
                <c:pt idx="9">
                  <c:v>1.0900000000000001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水戸・勝田都市計画事業東海中央土地区画整理事業特別会計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1</c:v>
                </c:pt>
                <c:pt idx="4">
                  <c:v>#N/A</c:v>
                </c:pt>
                <c:pt idx="5">
                  <c:v>0.67</c:v>
                </c:pt>
                <c:pt idx="6">
                  <c:v>#N/A</c:v>
                </c:pt>
                <c:pt idx="7">
                  <c:v>1.48</c:v>
                </c:pt>
                <c:pt idx="8">
                  <c:v>#N/A</c:v>
                </c:pt>
                <c:pt idx="9">
                  <c:v>1.85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東海村介護保険事業特別会計（保険事業勘定）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2.12</c:v>
                </c:pt>
                <c:pt idx="2">
                  <c:v>#N/A</c:v>
                </c:pt>
                <c:pt idx="3">
                  <c:v>1.66</c:v>
                </c:pt>
                <c:pt idx="4">
                  <c:v>#N/A</c:v>
                </c:pt>
                <c:pt idx="5">
                  <c:v>1.92</c:v>
                </c:pt>
                <c:pt idx="6">
                  <c:v>#N/A</c:v>
                </c:pt>
                <c:pt idx="7">
                  <c:v>2.37</c:v>
                </c:pt>
                <c:pt idx="8">
                  <c:v>#N/A</c:v>
                </c:pt>
                <c:pt idx="9">
                  <c:v>2.62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5.64</c:v>
                </c:pt>
                <c:pt idx="2">
                  <c:v>#N/A</c:v>
                </c:pt>
                <c:pt idx="3">
                  <c:v>1.68</c:v>
                </c:pt>
                <c:pt idx="4">
                  <c:v>#N/A</c:v>
                </c:pt>
                <c:pt idx="5">
                  <c:v>3.65</c:v>
                </c:pt>
                <c:pt idx="6">
                  <c:v>#N/A</c:v>
                </c:pt>
                <c:pt idx="7">
                  <c:v>5.19</c:v>
                </c:pt>
                <c:pt idx="8">
                  <c:v>#N/A</c:v>
                </c:pt>
                <c:pt idx="9">
                  <c:v>3.99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東海村水道事業会計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9.1199999999999992</c:v>
                </c:pt>
                <c:pt idx="2">
                  <c:v>#N/A</c:v>
                </c:pt>
                <c:pt idx="3">
                  <c:v>6.59</c:v>
                </c:pt>
                <c:pt idx="4">
                  <c:v>#N/A</c:v>
                </c:pt>
                <c:pt idx="5">
                  <c:v>5.43</c:v>
                </c:pt>
                <c:pt idx="6">
                  <c:v>#N/A</c:v>
                </c:pt>
                <c:pt idx="7">
                  <c:v>6.09</c:v>
                </c:pt>
                <c:pt idx="8">
                  <c:v>#N/A</c:v>
                </c:pt>
                <c:pt idx="9">
                  <c:v>6.32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16.48</c:v>
                </c:pt>
                <c:pt idx="2">
                  <c:v>#N/A</c:v>
                </c:pt>
                <c:pt idx="3">
                  <c:v>17.46</c:v>
                </c:pt>
                <c:pt idx="4">
                  <c:v>#N/A</c:v>
                </c:pt>
                <c:pt idx="5">
                  <c:v>14.82</c:v>
                </c:pt>
                <c:pt idx="6">
                  <c:v>#N/A</c:v>
                </c:pt>
                <c:pt idx="7">
                  <c:v>16.71</c:v>
                </c:pt>
                <c:pt idx="8">
                  <c:v>#N/A</c:v>
                </c:pt>
                <c:pt idx="9">
                  <c:v>17.79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139712"/>
        <c:axId val="115141248"/>
      </c:barChart>
      <c:catAx>
        <c:axId val="1151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41248"/>
        <c:crosses val="autoZero"/>
        <c:auto val="1"/>
        <c:lblAlgn val="ctr"/>
        <c:lblOffset val="100"/>
        <c:tickLblSkip val="1"/>
        <c:tickMarkSkip val="1"/>
        <c:noMultiLvlLbl val="0"/>
      </c:catAx>
      <c:valAx>
        <c:axId val="11514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3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1406</c:v>
                </c:pt>
                <c:pt idx="5">
                  <c:v>1285</c:v>
                </c:pt>
                <c:pt idx="8">
                  <c:v>1251</c:v>
                </c:pt>
                <c:pt idx="11">
                  <c:v>1154</c:v>
                </c:pt>
                <c:pt idx="14">
                  <c:v>1118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4</c:v>
                </c:pt>
                <c:pt idx="9">
                  <c:v>4</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23</c:v>
                </c:pt>
                <c:pt idx="6">
                  <c:v>82</c:v>
                </c:pt>
                <c:pt idx="9">
                  <c:v>216</c:v>
                </c:pt>
                <c:pt idx="12">
                  <c:v>235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706</c:v>
                </c:pt>
                <c:pt idx="3">
                  <c:v>708</c:v>
                </c:pt>
                <c:pt idx="6">
                  <c:v>704</c:v>
                </c:pt>
                <c:pt idx="9">
                  <c:v>703</c:v>
                </c:pt>
                <c:pt idx="12">
                  <c:v>685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765</c:v>
                </c:pt>
                <c:pt idx="3">
                  <c:v>812</c:v>
                </c:pt>
                <c:pt idx="6">
                  <c:v>793</c:v>
                </c:pt>
                <c:pt idx="9">
                  <c:v>758</c:v>
                </c:pt>
                <c:pt idx="12">
                  <c:v>715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112000"/>
        <c:axId val="9611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c:v>
                </c:pt>
                <c:pt idx="2">
                  <c:v>#N/A</c:v>
                </c:pt>
                <c:pt idx="3">
                  <c:v>#N/A</c:v>
                </c:pt>
                <c:pt idx="4">
                  <c:v>264</c:v>
                </c:pt>
                <c:pt idx="5">
                  <c:v>#N/A</c:v>
                </c:pt>
                <c:pt idx="6">
                  <c:v>#N/A</c:v>
                </c:pt>
                <c:pt idx="7">
                  <c:v>332</c:v>
                </c:pt>
                <c:pt idx="8">
                  <c:v>#N/A</c:v>
                </c:pt>
                <c:pt idx="9">
                  <c:v>#N/A</c:v>
                </c:pt>
                <c:pt idx="10">
                  <c:v>527</c:v>
                </c:pt>
                <c:pt idx="11">
                  <c:v>#N/A</c:v>
                </c:pt>
                <c:pt idx="12">
                  <c:v>#N/A</c:v>
                </c:pt>
                <c:pt idx="13">
                  <c:v>522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112000"/>
        <c:axId val="96118272"/>
      </c:lineChart>
      <c:catAx>
        <c:axId val="961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18272"/>
        <c:crosses val="autoZero"/>
        <c:auto val="1"/>
        <c:lblAlgn val="ctr"/>
        <c:lblOffset val="100"/>
        <c:tickLblSkip val="1"/>
        <c:tickMarkSkip val="1"/>
        <c:noMultiLvlLbl val="0"/>
      </c:catAx>
      <c:valAx>
        <c:axId val="9611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10753</c:v>
                </c:pt>
                <c:pt idx="5">
                  <c:v>10054</c:v>
                </c:pt>
                <c:pt idx="8">
                  <c:v>9225</c:v>
                </c:pt>
                <c:pt idx="11">
                  <c:v>8470</c:v>
                </c:pt>
                <c:pt idx="14">
                  <c:v>7846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2944</c:v>
                </c:pt>
                <c:pt idx="5">
                  <c:v>2681</c:v>
                </c:pt>
                <c:pt idx="8">
                  <c:v>2435</c:v>
                </c:pt>
                <c:pt idx="11">
                  <c:v>1880</c:v>
                </c:pt>
                <c:pt idx="14">
                  <c:v>1591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12772</c:v>
                </c:pt>
                <c:pt idx="5">
                  <c:v>12765</c:v>
                </c:pt>
                <c:pt idx="8">
                  <c:v>12300</c:v>
                </c:pt>
                <c:pt idx="11">
                  <c:v>12379</c:v>
                </c:pt>
                <c:pt idx="14">
                  <c:v>12645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2</c:v>
                </c:pt>
                <c:pt idx="9">
                  <c:v>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1906</c:v>
                </c:pt>
                <c:pt idx="3">
                  <c:v>1815</c:v>
                </c:pt>
                <c:pt idx="6">
                  <c:v>1710</c:v>
                </c:pt>
                <c:pt idx="9">
                  <c:v>1484</c:v>
                </c:pt>
                <c:pt idx="12">
                  <c:v>1377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c:v>
                </c:pt>
                <c:pt idx="3">
                  <c:v>166</c:v>
                </c:pt>
                <c:pt idx="6">
                  <c:v>165</c:v>
                </c:pt>
                <c:pt idx="9">
                  <c:v>209</c:v>
                </c:pt>
                <c:pt idx="12">
                  <c:v>244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8432</c:v>
                </c:pt>
                <c:pt idx="3">
                  <c:v>8065</c:v>
                </c:pt>
                <c:pt idx="6">
                  <c:v>7645</c:v>
                </c:pt>
                <c:pt idx="9">
                  <c:v>7276</c:v>
                </c:pt>
                <c:pt idx="12">
                  <c:v>6917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35</c:v>
                </c:pt>
                <c:pt idx="6">
                  <c:v>31</c:v>
                </c:pt>
                <c:pt idx="9">
                  <c:v>28</c:v>
                </c:pt>
                <c:pt idx="12">
                  <c:v>24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6249</c:v>
                </c:pt>
                <c:pt idx="3">
                  <c:v>5528</c:v>
                </c:pt>
                <c:pt idx="6">
                  <c:v>4824</c:v>
                </c:pt>
                <c:pt idx="9">
                  <c:v>4141</c:v>
                </c:pt>
                <c:pt idx="12">
                  <c:v>3488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048448"/>
        <c:axId val="11505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048448"/>
        <c:axId val="115050368"/>
      </c:lineChart>
      <c:catAx>
        <c:axId val="1150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050368"/>
        <c:crosses val="autoZero"/>
        <c:auto val="1"/>
        <c:lblAlgn val="ctr"/>
        <c:lblOffset val="100"/>
        <c:tickLblSkip val="1"/>
        <c:tickMarkSkip val="1"/>
        <c:noMultiLvlLbl val="0"/>
      </c:catAx>
      <c:valAx>
        <c:axId val="11505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{F9DC24BD-4466-44D6-9EA7-83CDDA57A827}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{A09444ED-788C-4ABE-B115-2B05CE49D10C}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{7C217E51-E85C-4943-92AB-2631894B5F2B}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{40E8199F-340A-497D-9753-8537BD5365D9}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{D88700E6-9F13-430C-82B8-151F89CEFC62}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{D610A70D-1701-40E2-84E2-B8B9F4E1118C}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{E410EDE6-BEAF-498A-82EC-58AD342605AD}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{674E84C3-6496-40EF-9B60-C207FFCA8C01}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{78ABDFB7-5C6E-4472-B1A6-D10D6187F2D4}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{49C3167D-A0F8-4F91-ADFE-3B64125A143D}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265728"/>
        <c:axId val="116267648"/>
      </c:scatterChart>
      <c:valAx>
        <c:axId val="11626572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67648"/>
        <c:crosses val="autoZero"/>
        <c:crossBetween val="midCat"/>
      </c:valAx>
      <c:valAx>
        <c:axId val="116267648"/>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6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{6520E1A3-FEDA-471C-8752-E5396096F0EA}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{CA626C27-4ACE-4756-8CC4-B2408DC03C40}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{760B3788-D86C-48CA-A55C-1EA5D003D916}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{5C409CE3-1505-490C-ABCB-9918BC1D05E6}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{DC3395BD-DAC3-49CA-959E-C42528DBD6B3}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c:v>
                </c:pt>
                <c:pt idx="1">
                  <c:v>2.2000000000000002</c:v>
                </c:pt>
                <c:pt idx="2">
                  <c:v>2.2999999999999998</c:v>
                </c:pt>
                <c:pt idx="3">
                  <c:v>3.4</c:v>
                </c:pt>
                <c:pt idx="4">
                  <c:v>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{20577CD8-CC50-4798-92ED-1BCE4BEBFF89}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{2AB2C60D-587A-498D-81B5-EDF509048692}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{CDCA59BA-9869-499E-9DC8-4F5C03BDC777}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{3D1C6BFB-6FDE-40D7-BE42-A2450DAA92A4}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{7C7AE664-6389-4546-9E3C-564D26CD4A4E}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077696"/>
        <c:axId val="116079616"/>
      </c:scatterChart>
      <c:valAx>
        <c:axId val="116077696"/>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79616"/>
        <c:crosses val="autoZero"/>
        <c:crossBetween val="midCat"/>
      </c:valAx>
      <c:valAx>
        <c:axId val="116079616"/>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77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プライマリーバランスを考慮した計画的な地方債の借り入れを行っていることに伴い，実質公債費比率は比較的低い水準を維持している。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年度から</a:t>
          </a:r>
          <a:r>
            <a:rPr kumimoji="1" lang="ja-JP" altLang="en-US" sz="1400">
              <a:solidFill>
                <a:schemeClr val="tx1"/>
              </a:solidFill>
              <a:effectLst/>
              <a:latin typeface="+mn-lt"/>
              <a:ea typeface="+mn-ea"/>
              <a:cs typeface="+mn-cs"/>
            </a:rPr>
            <a:t>ひたちなか・東海広域事務組合のうちクリーンセンター</a:t>
          </a:r>
          <a:r>
            <a:rPr kumimoji="1" lang="ja-JP" altLang="ja-JP" sz="1400">
              <a:solidFill>
                <a:schemeClr val="tx1"/>
              </a:solidFill>
              <a:effectLst/>
              <a:latin typeface="+mn-lt"/>
              <a:ea typeface="+mn-ea"/>
              <a:cs typeface="+mn-cs"/>
            </a:rPr>
            <a:t>係る借入金の</a:t>
          </a:r>
          <a:r>
            <a:rPr kumimoji="1" lang="ja-JP" altLang="en-US" sz="1400">
              <a:solidFill>
                <a:schemeClr val="tx1"/>
              </a:solidFill>
              <a:effectLst/>
              <a:latin typeface="+mn-lt"/>
              <a:ea typeface="+mn-ea"/>
              <a:cs typeface="+mn-cs"/>
            </a:rPr>
            <a:t>元金</a:t>
          </a:r>
          <a:r>
            <a:rPr kumimoji="1" lang="ja-JP" altLang="ja-JP" sz="1400">
              <a:solidFill>
                <a:schemeClr val="tx1"/>
              </a:solidFill>
              <a:effectLst/>
              <a:latin typeface="+mn-lt"/>
              <a:ea typeface="+mn-ea"/>
              <a:cs typeface="+mn-cs"/>
            </a:rPr>
            <a:t>償還が</a:t>
          </a:r>
          <a:r>
            <a:rPr kumimoji="1" lang="ja-JP" altLang="en-US" sz="1400">
              <a:solidFill>
                <a:schemeClr val="tx1"/>
              </a:solidFill>
              <a:effectLst/>
              <a:latin typeface="+mn-lt"/>
              <a:ea typeface="+mn-ea"/>
              <a:cs typeface="+mn-cs"/>
            </a:rPr>
            <a:t>本格的に</a:t>
          </a:r>
          <a:r>
            <a:rPr kumimoji="1" lang="ja-JP" altLang="ja-JP" sz="1400">
              <a:solidFill>
                <a:schemeClr val="tx1"/>
              </a:solidFill>
              <a:effectLst/>
              <a:latin typeface="+mn-lt"/>
              <a:ea typeface="+mn-ea"/>
              <a:cs typeface="+mn-cs"/>
            </a:rPr>
            <a:t>始まったことに</a:t>
          </a:r>
          <a:r>
            <a:rPr kumimoji="1" lang="ja-JP" altLang="ja-JP" sz="1400">
              <a:solidFill>
                <a:schemeClr val="dk1"/>
              </a:solidFill>
              <a:effectLst/>
              <a:latin typeface="+mn-lt"/>
              <a:ea typeface="+mn-ea"/>
              <a:cs typeface="+mn-cs"/>
            </a:rPr>
            <a:t>より，起債償還に係る負担金が増加しているが，近年，新たな借入れを抑制していることから，数値は改善していく見込みである。</a:t>
          </a:r>
          <a:endParaRPr lang="ja-JP" altLang="ja-JP" sz="1400">
            <a:effectLst/>
          </a:endParaRPr>
        </a:p>
        <a:p>
          <a:r>
            <a:rPr kumimoji="1" lang="ja-JP" altLang="ja-JP" sz="1400">
              <a:solidFill>
                <a:schemeClr val="dk1"/>
              </a:solidFill>
              <a:effectLst/>
              <a:latin typeface="+mn-lt"/>
              <a:ea typeface="+mn-ea"/>
              <a:cs typeface="+mn-cs"/>
            </a:rPr>
            <a:t>　今後も現行水準の維持・逓減に努めるとともに，地方債の発行に大きく頼ることのない財政運営を進めていく。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将来負担比率は，その分子において，基金等の充当可能財源等が地方債現在高や公営企業債等繰入見込額等の将来負担額より多いため算定されない。</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近年，新たな借入れを抑制していることから，地方債現在高や公営企業債等繰入見込額は年々減少しており，今後も計画的に基金を積み立てるとともに，プライマリーバランスに考慮した地方債の発行に努め，将来世代に過度の負担を残すことのないような財政運営を進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38,066
38.00
21,896,306
21,209,809
488,881
12,244,695
3,487,811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類似団体と比較して，有形固定資産減価償却率が低い水準にあるが，これは，近年，小・中学校等の大規模な建設工事・改修工事が続いたことにより，新たな有形固定資産を取得したためであると考えられ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年度に策定した公共施設等総合管理計画を踏まえ，平成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年度に公共施設等の個別施設計画を策定予定であり，平成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年度以降は，この個別施設計画を踏まえた施設の維持管理に取り組んでいく予定である。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85" name="円/楕円 84"/>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20337</xdr:rowOff>
    </xdr:from>
    <xdr:ext cx="405111" cy="259045"/>
    <xdr:sp macro="" textlink="">
      <xdr:nvSpPr>
        <xdr:cNvPr id="87" name="n_1mainValue有形固定資産減価償却率"/>
        <xdr:cNvSpPr txBox="1"/>
      </xdr:nvSpPr>
      <xdr:spPr>
        <a:xfrm>
          <a:off x="3836043"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38,066
38.00
21,896,306
21,209,809
488,881
12,244,695
3,487,811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53975</xdr:rowOff>
    </xdr:from>
    <xdr:to>
      <xdr:col>5</xdr:col>
      <xdr:colOff>409575</xdr:colOff>
      <xdr:row>38</xdr:row>
      <xdr:rowOff>155575</xdr:rowOff>
    </xdr:to>
    <xdr:sp macro="" textlink="">
      <xdr:nvSpPr>
        <xdr:cNvPr id="70" name="円/楕円 69"/>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146702</xdr:rowOff>
    </xdr:from>
    <xdr:ext cx="405111" cy="259045"/>
    <xdr:sp macro="" textlink="">
      <xdr:nvSpPr>
        <xdr:cNvPr id="72" name="n_1mainValue【道路】&#10;有形固定資産減価償却率"/>
        <xdr:cNvSpPr txBox="1"/>
      </xdr:nvSpPr>
      <xdr:spPr>
        <a:xfrm>
          <a:off x="3582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45974</xdr:rowOff>
    </xdr:from>
    <xdr:to>
      <xdr:col>14</xdr:col>
      <xdr:colOff>79375</xdr:colOff>
      <xdr:row>40</xdr:row>
      <xdr:rowOff>147574</xdr:rowOff>
    </xdr:to>
    <xdr:sp macro="" textlink="">
      <xdr:nvSpPr>
        <xdr:cNvPr id="108" name="円/楕円 107"/>
        <xdr:cNvSpPr/>
      </xdr:nvSpPr>
      <xdr:spPr>
        <a:xfrm>
          <a:off x="9588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138701</xdr:rowOff>
    </xdr:from>
    <xdr:ext cx="469744" cy="259045"/>
    <xdr:sp macro="" textlink="">
      <xdr:nvSpPr>
        <xdr:cNvPr id="110" name="n_1mainValue【道路】&#10;一人当たり延長"/>
        <xdr:cNvSpPr txBox="1"/>
      </xdr:nvSpPr>
      <xdr:spPr>
        <a:xfrm>
          <a:off x="9391727"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15494</xdr:rowOff>
    </xdr:from>
    <xdr:to>
      <xdr:col>5</xdr:col>
      <xdr:colOff>409575</xdr:colOff>
      <xdr:row>55</xdr:row>
      <xdr:rowOff>117094</xdr:rowOff>
    </xdr:to>
    <xdr:sp macro="" textlink="">
      <xdr:nvSpPr>
        <xdr:cNvPr id="146" name="円/楕円 145"/>
        <xdr:cNvSpPr/>
      </xdr:nvSpPr>
      <xdr:spPr>
        <a:xfrm>
          <a:off x="37465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133621</xdr:rowOff>
    </xdr:from>
    <xdr:ext cx="405111" cy="259045"/>
    <xdr:sp macro="" textlink="">
      <xdr:nvSpPr>
        <xdr:cNvPr id="148" name="n_1mainValue【橋りょう・トンネル】&#10;有形固定資産減価償却率"/>
        <xdr:cNvSpPr txBox="1"/>
      </xdr:nvSpPr>
      <xdr:spPr>
        <a:xfrm>
          <a:off x="3582043" y="922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159173</xdr:rowOff>
    </xdr:from>
    <xdr:to>
      <xdr:col>14</xdr:col>
      <xdr:colOff>79375</xdr:colOff>
      <xdr:row>62</xdr:row>
      <xdr:rowOff>89323</xdr:rowOff>
    </xdr:to>
    <xdr:sp macro="" textlink="">
      <xdr:nvSpPr>
        <xdr:cNvPr id="185" name="円/楕円 184"/>
        <xdr:cNvSpPr/>
      </xdr:nvSpPr>
      <xdr:spPr>
        <a:xfrm>
          <a:off x="9588500" y="106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80450</xdr:rowOff>
    </xdr:from>
    <xdr:ext cx="534377" cy="259045"/>
    <xdr:sp macro="" textlink="">
      <xdr:nvSpPr>
        <xdr:cNvPr id="187" name="n_1mainValue【橋りょう・トンネル】&#10;一人当たり有形固定資産（償却資産）額"/>
        <xdr:cNvSpPr txBox="1"/>
      </xdr:nvSpPr>
      <xdr:spPr>
        <a:xfrm>
          <a:off x="9359411" y="107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0" name="テキスト ボックス 2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4" name="直線コネクタ 24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6" name="直線コネクタ 24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8" name="直線コネクタ 24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4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0" name="フローチャート : 判断 24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1" name="フローチャート : 判断 25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55880</xdr:rowOff>
    </xdr:from>
    <xdr:to>
      <xdr:col>22</xdr:col>
      <xdr:colOff>415925</xdr:colOff>
      <xdr:row>37</xdr:row>
      <xdr:rowOff>157480</xdr:rowOff>
    </xdr:to>
    <xdr:sp macro="" textlink="">
      <xdr:nvSpPr>
        <xdr:cNvPr id="257" name="円/楕円 256"/>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58"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2557</xdr:rowOff>
    </xdr:from>
    <xdr:ext cx="405111" cy="259045"/>
    <xdr:sp macro="" textlink="">
      <xdr:nvSpPr>
        <xdr:cNvPr id="259" name="n_1mainValue【認定こども園・幼稚園・保育所】&#10;有形固定資産減価償却率"/>
        <xdr:cNvSpPr txBox="1"/>
      </xdr:nvSpPr>
      <xdr:spPr>
        <a:xfrm>
          <a:off x="15266043"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0" name="直線コネクタ 2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1" name="テキスト ボックス 2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2" name="直線コネクタ 2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3" name="テキスト ボックス 2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5" name="テキスト ボックス 2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6" name="直線コネクタ 2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7" name="テキスト ボックス 2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8" name="直線コネクタ 2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9" name="テキスト ボックス 2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1" name="テキスト ボックス 2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3" name="直線コネクタ 28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5" name="直線コネクタ 28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7" name="直線コネクタ 28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89" name="フローチャート : 判断 28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0" name="フローチャート : 判断 28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63500</xdr:rowOff>
    </xdr:from>
    <xdr:to>
      <xdr:col>31</xdr:col>
      <xdr:colOff>85725</xdr:colOff>
      <xdr:row>38</xdr:row>
      <xdr:rowOff>165100</xdr:rowOff>
    </xdr:to>
    <xdr:sp macro="" textlink="">
      <xdr:nvSpPr>
        <xdr:cNvPr id="296" name="円/楕円 295"/>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29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10177</xdr:rowOff>
    </xdr:from>
    <xdr:ext cx="469744" cy="259045"/>
    <xdr:sp macro="" textlink="">
      <xdr:nvSpPr>
        <xdr:cNvPr id="298" name="n_1main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9" name="テキスト ボックス 3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0" name="直線コネクタ 3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1" name="テキスト ボックス 3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2" name="直線コネクタ 3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3" name="テキスト ボックス 3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4" name="直線コネクタ 3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5" name="テキスト ボックス 3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6" name="直線コネクタ 3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7" name="テキスト ボックス 3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43434</xdr:rowOff>
    </xdr:from>
    <xdr:to>
      <xdr:col>23</xdr:col>
      <xdr:colOff>516889</xdr:colOff>
      <xdr:row>60</xdr:row>
      <xdr:rowOff>118872</xdr:rowOff>
    </xdr:to>
    <xdr:cxnSp macro="">
      <xdr:nvCxnSpPr>
        <xdr:cNvPr id="321" name="直線コネクタ 320"/>
        <xdr:cNvCxnSpPr/>
      </xdr:nvCxnSpPr>
      <xdr:spPr>
        <a:xfrm flipV="1">
          <a:off x="16318864" y="9644634"/>
          <a:ext cx="0" cy="76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122699</xdr:rowOff>
    </xdr:from>
    <xdr:ext cx="405111" cy="259045"/>
    <xdr:sp macro="" textlink="">
      <xdr:nvSpPr>
        <xdr:cNvPr id="322" name="【学校施設】&#10;有形固定資産減価償却率最小値テキスト"/>
        <xdr:cNvSpPr txBox="1"/>
      </xdr:nvSpPr>
      <xdr:spPr>
        <a:xfrm>
          <a:off x="16408400" y="1040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60</xdr:row>
      <xdr:rowOff>118872</xdr:rowOff>
    </xdr:from>
    <xdr:to>
      <xdr:col>23</xdr:col>
      <xdr:colOff>606425</xdr:colOff>
      <xdr:row>60</xdr:row>
      <xdr:rowOff>118872</xdr:rowOff>
    </xdr:to>
    <xdr:cxnSp macro="">
      <xdr:nvCxnSpPr>
        <xdr:cNvPr id="323" name="直線コネクタ 322"/>
        <xdr:cNvCxnSpPr/>
      </xdr:nvCxnSpPr>
      <xdr:spPr>
        <a:xfrm>
          <a:off x="16230600" y="1040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161561</xdr:rowOff>
    </xdr:from>
    <xdr:ext cx="405111" cy="259045"/>
    <xdr:sp macro="" textlink="">
      <xdr:nvSpPr>
        <xdr:cNvPr id="324" name="【学校施設】&#10;有形固定資産減価償却率最大値テキスト"/>
        <xdr:cNvSpPr txBox="1"/>
      </xdr:nvSpPr>
      <xdr:spPr>
        <a:xfrm>
          <a:off x="16408400"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56</xdr:row>
      <xdr:rowOff>43434</xdr:rowOff>
    </xdr:from>
    <xdr:to>
      <xdr:col>23</xdr:col>
      <xdr:colOff>606425</xdr:colOff>
      <xdr:row>56</xdr:row>
      <xdr:rowOff>43434</xdr:rowOff>
    </xdr:to>
    <xdr:cxnSp macro="">
      <xdr:nvCxnSpPr>
        <xdr:cNvPr id="325" name="直線コネクタ 324"/>
        <xdr:cNvCxnSpPr/>
      </xdr:nvCxnSpPr>
      <xdr:spPr>
        <a:xfrm>
          <a:off x="16230600" y="964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35069</xdr:rowOff>
    </xdr:from>
    <xdr:ext cx="405111" cy="259045"/>
    <xdr:sp macro="" textlink="">
      <xdr:nvSpPr>
        <xdr:cNvPr id="326" name="【学校施設】&#10;有形固定資産減価償却率平均値テキスト"/>
        <xdr:cNvSpPr txBox="1"/>
      </xdr:nvSpPr>
      <xdr:spPr>
        <a:xfrm>
          <a:off x="164084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56642</xdr:rowOff>
    </xdr:from>
    <xdr:to>
      <xdr:col>23</xdr:col>
      <xdr:colOff>568325</xdr:colOff>
      <xdr:row>58</xdr:row>
      <xdr:rowOff>158242</xdr:rowOff>
    </xdr:to>
    <xdr:sp macro="" textlink="">
      <xdr:nvSpPr>
        <xdr:cNvPr id="327" name="フローチャート : 判断 326"/>
        <xdr:cNvSpPr/>
      </xdr:nvSpPr>
      <xdr:spPr>
        <a:xfrm>
          <a:off x="16268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42926</xdr:rowOff>
    </xdr:from>
    <xdr:to>
      <xdr:col>22</xdr:col>
      <xdr:colOff>415925</xdr:colOff>
      <xdr:row>58</xdr:row>
      <xdr:rowOff>144526</xdr:rowOff>
    </xdr:to>
    <xdr:sp macro="" textlink="">
      <xdr:nvSpPr>
        <xdr:cNvPr id="328" name="フローチャート : 判断 327"/>
        <xdr:cNvSpPr/>
      </xdr:nvSpPr>
      <xdr:spPr>
        <a:xfrm>
          <a:off x="154305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161798</xdr:rowOff>
    </xdr:from>
    <xdr:to>
      <xdr:col>22</xdr:col>
      <xdr:colOff>415925</xdr:colOff>
      <xdr:row>63</xdr:row>
      <xdr:rowOff>91948</xdr:rowOff>
    </xdr:to>
    <xdr:sp macro="" textlink="">
      <xdr:nvSpPr>
        <xdr:cNvPr id="334" name="円/楕円 333"/>
        <xdr:cNvSpPr/>
      </xdr:nvSpPr>
      <xdr:spPr>
        <a:xfrm>
          <a:off x="15430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161053</xdr:rowOff>
    </xdr:from>
    <xdr:ext cx="405111" cy="259045"/>
    <xdr:sp macro="" textlink="">
      <xdr:nvSpPr>
        <xdr:cNvPr id="335" name="n_1aveValue【学校施設】&#10;有形固定資産減価償却率"/>
        <xdr:cNvSpPr txBox="1"/>
      </xdr:nvSpPr>
      <xdr:spPr>
        <a:xfrm>
          <a:off x="15266043"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83075</xdr:rowOff>
    </xdr:from>
    <xdr:ext cx="405111" cy="259045"/>
    <xdr:sp macro="" textlink="">
      <xdr:nvSpPr>
        <xdr:cNvPr id="336" name="n_1mainValue【学校施設】&#10;有形固定資産減価償却率"/>
        <xdr:cNvSpPr txBox="1"/>
      </xdr:nvSpPr>
      <xdr:spPr>
        <a:xfrm>
          <a:off x="15266043" y="1088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8" name="直線コネクタ 3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9" name="テキスト ボックス 3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0" name="直線コネクタ 3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1" name="テキスト ボックス 3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2" name="直線コネクタ 3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3" name="テキスト ボックス 3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4" name="直線コネクタ 3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5" name="テキスト ボックス 3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6" name="直線コネクタ 3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7" name="テキスト ボックス 3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1" name="直線コネクタ 36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3" name="直線コネクタ 36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5" name="直線コネクタ 36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67" name="フローチャート : 判断 36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68" name="フローチャート : 判断 36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63500</xdr:rowOff>
    </xdr:from>
    <xdr:to>
      <xdr:col>31</xdr:col>
      <xdr:colOff>85725</xdr:colOff>
      <xdr:row>57</xdr:row>
      <xdr:rowOff>165100</xdr:rowOff>
    </xdr:to>
    <xdr:sp macro="" textlink="">
      <xdr:nvSpPr>
        <xdr:cNvPr id="374" name="円/楕円 373"/>
        <xdr:cNvSpPr/>
      </xdr:nvSpPr>
      <xdr:spPr>
        <a:xfrm>
          <a:off x="2127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375"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10177</xdr:rowOff>
    </xdr:from>
    <xdr:ext cx="469744" cy="259045"/>
    <xdr:sp macro="" textlink="">
      <xdr:nvSpPr>
        <xdr:cNvPr id="376" name="n_1mainValue【学校施設】&#10;一人当たり面積"/>
        <xdr:cNvSpPr txBox="1"/>
      </xdr:nvSpPr>
      <xdr:spPr>
        <a:xfrm>
          <a:off x="210757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7" name="直線コネクタ 3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8" name="テキスト ボックス 3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9" name="直線コネクタ 3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0" name="テキスト ボックス 3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1" name="直線コネクタ 3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2" name="テキスト ボックス 3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3" name="直線コネクタ 3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4" name="テキスト ボックス 3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5" name="直線コネクタ 3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6" name="テキスト ボックス 3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7" name="直線コネクタ 3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8" name="テキスト ボックス 3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2" name="直線コネクタ 401"/>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3"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4" name="直線コネクタ 403"/>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5"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06" name="直線コネクタ 405"/>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07"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08" name="フローチャート : 判断 407"/>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09" name="フローチャート : 判断 408"/>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16692</xdr:rowOff>
    </xdr:from>
    <xdr:to>
      <xdr:col>22</xdr:col>
      <xdr:colOff>415925</xdr:colOff>
      <xdr:row>84</xdr:row>
      <xdr:rowOff>118292</xdr:rowOff>
    </xdr:to>
    <xdr:sp macro="" textlink="">
      <xdr:nvSpPr>
        <xdr:cNvPr id="415" name="円/楕円 414"/>
        <xdr:cNvSpPr/>
      </xdr:nvSpPr>
      <xdr:spPr>
        <a:xfrm>
          <a:off x="15430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16"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109419</xdr:rowOff>
    </xdr:from>
    <xdr:ext cx="405111" cy="259045"/>
    <xdr:sp macro="" textlink="">
      <xdr:nvSpPr>
        <xdr:cNvPr id="417" name="n_1mainValue【児童館】&#10;有形固定資産減価償却率"/>
        <xdr:cNvSpPr txBox="1"/>
      </xdr:nvSpPr>
      <xdr:spPr>
        <a:xfrm>
          <a:off x="15266043"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8" name="直線コネクタ 4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9" name="テキスト ボックス 4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0" name="直線コネクタ 4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1" name="テキスト ボックス 4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2" name="直線コネクタ 4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3" name="テキスト ボックス 4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4" name="直線コネクタ 4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5" name="テキスト ボックス 4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6" name="直線コネクタ 4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7" name="テキスト ボックス 4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41" name="直線コネクタ 440"/>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42"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43" name="直線コネクタ 44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44"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45" name="直線コネクタ 444"/>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446"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47" name="フローチャート : 判断 44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448" name="フローチャート : 判断 447"/>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6350</xdr:rowOff>
    </xdr:from>
    <xdr:to>
      <xdr:col>31</xdr:col>
      <xdr:colOff>85725</xdr:colOff>
      <xdr:row>82</xdr:row>
      <xdr:rowOff>107950</xdr:rowOff>
    </xdr:to>
    <xdr:sp macro="" textlink="">
      <xdr:nvSpPr>
        <xdr:cNvPr id="454" name="円/楕円 453"/>
        <xdr:cNvSpPr/>
      </xdr:nvSpPr>
      <xdr:spPr>
        <a:xfrm>
          <a:off x="2127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455"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124477</xdr:rowOff>
    </xdr:from>
    <xdr:ext cx="469744" cy="259045"/>
    <xdr:sp macro="" textlink="">
      <xdr:nvSpPr>
        <xdr:cNvPr id="456" name="n_1mainValue【児童館】&#10;一人当たり面積"/>
        <xdr:cNvSpPr txBox="1"/>
      </xdr:nvSpPr>
      <xdr:spPr>
        <a:xfrm>
          <a:off x="21075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7" name="テキスト ボックス 4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8" name="直線コネクタ 4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9" name="テキスト ボックス 46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0" name="直線コネクタ 4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1" name="テキスト ボックス 4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2" name="直線コネクタ 4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3" name="テキスト ボックス 4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4" name="直線コネクタ 4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5" name="テキスト ボックス 4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6" name="直線コネクタ 4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7" name="テキスト ボックス 4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8" name="直線コネクタ 4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9" name="テキスト ボックス 47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3" name="直線コネクタ 482"/>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4"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5" name="直線コネクタ 48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6"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7" name="直線コネクタ 486"/>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8"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89" name="フローチャート : 判断 488"/>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0" name="フローチャート : 判断 489"/>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107043</xdr:rowOff>
    </xdr:from>
    <xdr:to>
      <xdr:col>22</xdr:col>
      <xdr:colOff>415925</xdr:colOff>
      <xdr:row>109</xdr:row>
      <xdr:rowOff>37193</xdr:rowOff>
    </xdr:to>
    <xdr:sp macro="" textlink="">
      <xdr:nvSpPr>
        <xdr:cNvPr id="496" name="円/楕円 495"/>
        <xdr:cNvSpPr/>
      </xdr:nvSpPr>
      <xdr:spPr>
        <a:xfrm>
          <a:off x="15430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141895</xdr:rowOff>
    </xdr:from>
    <xdr:ext cx="405111" cy="259045"/>
    <xdr:sp macro="" textlink="">
      <xdr:nvSpPr>
        <xdr:cNvPr id="497"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28320</xdr:rowOff>
    </xdr:from>
    <xdr:ext cx="405111" cy="259045"/>
    <xdr:sp macro="" textlink="">
      <xdr:nvSpPr>
        <xdr:cNvPr id="498" name="n_1mainValue【公民館】&#10;有形固定資産減価償却率"/>
        <xdr:cNvSpPr txBox="1"/>
      </xdr:nvSpPr>
      <xdr:spPr>
        <a:xfrm>
          <a:off x="15266043"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2" name="直線コネクタ 521"/>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3"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4" name="直線コネクタ 52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5"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6" name="直線コネクタ 52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8" name="フローチャート : 判断 52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9" name="フローチャート : 判断 52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93980</xdr:rowOff>
    </xdr:from>
    <xdr:to>
      <xdr:col>31</xdr:col>
      <xdr:colOff>85725</xdr:colOff>
      <xdr:row>108</xdr:row>
      <xdr:rowOff>24130</xdr:rowOff>
    </xdr:to>
    <xdr:sp macro="" textlink="">
      <xdr:nvSpPr>
        <xdr:cNvPr id="535" name="円/楕円 534"/>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15257</xdr:rowOff>
    </xdr:from>
    <xdr:ext cx="469744" cy="259045"/>
    <xdr:sp macro="" textlink="">
      <xdr:nvSpPr>
        <xdr:cNvPr id="537" name="n_1mainValue【公民館】&#10;一人当たり面積"/>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上記の類型において，有形固定資産減価償却率は，ほぼ類似団体平均を下回っているものの，橋りょう・トンネル，認定こども園・幼稚園・保育所については，類似団体平均を上回っている。</a:t>
          </a:r>
          <a:endParaRPr lang="ja-JP" altLang="ja-JP" sz="1400">
            <a:effectLst/>
          </a:endParaRPr>
        </a:p>
        <a:p>
          <a:r>
            <a:rPr kumimoji="1" lang="ja-JP" altLang="ja-JP" sz="1100">
              <a:solidFill>
                <a:schemeClr val="dk1"/>
              </a:solidFill>
              <a:effectLst/>
              <a:latin typeface="+mn-lt"/>
              <a:ea typeface="+mn-ea"/>
              <a:cs typeface="+mn-cs"/>
            </a:rPr>
            <a:t>橋りょう・トンネルについては，その多くが昭和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年代にかけて建設されており，経年減価が進んでいるためである。今後，橋りょうの長期修繕計画を策定し，適切な修繕を行っていく予定である。</a:t>
          </a:r>
          <a:endParaRPr lang="ja-JP" altLang="ja-JP" sz="1400">
            <a:effectLst/>
          </a:endParaRPr>
        </a:p>
        <a:p>
          <a:r>
            <a:rPr kumimoji="1" lang="ja-JP" altLang="ja-JP" sz="1100">
              <a:solidFill>
                <a:schemeClr val="dk1"/>
              </a:solidFill>
              <a:effectLst/>
              <a:latin typeface="+mn-lt"/>
              <a:ea typeface="+mn-ea"/>
              <a:cs typeface="+mn-cs"/>
            </a:rPr>
            <a:t>同様に，認定こども園・幼稚園・保育所についても，必要に応じて増築や改修工事を行っているが，その多くが昭和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年代にかけて建設されており，経年減価が進んているためである。今後，幼保再編計画に基づき，適切な施設規模を維持・確保していく予定である。</a:t>
          </a:r>
          <a:endParaRPr lang="ja-JP" altLang="ja-JP" sz="1400">
            <a:effectLst/>
          </a:endParaRPr>
        </a:p>
        <a:p>
          <a:r>
            <a:rPr kumimoji="1" lang="ja-JP" altLang="ja-JP" sz="1100">
              <a:solidFill>
                <a:schemeClr val="dk1"/>
              </a:solidFill>
              <a:effectLst/>
              <a:latin typeface="+mn-lt"/>
              <a:ea typeface="+mn-ea"/>
              <a:cs typeface="+mn-cs"/>
            </a:rPr>
            <a:t>また，認定こども園・幼稚園・保育所及び学校施設については，一人当たり面積が類似団体平均を大きく上回っている。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年度以降，小・中学校の施設更新や認定こども園の新設が重なったためである。維持管理に係る経費に留意しつつ，引き続き，子育て環境等の整備に積極的に取り組んでいく。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38,066
38.00
21,896,306
21,209,809
488,881
12,244,695
3,487,811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137414</xdr:rowOff>
    </xdr:from>
    <xdr:to>
      <xdr:col>5</xdr:col>
      <xdr:colOff>409575</xdr:colOff>
      <xdr:row>39</xdr:row>
      <xdr:rowOff>67564</xdr:rowOff>
    </xdr:to>
    <xdr:sp macro="" textlink="">
      <xdr:nvSpPr>
        <xdr:cNvPr id="69" name="円/楕円 68"/>
        <xdr:cNvSpPr/>
      </xdr:nvSpPr>
      <xdr:spPr>
        <a:xfrm>
          <a:off x="3746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58691</xdr:rowOff>
    </xdr:from>
    <xdr:ext cx="405111" cy="259045"/>
    <xdr:sp macro="" textlink="">
      <xdr:nvSpPr>
        <xdr:cNvPr id="70" name="n_1mainValue【図書館】&#10;有形固定資産減価償却率"/>
        <xdr:cNvSpPr txBox="1"/>
      </xdr:nvSpPr>
      <xdr:spPr>
        <a:xfrm>
          <a:off x="3582043"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31750</xdr:rowOff>
    </xdr:from>
    <xdr:to>
      <xdr:col>14</xdr:col>
      <xdr:colOff>79375</xdr:colOff>
      <xdr:row>37</xdr:row>
      <xdr:rowOff>133350</xdr:rowOff>
    </xdr:to>
    <xdr:sp macro="" textlink="">
      <xdr:nvSpPr>
        <xdr:cNvPr id="109" name="円/楕円 108"/>
        <xdr:cNvSpPr/>
      </xdr:nvSpPr>
      <xdr:spPr>
        <a:xfrm>
          <a:off x="958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149877</xdr:rowOff>
    </xdr:from>
    <xdr:ext cx="469744" cy="259045"/>
    <xdr:sp macro="" textlink="">
      <xdr:nvSpPr>
        <xdr:cNvPr id="110" name="n_1mainValue【図書館】&#10;一人当たり面積"/>
        <xdr:cNvSpPr txBox="1"/>
      </xdr:nvSpPr>
      <xdr:spPr>
        <a:xfrm>
          <a:off x="93917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112485</xdr:rowOff>
    </xdr:from>
    <xdr:to>
      <xdr:col>5</xdr:col>
      <xdr:colOff>409575</xdr:colOff>
      <xdr:row>59</xdr:row>
      <xdr:rowOff>42635</xdr:rowOff>
    </xdr:to>
    <xdr:sp macro="" textlink="">
      <xdr:nvSpPr>
        <xdr:cNvPr id="151" name="円/楕円 150"/>
        <xdr:cNvSpPr/>
      </xdr:nvSpPr>
      <xdr:spPr>
        <a:xfrm>
          <a:off x="3746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59162</xdr:rowOff>
    </xdr:from>
    <xdr:ext cx="405111" cy="259045"/>
    <xdr:sp macro="" textlink="">
      <xdr:nvSpPr>
        <xdr:cNvPr id="152" name="n_1mainValue【体育館・プール】&#10;有形固定資産減価償却率"/>
        <xdr:cNvSpPr txBox="1"/>
      </xdr:nvSpPr>
      <xdr:spPr>
        <a:xfrm>
          <a:off x="3582043"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109220</xdr:rowOff>
    </xdr:from>
    <xdr:to>
      <xdr:col>14</xdr:col>
      <xdr:colOff>79375</xdr:colOff>
      <xdr:row>62</xdr:row>
      <xdr:rowOff>39370</xdr:rowOff>
    </xdr:to>
    <xdr:sp macro="" textlink="">
      <xdr:nvSpPr>
        <xdr:cNvPr id="190" name="円/楕円 189"/>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30497</xdr:rowOff>
    </xdr:from>
    <xdr:ext cx="469744" cy="259045"/>
    <xdr:sp macro="" textlink="">
      <xdr:nvSpPr>
        <xdr:cNvPr id="191"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51436</xdr:rowOff>
    </xdr:from>
    <xdr:to>
      <xdr:col>6</xdr:col>
      <xdr:colOff>510540</xdr:colOff>
      <xdr:row>84</xdr:row>
      <xdr:rowOff>57150</xdr:rowOff>
    </xdr:to>
    <xdr:cxnSp macro="">
      <xdr:nvCxnSpPr>
        <xdr:cNvPr id="216" name="直線コネクタ 215"/>
        <xdr:cNvCxnSpPr/>
      </xdr:nvCxnSpPr>
      <xdr:spPr>
        <a:xfrm flipV="1">
          <a:off x="4634865" y="13424536"/>
          <a:ext cx="0" cy="103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60977</xdr:rowOff>
    </xdr:from>
    <xdr:ext cx="405111" cy="259045"/>
    <xdr:sp macro="" textlink="">
      <xdr:nvSpPr>
        <xdr:cNvPr id="217" name="【福祉施設】&#10;有形固定資産減価償却率最小値テキスト"/>
        <xdr:cNvSpPr txBox="1"/>
      </xdr:nvSpPr>
      <xdr:spPr>
        <a:xfrm>
          <a:off x="47244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84</xdr:row>
      <xdr:rowOff>57150</xdr:rowOff>
    </xdr:from>
    <xdr:to>
      <xdr:col>6</xdr:col>
      <xdr:colOff>600075</xdr:colOff>
      <xdr:row>84</xdr:row>
      <xdr:rowOff>57150</xdr:rowOff>
    </xdr:to>
    <xdr:cxnSp macro="">
      <xdr:nvCxnSpPr>
        <xdr:cNvPr id="218" name="直線コネクタ 217"/>
        <xdr:cNvCxnSpPr/>
      </xdr:nvCxnSpPr>
      <xdr:spPr>
        <a:xfrm>
          <a:off x="4546600" y="1445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169563</xdr:rowOff>
    </xdr:from>
    <xdr:ext cx="405111" cy="259045"/>
    <xdr:sp macro="" textlink="">
      <xdr:nvSpPr>
        <xdr:cNvPr id="219" name="【福祉施設】&#10;有形固定資産減価償却率最大値テキスト"/>
        <xdr:cNvSpPr txBox="1"/>
      </xdr:nvSpPr>
      <xdr:spPr>
        <a:xfrm>
          <a:off x="4724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51436</xdr:rowOff>
    </xdr:from>
    <xdr:to>
      <xdr:col>6</xdr:col>
      <xdr:colOff>600075</xdr:colOff>
      <xdr:row>78</xdr:row>
      <xdr:rowOff>51436</xdr:rowOff>
    </xdr:to>
    <xdr:cxnSp macro="">
      <xdr:nvCxnSpPr>
        <xdr:cNvPr id="220" name="直線コネクタ 21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150513</xdr:rowOff>
    </xdr:from>
    <xdr:ext cx="405111" cy="259045"/>
    <xdr:sp macro="" textlink="">
      <xdr:nvSpPr>
        <xdr:cNvPr id="221" name="【福祉施設】&#10;有形固定資産減価償却率平均値テキスト"/>
        <xdr:cNvSpPr txBox="1"/>
      </xdr:nvSpPr>
      <xdr:spPr>
        <a:xfrm>
          <a:off x="47244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636</xdr:rowOff>
    </xdr:from>
    <xdr:to>
      <xdr:col>6</xdr:col>
      <xdr:colOff>561975</xdr:colOff>
      <xdr:row>83</xdr:row>
      <xdr:rowOff>102236</xdr:rowOff>
    </xdr:to>
    <xdr:sp macro="" textlink="">
      <xdr:nvSpPr>
        <xdr:cNvPr id="222" name="フローチャート : 判断 221"/>
        <xdr:cNvSpPr/>
      </xdr:nvSpPr>
      <xdr:spPr>
        <a:xfrm>
          <a:off x="4584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3" name="フローチャート : 判断 22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224"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154939</xdr:rowOff>
    </xdr:from>
    <xdr:to>
      <xdr:col>5</xdr:col>
      <xdr:colOff>409575</xdr:colOff>
      <xdr:row>85</xdr:row>
      <xdr:rowOff>85089</xdr:rowOff>
    </xdr:to>
    <xdr:sp macro="" textlink="">
      <xdr:nvSpPr>
        <xdr:cNvPr id="230" name="円/楕円 229"/>
        <xdr:cNvSpPr/>
      </xdr:nvSpPr>
      <xdr:spPr>
        <a:xfrm>
          <a:off x="3746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76216</xdr:rowOff>
    </xdr:from>
    <xdr:ext cx="405111" cy="259045"/>
    <xdr:sp macro="" textlink="">
      <xdr:nvSpPr>
        <xdr:cNvPr id="231" name="n_1mainValue【福祉施設】&#10;有形固定資産減価償却率"/>
        <xdr:cNvSpPr txBox="1"/>
      </xdr:nvSpPr>
      <xdr:spPr>
        <a:xfrm>
          <a:off x="3582043"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47244</xdr:rowOff>
    </xdr:from>
    <xdr:to>
      <xdr:col>15</xdr:col>
      <xdr:colOff>180340</xdr:colOff>
      <xdr:row>86</xdr:row>
      <xdr:rowOff>33528</xdr:rowOff>
    </xdr:to>
    <xdr:cxnSp macro="">
      <xdr:nvCxnSpPr>
        <xdr:cNvPr id="253" name="直線コネクタ 252"/>
        <xdr:cNvCxnSpPr/>
      </xdr:nvCxnSpPr>
      <xdr:spPr>
        <a:xfrm flipV="1">
          <a:off x="10476865" y="137632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37355</xdr:rowOff>
    </xdr:from>
    <xdr:ext cx="469744" cy="259045"/>
    <xdr:sp macro="" textlink="">
      <xdr:nvSpPr>
        <xdr:cNvPr id="254" name="【福祉施設】&#10;一人当たり面積最小値テキスト"/>
        <xdr:cNvSpPr txBox="1"/>
      </xdr:nvSpPr>
      <xdr:spPr>
        <a:xfrm>
          <a:off x="105664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86</xdr:row>
      <xdr:rowOff>33528</xdr:rowOff>
    </xdr:from>
    <xdr:to>
      <xdr:col>15</xdr:col>
      <xdr:colOff>269875</xdr:colOff>
      <xdr:row>86</xdr:row>
      <xdr:rowOff>33528</xdr:rowOff>
    </xdr:to>
    <xdr:cxnSp macro="">
      <xdr:nvCxnSpPr>
        <xdr:cNvPr id="255" name="直線コネクタ 25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165371</xdr:rowOff>
    </xdr:from>
    <xdr:ext cx="469744" cy="259045"/>
    <xdr:sp macro="" textlink="">
      <xdr:nvSpPr>
        <xdr:cNvPr id="256" name="【福祉施設】&#10;一人当たり面積最大値テキスト"/>
        <xdr:cNvSpPr txBox="1"/>
      </xdr:nvSpPr>
      <xdr:spPr>
        <a:xfrm>
          <a:off x="10566400" y="1353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80</xdr:row>
      <xdr:rowOff>47244</xdr:rowOff>
    </xdr:from>
    <xdr:to>
      <xdr:col>15</xdr:col>
      <xdr:colOff>269875</xdr:colOff>
      <xdr:row>80</xdr:row>
      <xdr:rowOff>47244</xdr:rowOff>
    </xdr:to>
    <xdr:cxnSp macro="">
      <xdr:nvCxnSpPr>
        <xdr:cNvPr id="257" name="直線コネクタ 256"/>
        <xdr:cNvCxnSpPr/>
      </xdr:nvCxnSpPr>
      <xdr:spPr>
        <a:xfrm>
          <a:off x="10388600" y="13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123462</xdr:rowOff>
    </xdr:from>
    <xdr:ext cx="469744" cy="259045"/>
    <xdr:sp macro="" textlink="">
      <xdr:nvSpPr>
        <xdr:cNvPr id="258" name="【福祉施設】&#10;一人当たり面積平均値テキスト"/>
        <xdr:cNvSpPr txBox="1"/>
      </xdr:nvSpPr>
      <xdr:spPr>
        <a:xfrm>
          <a:off x="105664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145035</xdr:rowOff>
    </xdr:from>
    <xdr:to>
      <xdr:col>15</xdr:col>
      <xdr:colOff>231775</xdr:colOff>
      <xdr:row>84</xdr:row>
      <xdr:rowOff>75185</xdr:rowOff>
    </xdr:to>
    <xdr:sp macro="" textlink="">
      <xdr:nvSpPr>
        <xdr:cNvPr id="259" name="フローチャート : 判断 258"/>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131318</xdr:rowOff>
    </xdr:from>
    <xdr:to>
      <xdr:col>14</xdr:col>
      <xdr:colOff>79375</xdr:colOff>
      <xdr:row>84</xdr:row>
      <xdr:rowOff>61468</xdr:rowOff>
    </xdr:to>
    <xdr:sp macro="" textlink="">
      <xdr:nvSpPr>
        <xdr:cNvPr id="260" name="フローチャート : 判断 259"/>
        <xdr:cNvSpPr/>
      </xdr:nvSpPr>
      <xdr:spPr>
        <a:xfrm>
          <a:off x="9588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52595</xdr:rowOff>
    </xdr:from>
    <xdr:ext cx="469744" cy="259045"/>
    <xdr:sp macro="" textlink="">
      <xdr:nvSpPr>
        <xdr:cNvPr id="261" name="n_1aveValue【福祉施設】&#10;一人当たり面積"/>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67311</xdr:rowOff>
    </xdr:from>
    <xdr:to>
      <xdr:col>14</xdr:col>
      <xdr:colOff>79375</xdr:colOff>
      <xdr:row>79</xdr:row>
      <xdr:rowOff>168911</xdr:rowOff>
    </xdr:to>
    <xdr:sp macro="" textlink="">
      <xdr:nvSpPr>
        <xdr:cNvPr id="267" name="円/楕円 266"/>
        <xdr:cNvSpPr/>
      </xdr:nvSpPr>
      <xdr:spPr>
        <a:xfrm>
          <a:off x="958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13988</xdr:rowOff>
    </xdr:from>
    <xdr:ext cx="469744" cy="259045"/>
    <xdr:sp macro="" textlink="">
      <xdr:nvSpPr>
        <xdr:cNvPr id="268" name="n_1mainValue【福祉施設】&#10;一人当たり面積"/>
        <xdr:cNvSpPr txBox="1"/>
      </xdr:nvSpPr>
      <xdr:spPr>
        <a:xfrm>
          <a:off x="93917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93" name="直線コネクタ 292"/>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4"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5" name="直線コネクタ 294"/>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6"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7" name="直線コネクタ 296"/>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8"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9" name="フローチャート : 判断 298"/>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300" name="フローチャート : 判断 299"/>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301"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63500</xdr:rowOff>
    </xdr:from>
    <xdr:to>
      <xdr:col>5</xdr:col>
      <xdr:colOff>409575</xdr:colOff>
      <xdr:row>103</xdr:row>
      <xdr:rowOff>165100</xdr:rowOff>
    </xdr:to>
    <xdr:sp macro="" textlink="">
      <xdr:nvSpPr>
        <xdr:cNvPr id="307" name="円/楕円 306"/>
        <xdr:cNvSpPr/>
      </xdr:nvSpPr>
      <xdr:spPr>
        <a:xfrm>
          <a:off x="3746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10177</xdr:rowOff>
    </xdr:from>
    <xdr:ext cx="405111" cy="259045"/>
    <xdr:sp macro="" textlink="">
      <xdr:nvSpPr>
        <xdr:cNvPr id="308" name="n_1mainValue【市民会館】&#10;有形固定資産減価償却率"/>
        <xdr:cNvSpPr txBox="1"/>
      </xdr:nvSpPr>
      <xdr:spPr>
        <a:xfrm>
          <a:off x="3582043"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9" name="テキスト ボックス 31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0" name="直線コネクタ 31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1" name="テキスト ボックス 32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4" name="直線コネクタ 32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5" name="テキスト ボックス 32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9" name="直線コネクタ 328"/>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30"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31" name="直線コネクタ 330"/>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32"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33" name="直線コネクタ 332"/>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4"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5" name="フローチャート : 判断 334"/>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6" name="フローチャート : 判断 335"/>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337"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48261</xdr:rowOff>
    </xdr:from>
    <xdr:to>
      <xdr:col>14</xdr:col>
      <xdr:colOff>79375</xdr:colOff>
      <xdr:row>108</xdr:row>
      <xdr:rowOff>149861</xdr:rowOff>
    </xdr:to>
    <xdr:sp macro="" textlink="">
      <xdr:nvSpPr>
        <xdr:cNvPr id="343" name="円/楕円 342"/>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140988</xdr:rowOff>
    </xdr:from>
    <xdr:ext cx="469744" cy="259045"/>
    <xdr:sp macro="" textlink="">
      <xdr:nvSpPr>
        <xdr:cNvPr id="344"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6" name="直線コネクタ 3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7" name="テキスト ボックス 35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8" name="直線コネクタ 3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9" name="テキスト ボックス 3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0" name="直線コネクタ 3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1" name="テキスト ボックス 3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2" name="直線コネクタ 3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3" name="テキスト ボックス 3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4" name="直線コネクタ 3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5" name="テキスト ボックス 3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6" name="直線コネクタ 3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7" name="テキスト ボックス 36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71" name="直線コネクタ 370"/>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72"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3" name="直線コネクタ 372"/>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4"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5" name="直線コネクタ 37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6"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7" name="フローチャート : 判断 37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8" name="フローチャート : 判断 377"/>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9"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147864</xdr:rowOff>
    </xdr:from>
    <xdr:to>
      <xdr:col>22</xdr:col>
      <xdr:colOff>415925</xdr:colOff>
      <xdr:row>36</xdr:row>
      <xdr:rowOff>78014</xdr:rowOff>
    </xdr:to>
    <xdr:sp macro="" textlink="">
      <xdr:nvSpPr>
        <xdr:cNvPr id="385" name="円/楕円 384"/>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94541</xdr:rowOff>
    </xdr:from>
    <xdr:ext cx="405111" cy="259045"/>
    <xdr:sp macro="" textlink="">
      <xdr:nvSpPr>
        <xdr:cNvPr id="386" name="n_1mainValue【一般廃棄物処理施設】&#10;有形固定資産減価償却率"/>
        <xdr:cNvSpPr txBox="1"/>
      </xdr:nvSpPr>
      <xdr:spPr>
        <a:xfrm>
          <a:off x="15266043"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7" name="テキスト ボックス 396"/>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8" name="直線コネクタ 39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9" name="テキスト ボックス 39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0" name="直線コネクタ 39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1" name="テキスト ボックス 40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2" name="直線コネクタ 40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3" name="テキスト ボックス 40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4" name="直線コネクタ 40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405" name="テキスト ボックス 40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6" name="直線コネクタ 40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7" name="テキスト ボックス 40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8" name="直線コネクタ 40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9" name="テキスト ボックス 40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39</xdr:row>
      <xdr:rowOff>17254</xdr:rowOff>
    </xdr:from>
    <xdr:to>
      <xdr:col>32</xdr:col>
      <xdr:colOff>186689</xdr:colOff>
      <xdr:row>42</xdr:row>
      <xdr:rowOff>159345</xdr:rowOff>
    </xdr:to>
    <xdr:cxnSp macro="">
      <xdr:nvCxnSpPr>
        <xdr:cNvPr id="413" name="直線コネクタ 412"/>
        <xdr:cNvCxnSpPr/>
      </xdr:nvCxnSpPr>
      <xdr:spPr>
        <a:xfrm flipV="1">
          <a:off x="22160864" y="6703804"/>
          <a:ext cx="0" cy="65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163172</xdr:rowOff>
    </xdr:from>
    <xdr:ext cx="534377" cy="259045"/>
    <xdr:sp macro="" textlink="">
      <xdr:nvSpPr>
        <xdr:cNvPr id="414" name="【一般廃棄物処理施設】&#10;一人当たり有形固定資産（償却資産）額最小値テキスト"/>
        <xdr:cNvSpPr txBox="1"/>
      </xdr:nvSpPr>
      <xdr:spPr>
        <a:xfrm>
          <a:off x="22250400" y="73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159345</xdr:rowOff>
    </xdr:from>
    <xdr:to>
      <xdr:col>32</xdr:col>
      <xdr:colOff>276225</xdr:colOff>
      <xdr:row>42</xdr:row>
      <xdr:rowOff>159345</xdr:rowOff>
    </xdr:to>
    <xdr:cxnSp macro="">
      <xdr:nvCxnSpPr>
        <xdr:cNvPr id="415" name="直線コネクタ 414"/>
        <xdr:cNvCxnSpPr/>
      </xdr:nvCxnSpPr>
      <xdr:spPr>
        <a:xfrm>
          <a:off x="22072600" y="736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135381</xdr:rowOff>
    </xdr:from>
    <xdr:ext cx="534377" cy="259045"/>
    <xdr:sp macro="" textlink="">
      <xdr:nvSpPr>
        <xdr:cNvPr id="416" name="【一般廃棄物処理施設】&#10;一人当たり有形固定資産（償却資産）額最大値テキスト"/>
        <xdr:cNvSpPr txBox="1"/>
      </xdr:nvSpPr>
      <xdr:spPr>
        <a:xfrm>
          <a:off x="22250400" y="64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39</xdr:row>
      <xdr:rowOff>17254</xdr:rowOff>
    </xdr:from>
    <xdr:to>
      <xdr:col>32</xdr:col>
      <xdr:colOff>276225</xdr:colOff>
      <xdr:row>39</xdr:row>
      <xdr:rowOff>17254</xdr:rowOff>
    </xdr:to>
    <xdr:cxnSp macro="">
      <xdr:nvCxnSpPr>
        <xdr:cNvPr id="417" name="直線コネクタ 416"/>
        <xdr:cNvCxnSpPr/>
      </xdr:nvCxnSpPr>
      <xdr:spPr>
        <a:xfrm>
          <a:off x="22072600" y="6703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160532</xdr:rowOff>
    </xdr:from>
    <xdr:ext cx="534377" cy="259045"/>
    <xdr:sp macro="" textlink="">
      <xdr:nvSpPr>
        <xdr:cNvPr id="418" name="【一般廃棄物処理施設】&#10;一人当たり有形固定資産（償却資産）額平均値テキスト"/>
        <xdr:cNvSpPr txBox="1"/>
      </xdr:nvSpPr>
      <xdr:spPr>
        <a:xfrm>
          <a:off x="22250400" y="6847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10655</xdr:rowOff>
    </xdr:from>
    <xdr:to>
      <xdr:col>32</xdr:col>
      <xdr:colOff>238125</xdr:colOff>
      <xdr:row>40</xdr:row>
      <xdr:rowOff>112255</xdr:rowOff>
    </xdr:to>
    <xdr:sp macro="" textlink="">
      <xdr:nvSpPr>
        <xdr:cNvPr id="419" name="フローチャート : 判断 418"/>
        <xdr:cNvSpPr/>
      </xdr:nvSpPr>
      <xdr:spPr>
        <a:xfrm>
          <a:off x="22110700" y="686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159376</xdr:rowOff>
    </xdr:from>
    <xdr:to>
      <xdr:col>31</xdr:col>
      <xdr:colOff>85725</xdr:colOff>
      <xdr:row>40</xdr:row>
      <xdr:rowOff>89526</xdr:rowOff>
    </xdr:to>
    <xdr:sp macro="" textlink="">
      <xdr:nvSpPr>
        <xdr:cNvPr id="420" name="フローチャート : 判断 419"/>
        <xdr:cNvSpPr/>
      </xdr:nvSpPr>
      <xdr:spPr>
        <a:xfrm>
          <a:off x="21272500" y="684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80653</xdr:rowOff>
    </xdr:from>
    <xdr:ext cx="534377" cy="259045"/>
    <xdr:sp macro="" textlink="">
      <xdr:nvSpPr>
        <xdr:cNvPr id="421" name="n_1aveValue【一般廃棄物処理施設】&#10;一人当たり有形固定資産（償却資産）額"/>
        <xdr:cNvSpPr txBox="1"/>
      </xdr:nvSpPr>
      <xdr:spPr>
        <a:xfrm>
          <a:off x="21043411" y="69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110717</xdr:rowOff>
    </xdr:from>
    <xdr:to>
      <xdr:col>31</xdr:col>
      <xdr:colOff>85725</xdr:colOff>
      <xdr:row>34</xdr:row>
      <xdr:rowOff>40867</xdr:rowOff>
    </xdr:to>
    <xdr:sp macro="" textlink="">
      <xdr:nvSpPr>
        <xdr:cNvPr id="427" name="円/楕円 426"/>
        <xdr:cNvSpPr/>
      </xdr:nvSpPr>
      <xdr:spPr>
        <a:xfrm>
          <a:off x="21272500" y="57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57394</xdr:rowOff>
    </xdr:from>
    <xdr:ext cx="599010" cy="259045"/>
    <xdr:sp macro="" textlink="">
      <xdr:nvSpPr>
        <xdr:cNvPr id="428" name="n_1mainValue【一般廃棄物処理施設】&#10;一人当たり有形固定資産（償却資産）額"/>
        <xdr:cNvSpPr txBox="1"/>
      </xdr:nvSpPr>
      <xdr:spPr>
        <a:xfrm>
          <a:off x="21011094" y="554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70" name="直線コネクタ 469"/>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71"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72" name="直線コネクタ 471"/>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73"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74" name="直線コネクタ 473"/>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5"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6" name="フローチャート : 判断 475"/>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7" name="フローチャート : 判断 47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8"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150586</xdr:rowOff>
    </xdr:from>
    <xdr:to>
      <xdr:col>22</xdr:col>
      <xdr:colOff>415925</xdr:colOff>
      <xdr:row>81</xdr:row>
      <xdr:rowOff>80736</xdr:rowOff>
    </xdr:to>
    <xdr:sp macro="" textlink="">
      <xdr:nvSpPr>
        <xdr:cNvPr id="484" name="円/楕円 483"/>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97263</xdr:rowOff>
    </xdr:from>
    <xdr:ext cx="405111" cy="259045"/>
    <xdr:sp macro="" textlink="">
      <xdr:nvSpPr>
        <xdr:cNvPr id="485" name="n_1mainValue【消防施設】&#10;有形固定資産減価償却率"/>
        <xdr:cNvSpPr txBox="1"/>
      </xdr:nvSpPr>
      <xdr:spPr>
        <a:xfrm>
          <a:off x="15266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9" name="直線コネクタ 508"/>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10"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1" name="直線コネクタ 51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12"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13" name="直線コネクタ 51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4"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5" name="フローチャート : 判断 51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6" name="フローチャート : 判断 515"/>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17"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31750</xdr:rowOff>
    </xdr:from>
    <xdr:to>
      <xdr:col>31</xdr:col>
      <xdr:colOff>85725</xdr:colOff>
      <xdr:row>81</xdr:row>
      <xdr:rowOff>133350</xdr:rowOff>
    </xdr:to>
    <xdr:sp macro="" textlink="">
      <xdr:nvSpPr>
        <xdr:cNvPr id="523" name="円/楕円 522"/>
        <xdr:cNvSpPr/>
      </xdr:nvSpPr>
      <xdr:spPr>
        <a:xfrm>
          <a:off x="21272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149877</xdr:rowOff>
    </xdr:from>
    <xdr:ext cx="469744" cy="259045"/>
    <xdr:sp macro="" textlink="">
      <xdr:nvSpPr>
        <xdr:cNvPr id="524" name="n_1mainValue【消防施設】&#10;一人当たり面積"/>
        <xdr:cNvSpPr txBox="1"/>
      </xdr:nvSpPr>
      <xdr:spPr>
        <a:xfrm>
          <a:off x="210757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50" name="直線コネクタ 549"/>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51"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52" name="直線コネクタ 5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53"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54" name="直線コネクタ 553"/>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5"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6" name="フローチャート : 判断 555"/>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7" name="フローチャート : 判断 556"/>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8"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13970</xdr:rowOff>
    </xdr:from>
    <xdr:to>
      <xdr:col>22</xdr:col>
      <xdr:colOff>415925</xdr:colOff>
      <xdr:row>105</xdr:row>
      <xdr:rowOff>115570</xdr:rowOff>
    </xdr:to>
    <xdr:sp macro="" textlink="">
      <xdr:nvSpPr>
        <xdr:cNvPr id="564" name="円/楕円 563"/>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106697</xdr:rowOff>
    </xdr:from>
    <xdr:ext cx="405111" cy="259045"/>
    <xdr:sp macro="" textlink="">
      <xdr:nvSpPr>
        <xdr:cNvPr id="565" name="n_1mainValue【庁舎】&#10;有形固定資産減価償却率"/>
        <xdr:cNvSpPr txBox="1"/>
      </xdr:nvSpPr>
      <xdr:spPr>
        <a:xfrm>
          <a:off x="15266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6" name="直線コネクタ 5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7" name="テキスト ボックス 5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8" name="直線コネクタ 5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9" name="テキスト ボックス 5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0" name="直線コネクタ 5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1" name="テキスト ボックス 5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2" name="直線コネクタ 5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3" name="テキスト ボックス 5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7" name="直線コネクタ 586"/>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8"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9" name="直線コネクタ 588"/>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90"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91" name="直線コネクタ 590"/>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92"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93" name="フローチャート : 判断 592"/>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94" name="フローチャート : 判断 593"/>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95"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98552</xdr:rowOff>
    </xdr:from>
    <xdr:to>
      <xdr:col>31</xdr:col>
      <xdr:colOff>85725</xdr:colOff>
      <xdr:row>101</xdr:row>
      <xdr:rowOff>28702</xdr:rowOff>
    </xdr:to>
    <xdr:sp macro="" textlink="">
      <xdr:nvSpPr>
        <xdr:cNvPr id="601" name="円/楕円 600"/>
        <xdr:cNvSpPr/>
      </xdr:nvSpPr>
      <xdr:spPr>
        <a:xfrm>
          <a:off x="21272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45229</xdr:rowOff>
    </xdr:from>
    <xdr:ext cx="469744" cy="259045"/>
    <xdr:sp macro="" textlink="">
      <xdr:nvSpPr>
        <xdr:cNvPr id="602" name="n_1mainValue【庁舎】&#10;一人当たり面積"/>
        <xdr:cNvSpPr txBox="1"/>
      </xdr:nvSpPr>
      <xdr:spPr>
        <a:xfrm>
          <a:off x="210757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上記の類型において，類似団体と比較して有形固定資産減価償却率が</a:t>
          </a:r>
          <a:r>
            <a:rPr kumimoji="1" lang="ja-JP" altLang="en-US" sz="1100">
              <a:solidFill>
                <a:schemeClr val="dk1"/>
              </a:solidFill>
              <a:effectLst/>
              <a:latin typeface="+mn-lt"/>
              <a:ea typeface="+mn-ea"/>
              <a:cs typeface="+mn-cs"/>
            </a:rPr>
            <a:t>高くなっている</a:t>
          </a:r>
          <a:r>
            <a:rPr kumimoji="1" lang="ja-JP" altLang="ja-JP" sz="1100">
              <a:solidFill>
                <a:schemeClr val="dk1"/>
              </a:solidFill>
              <a:effectLst/>
              <a:latin typeface="+mn-lt"/>
              <a:ea typeface="+mn-ea"/>
              <a:cs typeface="+mn-cs"/>
            </a:rPr>
            <a:t>施設は，体育館・プール，市民会館，一般廃棄物処理施設，消防施設であり，</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低くなっている施設は，福祉施設である。</a:t>
          </a:r>
          <a:endParaRPr lang="ja-JP" altLang="ja-JP" sz="1400">
            <a:effectLst/>
          </a:endParaRPr>
        </a:p>
        <a:p>
          <a:r>
            <a:rPr kumimoji="1" lang="ja-JP" altLang="ja-JP" sz="1100">
              <a:solidFill>
                <a:schemeClr val="dk1"/>
              </a:solidFill>
              <a:effectLst/>
              <a:latin typeface="+mn-lt"/>
              <a:ea typeface="+mn-ea"/>
              <a:cs typeface="+mn-cs"/>
            </a:rPr>
            <a:t>特に，体育館・プールについては，類似団体より</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70.5%</a:t>
          </a:r>
          <a:r>
            <a:rPr kumimoji="1" lang="ja-JP" altLang="ja-JP" sz="1100">
              <a:solidFill>
                <a:schemeClr val="dk1"/>
              </a:solidFill>
              <a:effectLst/>
              <a:latin typeface="+mn-lt"/>
              <a:ea typeface="+mn-ea"/>
              <a:cs typeface="+mn-cs"/>
            </a:rPr>
            <a:t>となっているが，これは昭和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年度にかけて建設した施設の老朽化が進行しているためである。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これらの</a:t>
          </a:r>
          <a:r>
            <a:rPr kumimoji="1" lang="ja-JP" altLang="ja-JP" sz="1100">
              <a:solidFill>
                <a:schemeClr val="dk1"/>
              </a:solidFill>
              <a:effectLst/>
              <a:latin typeface="+mn-lt"/>
              <a:ea typeface="+mn-ea"/>
              <a:cs typeface="+mn-cs"/>
            </a:rPr>
            <a:t>公共施設について，個別施設計画を策定予定であり，計画策定後，老朽化対策に取り組んでいく。</a:t>
          </a:r>
          <a:endParaRPr lang="ja-JP" altLang="ja-JP" sz="1400">
            <a:effectLst/>
          </a:endParaRPr>
        </a:p>
        <a:p>
          <a:r>
            <a:rPr kumimoji="1" lang="ja-JP" altLang="ja-JP" sz="1100">
              <a:solidFill>
                <a:schemeClr val="dk1"/>
              </a:solidFill>
              <a:effectLst/>
              <a:latin typeface="+mn-lt"/>
              <a:ea typeface="+mn-ea"/>
              <a:cs typeface="+mn-cs"/>
            </a:rPr>
            <a:t>また，図書館，福祉施設，消防施設，庁舎については，一人当たり面積が類似団体平均を上回っている。</a:t>
          </a:r>
          <a:endParaRPr lang="ja-JP" altLang="ja-JP" sz="1400">
            <a:effectLst/>
          </a:endParaRPr>
        </a:p>
        <a:p>
          <a:r>
            <a:rPr kumimoji="1" lang="ja-JP" altLang="ja-JP" sz="1100">
              <a:solidFill>
                <a:schemeClr val="dk1"/>
              </a:solidFill>
              <a:effectLst/>
              <a:latin typeface="+mn-lt"/>
              <a:ea typeface="+mn-ea"/>
              <a:cs typeface="+mn-cs"/>
            </a:rPr>
            <a:t>特に，福祉施設については，類似団体より</a:t>
          </a:r>
          <a:r>
            <a:rPr kumimoji="1" lang="en-US" altLang="ja-JP" sz="1100">
              <a:solidFill>
                <a:schemeClr val="dk1"/>
              </a:solidFill>
              <a:effectLst/>
              <a:latin typeface="+mn-lt"/>
              <a:ea typeface="+mn-ea"/>
              <a:cs typeface="+mn-cs"/>
            </a:rPr>
            <a:t>0.164</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0.245㎡</a:t>
          </a:r>
          <a:r>
            <a:rPr kumimoji="1" lang="ja-JP" altLang="ja-JP" sz="1100">
              <a:solidFill>
                <a:schemeClr val="dk1"/>
              </a:solidFill>
              <a:effectLst/>
              <a:latin typeface="+mn-lt"/>
              <a:ea typeface="+mn-ea"/>
              <a:cs typeface="+mn-cs"/>
            </a:rPr>
            <a:t>となっているが，これは本村独自の福祉施策が多いことと関係している。維持管理に係る経費に留意しつつ，引き続き，住民を取り巻く福祉環境の整備に取り組んでいく。</a:t>
          </a:r>
          <a:endParaRPr lang="ja-JP" altLang="ja-JP" sz="1400">
            <a:effectLst/>
          </a:endParaRPr>
        </a:p>
        <a:p>
          <a:r>
            <a:rPr kumimoji="1" lang="ja-JP" altLang="ja-JP" sz="1100">
              <a:solidFill>
                <a:schemeClr val="dk1"/>
              </a:solidFill>
              <a:effectLst/>
              <a:latin typeface="+mn-lt"/>
              <a:ea typeface="+mn-ea"/>
              <a:cs typeface="+mn-cs"/>
            </a:rPr>
            <a:t>一般廃棄物処理施設については，一人当たり有形固定資産（償却資産）額が類似団体を大きく上回っている。平成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年度にかけて建設したためであるが，今後，広域化も含めて検討していく予定である。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38,066
38.00
21,896,306
21,209,809
488,881
12,244,695
3,487,811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財政力指数</a:t>
          </a:r>
          <a:r>
            <a:rPr kumimoji="1" lang="en-US" altLang="ja-JP" sz="1200">
              <a:solidFill>
                <a:schemeClr val="dk1"/>
              </a:solidFill>
              <a:effectLst/>
              <a:latin typeface="+mn-lt"/>
              <a:ea typeface="+mn-ea"/>
              <a:cs typeface="+mn-cs"/>
            </a:rPr>
            <a:t>1.52</a:t>
          </a:r>
          <a:r>
            <a:rPr kumimoji="1" lang="ja-JP" altLang="ja-JP" sz="1200">
              <a:solidFill>
                <a:schemeClr val="dk1"/>
              </a:solidFill>
              <a:effectLst/>
              <a:latin typeface="+mn-lt"/>
              <a:ea typeface="+mn-ea"/>
              <a:cs typeface="+mn-cs"/>
            </a:rPr>
            <a:t>は，依然として類似団体平均を上回っており，昭和</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しかし，今後，償却資産の経年減価等による税収の逓減や，それに伴い基準財政収入額も逓減していくことが予想されるため，第</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次行財政改革大綱に基づき，経常経費の抑制に努めるとともに，事業の選択と集中により，安定的な財政基盤の構築を図っていく。</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153105</xdr:rowOff>
    </xdr:from>
    <xdr:to>
      <xdr:col>7</xdr:col>
      <xdr:colOff>152400</xdr:colOff>
      <xdr:row>36</xdr:row>
      <xdr:rowOff>88900</xdr:rowOff>
    </xdr:to>
    <xdr:cxnSp macro="">
      <xdr:nvCxnSpPr>
        <xdr:cNvPr id="68" name="直線コネクタ 67"/>
        <xdr:cNvCxnSpPr/>
      </xdr:nvCxnSpPr>
      <xdr:spPr>
        <a:xfrm flipV="1">
          <a:off x="4114800" y="615385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129117</xdr:rowOff>
    </xdr:to>
    <xdr:cxnSp macro="">
      <xdr:nvCxnSpPr>
        <xdr:cNvPr id="71" name="直線コネクタ 70"/>
        <xdr:cNvCxnSpPr/>
      </xdr:nvCxnSpPr>
      <xdr:spPr>
        <a:xfrm flipV="1">
          <a:off x="3225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129117</xdr:rowOff>
    </xdr:from>
    <xdr:to>
      <xdr:col>4</xdr:col>
      <xdr:colOff>482600</xdr:colOff>
      <xdr:row>37</xdr:row>
      <xdr:rowOff>24695</xdr:rowOff>
    </xdr:to>
    <xdr:cxnSp macro="">
      <xdr:nvCxnSpPr>
        <xdr:cNvPr id="74" name="直線コネクタ 73"/>
        <xdr:cNvCxnSpPr/>
      </xdr:nvCxnSpPr>
      <xdr:spPr>
        <a:xfrm flipV="1">
          <a:off x="2336800" y="63013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35278</xdr:rowOff>
    </xdr:from>
    <xdr:to>
      <xdr:col>3</xdr:col>
      <xdr:colOff>279400</xdr:colOff>
      <xdr:row>37</xdr:row>
      <xdr:rowOff>24695</xdr:rowOff>
    </xdr:to>
    <xdr:cxnSp macro="">
      <xdr:nvCxnSpPr>
        <xdr:cNvPr id="77" name="直線コネクタ 76"/>
        <xdr:cNvCxnSpPr/>
      </xdr:nvCxnSpPr>
      <xdr:spPr>
        <a:xfrm>
          <a:off x="1447800" y="62074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102305</xdr:rowOff>
    </xdr:from>
    <xdr:to>
      <xdr:col>7</xdr:col>
      <xdr:colOff>203200</xdr:colOff>
      <xdr:row>36</xdr:row>
      <xdr:rowOff>32455</xdr:rowOff>
    </xdr:to>
    <xdr:sp macro="" textlink="">
      <xdr:nvSpPr>
        <xdr:cNvPr id="87" name="円/楕円 86"/>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23582</xdr:rowOff>
    </xdr:from>
    <xdr:ext cx="762000" cy="259045"/>
    <xdr:sp macro="" textlink="">
      <xdr:nvSpPr>
        <xdr:cNvPr id="88"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9" name="円/楕円 88"/>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90" name="テキスト ボックス 89"/>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78317</xdr:rowOff>
    </xdr:from>
    <xdr:to>
      <xdr:col>4</xdr:col>
      <xdr:colOff>533400</xdr:colOff>
      <xdr:row>37</xdr:row>
      <xdr:rowOff>8467</xdr:rowOff>
    </xdr:to>
    <xdr:sp macro="" textlink="">
      <xdr:nvSpPr>
        <xdr:cNvPr id="91" name="円/楕円 90"/>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18644</xdr:rowOff>
    </xdr:from>
    <xdr:ext cx="762000" cy="259045"/>
    <xdr:sp macro="" textlink="">
      <xdr:nvSpPr>
        <xdr:cNvPr id="92" name="テキスト ボックス 91"/>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145345</xdr:rowOff>
    </xdr:from>
    <xdr:to>
      <xdr:col>3</xdr:col>
      <xdr:colOff>330200</xdr:colOff>
      <xdr:row>37</xdr:row>
      <xdr:rowOff>75495</xdr:rowOff>
    </xdr:to>
    <xdr:sp macro="" textlink="">
      <xdr:nvSpPr>
        <xdr:cNvPr id="93" name="円/楕円 92"/>
        <xdr:cNvSpPr/>
      </xdr:nvSpPr>
      <xdr:spPr>
        <a:xfrm>
          <a:off x="2286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85672</xdr:rowOff>
    </xdr:from>
    <xdr:ext cx="762000" cy="259045"/>
    <xdr:sp macro="" textlink="">
      <xdr:nvSpPr>
        <xdr:cNvPr id="94" name="テキスト ボックス 93"/>
        <xdr:cNvSpPr txBox="1"/>
      </xdr:nvSpPr>
      <xdr:spPr>
        <a:xfrm>
          <a:off x="1955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155928</xdr:rowOff>
    </xdr:from>
    <xdr:to>
      <xdr:col>2</xdr:col>
      <xdr:colOff>127000</xdr:colOff>
      <xdr:row>36</xdr:row>
      <xdr:rowOff>86078</xdr:rowOff>
    </xdr:to>
    <xdr:sp macro="" textlink="">
      <xdr:nvSpPr>
        <xdr:cNvPr id="95" name="円/楕円 94"/>
        <xdr:cNvSpPr/>
      </xdr:nvSpPr>
      <xdr:spPr>
        <a:xfrm>
          <a:off x="1397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96255</xdr:rowOff>
    </xdr:from>
    <xdr:ext cx="762000" cy="259045"/>
    <xdr:sp macro="" textlink="">
      <xdr:nvSpPr>
        <xdr:cNvPr id="96" name="テキスト ボックス 95"/>
        <xdr:cNvSpPr txBox="1"/>
      </xdr:nvSpPr>
      <xdr:spPr>
        <a:xfrm>
          <a:off x="1066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経常収支比率は，前年度に引き続き，分母となる経常一般財源が，大型事業所の大規模償却資産の取得等に係る固定資産税等の影響を受けたため，類似団体平均を</a:t>
          </a:r>
          <a:r>
            <a:rPr kumimoji="1" lang="en-US" altLang="ja-JP" sz="1200">
              <a:solidFill>
                <a:schemeClr val="dk1"/>
              </a:solidFill>
              <a:effectLst/>
              <a:latin typeface="+mn-lt"/>
              <a:ea typeface="+mn-ea"/>
              <a:cs typeface="+mn-cs"/>
            </a:rPr>
            <a:t>6.5</a:t>
          </a:r>
          <a:r>
            <a:rPr kumimoji="1" lang="ja-JP" altLang="ja-JP" sz="1200">
              <a:solidFill>
                <a:schemeClr val="dk1"/>
              </a:solidFill>
              <a:effectLst/>
              <a:latin typeface="+mn-lt"/>
              <a:ea typeface="+mn-ea"/>
              <a:cs typeface="+mn-cs"/>
            </a:rPr>
            <a:t>ポイント下回っている。　</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今後，歳入においては償却資産の経年減価による固定資産税の減や法人村民税の減等に伴う経常一般財源の減少が，歳出においては扶助費の伸び等による経常経費充当一般財源の増加が考えられることから，第</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次行財政改革大綱に基づく事務事業の見直し等を積極的に進め，更なる事務の効率化を図りながら経常経費の抑制に努めていく。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62</xdr:row>
      <xdr:rowOff>126492</xdr:rowOff>
    </xdr:to>
    <xdr:cxnSp macro="">
      <xdr:nvCxnSpPr>
        <xdr:cNvPr id="129" name="直線コネクタ 128"/>
        <xdr:cNvCxnSpPr/>
      </xdr:nvCxnSpPr>
      <xdr:spPr>
        <a:xfrm>
          <a:off x="4114800" y="1043787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60</xdr:row>
      <xdr:rowOff>150876</xdr:rowOff>
    </xdr:to>
    <xdr:cxnSp macro="">
      <xdr:nvCxnSpPr>
        <xdr:cNvPr id="132" name="直線コネクタ 131"/>
        <xdr:cNvCxnSpPr/>
      </xdr:nvCxnSpPr>
      <xdr:spPr>
        <a:xfrm>
          <a:off x="3225800" y="103558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68834</xdr:rowOff>
    </xdr:from>
    <xdr:to>
      <xdr:col>4</xdr:col>
      <xdr:colOff>482600</xdr:colOff>
      <xdr:row>63</xdr:row>
      <xdr:rowOff>167386</xdr:rowOff>
    </xdr:to>
    <xdr:cxnSp macro="">
      <xdr:nvCxnSpPr>
        <xdr:cNvPr id="135" name="直線コネクタ 134"/>
        <xdr:cNvCxnSpPr/>
      </xdr:nvCxnSpPr>
      <xdr:spPr>
        <a:xfrm flipV="1">
          <a:off x="2336800" y="10355834"/>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167386</xdr:rowOff>
    </xdr:to>
    <xdr:cxnSp macro="">
      <xdr:nvCxnSpPr>
        <xdr:cNvPr id="138" name="直線コネクタ 137"/>
        <xdr:cNvCxnSpPr/>
      </xdr:nvCxnSpPr>
      <xdr:spPr>
        <a:xfrm>
          <a:off x="1447800" y="108529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49"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50" name="円/楕円 149"/>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1" name="テキスト ボックス 150"/>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18034</xdr:rowOff>
    </xdr:from>
    <xdr:to>
      <xdr:col>4</xdr:col>
      <xdr:colOff>533400</xdr:colOff>
      <xdr:row>60</xdr:row>
      <xdr:rowOff>119634</xdr:rowOff>
    </xdr:to>
    <xdr:sp macro="" textlink="">
      <xdr:nvSpPr>
        <xdr:cNvPr id="152" name="円/楕円 151"/>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129811</xdr:rowOff>
    </xdr:from>
    <xdr:ext cx="762000" cy="259045"/>
    <xdr:sp macro="" textlink="">
      <xdr:nvSpPr>
        <xdr:cNvPr id="153" name="テキスト ボックス 152"/>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4" name="円/楕円 153"/>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5" name="テキスト ボックス 15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6" name="円/楕円 155"/>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7" name="テキスト ボックス 156"/>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恒常的に類似団体平均を上回っているが，これは福祉施策や教育施策の充実のため，村単独費による職員配置・業務委託などが多いことが主な要因として考えられる。今後は第</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次行財政改革大綱に基づき，事業の合理化等により経費の抑制を図っていく。</a:t>
          </a:r>
          <a:endParaRPr lang="ja-JP" altLang="ja-JP" sz="13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112725</xdr:rowOff>
    </xdr:from>
    <xdr:to>
      <xdr:col>7</xdr:col>
      <xdr:colOff>152400</xdr:colOff>
      <xdr:row>82</xdr:row>
      <xdr:rowOff>152135</xdr:rowOff>
    </xdr:to>
    <xdr:cxnSp macro="">
      <xdr:nvCxnSpPr>
        <xdr:cNvPr id="190" name="直線コネクタ 189"/>
        <xdr:cNvCxnSpPr/>
      </xdr:nvCxnSpPr>
      <xdr:spPr>
        <a:xfrm>
          <a:off x="4114800" y="14171625"/>
          <a:ext cx="8382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95540</xdr:rowOff>
    </xdr:from>
    <xdr:to>
      <xdr:col>6</xdr:col>
      <xdr:colOff>0</xdr:colOff>
      <xdr:row>82</xdr:row>
      <xdr:rowOff>112725</xdr:rowOff>
    </xdr:to>
    <xdr:cxnSp macro="">
      <xdr:nvCxnSpPr>
        <xdr:cNvPr id="193" name="直線コネクタ 192"/>
        <xdr:cNvCxnSpPr/>
      </xdr:nvCxnSpPr>
      <xdr:spPr>
        <a:xfrm>
          <a:off x="3225800" y="14154440"/>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56445</xdr:rowOff>
    </xdr:from>
    <xdr:to>
      <xdr:col>4</xdr:col>
      <xdr:colOff>482600</xdr:colOff>
      <xdr:row>82</xdr:row>
      <xdr:rowOff>95540</xdr:rowOff>
    </xdr:to>
    <xdr:cxnSp macro="">
      <xdr:nvCxnSpPr>
        <xdr:cNvPr id="196" name="直線コネクタ 195"/>
        <xdr:cNvCxnSpPr/>
      </xdr:nvCxnSpPr>
      <xdr:spPr>
        <a:xfrm>
          <a:off x="2336800" y="14115345"/>
          <a:ext cx="889000" cy="3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56445</xdr:rowOff>
    </xdr:from>
    <xdr:to>
      <xdr:col>3</xdr:col>
      <xdr:colOff>279400</xdr:colOff>
      <xdr:row>82</xdr:row>
      <xdr:rowOff>82272</xdr:rowOff>
    </xdr:to>
    <xdr:cxnSp macro="">
      <xdr:nvCxnSpPr>
        <xdr:cNvPr id="199" name="直線コネクタ 198"/>
        <xdr:cNvCxnSpPr/>
      </xdr:nvCxnSpPr>
      <xdr:spPr>
        <a:xfrm flipV="1">
          <a:off x="1447800" y="14115345"/>
          <a:ext cx="889000" cy="2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101335</xdr:rowOff>
    </xdr:from>
    <xdr:to>
      <xdr:col>7</xdr:col>
      <xdr:colOff>203200</xdr:colOff>
      <xdr:row>83</xdr:row>
      <xdr:rowOff>31485</xdr:rowOff>
    </xdr:to>
    <xdr:sp macro="" textlink="">
      <xdr:nvSpPr>
        <xdr:cNvPr id="209" name="円/楕円 208"/>
        <xdr:cNvSpPr/>
      </xdr:nvSpPr>
      <xdr:spPr>
        <a:xfrm>
          <a:off x="4902200" y="141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73412</xdr:rowOff>
    </xdr:from>
    <xdr:ext cx="762000" cy="259045"/>
    <xdr:sp macro="" textlink="">
      <xdr:nvSpPr>
        <xdr:cNvPr id="210" name="人件費・物件費等の状況該当値テキスト"/>
        <xdr:cNvSpPr txBox="1"/>
      </xdr:nvSpPr>
      <xdr:spPr>
        <a:xfrm>
          <a:off x="5041900" y="141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168,366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61925</xdr:rowOff>
    </xdr:from>
    <xdr:to>
      <xdr:col>6</xdr:col>
      <xdr:colOff>50800</xdr:colOff>
      <xdr:row>82</xdr:row>
      <xdr:rowOff>163525</xdr:rowOff>
    </xdr:to>
    <xdr:sp macro="" textlink="">
      <xdr:nvSpPr>
        <xdr:cNvPr id="211" name="円/楕円 210"/>
        <xdr:cNvSpPr/>
      </xdr:nvSpPr>
      <xdr:spPr>
        <a:xfrm>
          <a:off x="4064000" y="141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148302</xdr:rowOff>
    </xdr:from>
    <xdr:ext cx="736600" cy="259045"/>
    <xdr:sp macro="" textlink="">
      <xdr:nvSpPr>
        <xdr:cNvPr id="212" name="テキスト ボックス 211"/>
        <xdr:cNvSpPr txBox="1"/>
      </xdr:nvSpPr>
      <xdr:spPr>
        <a:xfrm>
          <a:off x="3733800" y="1420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44740</xdr:rowOff>
    </xdr:from>
    <xdr:to>
      <xdr:col>4</xdr:col>
      <xdr:colOff>533400</xdr:colOff>
      <xdr:row>82</xdr:row>
      <xdr:rowOff>146340</xdr:rowOff>
    </xdr:to>
    <xdr:sp macro="" textlink="">
      <xdr:nvSpPr>
        <xdr:cNvPr id="213" name="円/楕円 212"/>
        <xdr:cNvSpPr/>
      </xdr:nvSpPr>
      <xdr:spPr>
        <a:xfrm>
          <a:off x="3175000" y="1410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131117</xdr:rowOff>
    </xdr:from>
    <xdr:ext cx="762000" cy="259045"/>
    <xdr:sp macro="" textlink="">
      <xdr:nvSpPr>
        <xdr:cNvPr id="214" name="テキスト ボックス 213"/>
        <xdr:cNvSpPr txBox="1"/>
      </xdr:nvSpPr>
      <xdr:spPr>
        <a:xfrm>
          <a:off x="2844800" y="141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5645</xdr:rowOff>
    </xdr:from>
    <xdr:to>
      <xdr:col>3</xdr:col>
      <xdr:colOff>330200</xdr:colOff>
      <xdr:row>82</xdr:row>
      <xdr:rowOff>107245</xdr:rowOff>
    </xdr:to>
    <xdr:sp macro="" textlink="">
      <xdr:nvSpPr>
        <xdr:cNvPr id="215" name="円/楕円 214"/>
        <xdr:cNvSpPr/>
      </xdr:nvSpPr>
      <xdr:spPr>
        <a:xfrm>
          <a:off x="2286000" y="140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92022</xdr:rowOff>
    </xdr:from>
    <xdr:ext cx="762000" cy="259045"/>
    <xdr:sp macro="" textlink="">
      <xdr:nvSpPr>
        <xdr:cNvPr id="216" name="テキスト ボックス 215"/>
        <xdr:cNvSpPr txBox="1"/>
      </xdr:nvSpPr>
      <xdr:spPr>
        <a:xfrm>
          <a:off x="1955800" y="1415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31472</xdr:rowOff>
    </xdr:from>
    <xdr:to>
      <xdr:col>2</xdr:col>
      <xdr:colOff>127000</xdr:colOff>
      <xdr:row>82</xdr:row>
      <xdr:rowOff>133072</xdr:rowOff>
    </xdr:to>
    <xdr:sp macro="" textlink="">
      <xdr:nvSpPr>
        <xdr:cNvPr id="217" name="円/楕円 216"/>
        <xdr:cNvSpPr/>
      </xdr:nvSpPr>
      <xdr:spPr>
        <a:xfrm>
          <a:off x="1397000" y="140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117849</xdr:rowOff>
    </xdr:from>
    <xdr:ext cx="762000" cy="259045"/>
    <xdr:sp macro="" textlink="">
      <xdr:nvSpPr>
        <xdr:cNvPr id="218" name="テキスト ボックス 217"/>
        <xdr:cNvSpPr txBox="1"/>
      </xdr:nvSpPr>
      <xdr:spPr>
        <a:xfrm>
          <a:off x="1066800" y="141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ラスパイレス指数は類似団体平均を</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ポイント上回っている。これは本村の職員構成上，中高年齢層後半職員が極めて少なく，学歴別の役職登用時年齢が他と比較して低いことや高年齢層職員に対する給与抑制措置が国家公務員と異なること等が類似団体平均を上回っている要因と考え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今後も中長期的な職員採用計画による職員構成の是正や給与制度の見直しを行い，適正な給与水準の確保に努めていく。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77470</xdr:rowOff>
    </xdr:to>
    <xdr:cxnSp macro="">
      <xdr:nvCxnSpPr>
        <xdr:cNvPr id="252" name="直線コネクタ 251"/>
        <xdr:cNvCxnSpPr/>
      </xdr:nvCxnSpPr>
      <xdr:spPr>
        <a:xfrm>
          <a:off x="16179800" y="147739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29211</xdr:rowOff>
    </xdr:to>
    <xdr:cxnSp macro="">
      <xdr:nvCxnSpPr>
        <xdr:cNvPr id="255" name="直線コネクタ 254"/>
        <xdr:cNvCxnSpPr/>
      </xdr:nvCxnSpPr>
      <xdr:spPr>
        <a:xfrm>
          <a:off x="15290800" y="147176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85</xdr:row>
      <xdr:rowOff>152400</xdr:rowOff>
    </xdr:to>
    <xdr:cxnSp macro="">
      <xdr:nvCxnSpPr>
        <xdr:cNvPr id="258" name="直線コネクタ 257"/>
        <xdr:cNvCxnSpPr/>
      </xdr:nvCxnSpPr>
      <xdr:spPr>
        <a:xfrm flipV="1">
          <a:off x="14401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45720</xdr:rowOff>
    </xdr:to>
    <xdr:cxnSp macro="">
      <xdr:nvCxnSpPr>
        <xdr:cNvPr id="261" name="直線コネクタ 260"/>
        <xdr:cNvCxnSpPr/>
      </xdr:nvCxnSpPr>
      <xdr:spPr>
        <a:xfrm flipV="1">
          <a:off x="13512800" y="1472565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1" name="円/楕円 270"/>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2"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5" name="円/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79" name="円/楕円 278"/>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0" name="テキスト ボックス 279"/>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人口千人当たり職員数は，類似団体平均を</a:t>
          </a:r>
          <a:r>
            <a:rPr kumimoji="1" lang="en-US" altLang="ja-JP" sz="1300">
              <a:solidFill>
                <a:schemeClr val="dk1"/>
              </a:solidFill>
              <a:effectLst/>
              <a:latin typeface="+mn-lt"/>
              <a:ea typeface="+mn-ea"/>
              <a:cs typeface="+mn-cs"/>
            </a:rPr>
            <a:t>2.99</a:t>
          </a:r>
          <a:r>
            <a:rPr kumimoji="1" lang="ja-JP" altLang="ja-JP" sz="1300">
              <a:solidFill>
                <a:schemeClr val="dk1"/>
              </a:solidFill>
              <a:effectLst/>
              <a:latin typeface="+mn-lt"/>
              <a:ea typeface="+mn-ea"/>
              <a:cs typeface="+mn-cs"/>
            </a:rPr>
            <a:t>人上回っている。これは村単独で実施している福祉施策や教育施策等が多数あることなどが類似団体と比較して職員数が多い主な要因として考えられる。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今後も第</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次行財政改革大綱に基づき，事務事業の積極的な見直しを図るとともに，事務の効率化を図り，適切な定員管理に努めていく。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35016</xdr:rowOff>
    </xdr:from>
    <xdr:to>
      <xdr:col>24</xdr:col>
      <xdr:colOff>558800</xdr:colOff>
      <xdr:row>63</xdr:row>
      <xdr:rowOff>64316</xdr:rowOff>
    </xdr:to>
    <xdr:cxnSp macro="">
      <xdr:nvCxnSpPr>
        <xdr:cNvPr id="317" name="直線コネクタ 316"/>
        <xdr:cNvCxnSpPr/>
      </xdr:nvCxnSpPr>
      <xdr:spPr>
        <a:xfrm>
          <a:off x="16179800" y="10836366"/>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35016</xdr:rowOff>
    </xdr:from>
    <xdr:to>
      <xdr:col>23</xdr:col>
      <xdr:colOff>406400</xdr:colOff>
      <xdr:row>63</xdr:row>
      <xdr:rowOff>41910</xdr:rowOff>
    </xdr:to>
    <xdr:cxnSp macro="">
      <xdr:nvCxnSpPr>
        <xdr:cNvPr id="320" name="直線コネクタ 319"/>
        <xdr:cNvCxnSpPr/>
      </xdr:nvCxnSpPr>
      <xdr:spPr>
        <a:xfrm flipV="1">
          <a:off x="15290800" y="1083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12609</xdr:rowOff>
    </xdr:from>
    <xdr:to>
      <xdr:col>22</xdr:col>
      <xdr:colOff>203200</xdr:colOff>
      <xdr:row>63</xdr:row>
      <xdr:rowOff>41910</xdr:rowOff>
    </xdr:to>
    <xdr:cxnSp macro="">
      <xdr:nvCxnSpPr>
        <xdr:cNvPr id="323" name="直線コネクタ 322"/>
        <xdr:cNvCxnSpPr/>
      </xdr:nvCxnSpPr>
      <xdr:spPr>
        <a:xfrm>
          <a:off x="14401800" y="10813959"/>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12609</xdr:rowOff>
    </xdr:from>
    <xdr:to>
      <xdr:col>21</xdr:col>
      <xdr:colOff>0</xdr:colOff>
      <xdr:row>63</xdr:row>
      <xdr:rowOff>29845</xdr:rowOff>
    </xdr:to>
    <xdr:cxnSp macro="">
      <xdr:nvCxnSpPr>
        <xdr:cNvPr id="326" name="直線コネクタ 325"/>
        <xdr:cNvCxnSpPr/>
      </xdr:nvCxnSpPr>
      <xdr:spPr>
        <a:xfrm flipV="1">
          <a:off x="13512800" y="108139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13516</xdr:rowOff>
    </xdr:from>
    <xdr:to>
      <xdr:col>24</xdr:col>
      <xdr:colOff>609600</xdr:colOff>
      <xdr:row>63</xdr:row>
      <xdr:rowOff>115116</xdr:rowOff>
    </xdr:to>
    <xdr:sp macro="" textlink="">
      <xdr:nvSpPr>
        <xdr:cNvPr id="336" name="円/楕円 335"/>
        <xdr:cNvSpPr/>
      </xdr:nvSpPr>
      <xdr:spPr>
        <a:xfrm>
          <a:off x="169672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157043</xdr:rowOff>
    </xdr:from>
    <xdr:ext cx="762000" cy="259045"/>
    <xdr:sp macro="" textlink="">
      <xdr:nvSpPr>
        <xdr:cNvPr id="337" name="定員管理の状況該当値テキスト"/>
        <xdr:cNvSpPr txBox="1"/>
      </xdr:nvSpPr>
      <xdr:spPr>
        <a:xfrm>
          <a:off x="17106900" y="107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155666</xdr:rowOff>
    </xdr:from>
    <xdr:to>
      <xdr:col>23</xdr:col>
      <xdr:colOff>457200</xdr:colOff>
      <xdr:row>63</xdr:row>
      <xdr:rowOff>85816</xdr:rowOff>
    </xdr:to>
    <xdr:sp macro="" textlink="">
      <xdr:nvSpPr>
        <xdr:cNvPr id="338" name="円/楕円 337"/>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70593</xdr:rowOff>
    </xdr:from>
    <xdr:ext cx="736600" cy="259045"/>
    <xdr:sp macro="" textlink="">
      <xdr:nvSpPr>
        <xdr:cNvPr id="339" name="テキスト ボックス 338"/>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162560</xdr:rowOff>
    </xdr:from>
    <xdr:to>
      <xdr:col>22</xdr:col>
      <xdr:colOff>254000</xdr:colOff>
      <xdr:row>63</xdr:row>
      <xdr:rowOff>92710</xdr:rowOff>
    </xdr:to>
    <xdr:sp macro="" textlink="">
      <xdr:nvSpPr>
        <xdr:cNvPr id="340" name="円/楕円 339"/>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77487</xdr:rowOff>
    </xdr:from>
    <xdr:ext cx="762000" cy="259045"/>
    <xdr:sp macro="" textlink="">
      <xdr:nvSpPr>
        <xdr:cNvPr id="341" name="テキスト ボックス 340"/>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133259</xdr:rowOff>
    </xdr:from>
    <xdr:to>
      <xdr:col>21</xdr:col>
      <xdr:colOff>50800</xdr:colOff>
      <xdr:row>63</xdr:row>
      <xdr:rowOff>63409</xdr:rowOff>
    </xdr:to>
    <xdr:sp macro="" textlink="">
      <xdr:nvSpPr>
        <xdr:cNvPr id="342" name="円/楕円 341"/>
        <xdr:cNvSpPr/>
      </xdr:nvSpPr>
      <xdr:spPr>
        <a:xfrm>
          <a:off x="14351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48186</xdr:rowOff>
    </xdr:from>
    <xdr:ext cx="762000" cy="259045"/>
    <xdr:sp macro="" textlink="">
      <xdr:nvSpPr>
        <xdr:cNvPr id="343" name="テキスト ボックス 342"/>
        <xdr:cNvSpPr txBox="1"/>
      </xdr:nvSpPr>
      <xdr:spPr>
        <a:xfrm>
          <a:off x="14020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150495</xdr:rowOff>
    </xdr:from>
    <xdr:to>
      <xdr:col>19</xdr:col>
      <xdr:colOff>533400</xdr:colOff>
      <xdr:row>63</xdr:row>
      <xdr:rowOff>80645</xdr:rowOff>
    </xdr:to>
    <xdr:sp macro="" textlink="">
      <xdr:nvSpPr>
        <xdr:cNvPr id="344" name="円/楕円 343"/>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65422</xdr:rowOff>
    </xdr:from>
    <xdr:ext cx="762000" cy="259045"/>
    <xdr:sp macro="" textlink="">
      <xdr:nvSpPr>
        <xdr:cNvPr id="345" name="テキスト ボックス 344"/>
        <xdr:cNvSpPr txBox="1"/>
      </xdr:nvSpPr>
      <xdr:spPr>
        <a:xfrm>
          <a:off x="13131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実質公債費比率は，類似団体平均を</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ポイント下回っており，引き続き低い水準を維持している。</a:t>
          </a:r>
          <a:endParaRPr lang="ja-JP" altLang="ja-JP" sz="1300">
            <a:effectLst/>
          </a:endParaRPr>
        </a:p>
        <a:p>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一部事務組合の起債償還</a:t>
          </a:r>
          <a:r>
            <a:rPr kumimoji="1" lang="ja-JP" altLang="en-US" sz="1300">
              <a:solidFill>
                <a:schemeClr val="dk1"/>
              </a:solidFill>
              <a:effectLst/>
              <a:latin typeface="+mn-lt"/>
              <a:ea typeface="+mn-ea"/>
              <a:cs typeface="+mn-cs"/>
            </a:rPr>
            <a:t>が本格的に</a:t>
          </a:r>
          <a:r>
            <a:rPr kumimoji="1" lang="ja-JP" altLang="ja-JP" sz="1300">
              <a:solidFill>
                <a:schemeClr val="dk1"/>
              </a:solidFill>
              <a:effectLst/>
              <a:latin typeface="+mn-lt"/>
              <a:ea typeface="+mn-ea"/>
              <a:cs typeface="+mn-cs"/>
            </a:rPr>
            <a:t>始まり，一時的に，一般会計負担金が増加傾向となるが，平成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年度以降，起債による新たな借入れを抑制していることから，数値は徐々に改善していく見込みである。</a:t>
          </a:r>
          <a:endParaRPr lang="ja-JP" altLang="ja-JP" sz="1300">
            <a:effectLst/>
          </a:endParaRPr>
        </a:p>
        <a:p>
          <a:r>
            <a:rPr kumimoji="1" lang="ja-JP" altLang="ja-JP" sz="1300">
              <a:solidFill>
                <a:schemeClr val="dk1"/>
              </a:solidFill>
              <a:effectLst/>
              <a:latin typeface="+mn-lt"/>
              <a:ea typeface="+mn-ea"/>
              <a:cs typeface="+mn-cs"/>
            </a:rPr>
            <a:t>　今後もプライマリーバランスに注意しながら現行水準の維持に努めるとともに，地方債の発行に大きく頼ることのない財政運営に努めていく。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74168</xdr:rowOff>
    </xdr:from>
    <xdr:to>
      <xdr:col>24</xdr:col>
      <xdr:colOff>558800</xdr:colOff>
      <xdr:row>38</xdr:row>
      <xdr:rowOff>132080</xdr:rowOff>
    </xdr:to>
    <xdr:cxnSp macro="">
      <xdr:nvCxnSpPr>
        <xdr:cNvPr id="377" name="直線コネクタ 376"/>
        <xdr:cNvCxnSpPr/>
      </xdr:nvCxnSpPr>
      <xdr:spPr>
        <a:xfrm>
          <a:off x="16179800" y="65892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139446</xdr:rowOff>
    </xdr:from>
    <xdr:to>
      <xdr:col>23</xdr:col>
      <xdr:colOff>406400</xdr:colOff>
      <xdr:row>38</xdr:row>
      <xdr:rowOff>74168</xdr:rowOff>
    </xdr:to>
    <xdr:cxnSp macro="">
      <xdr:nvCxnSpPr>
        <xdr:cNvPr id="380" name="直線コネクタ 379"/>
        <xdr:cNvCxnSpPr/>
      </xdr:nvCxnSpPr>
      <xdr:spPr>
        <a:xfrm>
          <a:off x="15290800" y="64830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129794</xdr:rowOff>
    </xdr:from>
    <xdr:to>
      <xdr:col>22</xdr:col>
      <xdr:colOff>203200</xdr:colOff>
      <xdr:row>37</xdr:row>
      <xdr:rowOff>139446</xdr:rowOff>
    </xdr:to>
    <xdr:cxnSp macro="">
      <xdr:nvCxnSpPr>
        <xdr:cNvPr id="383" name="直線コネクタ 382"/>
        <xdr:cNvCxnSpPr/>
      </xdr:nvCxnSpPr>
      <xdr:spPr>
        <a:xfrm>
          <a:off x="14401800" y="64734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91186</xdr:rowOff>
    </xdr:from>
    <xdr:to>
      <xdr:col>21</xdr:col>
      <xdr:colOff>0</xdr:colOff>
      <xdr:row>37</xdr:row>
      <xdr:rowOff>129794</xdr:rowOff>
    </xdr:to>
    <xdr:cxnSp macro="">
      <xdr:nvCxnSpPr>
        <xdr:cNvPr id="386" name="直線コネクタ 385"/>
        <xdr:cNvCxnSpPr/>
      </xdr:nvCxnSpPr>
      <xdr:spPr>
        <a:xfrm>
          <a:off x="13512800" y="64348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6" name="円/楕円 39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398" name="円/楕円 397"/>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399" name="テキスト ボックス 398"/>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88646</xdr:rowOff>
    </xdr:from>
    <xdr:to>
      <xdr:col>22</xdr:col>
      <xdr:colOff>254000</xdr:colOff>
      <xdr:row>38</xdr:row>
      <xdr:rowOff>18796</xdr:rowOff>
    </xdr:to>
    <xdr:sp macro="" textlink="">
      <xdr:nvSpPr>
        <xdr:cNvPr id="400" name="円/楕円 399"/>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28973</xdr:rowOff>
    </xdr:from>
    <xdr:ext cx="762000" cy="259045"/>
    <xdr:sp macro="" textlink="">
      <xdr:nvSpPr>
        <xdr:cNvPr id="401" name="テキスト ボックス 400"/>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78994</xdr:rowOff>
    </xdr:from>
    <xdr:to>
      <xdr:col>21</xdr:col>
      <xdr:colOff>50800</xdr:colOff>
      <xdr:row>38</xdr:row>
      <xdr:rowOff>9144</xdr:rowOff>
    </xdr:to>
    <xdr:sp macro="" textlink="">
      <xdr:nvSpPr>
        <xdr:cNvPr id="402" name="円/楕円 401"/>
        <xdr:cNvSpPr/>
      </xdr:nvSpPr>
      <xdr:spPr>
        <a:xfrm>
          <a:off x="14351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19321</xdr:rowOff>
    </xdr:from>
    <xdr:ext cx="762000" cy="259045"/>
    <xdr:sp macro="" textlink="">
      <xdr:nvSpPr>
        <xdr:cNvPr id="403" name="テキスト ボックス 402"/>
        <xdr:cNvSpPr txBox="1"/>
      </xdr:nvSpPr>
      <xdr:spPr>
        <a:xfrm>
          <a:off x="14020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40386</xdr:rowOff>
    </xdr:from>
    <xdr:to>
      <xdr:col>19</xdr:col>
      <xdr:colOff>533400</xdr:colOff>
      <xdr:row>37</xdr:row>
      <xdr:rowOff>141986</xdr:rowOff>
    </xdr:to>
    <xdr:sp macro="" textlink="">
      <xdr:nvSpPr>
        <xdr:cNvPr id="404" name="円/楕円 403"/>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152163</xdr:rowOff>
    </xdr:from>
    <xdr:ext cx="762000" cy="259045"/>
    <xdr:sp macro="" textlink="">
      <xdr:nvSpPr>
        <xdr:cNvPr id="405" name="テキスト ボックス 404"/>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将来負担比率は，基金等の充当可能財源が負債総額より多いため算出されない。</a:t>
          </a:r>
          <a:endParaRPr lang="ja-JP" altLang="ja-JP" sz="1300">
            <a:effectLst/>
          </a:endParaRPr>
        </a:p>
        <a:p>
          <a:r>
            <a:rPr kumimoji="1" lang="ja-JP" altLang="ja-JP" sz="1300">
              <a:solidFill>
                <a:schemeClr val="dk1"/>
              </a:solidFill>
              <a:effectLst/>
              <a:latin typeface="+mn-lt"/>
              <a:ea typeface="+mn-ea"/>
              <a:cs typeface="+mn-cs"/>
            </a:rPr>
            <a:t>　今後も計画的に基金を積み立てるとともに，プライマリーバランスを考慮した地方債の発行に努め，将来の世代に過度の負担を残すことのないような財政運営を行っていく。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38,066
38.00
21,896,306
21,209,809
488,881
12,244,695
3,487,811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人件費は，類似団体平均を</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ポイント上回っているが，これは村単独で実施している福祉施策や教育施策等が多数あること等により，類似団体と比較して</a:t>
          </a:r>
          <a:r>
            <a:rPr kumimoji="1" lang="ja-JP" altLang="en-US" sz="1300">
              <a:solidFill>
                <a:schemeClr val="tx1"/>
              </a:solidFill>
              <a:effectLst/>
              <a:latin typeface="+mn-lt"/>
              <a:ea typeface="+mn-ea"/>
              <a:cs typeface="+mn-cs"/>
            </a:rPr>
            <a:t>非常勤職員を含めた</a:t>
          </a:r>
          <a:r>
            <a:rPr kumimoji="1" lang="ja-JP" altLang="ja-JP" sz="1300">
              <a:solidFill>
                <a:schemeClr val="tx1"/>
              </a:solidFill>
              <a:effectLst/>
              <a:latin typeface="+mn-lt"/>
              <a:ea typeface="+mn-ea"/>
              <a:cs typeface="+mn-cs"/>
            </a:rPr>
            <a:t>職員数が多いこと</a:t>
          </a:r>
          <a:r>
            <a:rPr kumimoji="1" lang="ja-JP" altLang="en-US" sz="1300">
              <a:solidFill>
                <a:schemeClr val="tx1"/>
              </a:solidFill>
              <a:effectLst/>
              <a:latin typeface="+mn-lt"/>
              <a:ea typeface="+mn-ea"/>
              <a:cs typeface="+mn-cs"/>
            </a:rPr>
            <a:t>及び正規職員の給与改定や再任用職員の増加</a:t>
          </a:r>
          <a:r>
            <a:rPr kumimoji="1" lang="ja-JP" altLang="ja-JP" sz="1300">
              <a:solidFill>
                <a:schemeClr val="tx1"/>
              </a:solidFill>
              <a:effectLst/>
              <a:latin typeface="+mn-lt"/>
              <a:ea typeface="+mn-ea"/>
              <a:cs typeface="+mn-cs"/>
            </a:rPr>
            <a:t>が主な要因として考えられる</a:t>
          </a:r>
          <a:r>
            <a:rPr kumimoji="1" lang="ja-JP" altLang="ja-JP" sz="1300">
              <a:solidFill>
                <a:schemeClr val="dk1"/>
              </a:solidFill>
              <a:effectLst/>
              <a:latin typeface="+mn-lt"/>
              <a:ea typeface="+mn-ea"/>
              <a:cs typeface="+mn-cs"/>
            </a:rPr>
            <a:t>。今後も事業の合理化等による経費節減を図るとともに，時間外勤務の削減に取り組み，人件費の抑制に努めていく。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37846</xdr:rowOff>
    </xdr:to>
    <xdr:cxnSp macro="">
      <xdr:nvCxnSpPr>
        <xdr:cNvPr id="64" name="直線コネクタ 63"/>
        <xdr:cNvCxnSpPr/>
      </xdr:nvCxnSpPr>
      <xdr:spPr>
        <a:xfrm>
          <a:off x="3987800" y="6303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136144</xdr:rowOff>
    </xdr:to>
    <xdr:cxnSp macro="">
      <xdr:nvCxnSpPr>
        <xdr:cNvPr id="67" name="直線コネクタ 66"/>
        <xdr:cNvCxnSpPr/>
      </xdr:nvCxnSpPr>
      <xdr:spPr>
        <a:xfrm flipV="1">
          <a:off x="3098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37</xdr:row>
      <xdr:rowOff>170434</xdr:rowOff>
    </xdr:to>
    <xdr:cxnSp macro="">
      <xdr:nvCxnSpPr>
        <xdr:cNvPr id="70" name="直線コネクタ 69"/>
        <xdr:cNvCxnSpPr/>
      </xdr:nvCxnSpPr>
      <xdr:spPr>
        <a:xfrm flipV="1">
          <a:off x="2209800" y="63083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17272</xdr:rowOff>
    </xdr:to>
    <xdr:cxnSp macro="">
      <xdr:nvCxnSpPr>
        <xdr:cNvPr id="73" name="直線コネクタ 72"/>
        <xdr:cNvCxnSpPr/>
      </xdr:nvCxnSpPr>
      <xdr:spPr>
        <a:xfrm flipV="1">
          <a:off x="1320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86" name="テキスト ボックス 85"/>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9" name="円/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物件費は，依然として類似団体平均を</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ポイント上回っている。福祉施策や教育施策充実のための業務委託が多いことや，公共施設の維持管理業務を指定管理者に委託していること等が主な要因として考えられ，将来的にも上昇傾向であることが見込まれているため，今後も，事務の合理化をはじめ，委託料をゼロベースで見直す等，物件費の抑制に積極的に取り組んで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88900</xdr:rowOff>
    </xdr:to>
    <xdr:cxnSp macro="">
      <xdr:nvCxnSpPr>
        <xdr:cNvPr id="125" name="直線コネクタ 124"/>
        <xdr:cNvCxnSpPr/>
      </xdr:nvCxnSpPr>
      <xdr:spPr>
        <a:xfrm>
          <a:off x="15671800" y="298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69850</xdr:rowOff>
    </xdr:to>
    <xdr:cxnSp macro="">
      <xdr:nvCxnSpPr>
        <xdr:cNvPr id="128" name="直線コネクタ 127"/>
        <xdr:cNvCxnSpPr/>
      </xdr:nvCxnSpPr>
      <xdr:spPr>
        <a:xfrm>
          <a:off x="14782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18</xdr:row>
      <xdr:rowOff>35560</xdr:rowOff>
    </xdr:to>
    <xdr:cxnSp macro="">
      <xdr:nvCxnSpPr>
        <xdr:cNvPr id="131" name="直線コネクタ 130"/>
        <xdr:cNvCxnSpPr/>
      </xdr:nvCxnSpPr>
      <xdr:spPr>
        <a:xfrm flipV="1">
          <a:off x="13893800" y="2969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35560</xdr:rowOff>
    </xdr:to>
    <xdr:cxnSp macro="">
      <xdr:nvCxnSpPr>
        <xdr:cNvPr id="134" name="直線コネクタ 133"/>
        <xdr:cNvCxnSpPr/>
      </xdr:nvCxnSpPr>
      <xdr:spPr>
        <a:xfrm>
          <a:off x="13004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0" name="円/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2" name="円/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扶助費は，類似団体平均を</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ポイント下回っているが，少子高齢化の進展による社会保障費の需要増や村単独の福祉施策が多数あること等を踏まえると，将来的に上昇傾向であることが見込まれる。今後も，</a:t>
          </a:r>
          <a:r>
            <a:rPr kumimoji="1" lang="ja-JP" altLang="en-US" sz="1300">
              <a:solidFill>
                <a:schemeClr val="tx1"/>
              </a:solidFill>
              <a:effectLst/>
              <a:latin typeface="+mn-lt"/>
              <a:ea typeface="+mn-ea"/>
              <a:cs typeface="+mn-cs"/>
            </a:rPr>
            <a:t>資格認定の適正執行に努め，増減の動向を注視しつつ，受益者負担のあり方について必要に応じて再検討していく。</a:t>
          </a:r>
          <a:endParaRPr lang="ja-JP" altLang="ja-JP" sz="13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139700</xdr:rowOff>
    </xdr:to>
    <xdr:cxnSp macro="">
      <xdr:nvCxnSpPr>
        <xdr:cNvPr id="186" name="直線コネクタ 185"/>
        <xdr:cNvCxnSpPr/>
      </xdr:nvCxnSpPr>
      <xdr:spPr>
        <a:xfrm>
          <a:off x="3987800" y="966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63500</xdr:rowOff>
    </xdr:to>
    <xdr:cxnSp macro="">
      <xdr:nvCxnSpPr>
        <xdr:cNvPr id="189" name="直線コネクタ 188"/>
        <xdr:cNvCxnSpPr/>
      </xdr:nvCxnSpPr>
      <xdr:spPr>
        <a:xfrm>
          <a:off x="3098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57</xdr:row>
      <xdr:rowOff>6350</xdr:rowOff>
    </xdr:to>
    <xdr:cxnSp macro="">
      <xdr:nvCxnSpPr>
        <xdr:cNvPr id="192" name="直線コネクタ 191"/>
        <xdr:cNvCxnSpPr/>
      </xdr:nvCxnSpPr>
      <xdr:spPr>
        <a:xfrm flipV="1">
          <a:off x="2209800" y="963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6350</xdr:rowOff>
    </xdr:to>
    <xdr:cxnSp macro="">
      <xdr:nvCxnSpPr>
        <xdr:cNvPr id="195" name="直線コネクタ 194"/>
        <xdr:cNvCxnSpPr/>
      </xdr:nvCxnSpPr>
      <xdr:spPr>
        <a:xfrm>
          <a:off x="13208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7" name="円/楕円 206"/>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8" name="テキスト ボックス 207"/>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1" name="円/楕円 210"/>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2" name="テキスト ボックス 211"/>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127000</xdr:rowOff>
    </xdr:from>
    <xdr:to>
      <xdr:col>1</xdr:col>
      <xdr:colOff>676275</xdr:colOff>
      <xdr:row>57</xdr:row>
      <xdr:rowOff>57150</xdr:rowOff>
    </xdr:to>
    <xdr:sp macro="" textlink="">
      <xdr:nvSpPr>
        <xdr:cNvPr id="213" name="円/楕円 212"/>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41927</xdr:rowOff>
    </xdr:from>
    <xdr:ext cx="762000" cy="259045"/>
    <xdr:sp macro="" textlink="">
      <xdr:nvSpPr>
        <xdr:cNvPr id="214" name="テキスト ボックス 213"/>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ポイント下回っている</a:t>
          </a:r>
          <a:r>
            <a:rPr kumimoji="1" lang="ja-JP" altLang="en-US" sz="1300">
              <a:solidFill>
                <a:schemeClr val="dk1"/>
              </a:solidFill>
              <a:effectLst/>
              <a:latin typeface="+mn-lt"/>
              <a:ea typeface="+mn-ea"/>
              <a:cs typeface="+mn-cs"/>
            </a:rPr>
            <a:t>。前年度と比較すると，</a:t>
          </a:r>
          <a:r>
            <a:rPr kumimoji="1" lang="ja-JP" altLang="ja-JP" sz="1300">
              <a:solidFill>
                <a:schemeClr val="dk1"/>
              </a:solidFill>
              <a:effectLst/>
              <a:latin typeface="+mn-lt"/>
              <a:ea typeface="+mn-ea"/>
              <a:cs typeface="+mn-cs"/>
            </a:rPr>
            <a:t>介護保険事業や各公営企業会計への繰出金</a:t>
          </a:r>
          <a:r>
            <a:rPr kumimoji="1" lang="ja-JP" altLang="en-US" sz="1300">
              <a:solidFill>
                <a:schemeClr val="dk1"/>
              </a:solidFill>
              <a:effectLst/>
              <a:latin typeface="+mn-lt"/>
              <a:ea typeface="+mn-ea"/>
              <a:cs typeface="+mn-cs"/>
            </a:rPr>
            <a:t>比率は微増している。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，介護予防の推進や事業費の節減等に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特別会計や公営企業会計の健全化を進め，繰出金等の縮減に努めるとともに，一般会計の負担軽減を図っていく。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39370</xdr:rowOff>
    </xdr:to>
    <xdr:cxnSp macro="">
      <xdr:nvCxnSpPr>
        <xdr:cNvPr id="247" name="直線コネクタ 246"/>
        <xdr:cNvCxnSpPr/>
      </xdr:nvCxnSpPr>
      <xdr:spPr>
        <a:xfrm>
          <a:off x="15671800" y="9423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165100</xdr:rowOff>
    </xdr:to>
    <xdr:cxnSp macro="">
      <xdr:nvCxnSpPr>
        <xdr:cNvPr id="250" name="直線コネクタ 249"/>
        <xdr:cNvCxnSpPr/>
      </xdr:nvCxnSpPr>
      <xdr:spPr>
        <a:xfrm>
          <a:off x="14782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96520</xdr:rowOff>
    </xdr:from>
    <xdr:to>
      <xdr:col>21</xdr:col>
      <xdr:colOff>361950</xdr:colOff>
      <xdr:row>55</xdr:row>
      <xdr:rowOff>138430</xdr:rowOff>
    </xdr:to>
    <xdr:cxnSp macro="">
      <xdr:nvCxnSpPr>
        <xdr:cNvPr id="253" name="直線コネクタ 252"/>
        <xdr:cNvCxnSpPr/>
      </xdr:nvCxnSpPr>
      <xdr:spPr>
        <a:xfrm flipV="1">
          <a:off x="13893800" y="93548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138430</xdr:rowOff>
    </xdr:to>
    <xdr:cxnSp macro="">
      <xdr:nvCxnSpPr>
        <xdr:cNvPr id="256" name="直線コネクタ 255"/>
        <xdr:cNvCxnSpPr/>
      </xdr:nvCxnSpPr>
      <xdr:spPr>
        <a:xfrm>
          <a:off x="13004800" y="9438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6" name="円/楕円 265"/>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7"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68" name="円/楕円 267"/>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69" name="テキスト ボックス 268"/>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0" name="円/楕円 269"/>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1" name="テキスト ボックス 270"/>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2" name="円/楕円 271"/>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3" name="テキスト ボックス 272"/>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補助費等は，類似団体平均を</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下回っているが，今後，消防及び可燃性廃棄物処理の広域化に係る一部事務組合への負担金の増加が見込まれているため，その他の定例化している各種補助金の事務事業評価による積極的な見直しと合わせて，適正水準の維持に努めていく。</a:t>
          </a:r>
          <a:endParaRPr kumimoji="1" lang="en-US" altLang="ja-JP" sz="12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159004</xdr:rowOff>
    </xdr:to>
    <xdr:cxnSp macro="">
      <xdr:nvCxnSpPr>
        <xdr:cNvPr id="305" name="直線コネクタ 304"/>
        <xdr:cNvCxnSpPr/>
      </xdr:nvCxnSpPr>
      <xdr:spPr>
        <a:xfrm>
          <a:off x="15671800" y="6276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104140</xdr:rowOff>
    </xdr:to>
    <xdr:cxnSp macro="">
      <xdr:nvCxnSpPr>
        <xdr:cNvPr id="308" name="直線コネクタ 307"/>
        <xdr:cNvCxnSpPr/>
      </xdr:nvCxnSpPr>
      <xdr:spPr>
        <a:xfrm>
          <a:off x="14782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117856</xdr:rowOff>
    </xdr:to>
    <xdr:cxnSp macro="">
      <xdr:nvCxnSpPr>
        <xdr:cNvPr id="311" name="直線コネクタ 310"/>
        <xdr:cNvCxnSpPr/>
      </xdr:nvCxnSpPr>
      <xdr:spPr>
        <a:xfrm flipV="1">
          <a:off x="13893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117856</xdr:rowOff>
    </xdr:to>
    <xdr:cxnSp macro="">
      <xdr:nvCxnSpPr>
        <xdr:cNvPr id="314" name="直線コネクタ 313"/>
        <xdr:cNvCxnSpPr/>
      </xdr:nvCxnSpPr>
      <xdr:spPr>
        <a:xfrm>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4" name="円/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5"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6" name="円/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7" name="テキスト ボックス 326"/>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8" name="円/楕円 327"/>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9" name="テキスト ボックス 328"/>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0" name="円/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1" name="テキスト ボックス 330"/>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2" name="円/楕円 331"/>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3" name="テキスト ボックス 332"/>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公債費は，類似団体平均を</a:t>
          </a:r>
          <a:r>
            <a:rPr kumimoji="1" lang="en-US" altLang="ja-JP" sz="1300">
              <a:solidFill>
                <a:schemeClr val="dk1"/>
              </a:solidFill>
              <a:effectLst/>
              <a:latin typeface="+mn-lt"/>
              <a:ea typeface="+mn-ea"/>
              <a:cs typeface="+mn-cs"/>
            </a:rPr>
            <a:t>7.9</a:t>
          </a:r>
          <a:r>
            <a:rPr kumimoji="1" lang="ja-JP" altLang="ja-JP" sz="1300">
              <a:solidFill>
                <a:schemeClr val="dk1"/>
              </a:solidFill>
              <a:effectLst/>
              <a:latin typeface="+mn-lt"/>
              <a:ea typeface="+mn-ea"/>
              <a:cs typeface="+mn-cs"/>
            </a:rPr>
            <a:t>ポイント下回っている。特に平成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年度以降は，起債による新たな借入れを抑制していることから，引き続き逓減傾向が見込まれる。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今後もプライマリーバランスを考慮しつつ現行水準の維持・逓減に努めるとともに，地方債の発行に大きく頼ることのない財政運営を行っていく。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62230</xdr:rowOff>
    </xdr:from>
    <xdr:to>
      <xdr:col>7</xdr:col>
      <xdr:colOff>15875</xdr:colOff>
      <xdr:row>73</xdr:row>
      <xdr:rowOff>62230</xdr:rowOff>
    </xdr:to>
    <xdr:cxnSp macro="">
      <xdr:nvCxnSpPr>
        <xdr:cNvPr id="366" name="直線コネクタ 365"/>
        <xdr:cNvCxnSpPr/>
      </xdr:nvCxnSpPr>
      <xdr:spPr>
        <a:xfrm>
          <a:off x="3987800" y="12578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62230</xdr:rowOff>
    </xdr:from>
    <xdr:to>
      <xdr:col>5</xdr:col>
      <xdr:colOff>549275</xdr:colOff>
      <xdr:row>73</xdr:row>
      <xdr:rowOff>77470</xdr:rowOff>
    </xdr:to>
    <xdr:cxnSp macro="">
      <xdr:nvCxnSpPr>
        <xdr:cNvPr id="369" name="直線コネクタ 368"/>
        <xdr:cNvCxnSpPr/>
      </xdr:nvCxnSpPr>
      <xdr:spPr>
        <a:xfrm flipV="1">
          <a:off x="3098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77470</xdr:rowOff>
    </xdr:from>
    <xdr:to>
      <xdr:col>4</xdr:col>
      <xdr:colOff>346075</xdr:colOff>
      <xdr:row>74</xdr:row>
      <xdr:rowOff>5080</xdr:rowOff>
    </xdr:to>
    <xdr:cxnSp macro="">
      <xdr:nvCxnSpPr>
        <xdr:cNvPr id="372" name="直線コネクタ 371"/>
        <xdr:cNvCxnSpPr/>
      </xdr:nvCxnSpPr>
      <xdr:spPr>
        <a:xfrm flipV="1">
          <a:off x="2209800" y="12593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74</xdr:row>
      <xdr:rowOff>5080</xdr:rowOff>
    </xdr:to>
    <xdr:cxnSp macro="">
      <xdr:nvCxnSpPr>
        <xdr:cNvPr id="375" name="直線コネクタ 374"/>
        <xdr:cNvCxnSpPr/>
      </xdr:nvCxnSpPr>
      <xdr:spPr>
        <a:xfrm>
          <a:off x="1320800" y="12654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11430</xdr:rowOff>
    </xdr:from>
    <xdr:to>
      <xdr:col>7</xdr:col>
      <xdr:colOff>66675</xdr:colOff>
      <xdr:row>73</xdr:row>
      <xdr:rowOff>113030</xdr:rowOff>
    </xdr:to>
    <xdr:sp macro="" textlink="">
      <xdr:nvSpPr>
        <xdr:cNvPr id="385" name="円/楕円 384"/>
        <xdr:cNvSpPr/>
      </xdr:nvSpPr>
      <xdr:spPr>
        <a:xfrm>
          <a:off x="47752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91457</xdr:rowOff>
    </xdr:from>
    <xdr:ext cx="762000" cy="259045"/>
    <xdr:sp macro="" textlink="">
      <xdr:nvSpPr>
        <xdr:cNvPr id="386" name="公債費該当値テキスト"/>
        <xdr:cNvSpPr txBox="1"/>
      </xdr:nvSpPr>
      <xdr:spPr>
        <a:xfrm>
          <a:off x="4914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11430</xdr:rowOff>
    </xdr:from>
    <xdr:to>
      <xdr:col>5</xdr:col>
      <xdr:colOff>600075</xdr:colOff>
      <xdr:row>73</xdr:row>
      <xdr:rowOff>113030</xdr:rowOff>
    </xdr:to>
    <xdr:sp macro="" textlink="">
      <xdr:nvSpPr>
        <xdr:cNvPr id="387" name="円/楕円 386"/>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123207</xdr:rowOff>
    </xdr:from>
    <xdr:ext cx="736600" cy="259045"/>
    <xdr:sp macro="" textlink="">
      <xdr:nvSpPr>
        <xdr:cNvPr id="388" name="テキスト ボックス 387"/>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26670</xdr:rowOff>
    </xdr:from>
    <xdr:to>
      <xdr:col>4</xdr:col>
      <xdr:colOff>396875</xdr:colOff>
      <xdr:row>73</xdr:row>
      <xdr:rowOff>128270</xdr:rowOff>
    </xdr:to>
    <xdr:sp macro="" textlink="">
      <xdr:nvSpPr>
        <xdr:cNvPr id="389" name="円/楕円 388"/>
        <xdr:cNvSpPr/>
      </xdr:nvSpPr>
      <xdr:spPr>
        <a:xfrm>
          <a:off x="3048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138447</xdr:rowOff>
    </xdr:from>
    <xdr:ext cx="762000" cy="259045"/>
    <xdr:sp macro="" textlink="">
      <xdr:nvSpPr>
        <xdr:cNvPr id="390" name="テキスト ボックス 389"/>
        <xdr:cNvSpPr txBox="1"/>
      </xdr:nvSpPr>
      <xdr:spPr>
        <a:xfrm>
          <a:off x="2717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125730</xdr:rowOff>
    </xdr:from>
    <xdr:to>
      <xdr:col>3</xdr:col>
      <xdr:colOff>193675</xdr:colOff>
      <xdr:row>74</xdr:row>
      <xdr:rowOff>55880</xdr:rowOff>
    </xdr:to>
    <xdr:sp macro="" textlink="">
      <xdr:nvSpPr>
        <xdr:cNvPr id="391" name="円/楕円 390"/>
        <xdr:cNvSpPr/>
      </xdr:nvSpPr>
      <xdr:spPr>
        <a:xfrm>
          <a:off x="2159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66057</xdr:rowOff>
    </xdr:from>
    <xdr:ext cx="762000" cy="259045"/>
    <xdr:sp macro="" textlink="">
      <xdr:nvSpPr>
        <xdr:cNvPr id="392" name="テキスト ボックス 391"/>
        <xdr:cNvSpPr txBox="1"/>
      </xdr:nvSpPr>
      <xdr:spPr>
        <a:xfrm>
          <a:off x="1828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87630</xdr:rowOff>
    </xdr:from>
    <xdr:to>
      <xdr:col>1</xdr:col>
      <xdr:colOff>676275</xdr:colOff>
      <xdr:row>74</xdr:row>
      <xdr:rowOff>17780</xdr:rowOff>
    </xdr:to>
    <xdr:sp macro="" textlink="">
      <xdr:nvSpPr>
        <xdr:cNvPr id="393" name="円/楕円 392"/>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27957</xdr:rowOff>
    </xdr:from>
    <xdr:ext cx="762000" cy="259045"/>
    <xdr:sp macro="" textlink="">
      <xdr:nvSpPr>
        <xdr:cNvPr id="394" name="テキスト ボックス 393"/>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下回っているが，主に人件費，物件費において村単独の福祉施策や教育施策充実のための職員配置や業務委託及び公共施設の指定管理委託等による上昇傾向が見込まれているため，今後も事務事業の見直しを積極的に進め，経常経費の抑制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78</xdr:row>
      <xdr:rowOff>49276</xdr:rowOff>
    </xdr:to>
    <xdr:cxnSp macro="">
      <xdr:nvCxnSpPr>
        <xdr:cNvPr id="425" name="直線コネクタ 424"/>
        <xdr:cNvCxnSpPr/>
      </xdr:nvCxnSpPr>
      <xdr:spPr>
        <a:xfrm>
          <a:off x="15671800" y="1312062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90424</xdr:rowOff>
    </xdr:to>
    <xdr:cxnSp macro="">
      <xdr:nvCxnSpPr>
        <xdr:cNvPr id="428" name="直線コネクタ 427"/>
        <xdr:cNvCxnSpPr/>
      </xdr:nvCxnSpPr>
      <xdr:spPr>
        <a:xfrm>
          <a:off x="14782800" y="13033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xdr:rowOff>
    </xdr:from>
    <xdr:to>
      <xdr:col>21</xdr:col>
      <xdr:colOff>361950</xdr:colOff>
      <xdr:row>79</xdr:row>
      <xdr:rowOff>10413</xdr:rowOff>
    </xdr:to>
    <xdr:cxnSp macro="">
      <xdr:nvCxnSpPr>
        <xdr:cNvPr id="431" name="直線コネクタ 430"/>
        <xdr:cNvCxnSpPr/>
      </xdr:nvCxnSpPr>
      <xdr:spPr>
        <a:xfrm flipV="1">
          <a:off x="13893800" y="13033756"/>
          <a:ext cx="889000" cy="5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79</xdr:row>
      <xdr:rowOff>10413</xdr:rowOff>
    </xdr:to>
    <xdr:cxnSp macro="">
      <xdr:nvCxnSpPr>
        <xdr:cNvPr id="434" name="直線コネクタ 433"/>
        <xdr:cNvCxnSpPr/>
      </xdr:nvCxnSpPr>
      <xdr:spPr>
        <a:xfrm>
          <a:off x="13004800" y="134680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4" name="円/楕円 443"/>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45"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46" name="円/楕円 445"/>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151401</xdr:rowOff>
    </xdr:from>
    <xdr:ext cx="736600" cy="259045"/>
    <xdr:sp macro="" textlink="">
      <xdr:nvSpPr>
        <xdr:cNvPr id="447" name="テキスト ボックス 446"/>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48" name="円/楕円 447"/>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49" name="テキスト ボックス 448"/>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131063</xdr:rowOff>
    </xdr:from>
    <xdr:to>
      <xdr:col>20</xdr:col>
      <xdr:colOff>209550</xdr:colOff>
      <xdr:row>79</xdr:row>
      <xdr:rowOff>61213</xdr:rowOff>
    </xdr:to>
    <xdr:sp macro="" textlink="">
      <xdr:nvSpPr>
        <xdr:cNvPr id="450" name="円/楕円 449"/>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45990</xdr:rowOff>
    </xdr:from>
    <xdr:ext cx="762000" cy="259045"/>
    <xdr:sp macro="" textlink="">
      <xdr:nvSpPr>
        <xdr:cNvPr id="451" name="テキスト ボックス 450"/>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2" name="円/楕円 451"/>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3" name="テキスト ボックス 452"/>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茨城県東海村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168322</xdr:rowOff>
    </xdr:from>
    <xdr:to>
      <xdr:col>4</xdr:col>
      <xdr:colOff>1117600</xdr:colOff>
      <xdr:row>15</xdr:row>
      <xdr:rowOff>44454</xdr:rowOff>
    </xdr:to>
    <xdr:cxnSp macro="">
      <xdr:nvCxnSpPr>
        <xdr:cNvPr id="52" name="直線コネクタ 51"/>
        <xdr:cNvCxnSpPr/>
      </xdr:nvCxnSpPr>
      <xdr:spPr bwMode="auto">
        <a:xfrm flipV="1">
          <a:off x="5003800" y="2616247"/>
          <a:ext cx="6477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43017</xdr:rowOff>
    </xdr:from>
    <xdr:to>
      <xdr:col>4</xdr:col>
      <xdr:colOff>469900</xdr:colOff>
      <xdr:row>15</xdr:row>
      <xdr:rowOff>44454</xdr:rowOff>
    </xdr:to>
    <xdr:cxnSp macro="">
      <xdr:nvCxnSpPr>
        <xdr:cNvPr id="55" name="直線コネクタ 54"/>
        <xdr:cNvCxnSpPr/>
      </xdr:nvCxnSpPr>
      <xdr:spPr bwMode="auto">
        <a:xfrm>
          <a:off x="4305300" y="2662392"/>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43017</xdr:rowOff>
    </xdr:from>
    <xdr:to>
      <xdr:col>3</xdr:col>
      <xdr:colOff>904875</xdr:colOff>
      <xdr:row>15</xdr:row>
      <xdr:rowOff>66742</xdr:rowOff>
    </xdr:to>
    <xdr:cxnSp macro="">
      <xdr:nvCxnSpPr>
        <xdr:cNvPr id="58" name="直線コネクタ 57"/>
        <xdr:cNvCxnSpPr/>
      </xdr:nvCxnSpPr>
      <xdr:spPr bwMode="auto">
        <a:xfrm flipV="1">
          <a:off x="3606800" y="2662392"/>
          <a:ext cx="698500" cy="23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47883</xdr:rowOff>
    </xdr:from>
    <xdr:to>
      <xdr:col>3</xdr:col>
      <xdr:colOff>206375</xdr:colOff>
      <xdr:row>15</xdr:row>
      <xdr:rowOff>66742</xdr:rowOff>
    </xdr:to>
    <xdr:cxnSp macro="">
      <xdr:nvCxnSpPr>
        <xdr:cNvPr id="61" name="直線コネクタ 60"/>
        <xdr:cNvCxnSpPr/>
      </xdr:nvCxnSpPr>
      <xdr:spPr bwMode="auto">
        <a:xfrm>
          <a:off x="2908300" y="2667258"/>
          <a:ext cx="6985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117522</xdr:rowOff>
    </xdr:from>
    <xdr:to>
      <xdr:col>5</xdr:col>
      <xdr:colOff>34925</xdr:colOff>
      <xdr:row>15</xdr:row>
      <xdr:rowOff>47672</xdr:rowOff>
    </xdr:to>
    <xdr:sp macro="" textlink="">
      <xdr:nvSpPr>
        <xdr:cNvPr id="71" name="円/楕円 70"/>
        <xdr:cNvSpPr/>
      </xdr:nvSpPr>
      <xdr:spPr bwMode="auto">
        <a:xfrm>
          <a:off x="5600700" y="256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134049</xdr:rowOff>
    </xdr:from>
    <xdr:ext cx="762000" cy="259045"/>
    <xdr:sp macro="" textlink="">
      <xdr:nvSpPr>
        <xdr:cNvPr id="72" name="人口1人当たり決算額の推移該当値テキスト130"/>
        <xdr:cNvSpPr txBox="1"/>
      </xdr:nvSpPr>
      <xdr:spPr>
        <a:xfrm>
          <a:off x="5740400" y="2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100,886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165104</xdr:rowOff>
    </xdr:from>
    <xdr:to>
      <xdr:col>4</xdr:col>
      <xdr:colOff>520700</xdr:colOff>
      <xdr:row>15</xdr:row>
      <xdr:rowOff>95254</xdr:rowOff>
    </xdr:to>
    <xdr:sp macro="" textlink="">
      <xdr:nvSpPr>
        <xdr:cNvPr id="73" name="円/楕円 72"/>
        <xdr:cNvSpPr/>
      </xdr:nvSpPr>
      <xdr:spPr bwMode="auto">
        <a:xfrm>
          <a:off x="4953000" y="261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105431</xdr:rowOff>
    </xdr:from>
    <xdr:ext cx="736600" cy="259045"/>
    <xdr:sp macro="" textlink="">
      <xdr:nvSpPr>
        <xdr:cNvPr id="74" name="テキスト ボックス 73"/>
        <xdr:cNvSpPr txBox="1"/>
      </xdr:nvSpPr>
      <xdr:spPr>
        <a:xfrm>
          <a:off x="4622800" y="2381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97,972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163667</xdr:rowOff>
    </xdr:from>
    <xdr:to>
      <xdr:col>3</xdr:col>
      <xdr:colOff>955675</xdr:colOff>
      <xdr:row>15</xdr:row>
      <xdr:rowOff>93817</xdr:rowOff>
    </xdr:to>
    <xdr:sp macro="" textlink="">
      <xdr:nvSpPr>
        <xdr:cNvPr id="75" name="円/楕円 74"/>
        <xdr:cNvSpPr/>
      </xdr:nvSpPr>
      <xdr:spPr bwMode="auto">
        <a:xfrm>
          <a:off x="4254500" y="26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103994</xdr:rowOff>
    </xdr:from>
    <xdr:ext cx="762000" cy="259045"/>
    <xdr:sp macro="" textlink="">
      <xdr:nvSpPr>
        <xdr:cNvPr id="76" name="テキスト ボックス 75"/>
        <xdr:cNvSpPr txBox="1"/>
      </xdr:nvSpPr>
      <xdr:spPr>
        <a:xfrm>
          <a:off x="3924300" y="23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98,060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15942</xdr:rowOff>
    </xdr:from>
    <xdr:to>
      <xdr:col>3</xdr:col>
      <xdr:colOff>257175</xdr:colOff>
      <xdr:row>15</xdr:row>
      <xdr:rowOff>117542</xdr:rowOff>
    </xdr:to>
    <xdr:sp macro="" textlink="">
      <xdr:nvSpPr>
        <xdr:cNvPr id="77" name="円/楕円 76"/>
        <xdr:cNvSpPr/>
      </xdr:nvSpPr>
      <xdr:spPr bwMode="auto">
        <a:xfrm>
          <a:off x="3556000" y="2635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127719</xdr:rowOff>
    </xdr:from>
    <xdr:ext cx="762000" cy="259045"/>
    <xdr:sp macro="" textlink="">
      <xdr:nvSpPr>
        <xdr:cNvPr id="78" name="テキスト ボックス 77"/>
        <xdr:cNvSpPr txBox="1"/>
      </xdr:nvSpPr>
      <xdr:spPr>
        <a:xfrm>
          <a:off x="3225800" y="2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96,607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168533</xdr:rowOff>
    </xdr:from>
    <xdr:to>
      <xdr:col>2</xdr:col>
      <xdr:colOff>692150</xdr:colOff>
      <xdr:row>15</xdr:row>
      <xdr:rowOff>98683</xdr:rowOff>
    </xdr:to>
    <xdr:sp macro="" textlink="">
      <xdr:nvSpPr>
        <xdr:cNvPr id="79" name="円/楕円 78"/>
        <xdr:cNvSpPr/>
      </xdr:nvSpPr>
      <xdr:spPr bwMode="auto">
        <a:xfrm>
          <a:off x="2857500" y="261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108860</xdr:rowOff>
    </xdr:from>
    <xdr:ext cx="762000" cy="259045"/>
    <xdr:sp macro="" textlink="">
      <xdr:nvSpPr>
        <xdr:cNvPr id="80" name="テキスト ボックス 79"/>
        <xdr:cNvSpPr txBox="1"/>
      </xdr:nvSpPr>
      <xdr:spPr>
        <a:xfrm>
          <a:off x="2527300" y="23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80556</xdr:rowOff>
    </xdr:from>
    <xdr:to>
      <xdr:col>4</xdr:col>
      <xdr:colOff>1117600</xdr:colOff>
      <xdr:row>36</xdr:row>
      <xdr:rowOff>85547</xdr:rowOff>
    </xdr:to>
    <xdr:cxnSp macro="">
      <xdr:nvCxnSpPr>
        <xdr:cNvPr id="114" name="直線コネクタ 113"/>
        <xdr:cNvCxnSpPr/>
      </xdr:nvCxnSpPr>
      <xdr:spPr bwMode="auto">
        <a:xfrm>
          <a:off x="5003800" y="7033806"/>
          <a:ext cx="6477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70325</xdr:rowOff>
    </xdr:from>
    <xdr:ext cx="762000" cy="259045"/>
    <xdr:sp macro="" textlink="">
      <xdr:nvSpPr>
        <xdr:cNvPr id="115" name="人口1人当たり決算額の推移平均値テキスト445"/>
        <xdr:cNvSpPr txBox="1"/>
      </xdr:nvSpPr>
      <xdr:spPr>
        <a:xfrm>
          <a:off x="5740400" y="702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80556</xdr:rowOff>
    </xdr:from>
    <xdr:to>
      <xdr:col>4</xdr:col>
      <xdr:colOff>469900</xdr:colOff>
      <xdr:row>37</xdr:row>
      <xdr:rowOff>103074</xdr:rowOff>
    </xdr:to>
    <xdr:cxnSp macro="">
      <xdr:nvCxnSpPr>
        <xdr:cNvPr id="117" name="直線コネクタ 116"/>
        <xdr:cNvCxnSpPr/>
      </xdr:nvCxnSpPr>
      <xdr:spPr bwMode="auto">
        <a:xfrm flipV="1">
          <a:off x="4305300" y="7033806"/>
          <a:ext cx="698500" cy="19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103074</xdr:rowOff>
    </xdr:from>
    <xdr:to>
      <xdr:col>3</xdr:col>
      <xdr:colOff>904875</xdr:colOff>
      <xdr:row>37</xdr:row>
      <xdr:rowOff>169787</xdr:rowOff>
    </xdr:to>
    <xdr:cxnSp macro="">
      <xdr:nvCxnSpPr>
        <xdr:cNvPr id="120" name="直線コネクタ 119"/>
        <xdr:cNvCxnSpPr/>
      </xdr:nvCxnSpPr>
      <xdr:spPr bwMode="auto">
        <a:xfrm flipV="1">
          <a:off x="3606800" y="7227774"/>
          <a:ext cx="698500" cy="6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169787</xdr:rowOff>
    </xdr:from>
    <xdr:to>
      <xdr:col>3</xdr:col>
      <xdr:colOff>206375</xdr:colOff>
      <xdr:row>37</xdr:row>
      <xdr:rowOff>342341</xdr:rowOff>
    </xdr:to>
    <xdr:cxnSp macro="">
      <xdr:nvCxnSpPr>
        <xdr:cNvPr id="123" name="直線コネクタ 122"/>
        <xdr:cNvCxnSpPr/>
      </xdr:nvCxnSpPr>
      <xdr:spPr bwMode="auto">
        <a:xfrm flipV="1">
          <a:off x="2908300" y="7294487"/>
          <a:ext cx="698500" cy="17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34747</xdr:rowOff>
    </xdr:from>
    <xdr:to>
      <xdr:col>5</xdr:col>
      <xdr:colOff>34925</xdr:colOff>
      <xdr:row>36</xdr:row>
      <xdr:rowOff>136347</xdr:rowOff>
    </xdr:to>
    <xdr:sp macro="" textlink="">
      <xdr:nvSpPr>
        <xdr:cNvPr id="133" name="円/楕円 132"/>
        <xdr:cNvSpPr/>
      </xdr:nvSpPr>
      <xdr:spPr bwMode="auto">
        <a:xfrm>
          <a:off x="5600700" y="698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222724</xdr:rowOff>
    </xdr:from>
    <xdr:ext cx="762000" cy="259045"/>
    <xdr:sp macro="" textlink="">
      <xdr:nvSpPr>
        <xdr:cNvPr id="134" name="人口1人当たり決算額の推移該当値テキスト445"/>
        <xdr:cNvSpPr txBox="1"/>
      </xdr:nvSpPr>
      <xdr:spPr>
        <a:xfrm>
          <a:off x="5740400" y="683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29756</xdr:rowOff>
    </xdr:from>
    <xdr:to>
      <xdr:col>4</xdr:col>
      <xdr:colOff>520700</xdr:colOff>
      <xdr:row>36</xdr:row>
      <xdr:rowOff>131356</xdr:rowOff>
    </xdr:to>
    <xdr:sp macro="" textlink="">
      <xdr:nvSpPr>
        <xdr:cNvPr id="135" name="円/楕円 134"/>
        <xdr:cNvSpPr/>
      </xdr:nvSpPr>
      <xdr:spPr bwMode="auto">
        <a:xfrm>
          <a:off x="4953000" y="6983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141533</xdr:rowOff>
    </xdr:from>
    <xdr:ext cx="736600" cy="259045"/>
    <xdr:sp macro="" textlink="">
      <xdr:nvSpPr>
        <xdr:cNvPr id="136" name="テキスト ボックス 135"/>
        <xdr:cNvSpPr txBox="1"/>
      </xdr:nvSpPr>
      <xdr:spPr>
        <a:xfrm>
          <a:off x="4622800" y="675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52274</xdr:rowOff>
    </xdr:from>
    <xdr:to>
      <xdr:col>3</xdr:col>
      <xdr:colOff>955675</xdr:colOff>
      <xdr:row>37</xdr:row>
      <xdr:rowOff>153874</xdr:rowOff>
    </xdr:to>
    <xdr:sp macro="" textlink="">
      <xdr:nvSpPr>
        <xdr:cNvPr id="137" name="円/楕円 136"/>
        <xdr:cNvSpPr/>
      </xdr:nvSpPr>
      <xdr:spPr bwMode="auto">
        <a:xfrm>
          <a:off x="4254500" y="71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138651</xdr:rowOff>
    </xdr:from>
    <xdr:ext cx="762000" cy="259045"/>
    <xdr:sp macro="" textlink="">
      <xdr:nvSpPr>
        <xdr:cNvPr id="138" name="テキスト ボックス 137"/>
        <xdr:cNvSpPr txBox="1"/>
      </xdr:nvSpPr>
      <xdr:spPr>
        <a:xfrm>
          <a:off x="3924300" y="72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118987</xdr:rowOff>
    </xdr:from>
    <xdr:to>
      <xdr:col>3</xdr:col>
      <xdr:colOff>257175</xdr:colOff>
      <xdr:row>37</xdr:row>
      <xdr:rowOff>220587</xdr:rowOff>
    </xdr:to>
    <xdr:sp macro="" textlink="">
      <xdr:nvSpPr>
        <xdr:cNvPr id="139" name="円/楕円 138"/>
        <xdr:cNvSpPr/>
      </xdr:nvSpPr>
      <xdr:spPr bwMode="auto">
        <a:xfrm>
          <a:off x="3556000" y="724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205364</xdr:rowOff>
    </xdr:from>
    <xdr:ext cx="762000" cy="259045"/>
    <xdr:sp macro="" textlink="">
      <xdr:nvSpPr>
        <xdr:cNvPr id="140" name="テキスト ボックス 139"/>
        <xdr:cNvSpPr txBox="1"/>
      </xdr:nvSpPr>
      <xdr:spPr>
        <a:xfrm>
          <a:off x="3225800" y="733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291541</xdr:rowOff>
    </xdr:from>
    <xdr:to>
      <xdr:col>2</xdr:col>
      <xdr:colOff>692150</xdr:colOff>
      <xdr:row>38</xdr:row>
      <xdr:rowOff>50241</xdr:rowOff>
    </xdr:to>
    <xdr:sp macro="" textlink="">
      <xdr:nvSpPr>
        <xdr:cNvPr id="141" name="円/楕円 140"/>
        <xdr:cNvSpPr/>
      </xdr:nvSpPr>
      <xdr:spPr bwMode="auto">
        <a:xfrm>
          <a:off x="2857500" y="741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35018</xdr:rowOff>
    </xdr:from>
    <xdr:ext cx="762000" cy="259045"/>
    <xdr:sp macro="" textlink="">
      <xdr:nvSpPr>
        <xdr:cNvPr id="142" name="テキスト ボックス 141"/>
        <xdr:cNvSpPr txBox="1"/>
      </xdr:nvSpPr>
      <xdr:spPr>
        <a:xfrm>
          <a:off x="2527300" y="750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38,066
38.00
21,896,306
21,209,809
488,881
12,244,695
3,487,811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116668</xdr:rowOff>
    </xdr:from>
    <xdr:to>
      <xdr:col>6</xdr:col>
      <xdr:colOff>511175</xdr:colOff>
      <xdr:row>34</xdr:row>
      <xdr:rowOff>135337</xdr:rowOff>
    </xdr:to>
    <xdr:cxnSp macro="">
      <xdr:nvCxnSpPr>
        <xdr:cNvPr id="61" name="直線コネクタ 60"/>
        <xdr:cNvCxnSpPr/>
      </xdr:nvCxnSpPr>
      <xdr:spPr>
        <a:xfrm flipV="1">
          <a:off x="3797300" y="5945968"/>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114287</xdr:rowOff>
    </xdr:from>
    <xdr:to>
      <xdr:col>5</xdr:col>
      <xdr:colOff>358775</xdr:colOff>
      <xdr:row>34</xdr:row>
      <xdr:rowOff>135337</xdr:rowOff>
    </xdr:to>
    <xdr:cxnSp macro="">
      <xdr:nvCxnSpPr>
        <xdr:cNvPr id="64" name="直線コネクタ 63"/>
        <xdr:cNvCxnSpPr/>
      </xdr:nvCxnSpPr>
      <xdr:spPr>
        <a:xfrm>
          <a:off x="2908300" y="5943587"/>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104534</xdr:rowOff>
    </xdr:from>
    <xdr:to>
      <xdr:col>4</xdr:col>
      <xdr:colOff>155575</xdr:colOff>
      <xdr:row>34</xdr:row>
      <xdr:rowOff>114287</xdr:rowOff>
    </xdr:to>
    <xdr:cxnSp macro="">
      <xdr:nvCxnSpPr>
        <xdr:cNvPr id="67" name="直線コネクタ 66"/>
        <xdr:cNvCxnSpPr/>
      </xdr:nvCxnSpPr>
      <xdr:spPr>
        <a:xfrm>
          <a:off x="2019300" y="5933834"/>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76968</xdr:rowOff>
    </xdr:from>
    <xdr:to>
      <xdr:col>2</xdr:col>
      <xdr:colOff>638175</xdr:colOff>
      <xdr:row>34</xdr:row>
      <xdr:rowOff>104534</xdr:rowOff>
    </xdr:to>
    <xdr:cxnSp macro="">
      <xdr:nvCxnSpPr>
        <xdr:cNvPr id="70" name="直線コネクタ 69"/>
        <xdr:cNvCxnSpPr/>
      </xdr:nvCxnSpPr>
      <xdr:spPr>
        <a:xfrm>
          <a:off x="1130300" y="5906268"/>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65868</xdr:rowOff>
    </xdr:from>
    <xdr:to>
      <xdr:col>6</xdr:col>
      <xdr:colOff>561975</xdr:colOff>
      <xdr:row>34</xdr:row>
      <xdr:rowOff>167468</xdr:rowOff>
    </xdr:to>
    <xdr:sp macro="" textlink="">
      <xdr:nvSpPr>
        <xdr:cNvPr id="80" name="円/楕円 79"/>
        <xdr:cNvSpPr/>
      </xdr:nvSpPr>
      <xdr:spPr>
        <a:xfrm>
          <a:off x="4584700" y="58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88745</xdr:rowOff>
    </xdr:from>
    <xdr:ext cx="534377" cy="259045"/>
    <xdr:sp macro="" textlink="">
      <xdr:nvSpPr>
        <xdr:cNvPr id="81" name="人件費該当値テキスト"/>
        <xdr:cNvSpPr txBox="1"/>
      </xdr:nvSpPr>
      <xdr:spPr>
        <a:xfrm>
          <a:off x="4686300" y="57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84537</xdr:rowOff>
    </xdr:from>
    <xdr:to>
      <xdr:col>5</xdr:col>
      <xdr:colOff>409575</xdr:colOff>
      <xdr:row>35</xdr:row>
      <xdr:rowOff>14687</xdr:rowOff>
    </xdr:to>
    <xdr:sp macro="" textlink="">
      <xdr:nvSpPr>
        <xdr:cNvPr id="82" name="円/楕円 81"/>
        <xdr:cNvSpPr/>
      </xdr:nvSpPr>
      <xdr:spPr>
        <a:xfrm>
          <a:off x="3746500" y="59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31214</xdr:rowOff>
    </xdr:from>
    <xdr:ext cx="534377" cy="259045"/>
    <xdr:sp macro="" textlink="">
      <xdr:nvSpPr>
        <xdr:cNvPr id="83" name="テキスト ボックス 82"/>
        <xdr:cNvSpPr txBox="1"/>
      </xdr:nvSpPr>
      <xdr:spPr>
        <a:xfrm>
          <a:off x="3530111" y="568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63487</xdr:rowOff>
    </xdr:from>
    <xdr:to>
      <xdr:col>4</xdr:col>
      <xdr:colOff>206375</xdr:colOff>
      <xdr:row>34</xdr:row>
      <xdr:rowOff>165087</xdr:rowOff>
    </xdr:to>
    <xdr:sp macro="" textlink="">
      <xdr:nvSpPr>
        <xdr:cNvPr id="84" name="円/楕円 83"/>
        <xdr:cNvSpPr/>
      </xdr:nvSpPr>
      <xdr:spPr>
        <a:xfrm>
          <a:off x="2857500" y="58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10164</xdr:rowOff>
    </xdr:from>
    <xdr:ext cx="534377" cy="259045"/>
    <xdr:sp macro="" textlink="">
      <xdr:nvSpPr>
        <xdr:cNvPr id="85" name="テキスト ボックス 84"/>
        <xdr:cNvSpPr txBox="1"/>
      </xdr:nvSpPr>
      <xdr:spPr>
        <a:xfrm>
          <a:off x="2641111" y="56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53734</xdr:rowOff>
    </xdr:from>
    <xdr:to>
      <xdr:col>3</xdr:col>
      <xdr:colOff>3175</xdr:colOff>
      <xdr:row>34</xdr:row>
      <xdr:rowOff>155334</xdr:rowOff>
    </xdr:to>
    <xdr:sp macro="" textlink="">
      <xdr:nvSpPr>
        <xdr:cNvPr id="86" name="円/楕円 85"/>
        <xdr:cNvSpPr/>
      </xdr:nvSpPr>
      <xdr:spPr>
        <a:xfrm>
          <a:off x="1968500" y="58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411</xdr:rowOff>
    </xdr:from>
    <xdr:ext cx="534377" cy="259045"/>
    <xdr:sp macro="" textlink="">
      <xdr:nvSpPr>
        <xdr:cNvPr id="87" name="テキスト ボックス 86"/>
        <xdr:cNvSpPr txBox="1"/>
      </xdr:nvSpPr>
      <xdr:spPr>
        <a:xfrm>
          <a:off x="1752111" y="56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26168</xdr:rowOff>
    </xdr:from>
    <xdr:to>
      <xdr:col>1</xdr:col>
      <xdr:colOff>485775</xdr:colOff>
      <xdr:row>34</xdr:row>
      <xdr:rowOff>127768</xdr:rowOff>
    </xdr:to>
    <xdr:sp macro="" textlink="">
      <xdr:nvSpPr>
        <xdr:cNvPr id="88" name="円/楕円 87"/>
        <xdr:cNvSpPr/>
      </xdr:nvSpPr>
      <xdr:spPr>
        <a:xfrm>
          <a:off x="1079500" y="58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144295</xdr:rowOff>
    </xdr:from>
    <xdr:ext cx="534377" cy="259045"/>
    <xdr:sp macro="" textlink="">
      <xdr:nvSpPr>
        <xdr:cNvPr id="89" name="テキスト ボックス 88"/>
        <xdr:cNvSpPr txBox="1"/>
      </xdr:nvSpPr>
      <xdr:spPr>
        <a:xfrm>
          <a:off x="863111" y="56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97848</xdr:rowOff>
    </xdr:from>
    <xdr:to>
      <xdr:col>6</xdr:col>
      <xdr:colOff>511175</xdr:colOff>
      <xdr:row>56</xdr:row>
      <xdr:rowOff>121910</xdr:rowOff>
    </xdr:to>
    <xdr:cxnSp macro="">
      <xdr:nvCxnSpPr>
        <xdr:cNvPr id="116" name="直線コネクタ 115"/>
        <xdr:cNvCxnSpPr/>
      </xdr:nvCxnSpPr>
      <xdr:spPr>
        <a:xfrm flipV="1">
          <a:off x="3797300" y="9699048"/>
          <a:ext cx="8382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121910</xdr:rowOff>
    </xdr:from>
    <xdr:to>
      <xdr:col>5</xdr:col>
      <xdr:colOff>358775</xdr:colOff>
      <xdr:row>56</xdr:row>
      <xdr:rowOff>128156</xdr:rowOff>
    </xdr:to>
    <xdr:cxnSp macro="">
      <xdr:nvCxnSpPr>
        <xdr:cNvPr id="119" name="直線コネクタ 118"/>
        <xdr:cNvCxnSpPr/>
      </xdr:nvCxnSpPr>
      <xdr:spPr>
        <a:xfrm flipV="1">
          <a:off x="2908300" y="9723110"/>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128156</xdr:rowOff>
    </xdr:from>
    <xdr:to>
      <xdr:col>4</xdr:col>
      <xdr:colOff>155575</xdr:colOff>
      <xdr:row>56</xdr:row>
      <xdr:rowOff>152232</xdr:rowOff>
    </xdr:to>
    <xdr:cxnSp macro="">
      <xdr:nvCxnSpPr>
        <xdr:cNvPr id="122" name="直線コネクタ 121"/>
        <xdr:cNvCxnSpPr/>
      </xdr:nvCxnSpPr>
      <xdr:spPr>
        <a:xfrm flipV="1">
          <a:off x="2019300" y="9729356"/>
          <a:ext cx="8890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130263</xdr:rowOff>
    </xdr:from>
    <xdr:to>
      <xdr:col>2</xdr:col>
      <xdr:colOff>638175</xdr:colOff>
      <xdr:row>56</xdr:row>
      <xdr:rowOff>152232</xdr:rowOff>
    </xdr:to>
    <xdr:cxnSp macro="">
      <xdr:nvCxnSpPr>
        <xdr:cNvPr id="125" name="直線コネクタ 124"/>
        <xdr:cNvCxnSpPr/>
      </xdr:nvCxnSpPr>
      <xdr:spPr>
        <a:xfrm>
          <a:off x="1130300" y="9731463"/>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47048</xdr:rowOff>
    </xdr:from>
    <xdr:to>
      <xdr:col>6</xdr:col>
      <xdr:colOff>561975</xdr:colOff>
      <xdr:row>56</xdr:row>
      <xdr:rowOff>148648</xdr:rowOff>
    </xdr:to>
    <xdr:sp macro="" textlink="">
      <xdr:nvSpPr>
        <xdr:cNvPr id="135" name="円/楕円 134"/>
        <xdr:cNvSpPr/>
      </xdr:nvSpPr>
      <xdr:spPr>
        <a:xfrm>
          <a:off x="4584700" y="96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69925</xdr:rowOff>
    </xdr:from>
    <xdr:ext cx="534377" cy="259045"/>
    <xdr:sp macro="" textlink="">
      <xdr:nvSpPr>
        <xdr:cNvPr id="136" name="物件費該当値テキスト"/>
        <xdr:cNvSpPr txBox="1"/>
      </xdr:nvSpPr>
      <xdr:spPr>
        <a:xfrm>
          <a:off x="4686300" y="94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71110</xdr:rowOff>
    </xdr:from>
    <xdr:to>
      <xdr:col>5</xdr:col>
      <xdr:colOff>409575</xdr:colOff>
      <xdr:row>57</xdr:row>
      <xdr:rowOff>1260</xdr:rowOff>
    </xdr:to>
    <xdr:sp macro="" textlink="">
      <xdr:nvSpPr>
        <xdr:cNvPr id="137" name="円/楕円 136"/>
        <xdr:cNvSpPr/>
      </xdr:nvSpPr>
      <xdr:spPr>
        <a:xfrm>
          <a:off x="3746500" y="9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17787</xdr:rowOff>
    </xdr:from>
    <xdr:ext cx="534377" cy="259045"/>
    <xdr:sp macro="" textlink="">
      <xdr:nvSpPr>
        <xdr:cNvPr id="138" name="テキスト ボックス 137"/>
        <xdr:cNvSpPr txBox="1"/>
      </xdr:nvSpPr>
      <xdr:spPr>
        <a:xfrm>
          <a:off x="3530111" y="944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77356</xdr:rowOff>
    </xdr:from>
    <xdr:to>
      <xdr:col>4</xdr:col>
      <xdr:colOff>206375</xdr:colOff>
      <xdr:row>57</xdr:row>
      <xdr:rowOff>7506</xdr:rowOff>
    </xdr:to>
    <xdr:sp macro="" textlink="">
      <xdr:nvSpPr>
        <xdr:cNvPr id="139" name="円/楕円 138"/>
        <xdr:cNvSpPr/>
      </xdr:nvSpPr>
      <xdr:spPr>
        <a:xfrm>
          <a:off x="2857500" y="96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24033</xdr:rowOff>
    </xdr:from>
    <xdr:ext cx="534377" cy="259045"/>
    <xdr:sp macro="" textlink="">
      <xdr:nvSpPr>
        <xdr:cNvPr id="140" name="テキスト ボックス 139"/>
        <xdr:cNvSpPr txBox="1"/>
      </xdr:nvSpPr>
      <xdr:spPr>
        <a:xfrm>
          <a:off x="2641111" y="94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101432</xdr:rowOff>
    </xdr:from>
    <xdr:to>
      <xdr:col>3</xdr:col>
      <xdr:colOff>3175</xdr:colOff>
      <xdr:row>57</xdr:row>
      <xdr:rowOff>31582</xdr:rowOff>
    </xdr:to>
    <xdr:sp macro="" textlink="">
      <xdr:nvSpPr>
        <xdr:cNvPr id="141" name="円/楕円 140"/>
        <xdr:cNvSpPr/>
      </xdr:nvSpPr>
      <xdr:spPr>
        <a:xfrm>
          <a:off x="1968500" y="97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48109</xdr:rowOff>
    </xdr:from>
    <xdr:ext cx="534377" cy="259045"/>
    <xdr:sp macro="" textlink="">
      <xdr:nvSpPr>
        <xdr:cNvPr id="142" name="テキスト ボックス 141"/>
        <xdr:cNvSpPr txBox="1"/>
      </xdr:nvSpPr>
      <xdr:spPr>
        <a:xfrm>
          <a:off x="1752111" y="94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79463</xdr:rowOff>
    </xdr:from>
    <xdr:to>
      <xdr:col>1</xdr:col>
      <xdr:colOff>485775</xdr:colOff>
      <xdr:row>57</xdr:row>
      <xdr:rowOff>9613</xdr:rowOff>
    </xdr:to>
    <xdr:sp macro="" textlink="">
      <xdr:nvSpPr>
        <xdr:cNvPr id="143" name="円/楕円 142"/>
        <xdr:cNvSpPr/>
      </xdr:nvSpPr>
      <xdr:spPr>
        <a:xfrm>
          <a:off x="1079500" y="96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26140</xdr:rowOff>
    </xdr:from>
    <xdr:ext cx="534377" cy="259045"/>
    <xdr:sp macro="" textlink="">
      <xdr:nvSpPr>
        <xdr:cNvPr id="144" name="テキスト ボックス 143"/>
        <xdr:cNvSpPr txBox="1"/>
      </xdr:nvSpPr>
      <xdr:spPr>
        <a:xfrm>
          <a:off x="863111" y="94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96114</xdr:rowOff>
    </xdr:from>
    <xdr:to>
      <xdr:col>6</xdr:col>
      <xdr:colOff>511175</xdr:colOff>
      <xdr:row>76</xdr:row>
      <xdr:rowOff>133223</xdr:rowOff>
    </xdr:to>
    <xdr:cxnSp macro="">
      <xdr:nvCxnSpPr>
        <xdr:cNvPr id="173" name="直線コネクタ 172"/>
        <xdr:cNvCxnSpPr/>
      </xdr:nvCxnSpPr>
      <xdr:spPr>
        <a:xfrm flipV="1">
          <a:off x="3797300" y="12954864"/>
          <a:ext cx="838200" cy="2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133223</xdr:rowOff>
    </xdr:from>
    <xdr:to>
      <xdr:col>5</xdr:col>
      <xdr:colOff>358775</xdr:colOff>
      <xdr:row>77</xdr:row>
      <xdr:rowOff>119354</xdr:rowOff>
    </xdr:to>
    <xdr:cxnSp macro="">
      <xdr:nvCxnSpPr>
        <xdr:cNvPr id="176" name="直線コネクタ 175"/>
        <xdr:cNvCxnSpPr/>
      </xdr:nvCxnSpPr>
      <xdr:spPr>
        <a:xfrm flipV="1">
          <a:off x="2908300" y="13163423"/>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119354</xdr:rowOff>
    </xdr:from>
    <xdr:to>
      <xdr:col>4</xdr:col>
      <xdr:colOff>155575</xdr:colOff>
      <xdr:row>78</xdr:row>
      <xdr:rowOff>61137</xdr:rowOff>
    </xdr:to>
    <xdr:cxnSp macro="">
      <xdr:nvCxnSpPr>
        <xdr:cNvPr id="179" name="直線コネクタ 178"/>
        <xdr:cNvCxnSpPr/>
      </xdr:nvCxnSpPr>
      <xdr:spPr>
        <a:xfrm flipV="1">
          <a:off x="2019300" y="13321004"/>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61137</xdr:rowOff>
    </xdr:from>
    <xdr:to>
      <xdr:col>2</xdr:col>
      <xdr:colOff>638175</xdr:colOff>
      <xdr:row>78</xdr:row>
      <xdr:rowOff>72568</xdr:rowOff>
    </xdr:to>
    <xdr:cxnSp macro="">
      <xdr:nvCxnSpPr>
        <xdr:cNvPr id="182" name="直線コネクタ 181"/>
        <xdr:cNvCxnSpPr/>
      </xdr:nvCxnSpPr>
      <xdr:spPr>
        <a:xfrm flipV="1">
          <a:off x="1130300" y="134342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45314</xdr:rowOff>
    </xdr:from>
    <xdr:to>
      <xdr:col>6</xdr:col>
      <xdr:colOff>561975</xdr:colOff>
      <xdr:row>75</xdr:row>
      <xdr:rowOff>146914</xdr:rowOff>
    </xdr:to>
    <xdr:sp macro="" textlink="">
      <xdr:nvSpPr>
        <xdr:cNvPr id="192" name="円/楕円 191"/>
        <xdr:cNvSpPr/>
      </xdr:nvSpPr>
      <xdr:spPr>
        <a:xfrm>
          <a:off x="4584700" y="129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68191</xdr:rowOff>
    </xdr:from>
    <xdr:ext cx="469744" cy="259045"/>
    <xdr:sp macro="" textlink="">
      <xdr:nvSpPr>
        <xdr:cNvPr id="193" name="維持補修費該当値テキスト"/>
        <xdr:cNvSpPr txBox="1"/>
      </xdr:nvSpPr>
      <xdr:spPr>
        <a:xfrm>
          <a:off x="4686300" y="1275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82423</xdr:rowOff>
    </xdr:from>
    <xdr:to>
      <xdr:col>5</xdr:col>
      <xdr:colOff>409575</xdr:colOff>
      <xdr:row>77</xdr:row>
      <xdr:rowOff>12573</xdr:rowOff>
    </xdr:to>
    <xdr:sp macro="" textlink="">
      <xdr:nvSpPr>
        <xdr:cNvPr id="194" name="円/楕円 193"/>
        <xdr:cNvSpPr/>
      </xdr:nvSpPr>
      <xdr:spPr>
        <a:xfrm>
          <a:off x="37465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29100</xdr:rowOff>
    </xdr:from>
    <xdr:ext cx="469744" cy="259045"/>
    <xdr:sp macro="" textlink="">
      <xdr:nvSpPr>
        <xdr:cNvPr id="195" name="テキスト ボックス 194"/>
        <xdr:cNvSpPr txBox="1"/>
      </xdr:nvSpPr>
      <xdr:spPr>
        <a:xfrm>
          <a:off x="3562427" y="128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68554</xdr:rowOff>
    </xdr:from>
    <xdr:to>
      <xdr:col>4</xdr:col>
      <xdr:colOff>206375</xdr:colOff>
      <xdr:row>77</xdr:row>
      <xdr:rowOff>170154</xdr:rowOff>
    </xdr:to>
    <xdr:sp macro="" textlink="">
      <xdr:nvSpPr>
        <xdr:cNvPr id="196" name="円/楕円 195"/>
        <xdr:cNvSpPr/>
      </xdr:nvSpPr>
      <xdr:spPr>
        <a:xfrm>
          <a:off x="28575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161281</xdr:rowOff>
    </xdr:from>
    <xdr:ext cx="469744" cy="259045"/>
    <xdr:sp macro="" textlink="">
      <xdr:nvSpPr>
        <xdr:cNvPr id="197" name="テキスト ボックス 196"/>
        <xdr:cNvSpPr txBox="1"/>
      </xdr:nvSpPr>
      <xdr:spPr>
        <a:xfrm>
          <a:off x="2673427" y="133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10337</xdr:rowOff>
    </xdr:from>
    <xdr:to>
      <xdr:col>3</xdr:col>
      <xdr:colOff>3175</xdr:colOff>
      <xdr:row>78</xdr:row>
      <xdr:rowOff>111937</xdr:rowOff>
    </xdr:to>
    <xdr:sp macro="" textlink="">
      <xdr:nvSpPr>
        <xdr:cNvPr id="198" name="円/楕円 197"/>
        <xdr:cNvSpPr/>
      </xdr:nvSpPr>
      <xdr:spPr>
        <a:xfrm>
          <a:off x="1968500" y="133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103064</xdr:rowOff>
    </xdr:from>
    <xdr:ext cx="469744" cy="259045"/>
    <xdr:sp macro="" textlink="">
      <xdr:nvSpPr>
        <xdr:cNvPr id="199" name="テキスト ボックス 198"/>
        <xdr:cNvSpPr txBox="1"/>
      </xdr:nvSpPr>
      <xdr:spPr>
        <a:xfrm>
          <a:off x="1784427" y="134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21768</xdr:rowOff>
    </xdr:from>
    <xdr:to>
      <xdr:col>1</xdr:col>
      <xdr:colOff>485775</xdr:colOff>
      <xdr:row>78</xdr:row>
      <xdr:rowOff>123368</xdr:rowOff>
    </xdr:to>
    <xdr:sp macro="" textlink="">
      <xdr:nvSpPr>
        <xdr:cNvPr id="200" name="円/楕円 199"/>
        <xdr:cNvSpPr/>
      </xdr:nvSpPr>
      <xdr:spPr>
        <a:xfrm>
          <a:off x="1079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114495</xdr:rowOff>
    </xdr:from>
    <xdr:ext cx="469744" cy="259045"/>
    <xdr:sp macro="" textlink="">
      <xdr:nvSpPr>
        <xdr:cNvPr id="201" name="テキスト ボックス 200"/>
        <xdr:cNvSpPr txBox="1"/>
      </xdr:nvSpPr>
      <xdr:spPr>
        <a:xfrm>
          <a:off x="895427" y="134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44031</xdr:rowOff>
    </xdr:from>
    <xdr:to>
      <xdr:col>6</xdr:col>
      <xdr:colOff>511175</xdr:colOff>
      <xdr:row>96</xdr:row>
      <xdr:rowOff>127184</xdr:rowOff>
    </xdr:to>
    <xdr:cxnSp macro="">
      <xdr:nvCxnSpPr>
        <xdr:cNvPr id="231" name="直線コネクタ 230"/>
        <xdr:cNvCxnSpPr/>
      </xdr:nvCxnSpPr>
      <xdr:spPr>
        <a:xfrm flipV="1">
          <a:off x="3797300" y="16503231"/>
          <a:ext cx="8382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117774</xdr:rowOff>
    </xdr:from>
    <xdr:to>
      <xdr:col>5</xdr:col>
      <xdr:colOff>358775</xdr:colOff>
      <xdr:row>96</xdr:row>
      <xdr:rowOff>127184</xdr:rowOff>
    </xdr:to>
    <xdr:cxnSp macro="">
      <xdr:nvCxnSpPr>
        <xdr:cNvPr id="234" name="直線コネクタ 233"/>
        <xdr:cNvCxnSpPr/>
      </xdr:nvCxnSpPr>
      <xdr:spPr>
        <a:xfrm>
          <a:off x="2908300" y="16576974"/>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117774</xdr:rowOff>
    </xdr:from>
    <xdr:to>
      <xdr:col>4</xdr:col>
      <xdr:colOff>155575</xdr:colOff>
      <xdr:row>97</xdr:row>
      <xdr:rowOff>20656</xdr:rowOff>
    </xdr:to>
    <xdr:cxnSp macro="">
      <xdr:nvCxnSpPr>
        <xdr:cNvPr id="237" name="直線コネクタ 236"/>
        <xdr:cNvCxnSpPr/>
      </xdr:nvCxnSpPr>
      <xdr:spPr>
        <a:xfrm flipV="1">
          <a:off x="2019300" y="16576974"/>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20656</xdr:rowOff>
    </xdr:from>
    <xdr:to>
      <xdr:col>2</xdr:col>
      <xdr:colOff>638175</xdr:colOff>
      <xdr:row>97</xdr:row>
      <xdr:rowOff>29629</xdr:rowOff>
    </xdr:to>
    <xdr:cxnSp macro="">
      <xdr:nvCxnSpPr>
        <xdr:cNvPr id="240" name="直線コネクタ 239"/>
        <xdr:cNvCxnSpPr/>
      </xdr:nvCxnSpPr>
      <xdr:spPr>
        <a:xfrm flipV="1">
          <a:off x="1130300" y="16651306"/>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164681</xdr:rowOff>
    </xdr:from>
    <xdr:to>
      <xdr:col>6</xdr:col>
      <xdr:colOff>561975</xdr:colOff>
      <xdr:row>96</xdr:row>
      <xdr:rowOff>94831</xdr:rowOff>
    </xdr:to>
    <xdr:sp macro="" textlink="">
      <xdr:nvSpPr>
        <xdr:cNvPr id="250" name="円/楕円 249"/>
        <xdr:cNvSpPr/>
      </xdr:nvSpPr>
      <xdr:spPr>
        <a:xfrm>
          <a:off x="45847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16108</xdr:rowOff>
    </xdr:from>
    <xdr:ext cx="534377" cy="259045"/>
    <xdr:sp macro="" textlink="">
      <xdr:nvSpPr>
        <xdr:cNvPr id="251" name="扶助費該当値テキスト"/>
        <xdr:cNvSpPr txBox="1"/>
      </xdr:nvSpPr>
      <xdr:spPr>
        <a:xfrm>
          <a:off x="4686300" y="163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76384</xdr:rowOff>
    </xdr:from>
    <xdr:to>
      <xdr:col>5</xdr:col>
      <xdr:colOff>409575</xdr:colOff>
      <xdr:row>97</xdr:row>
      <xdr:rowOff>6534</xdr:rowOff>
    </xdr:to>
    <xdr:sp macro="" textlink="">
      <xdr:nvSpPr>
        <xdr:cNvPr id="252" name="円/楕円 251"/>
        <xdr:cNvSpPr/>
      </xdr:nvSpPr>
      <xdr:spPr>
        <a:xfrm>
          <a:off x="3746500" y="165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23061</xdr:rowOff>
    </xdr:from>
    <xdr:ext cx="534377" cy="259045"/>
    <xdr:sp macro="" textlink="">
      <xdr:nvSpPr>
        <xdr:cNvPr id="253" name="テキスト ボックス 252"/>
        <xdr:cNvSpPr txBox="1"/>
      </xdr:nvSpPr>
      <xdr:spPr>
        <a:xfrm>
          <a:off x="3530111" y="163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66974</xdr:rowOff>
    </xdr:from>
    <xdr:to>
      <xdr:col>4</xdr:col>
      <xdr:colOff>206375</xdr:colOff>
      <xdr:row>96</xdr:row>
      <xdr:rowOff>168574</xdr:rowOff>
    </xdr:to>
    <xdr:sp macro="" textlink="">
      <xdr:nvSpPr>
        <xdr:cNvPr id="254" name="円/楕円 253"/>
        <xdr:cNvSpPr/>
      </xdr:nvSpPr>
      <xdr:spPr>
        <a:xfrm>
          <a:off x="2857500" y="165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xdr:rowOff>
    </xdr:from>
    <xdr:ext cx="534377" cy="259045"/>
    <xdr:sp macro="" textlink="">
      <xdr:nvSpPr>
        <xdr:cNvPr id="255" name="テキスト ボックス 254"/>
        <xdr:cNvSpPr txBox="1"/>
      </xdr:nvSpPr>
      <xdr:spPr>
        <a:xfrm>
          <a:off x="2641111" y="163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141306</xdr:rowOff>
    </xdr:from>
    <xdr:to>
      <xdr:col>3</xdr:col>
      <xdr:colOff>3175</xdr:colOff>
      <xdr:row>97</xdr:row>
      <xdr:rowOff>71456</xdr:rowOff>
    </xdr:to>
    <xdr:sp macro="" textlink="">
      <xdr:nvSpPr>
        <xdr:cNvPr id="256" name="円/楕円 255"/>
        <xdr:cNvSpPr/>
      </xdr:nvSpPr>
      <xdr:spPr>
        <a:xfrm>
          <a:off x="1968500" y="166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87983</xdr:rowOff>
    </xdr:from>
    <xdr:ext cx="534377" cy="259045"/>
    <xdr:sp macro="" textlink="">
      <xdr:nvSpPr>
        <xdr:cNvPr id="257" name="テキスト ボックス 256"/>
        <xdr:cNvSpPr txBox="1"/>
      </xdr:nvSpPr>
      <xdr:spPr>
        <a:xfrm>
          <a:off x="1752111" y="163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150279</xdr:rowOff>
    </xdr:from>
    <xdr:to>
      <xdr:col>1</xdr:col>
      <xdr:colOff>485775</xdr:colOff>
      <xdr:row>97</xdr:row>
      <xdr:rowOff>80429</xdr:rowOff>
    </xdr:to>
    <xdr:sp macro="" textlink="">
      <xdr:nvSpPr>
        <xdr:cNvPr id="258" name="円/楕円 257"/>
        <xdr:cNvSpPr/>
      </xdr:nvSpPr>
      <xdr:spPr>
        <a:xfrm>
          <a:off x="1079500" y="166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96956</xdr:rowOff>
    </xdr:from>
    <xdr:ext cx="534377" cy="259045"/>
    <xdr:sp macro="" textlink="">
      <xdr:nvSpPr>
        <xdr:cNvPr id="259" name="テキスト ボックス 258"/>
        <xdr:cNvSpPr txBox="1"/>
      </xdr:nvSpPr>
      <xdr:spPr>
        <a:xfrm>
          <a:off x="863111" y="163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68916</xdr:rowOff>
    </xdr:from>
    <xdr:to>
      <xdr:col>15</xdr:col>
      <xdr:colOff>180975</xdr:colOff>
      <xdr:row>37</xdr:row>
      <xdr:rowOff>57084</xdr:rowOff>
    </xdr:to>
    <xdr:cxnSp macro="">
      <xdr:nvCxnSpPr>
        <xdr:cNvPr id="286" name="直線コネクタ 285"/>
        <xdr:cNvCxnSpPr/>
      </xdr:nvCxnSpPr>
      <xdr:spPr>
        <a:xfrm flipV="1">
          <a:off x="9639300" y="6241116"/>
          <a:ext cx="838200" cy="1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57084</xdr:rowOff>
    </xdr:from>
    <xdr:to>
      <xdr:col>14</xdr:col>
      <xdr:colOff>28575</xdr:colOff>
      <xdr:row>37</xdr:row>
      <xdr:rowOff>68747</xdr:rowOff>
    </xdr:to>
    <xdr:cxnSp macro="">
      <xdr:nvCxnSpPr>
        <xdr:cNvPr id="289" name="直線コネクタ 288"/>
        <xdr:cNvCxnSpPr/>
      </xdr:nvCxnSpPr>
      <xdr:spPr>
        <a:xfrm flipV="1">
          <a:off x="8750300" y="6400734"/>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68747</xdr:rowOff>
    </xdr:from>
    <xdr:to>
      <xdr:col>12</xdr:col>
      <xdr:colOff>511175</xdr:colOff>
      <xdr:row>37</xdr:row>
      <xdr:rowOff>88489</xdr:rowOff>
    </xdr:to>
    <xdr:cxnSp macro="">
      <xdr:nvCxnSpPr>
        <xdr:cNvPr id="292" name="直線コネクタ 291"/>
        <xdr:cNvCxnSpPr/>
      </xdr:nvCxnSpPr>
      <xdr:spPr>
        <a:xfrm flipV="1">
          <a:off x="7861300" y="6412397"/>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69186</xdr:rowOff>
    </xdr:from>
    <xdr:to>
      <xdr:col>11</xdr:col>
      <xdr:colOff>307975</xdr:colOff>
      <xdr:row>37</xdr:row>
      <xdr:rowOff>88489</xdr:rowOff>
    </xdr:to>
    <xdr:cxnSp macro="">
      <xdr:nvCxnSpPr>
        <xdr:cNvPr id="295" name="直線コネクタ 294"/>
        <xdr:cNvCxnSpPr/>
      </xdr:nvCxnSpPr>
      <xdr:spPr>
        <a:xfrm>
          <a:off x="6972300" y="6412836"/>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18116</xdr:rowOff>
    </xdr:from>
    <xdr:to>
      <xdr:col>15</xdr:col>
      <xdr:colOff>231775</xdr:colOff>
      <xdr:row>36</xdr:row>
      <xdr:rowOff>119716</xdr:rowOff>
    </xdr:to>
    <xdr:sp macro="" textlink="">
      <xdr:nvSpPr>
        <xdr:cNvPr id="305" name="円/楕円 304"/>
        <xdr:cNvSpPr/>
      </xdr:nvSpPr>
      <xdr:spPr>
        <a:xfrm>
          <a:off x="10426700" y="61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40993</xdr:rowOff>
    </xdr:from>
    <xdr:ext cx="534377" cy="259045"/>
    <xdr:sp macro="" textlink="">
      <xdr:nvSpPr>
        <xdr:cNvPr id="306" name="補助費等該当値テキスト"/>
        <xdr:cNvSpPr txBox="1"/>
      </xdr:nvSpPr>
      <xdr:spPr>
        <a:xfrm>
          <a:off x="10528300" y="60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6284</xdr:rowOff>
    </xdr:from>
    <xdr:to>
      <xdr:col>14</xdr:col>
      <xdr:colOff>79375</xdr:colOff>
      <xdr:row>37</xdr:row>
      <xdr:rowOff>107884</xdr:rowOff>
    </xdr:to>
    <xdr:sp macro="" textlink="">
      <xdr:nvSpPr>
        <xdr:cNvPr id="307" name="円/楕円 306"/>
        <xdr:cNvSpPr/>
      </xdr:nvSpPr>
      <xdr:spPr>
        <a:xfrm>
          <a:off x="9588500" y="63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124411</xdr:rowOff>
    </xdr:from>
    <xdr:ext cx="534377" cy="259045"/>
    <xdr:sp macro="" textlink="">
      <xdr:nvSpPr>
        <xdr:cNvPr id="308" name="テキスト ボックス 307"/>
        <xdr:cNvSpPr txBox="1"/>
      </xdr:nvSpPr>
      <xdr:spPr>
        <a:xfrm>
          <a:off x="9372111" y="61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17947</xdr:rowOff>
    </xdr:from>
    <xdr:to>
      <xdr:col>12</xdr:col>
      <xdr:colOff>561975</xdr:colOff>
      <xdr:row>37</xdr:row>
      <xdr:rowOff>119547</xdr:rowOff>
    </xdr:to>
    <xdr:sp macro="" textlink="">
      <xdr:nvSpPr>
        <xdr:cNvPr id="309" name="円/楕円 308"/>
        <xdr:cNvSpPr/>
      </xdr:nvSpPr>
      <xdr:spPr>
        <a:xfrm>
          <a:off x="8699500" y="63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136074</xdr:rowOff>
    </xdr:from>
    <xdr:ext cx="534377" cy="259045"/>
    <xdr:sp macro="" textlink="">
      <xdr:nvSpPr>
        <xdr:cNvPr id="310" name="テキスト ボックス 309"/>
        <xdr:cNvSpPr txBox="1"/>
      </xdr:nvSpPr>
      <xdr:spPr>
        <a:xfrm>
          <a:off x="8483111" y="61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37689</xdr:rowOff>
    </xdr:from>
    <xdr:to>
      <xdr:col>11</xdr:col>
      <xdr:colOff>358775</xdr:colOff>
      <xdr:row>37</xdr:row>
      <xdr:rowOff>139289</xdr:rowOff>
    </xdr:to>
    <xdr:sp macro="" textlink="">
      <xdr:nvSpPr>
        <xdr:cNvPr id="311" name="円/楕円 310"/>
        <xdr:cNvSpPr/>
      </xdr:nvSpPr>
      <xdr:spPr>
        <a:xfrm>
          <a:off x="7810500" y="63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155816</xdr:rowOff>
    </xdr:from>
    <xdr:ext cx="534377" cy="259045"/>
    <xdr:sp macro="" textlink="">
      <xdr:nvSpPr>
        <xdr:cNvPr id="312" name="テキスト ボックス 311"/>
        <xdr:cNvSpPr txBox="1"/>
      </xdr:nvSpPr>
      <xdr:spPr>
        <a:xfrm>
          <a:off x="7594111" y="61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18386</xdr:rowOff>
    </xdr:from>
    <xdr:to>
      <xdr:col>10</xdr:col>
      <xdr:colOff>155575</xdr:colOff>
      <xdr:row>37</xdr:row>
      <xdr:rowOff>119986</xdr:rowOff>
    </xdr:to>
    <xdr:sp macro="" textlink="">
      <xdr:nvSpPr>
        <xdr:cNvPr id="313" name="円/楕円 312"/>
        <xdr:cNvSpPr/>
      </xdr:nvSpPr>
      <xdr:spPr>
        <a:xfrm>
          <a:off x="6921500" y="63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136513</xdr:rowOff>
    </xdr:from>
    <xdr:ext cx="534377" cy="259045"/>
    <xdr:sp macro="" textlink="">
      <xdr:nvSpPr>
        <xdr:cNvPr id="314" name="テキスト ボックス 313"/>
        <xdr:cNvSpPr txBox="1"/>
      </xdr:nvSpPr>
      <xdr:spPr>
        <a:xfrm>
          <a:off x="6705111" y="61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57747</xdr:rowOff>
    </xdr:from>
    <xdr:to>
      <xdr:col>15</xdr:col>
      <xdr:colOff>180975</xdr:colOff>
      <xdr:row>55</xdr:row>
      <xdr:rowOff>163330</xdr:rowOff>
    </xdr:to>
    <xdr:cxnSp macro="">
      <xdr:nvCxnSpPr>
        <xdr:cNvPr id="343" name="直線コネクタ 342"/>
        <xdr:cNvCxnSpPr/>
      </xdr:nvCxnSpPr>
      <xdr:spPr>
        <a:xfrm>
          <a:off x="9639300" y="9316047"/>
          <a:ext cx="838200" cy="27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51895</xdr:rowOff>
    </xdr:from>
    <xdr:to>
      <xdr:col>14</xdr:col>
      <xdr:colOff>28575</xdr:colOff>
      <xdr:row>54</xdr:row>
      <xdr:rowOff>57747</xdr:rowOff>
    </xdr:to>
    <xdr:cxnSp macro="">
      <xdr:nvCxnSpPr>
        <xdr:cNvPr id="346" name="直線コネクタ 345"/>
        <xdr:cNvCxnSpPr/>
      </xdr:nvCxnSpPr>
      <xdr:spPr>
        <a:xfrm>
          <a:off x="8750300" y="8967295"/>
          <a:ext cx="889000" cy="3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51895</xdr:rowOff>
    </xdr:from>
    <xdr:to>
      <xdr:col>12</xdr:col>
      <xdr:colOff>511175</xdr:colOff>
      <xdr:row>56</xdr:row>
      <xdr:rowOff>145103</xdr:rowOff>
    </xdr:to>
    <xdr:cxnSp macro="">
      <xdr:nvCxnSpPr>
        <xdr:cNvPr id="349" name="直線コネクタ 348"/>
        <xdr:cNvCxnSpPr/>
      </xdr:nvCxnSpPr>
      <xdr:spPr>
        <a:xfrm flipV="1">
          <a:off x="7861300" y="8967295"/>
          <a:ext cx="889000" cy="7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74237</xdr:rowOff>
    </xdr:from>
    <xdr:to>
      <xdr:col>11</xdr:col>
      <xdr:colOff>307975</xdr:colOff>
      <xdr:row>56</xdr:row>
      <xdr:rowOff>145103</xdr:rowOff>
    </xdr:to>
    <xdr:cxnSp macro="">
      <xdr:nvCxnSpPr>
        <xdr:cNvPr id="352" name="直線コネクタ 351"/>
        <xdr:cNvCxnSpPr/>
      </xdr:nvCxnSpPr>
      <xdr:spPr>
        <a:xfrm>
          <a:off x="6972300" y="967543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112530</xdr:rowOff>
    </xdr:from>
    <xdr:to>
      <xdr:col>15</xdr:col>
      <xdr:colOff>231775</xdr:colOff>
      <xdr:row>56</xdr:row>
      <xdr:rowOff>42680</xdr:rowOff>
    </xdr:to>
    <xdr:sp macro="" textlink="">
      <xdr:nvSpPr>
        <xdr:cNvPr id="362" name="円/楕円 361"/>
        <xdr:cNvSpPr/>
      </xdr:nvSpPr>
      <xdr:spPr>
        <a:xfrm>
          <a:off x="10426700" y="9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135407</xdr:rowOff>
    </xdr:from>
    <xdr:ext cx="534377" cy="259045"/>
    <xdr:sp macro="" textlink="">
      <xdr:nvSpPr>
        <xdr:cNvPr id="363" name="普通建設事業費該当値テキスト"/>
        <xdr:cNvSpPr txBox="1"/>
      </xdr:nvSpPr>
      <xdr:spPr>
        <a:xfrm>
          <a:off x="10528300" y="939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74,399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6947</xdr:rowOff>
    </xdr:from>
    <xdr:to>
      <xdr:col>14</xdr:col>
      <xdr:colOff>79375</xdr:colOff>
      <xdr:row>54</xdr:row>
      <xdr:rowOff>108547</xdr:rowOff>
    </xdr:to>
    <xdr:sp macro="" textlink="">
      <xdr:nvSpPr>
        <xdr:cNvPr id="364" name="円/楕円 363"/>
        <xdr:cNvSpPr/>
      </xdr:nvSpPr>
      <xdr:spPr>
        <a:xfrm>
          <a:off x="9588500" y="92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125074</xdr:rowOff>
    </xdr:from>
    <xdr:ext cx="599010" cy="259045"/>
    <xdr:sp macro="" textlink="">
      <xdr:nvSpPr>
        <xdr:cNvPr id="365" name="テキスト ボックス 364"/>
        <xdr:cNvSpPr txBox="1"/>
      </xdr:nvSpPr>
      <xdr:spPr>
        <a:xfrm>
          <a:off x="9339794" y="90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1095</xdr:rowOff>
    </xdr:from>
    <xdr:to>
      <xdr:col>12</xdr:col>
      <xdr:colOff>561975</xdr:colOff>
      <xdr:row>52</xdr:row>
      <xdr:rowOff>102695</xdr:rowOff>
    </xdr:to>
    <xdr:sp macro="" textlink="">
      <xdr:nvSpPr>
        <xdr:cNvPr id="366" name="円/楕円 365"/>
        <xdr:cNvSpPr/>
      </xdr:nvSpPr>
      <xdr:spPr>
        <a:xfrm>
          <a:off x="8699500" y="8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119222</xdr:rowOff>
    </xdr:from>
    <xdr:ext cx="599010" cy="259045"/>
    <xdr:sp macro="" textlink="">
      <xdr:nvSpPr>
        <xdr:cNvPr id="367" name="テキスト ボックス 366"/>
        <xdr:cNvSpPr txBox="1"/>
      </xdr:nvSpPr>
      <xdr:spPr>
        <a:xfrm>
          <a:off x="8450794" y="869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94303</xdr:rowOff>
    </xdr:from>
    <xdr:to>
      <xdr:col>11</xdr:col>
      <xdr:colOff>358775</xdr:colOff>
      <xdr:row>57</xdr:row>
      <xdr:rowOff>24453</xdr:rowOff>
    </xdr:to>
    <xdr:sp macro="" textlink="">
      <xdr:nvSpPr>
        <xdr:cNvPr id="368" name="円/楕円 367"/>
        <xdr:cNvSpPr/>
      </xdr:nvSpPr>
      <xdr:spPr>
        <a:xfrm>
          <a:off x="7810500" y="96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40980</xdr:rowOff>
    </xdr:from>
    <xdr:ext cx="534377" cy="259045"/>
    <xdr:sp macro="" textlink="">
      <xdr:nvSpPr>
        <xdr:cNvPr id="369" name="テキスト ボックス 368"/>
        <xdr:cNvSpPr txBox="1"/>
      </xdr:nvSpPr>
      <xdr:spPr>
        <a:xfrm>
          <a:off x="7594111" y="94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23437</xdr:rowOff>
    </xdr:from>
    <xdr:to>
      <xdr:col>10</xdr:col>
      <xdr:colOff>155575</xdr:colOff>
      <xdr:row>56</xdr:row>
      <xdr:rowOff>125037</xdr:rowOff>
    </xdr:to>
    <xdr:sp macro="" textlink="">
      <xdr:nvSpPr>
        <xdr:cNvPr id="370" name="円/楕円 369"/>
        <xdr:cNvSpPr/>
      </xdr:nvSpPr>
      <xdr:spPr>
        <a:xfrm>
          <a:off x="6921500" y="96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141564</xdr:rowOff>
    </xdr:from>
    <xdr:ext cx="534377" cy="259045"/>
    <xdr:sp macro="" textlink="">
      <xdr:nvSpPr>
        <xdr:cNvPr id="371" name="テキスト ボックス 370"/>
        <xdr:cNvSpPr txBox="1"/>
      </xdr:nvSpPr>
      <xdr:spPr>
        <a:xfrm>
          <a:off x="6705111" y="93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9068</xdr:rowOff>
    </xdr:from>
    <xdr:to>
      <xdr:col>15</xdr:col>
      <xdr:colOff>180975</xdr:colOff>
      <xdr:row>77</xdr:row>
      <xdr:rowOff>20410</xdr:rowOff>
    </xdr:to>
    <xdr:cxnSp macro="">
      <xdr:nvCxnSpPr>
        <xdr:cNvPr id="400" name="直線コネクタ 399"/>
        <xdr:cNvCxnSpPr/>
      </xdr:nvCxnSpPr>
      <xdr:spPr>
        <a:xfrm>
          <a:off x="9639300" y="12867818"/>
          <a:ext cx="838200" cy="3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9068</xdr:rowOff>
    </xdr:from>
    <xdr:to>
      <xdr:col>14</xdr:col>
      <xdr:colOff>28575</xdr:colOff>
      <xdr:row>75</xdr:row>
      <xdr:rowOff>48171</xdr:rowOff>
    </xdr:to>
    <xdr:cxnSp macro="">
      <xdr:nvCxnSpPr>
        <xdr:cNvPr id="403" name="直線コネクタ 402"/>
        <xdr:cNvCxnSpPr/>
      </xdr:nvCxnSpPr>
      <xdr:spPr>
        <a:xfrm flipV="1">
          <a:off x="8750300" y="12867818"/>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141060</xdr:rowOff>
    </xdr:from>
    <xdr:to>
      <xdr:col>15</xdr:col>
      <xdr:colOff>231775</xdr:colOff>
      <xdr:row>77</xdr:row>
      <xdr:rowOff>71210</xdr:rowOff>
    </xdr:to>
    <xdr:sp macro="" textlink="">
      <xdr:nvSpPr>
        <xdr:cNvPr id="413" name="円/楕円 412"/>
        <xdr:cNvSpPr/>
      </xdr:nvSpPr>
      <xdr:spPr>
        <a:xfrm>
          <a:off x="104267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163937</xdr:rowOff>
    </xdr:from>
    <xdr:ext cx="534377" cy="259045"/>
    <xdr:sp macro="" textlink="">
      <xdr:nvSpPr>
        <xdr:cNvPr id="414" name="普通建設事業費 （ うち新規整備　）該当値テキスト"/>
        <xdr:cNvSpPr txBox="1"/>
      </xdr:nvSpPr>
      <xdr:spPr>
        <a:xfrm>
          <a:off x="10528300" y="130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129718</xdr:rowOff>
    </xdr:from>
    <xdr:to>
      <xdr:col>14</xdr:col>
      <xdr:colOff>79375</xdr:colOff>
      <xdr:row>75</xdr:row>
      <xdr:rowOff>59868</xdr:rowOff>
    </xdr:to>
    <xdr:sp macro="" textlink="">
      <xdr:nvSpPr>
        <xdr:cNvPr id="415" name="円/楕円 414"/>
        <xdr:cNvSpPr/>
      </xdr:nvSpPr>
      <xdr:spPr>
        <a:xfrm>
          <a:off x="9588500" y="128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76395</xdr:rowOff>
    </xdr:from>
    <xdr:ext cx="534377" cy="259045"/>
    <xdr:sp macro="" textlink="">
      <xdr:nvSpPr>
        <xdr:cNvPr id="416" name="テキスト ボックス 415"/>
        <xdr:cNvSpPr txBox="1"/>
      </xdr:nvSpPr>
      <xdr:spPr>
        <a:xfrm>
          <a:off x="9372111" y="125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168821</xdr:rowOff>
    </xdr:from>
    <xdr:to>
      <xdr:col>12</xdr:col>
      <xdr:colOff>561975</xdr:colOff>
      <xdr:row>75</xdr:row>
      <xdr:rowOff>98971</xdr:rowOff>
    </xdr:to>
    <xdr:sp macro="" textlink="">
      <xdr:nvSpPr>
        <xdr:cNvPr id="417" name="円/楕円 416"/>
        <xdr:cNvSpPr/>
      </xdr:nvSpPr>
      <xdr:spPr>
        <a:xfrm>
          <a:off x="8699500" y="128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115498</xdr:rowOff>
    </xdr:from>
    <xdr:ext cx="534377" cy="259045"/>
    <xdr:sp macro="" textlink="">
      <xdr:nvSpPr>
        <xdr:cNvPr id="418" name="テキスト ボックス 417"/>
        <xdr:cNvSpPr txBox="1"/>
      </xdr:nvSpPr>
      <xdr:spPr>
        <a:xfrm>
          <a:off x="8483111" y="126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51233</xdr:rowOff>
    </xdr:from>
    <xdr:to>
      <xdr:col>15</xdr:col>
      <xdr:colOff>180975</xdr:colOff>
      <xdr:row>96</xdr:row>
      <xdr:rowOff>67983</xdr:rowOff>
    </xdr:to>
    <xdr:cxnSp macro="">
      <xdr:nvCxnSpPr>
        <xdr:cNvPr id="447" name="直線コネクタ 446"/>
        <xdr:cNvCxnSpPr/>
      </xdr:nvCxnSpPr>
      <xdr:spPr>
        <a:xfrm flipV="1">
          <a:off x="9639300" y="16510433"/>
          <a:ext cx="8382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109474</xdr:rowOff>
    </xdr:from>
    <xdr:to>
      <xdr:col>14</xdr:col>
      <xdr:colOff>28575</xdr:colOff>
      <xdr:row>96</xdr:row>
      <xdr:rowOff>67983</xdr:rowOff>
    </xdr:to>
    <xdr:cxnSp macro="">
      <xdr:nvCxnSpPr>
        <xdr:cNvPr id="450" name="直線コネクタ 449"/>
        <xdr:cNvCxnSpPr/>
      </xdr:nvCxnSpPr>
      <xdr:spPr>
        <a:xfrm>
          <a:off x="8750300" y="15882874"/>
          <a:ext cx="889000" cy="6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433</xdr:rowOff>
    </xdr:from>
    <xdr:to>
      <xdr:col>15</xdr:col>
      <xdr:colOff>231775</xdr:colOff>
      <xdr:row>96</xdr:row>
      <xdr:rowOff>102033</xdr:rowOff>
    </xdr:to>
    <xdr:sp macro="" textlink="">
      <xdr:nvSpPr>
        <xdr:cNvPr id="460" name="円/楕円 459"/>
        <xdr:cNvSpPr/>
      </xdr:nvSpPr>
      <xdr:spPr>
        <a:xfrm>
          <a:off x="10426700" y="16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23310</xdr:rowOff>
    </xdr:from>
    <xdr:ext cx="534377" cy="259045"/>
    <xdr:sp macro="" textlink="">
      <xdr:nvSpPr>
        <xdr:cNvPr id="461" name="普通建設事業費 （ うち更新整備　）該当値テキスト"/>
        <xdr:cNvSpPr txBox="1"/>
      </xdr:nvSpPr>
      <xdr:spPr>
        <a:xfrm>
          <a:off x="10528300" y="163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17183</xdr:rowOff>
    </xdr:from>
    <xdr:to>
      <xdr:col>14</xdr:col>
      <xdr:colOff>79375</xdr:colOff>
      <xdr:row>96</xdr:row>
      <xdr:rowOff>118783</xdr:rowOff>
    </xdr:to>
    <xdr:sp macro="" textlink="">
      <xdr:nvSpPr>
        <xdr:cNvPr id="462" name="円/楕円 461"/>
        <xdr:cNvSpPr/>
      </xdr:nvSpPr>
      <xdr:spPr>
        <a:xfrm>
          <a:off x="95885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135310</xdr:rowOff>
    </xdr:from>
    <xdr:ext cx="534377" cy="259045"/>
    <xdr:sp macro="" textlink="">
      <xdr:nvSpPr>
        <xdr:cNvPr id="463" name="テキスト ボックス 462"/>
        <xdr:cNvSpPr txBox="1"/>
      </xdr:nvSpPr>
      <xdr:spPr>
        <a:xfrm>
          <a:off x="9372111" y="162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58674</xdr:rowOff>
    </xdr:from>
    <xdr:to>
      <xdr:col>12</xdr:col>
      <xdr:colOff>561975</xdr:colOff>
      <xdr:row>92</xdr:row>
      <xdr:rowOff>160274</xdr:rowOff>
    </xdr:to>
    <xdr:sp macro="" textlink="">
      <xdr:nvSpPr>
        <xdr:cNvPr id="464" name="円/楕円 463"/>
        <xdr:cNvSpPr/>
      </xdr:nvSpPr>
      <xdr:spPr>
        <a:xfrm>
          <a:off x="8699500" y="158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5351</xdr:rowOff>
    </xdr:from>
    <xdr:ext cx="534377" cy="259045"/>
    <xdr:sp macro="" textlink="">
      <xdr:nvSpPr>
        <xdr:cNvPr id="465" name="テキスト ボックス 464"/>
        <xdr:cNvSpPr txBox="1"/>
      </xdr:nvSpPr>
      <xdr:spPr>
        <a:xfrm>
          <a:off x="8483111" y="156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32334</xdr:rowOff>
    </xdr:from>
    <xdr:to>
      <xdr:col>23</xdr:col>
      <xdr:colOff>517525</xdr:colOff>
      <xdr:row>39</xdr:row>
      <xdr:rowOff>44450</xdr:rowOff>
    </xdr:to>
    <xdr:cxnSp macro="">
      <xdr:nvCxnSpPr>
        <xdr:cNvPr id="494" name="直線コネクタ 493"/>
        <xdr:cNvCxnSpPr/>
      </xdr:nvCxnSpPr>
      <xdr:spPr>
        <a:xfrm flipV="1">
          <a:off x="15481300" y="671888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148139</xdr:rowOff>
    </xdr:from>
    <xdr:to>
      <xdr:col>22</xdr:col>
      <xdr:colOff>365125</xdr:colOff>
      <xdr:row>39</xdr:row>
      <xdr:rowOff>44450</xdr:rowOff>
    </xdr:to>
    <xdr:cxnSp macro="">
      <xdr:nvCxnSpPr>
        <xdr:cNvPr id="497" name="直線コネクタ 496"/>
        <xdr:cNvCxnSpPr/>
      </xdr:nvCxnSpPr>
      <xdr:spPr>
        <a:xfrm>
          <a:off x="14592300" y="6663239"/>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28619</xdr:rowOff>
    </xdr:from>
    <xdr:to>
      <xdr:col>21</xdr:col>
      <xdr:colOff>161925</xdr:colOff>
      <xdr:row>38</xdr:row>
      <xdr:rowOff>148139</xdr:rowOff>
    </xdr:to>
    <xdr:cxnSp macro="">
      <xdr:nvCxnSpPr>
        <xdr:cNvPr id="500" name="直線コネクタ 499"/>
        <xdr:cNvCxnSpPr/>
      </xdr:nvCxnSpPr>
      <xdr:spPr>
        <a:xfrm>
          <a:off x="13703300" y="6543719"/>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28619</xdr:rowOff>
    </xdr:from>
    <xdr:to>
      <xdr:col>19</xdr:col>
      <xdr:colOff>644525</xdr:colOff>
      <xdr:row>38</xdr:row>
      <xdr:rowOff>45688</xdr:rowOff>
    </xdr:to>
    <xdr:cxnSp macro="">
      <xdr:nvCxnSpPr>
        <xdr:cNvPr id="503" name="直線コネクタ 502"/>
        <xdr:cNvCxnSpPr/>
      </xdr:nvCxnSpPr>
      <xdr:spPr>
        <a:xfrm flipV="1">
          <a:off x="12814300" y="6543719"/>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152984</xdr:rowOff>
    </xdr:from>
    <xdr:to>
      <xdr:col>23</xdr:col>
      <xdr:colOff>568325</xdr:colOff>
      <xdr:row>39</xdr:row>
      <xdr:rowOff>83134</xdr:rowOff>
    </xdr:to>
    <xdr:sp macro="" textlink="">
      <xdr:nvSpPr>
        <xdr:cNvPr id="513" name="円/楕円 512"/>
        <xdr:cNvSpPr/>
      </xdr:nvSpPr>
      <xdr:spPr>
        <a:xfrm>
          <a:off x="162687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97339</xdr:rowOff>
    </xdr:from>
    <xdr:to>
      <xdr:col>21</xdr:col>
      <xdr:colOff>212725</xdr:colOff>
      <xdr:row>39</xdr:row>
      <xdr:rowOff>27489</xdr:rowOff>
    </xdr:to>
    <xdr:sp macro="" textlink="">
      <xdr:nvSpPr>
        <xdr:cNvPr id="517" name="円/楕円 516"/>
        <xdr:cNvSpPr/>
      </xdr:nvSpPr>
      <xdr:spPr>
        <a:xfrm>
          <a:off x="14541500" y="66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44016</xdr:rowOff>
    </xdr:from>
    <xdr:ext cx="469744" cy="259045"/>
    <xdr:sp macro="" textlink="">
      <xdr:nvSpPr>
        <xdr:cNvPr id="518" name="テキスト ボックス 517"/>
        <xdr:cNvSpPr txBox="1"/>
      </xdr:nvSpPr>
      <xdr:spPr>
        <a:xfrm>
          <a:off x="14357427" y="63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149270</xdr:rowOff>
    </xdr:from>
    <xdr:to>
      <xdr:col>20</xdr:col>
      <xdr:colOff>9525</xdr:colOff>
      <xdr:row>38</xdr:row>
      <xdr:rowOff>79420</xdr:rowOff>
    </xdr:to>
    <xdr:sp macro="" textlink="">
      <xdr:nvSpPr>
        <xdr:cNvPr id="519" name="円/楕円 518"/>
        <xdr:cNvSpPr/>
      </xdr:nvSpPr>
      <xdr:spPr>
        <a:xfrm>
          <a:off x="13652500" y="64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95947</xdr:rowOff>
    </xdr:from>
    <xdr:ext cx="469744" cy="259045"/>
    <xdr:sp macro="" textlink="">
      <xdr:nvSpPr>
        <xdr:cNvPr id="520" name="テキスト ボックス 519"/>
        <xdr:cNvSpPr txBox="1"/>
      </xdr:nvSpPr>
      <xdr:spPr>
        <a:xfrm>
          <a:off x="13468427" y="62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166338</xdr:rowOff>
    </xdr:from>
    <xdr:to>
      <xdr:col>18</xdr:col>
      <xdr:colOff>492125</xdr:colOff>
      <xdr:row>38</xdr:row>
      <xdr:rowOff>96488</xdr:rowOff>
    </xdr:to>
    <xdr:sp macro="" textlink="">
      <xdr:nvSpPr>
        <xdr:cNvPr id="521" name="円/楕円 520"/>
        <xdr:cNvSpPr/>
      </xdr:nvSpPr>
      <xdr:spPr>
        <a:xfrm>
          <a:off x="12763500" y="65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113015</xdr:rowOff>
    </xdr:from>
    <xdr:ext cx="469744" cy="259045"/>
    <xdr:sp macro="" textlink="">
      <xdr:nvSpPr>
        <xdr:cNvPr id="522" name="テキスト ボックス 521"/>
        <xdr:cNvSpPr txBox="1"/>
      </xdr:nvSpPr>
      <xdr:spPr>
        <a:xfrm>
          <a:off x="12579427" y="628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55304</xdr:rowOff>
    </xdr:from>
    <xdr:to>
      <xdr:col>23</xdr:col>
      <xdr:colOff>517525</xdr:colOff>
      <xdr:row>78</xdr:row>
      <xdr:rowOff>67255</xdr:rowOff>
    </xdr:to>
    <xdr:cxnSp macro="">
      <xdr:nvCxnSpPr>
        <xdr:cNvPr id="602" name="直線コネクタ 601"/>
        <xdr:cNvCxnSpPr/>
      </xdr:nvCxnSpPr>
      <xdr:spPr>
        <a:xfrm>
          <a:off x="15481300" y="13428404"/>
          <a:ext cx="8382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45713</xdr:rowOff>
    </xdr:from>
    <xdr:to>
      <xdr:col>22</xdr:col>
      <xdr:colOff>365125</xdr:colOff>
      <xdr:row>78</xdr:row>
      <xdr:rowOff>55304</xdr:rowOff>
    </xdr:to>
    <xdr:cxnSp macro="">
      <xdr:nvCxnSpPr>
        <xdr:cNvPr id="605" name="直線コネクタ 604"/>
        <xdr:cNvCxnSpPr/>
      </xdr:nvCxnSpPr>
      <xdr:spPr>
        <a:xfrm>
          <a:off x="14592300" y="13418813"/>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37288</xdr:rowOff>
    </xdr:from>
    <xdr:to>
      <xdr:col>21</xdr:col>
      <xdr:colOff>161925</xdr:colOff>
      <xdr:row>78</xdr:row>
      <xdr:rowOff>45713</xdr:rowOff>
    </xdr:to>
    <xdr:cxnSp macro="">
      <xdr:nvCxnSpPr>
        <xdr:cNvPr id="608" name="直線コネクタ 607"/>
        <xdr:cNvCxnSpPr/>
      </xdr:nvCxnSpPr>
      <xdr:spPr>
        <a:xfrm>
          <a:off x="13703300" y="13410388"/>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37288</xdr:rowOff>
    </xdr:from>
    <xdr:to>
      <xdr:col>19</xdr:col>
      <xdr:colOff>644525</xdr:colOff>
      <xdr:row>78</xdr:row>
      <xdr:rowOff>52974</xdr:rowOff>
    </xdr:to>
    <xdr:cxnSp macro="">
      <xdr:nvCxnSpPr>
        <xdr:cNvPr id="611" name="直線コネクタ 610"/>
        <xdr:cNvCxnSpPr/>
      </xdr:nvCxnSpPr>
      <xdr:spPr>
        <a:xfrm flipV="1">
          <a:off x="12814300" y="13410388"/>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16455</xdr:rowOff>
    </xdr:from>
    <xdr:to>
      <xdr:col>23</xdr:col>
      <xdr:colOff>568325</xdr:colOff>
      <xdr:row>78</xdr:row>
      <xdr:rowOff>118055</xdr:rowOff>
    </xdr:to>
    <xdr:sp macro="" textlink="">
      <xdr:nvSpPr>
        <xdr:cNvPr id="621" name="円/楕円 620"/>
        <xdr:cNvSpPr/>
      </xdr:nvSpPr>
      <xdr:spPr>
        <a:xfrm>
          <a:off x="16268700" y="133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102832</xdr:rowOff>
    </xdr:from>
    <xdr:ext cx="534377" cy="259045"/>
    <xdr:sp macro="" textlink="">
      <xdr:nvSpPr>
        <xdr:cNvPr id="622" name="公債費該当値テキスト"/>
        <xdr:cNvSpPr txBox="1"/>
      </xdr:nvSpPr>
      <xdr:spPr>
        <a:xfrm>
          <a:off x="16370300" y="133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4504</xdr:rowOff>
    </xdr:from>
    <xdr:to>
      <xdr:col>22</xdr:col>
      <xdr:colOff>415925</xdr:colOff>
      <xdr:row>78</xdr:row>
      <xdr:rowOff>106104</xdr:rowOff>
    </xdr:to>
    <xdr:sp macro="" textlink="">
      <xdr:nvSpPr>
        <xdr:cNvPr id="623" name="円/楕円 622"/>
        <xdr:cNvSpPr/>
      </xdr:nvSpPr>
      <xdr:spPr>
        <a:xfrm>
          <a:off x="15430500" y="13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97231</xdr:rowOff>
    </xdr:from>
    <xdr:ext cx="534377" cy="259045"/>
    <xdr:sp macro="" textlink="">
      <xdr:nvSpPr>
        <xdr:cNvPr id="624" name="テキスト ボックス 623"/>
        <xdr:cNvSpPr txBox="1"/>
      </xdr:nvSpPr>
      <xdr:spPr>
        <a:xfrm>
          <a:off x="15214111" y="134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166363</xdr:rowOff>
    </xdr:from>
    <xdr:to>
      <xdr:col>21</xdr:col>
      <xdr:colOff>212725</xdr:colOff>
      <xdr:row>78</xdr:row>
      <xdr:rowOff>96513</xdr:rowOff>
    </xdr:to>
    <xdr:sp macro="" textlink="">
      <xdr:nvSpPr>
        <xdr:cNvPr id="625" name="円/楕円 624"/>
        <xdr:cNvSpPr/>
      </xdr:nvSpPr>
      <xdr:spPr>
        <a:xfrm>
          <a:off x="14541500" y="133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87640</xdr:rowOff>
    </xdr:from>
    <xdr:ext cx="534377" cy="259045"/>
    <xdr:sp macro="" textlink="">
      <xdr:nvSpPr>
        <xdr:cNvPr id="626" name="テキスト ボックス 625"/>
        <xdr:cNvSpPr txBox="1"/>
      </xdr:nvSpPr>
      <xdr:spPr>
        <a:xfrm>
          <a:off x="14325111" y="1346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157938</xdr:rowOff>
    </xdr:from>
    <xdr:to>
      <xdr:col>20</xdr:col>
      <xdr:colOff>9525</xdr:colOff>
      <xdr:row>78</xdr:row>
      <xdr:rowOff>88088</xdr:rowOff>
    </xdr:to>
    <xdr:sp macro="" textlink="">
      <xdr:nvSpPr>
        <xdr:cNvPr id="627" name="円/楕円 626"/>
        <xdr:cNvSpPr/>
      </xdr:nvSpPr>
      <xdr:spPr>
        <a:xfrm>
          <a:off x="13652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79215</xdr:rowOff>
    </xdr:from>
    <xdr:ext cx="534377" cy="259045"/>
    <xdr:sp macro="" textlink="">
      <xdr:nvSpPr>
        <xdr:cNvPr id="628" name="テキスト ボックス 627"/>
        <xdr:cNvSpPr txBox="1"/>
      </xdr:nvSpPr>
      <xdr:spPr>
        <a:xfrm>
          <a:off x="13436111" y="134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2174</xdr:rowOff>
    </xdr:from>
    <xdr:to>
      <xdr:col>18</xdr:col>
      <xdr:colOff>492125</xdr:colOff>
      <xdr:row>78</xdr:row>
      <xdr:rowOff>103774</xdr:rowOff>
    </xdr:to>
    <xdr:sp macro="" textlink="">
      <xdr:nvSpPr>
        <xdr:cNvPr id="629" name="円/楕円 628"/>
        <xdr:cNvSpPr/>
      </xdr:nvSpPr>
      <xdr:spPr>
        <a:xfrm>
          <a:off x="12763500" y="133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94901</xdr:rowOff>
    </xdr:from>
    <xdr:ext cx="534377" cy="259045"/>
    <xdr:sp macro="" textlink="">
      <xdr:nvSpPr>
        <xdr:cNvPr id="630" name="テキスト ボックス 629"/>
        <xdr:cNvSpPr txBox="1"/>
      </xdr:nvSpPr>
      <xdr:spPr>
        <a:xfrm>
          <a:off x="12547111" y="134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65303</xdr:rowOff>
    </xdr:from>
    <xdr:to>
      <xdr:col>23</xdr:col>
      <xdr:colOff>517525</xdr:colOff>
      <xdr:row>97</xdr:row>
      <xdr:rowOff>66980</xdr:rowOff>
    </xdr:to>
    <xdr:cxnSp macro="">
      <xdr:nvCxnSpPr>
        <xdr:cNvPr id="659" name="直線コネクタ 658"/>
        <xdr:cNvCxnSpPr/>
      </xdr:nvCxnSpPr>
      <xdr:spPr>
        <a:xfrm flipV="1">
          <a:off x="15481300" y="16353053"/>
          <a:ext cx="838200" cy="3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66980</xdr:rowOff>
    </xdr:from>
    <xdr:to>
      <xdr:col>22</xdr:col>
      <xdr:colOff>365125</xdr:colOff>
      <xdr:row>97</xdr:row>
      <xdr:rowOff>156502</xdr:rowOff>
    </xdr:to>
    <xdr:cxnSp macro="">
      <xdr:nvCxnSpPr>
        <xdr:cNvPr id="662" name="直線コネクタ 661"/>
        <xdr:cNvCxnSpPr/>
      </xdr:nvCxnSpPr>
      <xdr:spPr>
        <a:xfrm flipV="1">
          <a:off x="14592300" y="16697630"/>
          <a:ext cx="889000" cy="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97992</xdr:rowOff>
    </xdr:from>
    <xdr:to>
      <xdr:col>21</xdr:col>
      <xdr:colOff>161925</xdr:colOff>
      <xdr:row>97</xdr:row>
      <xdr:rowOff>156502</xdr:rowOff>
    </xdr:to>
    <xdr:cxnSp macro="">
      <xdr:nvCxnSpPr>
        <xdr:cNvPr id="665" name="直線コネクタ 664"/>
        <xdr:cNvCxnSpPr/>
      </xdr:nvCxnSpPr>
      <xdr:spPr>
        <a:xfrm>
          <a:off x="13703300" y="16557192"/>
          <a:ext cx="889000" cy="2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169760</xdr:rowOff>
    </xdr:from>
    <xdr:to>
      <xdr:col>19</xdr:col>
      <xdr:colOff>644525</xdr:colOff>
      <xdr:row>96</xdr:row>
      <xdr:rowOff>97992</xdr:rowOff>
    </xdr:to>
    <xdr:cxnSp macro="">
      <xdr:nvCxnSpPr>
        <xdr:cNvPr id="668" name="直線コネクタ 667"/>
        <xdr:cNvCxnSpPr/>
      </xdr:nvCxnSpPr>
      <xdr:spPr>
        <a:xfrm>
          <a:off x="12814300" y="15600260"/>
          <a:ext cx="889000" cy="9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14503</xdr:rowOff>
    </xdr:from>
    <xdr:to>
      <xdr:col>23</xdr:col>
      <xdr:colOff>568325</xdr:colOff>
      <xdr:row>95</xdr:row>
      <xdr:rowOff>116103</xdr:rowOff>
    </xdr:to>
    <xdr:sp macro="" textlink="">
      <xdr:nvSpPr>
        <xdr:cNvPr id="678" name="円/楕円 677"/>
        <xdr:cNvSpPr/>
      </xdr:nvSpPr>
      <xdr:spPr>
        <a:xfrm>
          <a:off x="16268700" y="163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37380</xdr:rowOff>
    </xdr:from>
    <xdr:ext cx="534377" cy="259045"/>
    <xdr:sp macro="" textlink="">
      <xdr:nvSpPr>
        <xdr:cNvPr id="679" name="積立金該当値テキスト"/>
        <xdr:cNvSpPr txBox="1"/>
      </xdr:nvSpPr>
      <xdr:spPr>
        <a:xfrm>
          <a:off x="16370300" y="161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16180</xdr:rowOff>
    </xdr:from>
    <xdr:to>
      <xdr:col>22</xdr:col>
      <xdr:colOff>415925</xdr:colOff>
      <xdr:row>97</xdr:row>
      <xdr:rowOff>117780</xdr:rowOff>
    </xdr:to>
    <xdr:sp macro="" textlink="">
      <xdr:nvSpPr>
        <xdr:cNvPr id="680" name="円/楕円 679"/>
        <xdr:cNvSpPr/>
      </xdr:nvSpPr>
      <xdr:spPr>
        <a:xfrm>
          <a:off x="15430500" y="166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134307</xdr:rowOff>
    </xdr:from>
    <xdr:ext cx="534377" cy="259045"/>
    <xdr:sp macro="" textlink="">
      <xdr:nvSpPr>
        <xdr:cNvPr id="681" name="テキスト ボックス 680"/>
        <xdr:cNvSpPr txBox="1"/>
      </xdr:nvSpPr>
      <xdr:spPr>
        <a:xfrm>
          <a:off x="15214111" y="1642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105702</xdr:rowOff>
    </xdr:from>
    <xdr:to>
      <xdr:col>21</xdr:col>
      <xdr:colOff>212725</xdr:colOff>
      <xdr:row>98</xdr:row>
      <xdr:rowOff>35852</xdr:rowOff>
    </xdr:to>
    <xdr:sp macro="" textlink="">
      <xdr:nvSpPr>
        <xdr:cNvPr id="682" name="円/楕円 681"/>
        <xdr:cNvSpPr/>
      </xdr:nvSpPr>
      <xdr:spPr>
        <a:xfrm>
          <a:off x="145415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52379</xdr:rowOff>
    </xdr:from>
    <xdr:ext cx="534377" cy="259045"/>
    <xdr:sp macro="" textlink="">
      <xdr:nvSpPr>
        <xdr:cNvPr id="683" name="テキスト ボックス 682"/>
        <xdr:cNvSpPr txBox="1"/>
      </xdr:nvSpPr>
      <xdr:spPr>
        <a:xfrm>
          <a:off x="14325111" y="165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47192</xdr:rowOff>
    </xdr:from>
    <xdr:to>
      <xdr:col>20</xdr:col>
      <xdr:colOff>9525</xdr:colOff>
      <xdr:row>96</xdr:row>
      <xdr:rowOff>148792</xdr:rowOff>
    </xdr:to>
    <xdr:sp macro="" textlink="">
      <xdr:nvSpPr>
        <xdr:cNvPr id="684" name="円/楕円 683"/>
        <xdr:cNvSpPr/>
      </xdr:nvSpPr>
      <xdr:spPr>
        <a:xfrm>
          <a:off x="13652500" y="165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165319</xdr:rowOff>
    </xdr:from>
    <xdr:ext cx="534377" cy="259045"/>
    <xdr:sp macro="" textlink="">
      <xdr:nvSpPr>
        <xdr:cNvPr id="685" name="テキスト ボックス 684"/>
        <xdr:cNvSpPr txBox="1"/>
      </xdr:nvSpPr>
      <xdr:spPr>
        <a:xfrm>
          <a:off x="13436111" y="162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118960</xdr:rowOff>
    </xdr:from>
    <xdr:to>
      <xdr:col>18</xdr:col>
      <xdr:colOff>492125</xdr:colOff>
      <xdr:row>91</xdr:row>
      <xdr:rowOff>49110</xdr:rowOff>
    </xdr:to>
    <xdr:sp macro="" textlink="">
      <xdr:nvSpPr>
        <xdr:cNvPr id="686" name="円/楕円 685"/>
        <xdr:cNvSpPr/>
      </xdr:nvSpPr>
      <xdr:spPr>
        <a:xfrm>
          <a:off x="12763500" y="155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65637</xdr:rowOff>
    </xdr:from>
    <xdr:ext cx="599010" cy="259045"/>
    <xdr:sp macro="" textlink="">
      <xdr:nvSpPr>
        <xdr:cNvPr id="687" name="テキスト ボックス 686"/>
        <xdr:cNvSpPr txBox="1"/>
      </xdr:nvSpPr>
      <xdr:spPr>
        <a:xfrm>
          <a:off x="12514794" y="1532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12772</xdr:rowOff>
    </xdr:from>
    <xdr:to>
      <xdr:col>32</xdr:col>
      <xdr:colOff>187325</xdr:colOff>
      <xdr:row>34</xdr:row>
      <xdr:rowOff>142530</xdr:rowOff>
    </xdr:to>
    <xdr:cxnSp macro="">
      <xdr:nvCxnSpPr>
        <xdr:cNvPr id="718" name="直線コネクタ 717"/>
        <xdr:cNvCxnSpPr/>
      </xdr:nvCxnSpPr>
      <xdr:spPr>
        <a:xfrm>
          <a:off x="21323300" y="5842072"/>
          <a:ext cx="838200" cy="1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12772</xdr:rowOff>
    </xdr:from>
    <xdr:to>
      <xdr:col>31</xdr:col>
      <xdr:colOff>34925</xdr:colOff>
      <xdr:row>37</xdr:row>
      <xdr:rowOff>17127</xdr:rowOff>
    </xdr:to>
    <xdr:cxnSp macro="">
      <xdr:nvCxnSpPr>
        <xdr:cNvPr id="721" name="直線コネクタ 720"/>
        <xdr:cNvCxnSpPr/>
      </xdr:nvCxnSpPr>
      <xdr:spPr>
        <a:xfrm flipV="1">
          <a:off x="20434300" y="5842072"/>
          <a:ext cx="889000" cy="51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30734</xdr:rowOff>
    </xdr:from>
    <xdr:to>
      <xdr:col>29</xdr:col>
      <xdr:colOff>517525</xdr:colOff>
      <xdr:row>37</xdr:row>
      <xdr:rowOff>17127</xdr:rowOff>
    </xdr:to>
    <xdr:cxnSp macro="">
      <xdr:nvCxnSpPr>
        <xdr:cNvPr id="724" name="直線コネクタ 723"/>
        <xdr:cNvCxnSpPr/>
      </xdr:nvCxnSpPr>
      <xdr:spPr>
        <a:xfrm>
          <a:off x="19545300" y="6031484"/>
          <a:ext cx="889000" cy="3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30734</xdr:rowOff>
    </xdr:from>
    <xdr:to>
      <xdr:col>28</xdr:col>
      <xdr:colOff>314325</xdr:colOff>
      <xdr:row>37</xdr:row>
      <xdr:rowOff>101600</xdr:rowOff>
    </xdr:to>
    <xdr:cxnSp macro="">
      <xdr:nvCxnSpPr>
        <xdr:cNvPr id="727" name="直線コネクタ 726"/>
        <xdr:cNvCxnSpPr/>
      </xdr:nvCxnSpPr>
      <xdr:spPr>
        <a:xfrm flipV="1">
          <a:off x="18656300" y="6031484"/>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91730</xdr:rowOff>
    </xdr:from>
    <xdr:to>
      <xdr:col>32</xdr:col>
      <xdr:colOff>238125</xdr:colOff>
      <xdr:row>35</xdr:row>
      <xdr:rowOff>21880</xdr:rowOff>
    </xdr:to>
    <xdr:sp macro="" textlink="">
      <xdr:nvSpPr>
        <xdr:cNvPr id="737" name="円/楕円 736"/>
        <xdr:cNvSpPr/>
      </xdr:nvSpPr>
      <xdr:spPr>
        <a:xfrm>
          <a:off x="22110700" y="59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114607</xdr:rowOff>
    </xdr:from>
    <xdr:ext cx="469744" cy="259045"/>
    <xdr:sp macro="" textlink="">
      <xdr:nvSpPr>
        <xdr:cNvPr id="738" name="投資及び出資金該当値テキスト"/>
        <xdr:cNvSpPr txBox="1"/>
      </xdr:nvSpPr>
      <xdr:spPr>
        <a:xfrm>
          <a:off x="22212300" y="577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133422</xdr:rowOff>
    </xdr:from>
    <xdr:to>
      <xdr:col>31</xdr:col>
      <xdr:colOff>85725</xdr:colOff>
      <xdr:row>34</xdr:row>
      <xdr:rowOff>63572</xdr:rowOff>
    </xdr:to>
    <xdr:sp macro="" textlink="">
      <xdr:nvSpPr>
        <xdr:cNvPr id="739" name="円/楕円 738"/>
        <xdr:cNvSpPr/>
      </xdr:nvSpPr>
      <xdr:spPr>
        <a:xfrm>
          <a:off x="21272500" y="57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80099</xdr:rowOff>
    </xdr:from>
    <xdr:ext cx="469744" cy="259045"/>
    <xdr:sp macro="" textlink="">
      <xdr:nvSpPr>
        <xdr:cNvPr id="740" name="テキスト ボックス 739"/>
        <xdr:cNvSpPr txBox="1"/>
      </xdr:nvSpPr>
      <xdr:spPr>
        <a:xfrm>
          <a:off x="21088427" y="55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137777</xdr:rowOff>
    </xdr:from>
    <xdr:to>
      <xdr:col>29</xdr:col>
      <xdr:colOff>568325</xdr:colOff>
      <xdr:row>37</xdr:row>
      <xdr:rowOff>67927</xdr:rowOff>
    </xdr:to>
    <xdr:sp macro="" textlink="">
      <xdr:nvSpPr>
        <xdr:cNvPr id="741" name="円/楕円 740"/>
        <xdr:cNvSpPr/>
      </xdr:nvSpPr>
      <xdr:spPr>
        <a:xfrm>
          <a:off x="20383500" y="6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84454</xdr:rowOff>
    </xdr:from>
    <xdr:ext cx="469744" cy="259045"/>
    <xdr:sp macro="" textlink="">
      <xdr:nvSpPr>
        <xdr:cNvPr id="742" name="テキスト ボックス 741"/>
        <xdr:cNvSpPr txBox="1"/>
      </xdr:nvSpPr>
      <xdr:spPr>
        <a:xfrm>
          <a:off x="20199427" y="608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151384</xdr:rowOff>
    </xdr:from>
    <xdr:to>
      <xdr:col>28</xdr:col>
      <xdr:colOff>365125</xdr:colOff>
      <xdr:row>35</xdr:row>
      <xdr:rowOff>81534</xdr:rowOff>
    </xdr:to>
    <xdr:sp macro="" textlink="">
      <xdr:nvSpPr>
        <xdr:cNvPr id="743" name="円/楕円 742"/>
        <xdr:cNvSpPr/>
      </xdr:nvSpPr>
      <xdr:spPr>
        <a:xfrm>
          <a:off x="19494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98061</xdr:rowOff>
    </xdr:from>
    <xdr:ext cx="469744" cy="259045"/>
    <xdr:sp macro="" textlink="">
      <xdr:nvSpPr>
        <xdr:cNvPr id="744" name="テキスト ボックス 743"/>
        <xdr:cNvSpPr txBox="1"/>
      </xdr:nvSpPr>
      <xdr:spPr>
        <a:xfrm>
          <a:off x="19310427"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50800</xdr:rowOff>
    </xdr:from>
    <xdr:to>
      <xdr:col>27</xdr:col>
      <xdr:colOff>161925</xdr:colOff>
      <xdr:row>37</xdr:row>
      <xdr:rowOff>152400</xdr:rowOff>
    </xdr:to>
    <xdr:sp macro="" textlink="">
      <xdr:nvSpPr>
        <xdr:cNvPr id="745" name="円/楕円 744"/>
        <xdr:cNvSpPr/>
      </xdr:nvSpPr>
      <xdr:spPr>
        <a:xfrm>
          <a:off x="18605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168927</xdr:rowOff>
    </xdr:from>
    <xdr:ext cx="469744" cy="259045"/>
    <xdr:sp macro="" textlink="">
      <xdr:nvSpPr>
        <xdr:cNvPr id="746" name="テキスト ボックス 745"/>
        <xdr:cNvSpPr txBox="1"/>
      </xdr:nvSpPr>
      <xdr:spPr>
        <a:xfrm>
          <a:off x="18421427" y="61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102758</xdr:rowOff>
    </xdr:from>
    <xdr:to>
      <xdr:col>32</xdr:col>
      <xdr:colOff>187325</xdr:colOff>
      <xdr:row>58</xdr:row>
      <xdr:rowOff>103993</xdr:rowOff>
    </xdr:to>
    <xdr:cxnSp macro="">
      <xdr:nvCxnSpPr>
        <xdr:cNvPr id="773" name="直線コネクタ 772"/>
        <xdr:cNvCxnSpPr/>
      </xdr:nvCxnSpPr>
      <xdr:spPr>
        <a:xfrm flipV="1">
          <a:off x="21323300" y="10046858"/>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100838</xdr:rowOff>
    </xdr:from>
    <xdr:to>
      <xdr:col>31</xdr:col>
      <xdr:colOff>34925</xdr:colOff>
      <xdr:row>58</xdr:row>
      <xdr:rowOff>103993</xdr:rowOff>
    </xdr:to>
    <xdr:cxnSp macro="">
      <xdr:nvCxnSpPr>
        <xdr:cNvPr id="776" name="直線コネクタ 775"/>
        <xdr:cNvCxnSpPr/>
      </xdr:nvCxnSpPr>
      <xdr:spPr>
        <a:xfrm>
          <a:off x="20434300" y="10044938"/>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100838</xdr:rowOff>
    </xdr:from>
    <xdr:to>
      <xdr:col>29</xdr:col>
      <xdr:colOff>517525</xdr:colOff>
      <xdr:row>58</xdr:row>
      <xdr:rowOff>101707</xdr:rowOff>
    </xdr:to>
    <xdr:cxnSp macro="">
      <xdr:nvCxnSpPr>
        <xdr:cNvPr id="779" name="直線コネクタ 778"/>
        <xdr:cNvCxnSpPr/>
      </xdr:nvCxnSpPr>
      <xdr:spPr>
        <a:xfrm flipV="1">
          <a:off x="19545300" y="1004493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93523</xdr:rowOff>
    </xdr:from>
    <xdr:to>
      <xdr:col>28</xdr:col>
      <xdr:colOff>314325</xdr:colOff>
      <xdr:row>58</xdr:row>
      <xdr:rowOff>101707</xdr:rowOff>
    </xdr:to>
    <xdr:cxnSp macro="">
      <xdr:nvCxnSpPr>
        <xdr:cNvPr id="782" name="直線コネクタ 781"/>
        <xdr:cNvCxnSpPr/>
      </xdr:nvCxnSpPr>
      <xdr:spPr>
        <a:xfrm>
          <a:off x="18656300" y="10037623"/>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51958</xdr:rowOff>
    </xdr:from>
    <xdr:to>
      <xdr:col>32</xdr:col>
      <xdr:colOff>238125</xdr:colOff>
      <xdr:row>58</xdr:row>
      <xdr:rowOff>153558</xdr:rowOff>
    </xdr:to>
    <xdr:sp macro="" textlink="">
      <xdr:nvSpPr>
        <xdr:cNvPr id="792" name="円/楕円 791"/>
        <xdr:cNvSpPr/>
      </xdr:nvSpPr>
      <xdr:spPr>
        <a:xfrm>
          <a:off x="221107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53193</xdr:rowOff>
    </xdr:from>
    <xdr:to>
      <xdr:col>31</xdr:col>
      <xdr:colOff>85725</xdr:colOff>
      <xdr:row>58</xdr:row>
      <xdr:rowOff>154793</xdr:rowOff>
    </xdr:to>
    <xdr:sp macro="" textlink="">
      <xdr:nvSpPr>
        <xdr:cNvPr id="794" name="円/楕円 793"/>
        <xdr:cNvSpPr/>
      </xdr:nvSpPr>
      <xdr:spPr>
        <a:xfrm>
          <a:off x="21272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145920</xdr:rowOff>
    </xdr:from>
    <xdr:ext cx="378565" cy="259045"/>
    <xdr:sp macro="" textlink="">
      <xdr:nvSpPr>
        <xdr:cNvPr id="795" name="テキスト ボックス 794"/>
        <xdr:cNvSpPr txBox="1"/>
      </xdr:nvSpPr>
      <xdr:spPr>
        <a:xfrm>
          <a:off x="21134017" y="10090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50038</xdr:rowOff>
    </xdr:from>
    <xdr:to>
      <xdr:col>29</xdr:col>
      <xdr:colOff>568325</xdr:colOff>
      <xdr:row>58</xdr:row>
      <xdr:rowOff>151638</xdr:rowOff>
    </xdr:to>
    <xdr:sp macro="" textlink="">
      <xdr:nvSpPr>
        <xdr:cNvPr id="796" name="円/楕円 795"/>
        <xdr:cNvSpPr/>
      </xdr:nvSpPr>
      <xdr:spPr>
        <a:xfrm>
          <a:off x="203835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142765</xdr:rowOff>
    </xdr:from>
    <xdr:ext cx="378565" cy="259045"/>
    <xdr:sp macro="" textlink="">
      <xdr:nvSpPr>
        <xdr:cNvPr id="797" name="テキスト ボックス 796"/>
        <xdr:cNvSpPr txBox="1"/>
      </xdr:nvSpPr>
      <xdr:spPr>
        <a:xfrm>
          <a:off x="20245017" y="1008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50907</xdr:rowOff>
    </xdr:from>
    <xdr:to>
      <xdr:col>28</xdr:col>
      <xdr:colOff>365125</xdr:colOff>
      <xdr:row>58</xdr:row>
      <xdr:rowOff>152507</xdr:rowOff>
    </xdr:to>
    <xdr:sp macro="" textlink="">
      <xdr:nvSpPr>
        <xdr:cNvPr id="798" name="円/楕円 797"/>
        <xdr:cNvSpPr/>
      </xdr:nvSpPr>
      <xdr:spPr>
        <a:xfrm>
          <a:off x="19494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143634</xdr:rowOff>
    </xdr:from>
    <xdr:ext cx="378565" cy="259045"/>
    <xdr:sp macro="" textlink="">
      <xdr:nvSpPr>
        <xdr:cNvPr id="799" name="テキスト ボックス 798"/>
        <xdr:cNvSpPr txBox="1"/>
      </xdr:nvSpPr>
      <xdr:spPr>
        <a:xfrm>
          <a:off x="19356017" y="10087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42723</xdr:rowOff>
    </xdr:from>
    <xdr:to>
      <xdr:col>27</xdr:col>
      <xdr:colOff>161925</xdr:colOff>
      <xdr:row>58</xdr:row>
      <xdr:rowOff>144323</xdr:rowOff>
    </xdr:to>
    <xdr:sp macro="" textlink="">
      <xdr:nvSpPr>
        <xdr:cNvPr id="800" name="円/楕円 799"/>
        <xdr:cNvSpPr/>
      </xdr:nvSpPr>
      <xdr:spPr>
        <a:xfrm>
          <a:off x="18605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135450</xdr:rowOff>
    </xdr:from>
    <xdr:ext cx="469744" cy="259045"/>
    <xdr:sp macro="" textlink="">
      <xdr:nvSpPr>
        <xdr:cNvPr id="801" name="テキスト ボックス 800"/>
        <xdr:cNvSpPr txBox="1"/>
      </xdr:nvSpPr>
      <xdr:spPr>
        <a:xfrm>
          <a:off x="18421427"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29446</xdr:rowOff>
    </xdr:from>
    <xdr:to>
      <xdr:col>32</xdr:col>
      <xdr:colOff>187325</xdr:colOff>
      <xdr:row>72</xdr:row>
      <xdr:rowOff>85934</xdr:rowOff>
    </xdr:to>
    <xdr:cxnSp macro="">
      <xdr:nvCxnSpPr>
        <xdr:cNvPr id="829" name="直線コネクタ 828"/>
        <xdr:cNvCxnSpPr/>
      </xdr:nvCxnSpPr>
      <xdr:spPr>
        <a:xfrm>
          <a:off x="21323300" y="12373846"/>
          <a:ext cx="8382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29446</xdr:rowOff>
    </xdr:from>
    <xdr:to>
      <xdr:col>31</xdr:col>
      <xdr:colOff>34925</xdr:colOff>
      <xdr:row>72</xdr:row>
      <xdr:rowOff>49151</xdr:rowOff>
    </xdr:to>
    <xdr:cxnSp macro="">
      <xdr:nvCxnSpPr>
        <xdr:cNvPr id="832" name="直線コネクタ 831"/>
        <xdr:cNvCxnSpPr/>
      </xdr:nvCxnSpPr>
      <xdr:spPr>
        <a:xfrm flipV="1">
          <a:off x="20434300" y="12373846"/>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49151</xdr:rowOff>
    </xdr:from>
    <xdr:to>
      <xdr:col>29</xdr:col>
      <xdr:colOff>517525</xdr:colOff>
      <xdr:row>72</xdr:row>
      <xdr:rowOff>56535</xdr:rowOff>
    </xdr:to>
    <xdr:cxnSp macro="">
      <xdr:nvCxnSpPr>
        <xdr:cNvPr id="835" name="直線コネクタ 834"/>
        <xdr:cNvCxnSpPr/>
      </xdr:nvCxnSpPr>
      <xdr:spPr>
        <a:xfrm flipV="1">
          <a:off x="19545300" y="1239355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56535</xdr:rowOff>
    </xdr:from>
    <xdr:to>
      <xdr:col>28</xdr:col>
      <xdr:colOff>314325</xdr:colOff>
      <xdr:row>74</xdr:row>
      <xdr:rowOff>27160</xdr:rowOff>
    </xdr:to>
    <xdr:cxnSp macro="">
      <xdr:nvCxnSpPr>
        <xdr:cNvPr id="838" name="直線コネクタ 837"/>
        <xdr:cNvCxnSpPr/>
      </xdr:nvCxnSpPr>
      <xdr:spPr>
        <a:xfrm flipV="1">
          <a:off x="18656300" y="12400935"/>
          <a:ext cx="889000" cy="3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35134</xdr:rowOff>
    </xdr:from>
    <xdr:to>
      <xdr:col>32</xdr:col>
      <xdr:colOff>238125</xdr:colOff>
      <xdr:row>72</xdr:row>
      <xdr:rowOff>136734</xdr:rowOff>
    </xdr:to>
    <xdr:sp macro="" textlink="">
      <xdr:nvSpPr>
        <xdr:cNvPr id="848" name="円/楕円 847"/>
        <xdr:cNvSpPr/>
      </xdr:nvSpPr>
      <xdr:spPr>
        <a:xfrm>
          <a:off x="22110700" y="123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58011</xdr:rowOff>
    </xdr:from>
    <xdr:ext cx="534377" cy="259045"/>
    <xdr:sp macro="" textlink="">
      <xdr:nvSpPr>
        <xdr:cNvPr id="849" name="繰出金該当値テキスト"/>
        <xdr:cNvSpPr txBox="1"/>
      </xdr:nvSpPr>
      <xdr:spPr>
        <a:xfrm>
          <a:off x="22212300" y="122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67,352</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150096</xdr:rowOff>
    </xdr:from>
    <xdr:to>
      <xdr:col>31</xdr:col>
      <xdr:colOff>85725</xdr:colOff>
      <xdr:row>72</xdr:row>
      <xdr:rowOff>80246</xdr:rowOff>
    </xdr:to>
    <xdr:sp macro="" textlink="">
      <xdr:nvSpPr>
        <xdr:cNvPr id="850" name="円/楕円 849"/>
        <xdr:cNvSpPr/>
      </xdr:nvSpPr>
      <xdr:spPr>
        <a:xfrm>
          <a:off x="212725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96773</xdr:rowOff>
    </xdr:from>
    <xdr:ext cx="534377" cy="259045"/>
    <xdr:sp macro="" textlink="">
      <xdr:nvSpPr>
        <xdr:cNvPr id="851" name="テキスト ボックス 850"/>
        <xdr:cNvSpPr txBox="1"/>
      </xdr:nvSpPr>
      <xdr:spPr>
        <a:xfrm>
          <a:off x="21056111" y="1209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69,823</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169801</xdr:rowOff>
    </xdr:from>
    <xdr:to>
      <xdr:col>29</xdr:col>
      <xdr:colOff>568325</xdr:colOff>
      <xdr:row>72</xdr:row>
      <xdr:rowOff>99951</xdr:rowOff>
    </xdr:to>
    <xdr:sp macro="" textlink="">
      <xdr:nvSpPr>
        <xdr:cNvPr id="852" name="円/楕円 851"/>
        <xdr:cNvSpPr/>
      </xdr:nvSpPr>
      <xdr:spPr>
        <a:xfrm>
          <a:off x="20383500" y="123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116478</xdr:rowOff>
    </xdr:from>
    <xdr:ext cx="534377" cy="259045"/>
    <xdr:sp macro="" textlink="">
      <xdr:nvSpPr>
        <xdr:cNvPr id="853" name="テキスト ボックス 852"/>
        <xdr:cNvSpPr txBox="1"/>
      </xdr:nvSpPr>
      <xdr:spPr>
        <a:xfrm>
          <a:off x="20167111" y="1211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5735</xdr:rowOff>
    </xdr:from>
    <xdr:to>
      <xdr:col>28</xdr:col>
      <xdr:colOff>365125</xdr:colOff>
      <xdr:row>72</xdr:row>
      <xdr:rowOff>107335</xdr:rowOff>
    </xdr:to>
    <xdr:sp macro="" textlink="">
      <xdr:nvSpPr>
        <xdr:cNvPr id="854" name="円/楕円 853"/>
        <xdr:cNvSpPr/>
      </xdr:nvSpPr>
      <xdr:spPr>
        <a:xfrm>
          <a:off x="19494500" y="123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123862</xdr:rowOff>
    </xdr:from>
    <xdr:ext cx="534377" cy="259045"/>
    <xdr:sp macro="" textlink="">
      <xdr:nvSpPr>
        <xdr:cNvPr id="855" name="テキスト ボックス 854"/>
        <xdr:cNvSpPr txBox="1"/>
      </xdr:nvSpPr>
      <xdr:spPr>
        <a:xfrm>
          <a:off x="19278111" y="121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147810</xdr:rowOff>
    </xdr:from>
    <xdr:to>
      <xdr:col>27</xdr:col>
      <xdr:colOff>161925</xdr:colOff>
      <xdr:row>74</xdr:row>
      <xdr:rowOff>77960</xdr:rowOff>
    </xdr:to>
    <xdr:sp macro="" textlink="">
      <xdr:nvSpPr>
        <xdr:cNvPr id="856" name="円/楕円 855"/>
        <xdr:cNvSpPr/>
      </xdr:nvSpPr>
      <xdr:spPr>
        <a:xfrm>
          <a:off x="18605500" y="126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94487</xdr:rowOff>
    </xdr:from>
    <xdr:ext cx="534377" cy="259045"/>
    <xdr:sp macro="" textlink="">
      <xdr:nvSpPr>
        <xdr:cNvPr id="857" name="テキスト ボックス 856"/>
        <xdr:cNvSpPr txBox="1"/>
      </xdr:nvSpPr>
      <xdr:spPr>
        <a:xfrm>
          <a:off x="18389111" y="124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義務的経費等において，</a:t>
          </a:r>
          <a:r>
            <a:rPr kumimoji="1" lang="ja-JP" altLang="en-US"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81,209</a:t>
          </a:r>
          <a:r>
            <a:rPr kumimoji="1" lang="ja-JP" altLang="ja-JP" sz="1100">
              <a:solidFill>
                <a:schemeClr val="dk1"/>
              </a:solidFill>
              <a:effectLst/>
              <a:latin typeface="+mn-lt"/>
              <a:ea typeface="+mn-ea"/>
              <a:cs typeface="+mn-cs"/>
            </a:rPr>
            <a:t>円，物件費</a:t>
          </a:r>
          <a:r>
            <a:rPr kumimoji="1" lang="ja-JP" altLang="en-US"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84,154</a:t>
          </a:r>
          <a:r>
            <a:rPr kumimoji="1" lang="ja-JP" altLang="ja-JP" sz="1100">
              <a:solidFill>
                <a:schemeClr val="dk1"/>
              </a:solidFill>
              <a:effectLst/>
              <a:latin typeface="+mn-lt"/>
              <a:ea typeface="+mn-ea"/>
              <a:cs typeface="+mn-cs"/>
            </a:rPr>
            <a:t>円となっており，類似団体と比較してコスト高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状況となっている。</a:t>
          </a:r>
          <a:endParaRPr lang="ja-JP" altLang="ja-JP" sz="1100">
            <a:effectLst/>
          </a:endParaRPr>
        </a:p>
        <a:p>
          <a:r>
            <a:rPr kumimoji="1" lang="ja-JP" altLang="ja-JP" sz="1100">
              <a:solidFill>
                <a:schemeClr val="dk1"/>
              </a:solidFill>
              <a:effectLst/>
              <a:latin typeface="+mn-lt"/>
              <a:ea typeface="+mn-ea"/>
              <a:cs typeface="+mn-cs"/>
            </a:rPr>
            <a:t>これは，村単独で実施している福祉施策や教育施策が多数あるとともに，その充実を図る必要から，職員数や業務委託等が多いことが主な要因である。今後も事業の合理化等による経費節減を図るとともに，時間外勤務の削減や委託料のゼロベースの見直し等により，人件費及び物件費の抑制に積極的に取り組んでいく。</a:t>
          </a:r>
          <a:endParaRPr kumimoji="1" lang="en-US" altLang="ja-JP" sz="1100">
            <a:solidFill>
              <a:schemeClr val="dk1"/>
            </a:solidFill>
            <a:effectLst/>
            <a:latin typeface="+mn-lt"/>
            <a:ea typeface="+mn-ea"/>
            <a:cs typeface="+mn-cs"/>
          </a:endParaRPr>
        </a:p>
        <a:p>
          <a:r>
            <a:rPr lang="ja-JP" altLang="en-US" sz="1100">
              <a:effectLst/>
            </a:rPr>
            <a:t>投資的経費のうち普通建設事業費は，大規模事業等の年次計画により，年度間の増減はあるが，今後は公共施設等総合管理計画などを踏まえ，事業の取捨選択を適正に行い，事業費の平準化を図っていく。</a:t>
          </a:r>
          <a:endParaRPr lang="en-US" altLang="ja-JP" sz="1100">
            <a:effectLst/>
          </a:endParaRPr>
        </a:p>
        <a:p>
          <a:r>
            <a:rPr lang="ja-JP" altLang="en-US" sz="1100">
              <a:effectLst/>
            </a:rPr>
            <a:t>また，その他経費のうち，補助費等は住民一人当たり</a:t>
          </a:r>
          <a:r>
            <a:rPr lang="en-US" altLang="ja-JP" sz="1100">
              <a:effectLst/>
            </a:rPr>
            <a:t>90,482</a:t>
          </a:r>
          <a:r>
            <a:rPr lang="ja-JP" altLang="en-US" sz="1100">
              <a:effectLst/>
            </a:rPr>
            <a:t>円，積立金は住民一人当たり</a:t>
          </a:r>
          <a:r>
            <a:rPr lang="en-US" altLang="ja-JP" sz="1100">
              <a:effectLst/>
            </a:rPr>
            <a:t>52,358</a:t>
          </a:r>
          <a:r>
            <a:rPr lang="ja-JP" altLang="en-US" sz="1100">
              <a:effectLst/>
            </a:rPr>
            <a:t>円，投資及び出資金は住民一人当たり</a:t>
          </a:r>
          <a:r>
            <a:rPr lang="en-US" altLang="ja-JP" sz="1100">
              <a:effectLst/>
            </a:rPr>
            <a:t>7,474</a:t>
          </a:r>
          <a:r>
            <a:rPr lang="ja-JP" altLang="en-US" sz="1100">
              <a:effectLst/>
            </a:rPr>
            <a:t>円となっており，類似団体と比較してコスト高の状況となっている。</a:t>
          </a:r>
          <a:endParaRPr lang="en-US" altLang="ja-JP" sz="1100">
            <a:effectLst/>
          </a:endParaRPr>
        </a:p>
        <a:p>
          <a:r>
            <a:rPr lang="ja-JP" altLang="en-US" sz="1100">
              <a:effectLst/>
            </a:rPr>
            <a:t>これらについて，補助費等は国への東日本大震災復興交付金基金返還金，積立金は駅前広場の最適な施設規模見直しと老朽化対策を兼ねた再整備工事に係る東海駅西口広場再整備基金積立金及び東海村の歴史・文化の伝承やあらゆる世代が村への誇りや愛着心を育むことができる環境整備に係る（仮称）歴史と未来の交流館建設基金積立金，投資及び出資金は取水場更新工事に伴う水道事業会計への出資金が主な増加要因であるが，それぞれ平成２８年度における臨時的な経費増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茨城県東海村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38,066
38.00
21,896,306
21,209,809
488,881
12,244,695
3,487,811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15494</xdr:rowOff>
    </xdr:from>
    <xdr:to>
      <xdr:col>6</xdr:col>
      <xdr:colOff>511175</xdr:colOff>
      <xdr:row>32</xdr:row>
      <xdr:rowOff>635</xdr:rowOff>
    </xdr:to>
    <xdr:cxnSp macro="">
      <xdr:nvCxnSpPr>
        <xdr:cNvPr id="61" name="直線コネクタ 60"/>
        <xdr:cNvCxnSpPr/>
      </xdr:nvCxnSpPr>
      <xdr:spPr>
        <a:xfrm>
          <a:off x="3797300" y="5330444"/>
          <a:ext cx="8382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15494</xdr:rowOff>
    </xdr:from>
    <xdr:to>
      <xdr:col>5</xdr:col>
      <xdr:colOff>358775</xdr:colOff>
      <xdr:row>31</xdr:row>
      <xdr:rowOff>130937</xdr:rowOff>
    </xdr:to>
    <xdr:cxnSp macro="">
      <xdr:nvCxnSpPr>
        <xdr:cNvPr id="64" name="直線コネクタ 63"/>
        <xdr:cNvCxnSpPr/>
      </xdr:nvCxnSpPr>
      <xdr:spPr>
        <a:xfrm flipV="1">
          <a:off x="2908300" y="5330444"/>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130937</xdr:rowOff>
    </xdr:from>
    <xdr:to>
      <xdr:col>4</xdr:col>
      <xdr:colOff>155575</xdr:colOff>
      <xdr:row>31</xdr:row>
      <xdr:rowOff>171323</xdr:rowOff>
    </xdr:to>
    <xdr:cxnSp macro="">
      <xdr:nvCxnSpPr>
        <xdr:cNvPr id="67" name="直線コネクタ 66"/>
        <xdr:cNvCxnSpPr/>
      </xdr:nvCxnSpPr>
      <xdr:spPr>
        <a:xfrm flipV="1">
          <a:off x="2019300" y="544588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154559</xdr:rowOff>
    </xdr:from>
    <xdr:to>
      <xdr:col>2</xdr:col>
      <xdr:colOff>638175</xdr:colOff>
      <xdr:row>31</xdr:row>
      <xdr:rowOff>171323</xdr:rowOff>
    </xdr:to>
    <xdr:cxnSp macro="">
      <xdr:nvCxnSpPr>
        <xdr:cNvPr id="70" name="直線コネクタ 69"/>
        <xdr:cNvCxnSpPr/>
      </xdr:nvCxnSpPr>
      <xdr:spPr>
        <a:xfrm>
          <a:off x="1130300" y="546950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121285</xdr:rowOff>
    </xdr:from>
    <xdr:to>
      <xdr:col>6</xdr:col>
      <xdr:colOff>561975</xdr:colOff>
      <xdr:row>32</xdr:row>
      <xdr:rowOff>51435</xdr:rowOff>
    </xdr:to>
    <xdr:sp macro="" textlink="">
      <xdr:nvSpPr>
        <xdr:cNvPr id="80" name="円/楕円 79"/>
        <xdr:cNvSpPr/>
      </xdr:nvSpPr>
      <xdr:spPr>
        <a:xfrm>
          <a:off x="4584700" y="54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144162</xdr:rowOff>
    </xdr:from>
    <xdr:ext cx="469744" cy="259045"/>
    <xdr:sp macro="" textlink="">
      <xdr:nvSpPr>
        <xdr:cNvPr id="81" name="議会費該当値テキスト"/>
        <xdr:cNvSpPr txBox="1"/>
      </xdr:nvSpPr>
      <xdr:spPr>
        <a:xfrm>
          <a:off x="4686300" y="52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136144</xdr:rowOff>
    </xdr:from>
    <xdr:to>
      <xdr:col>5</xdr:col>
      <xdr:colOff>409575</xdr:colOff>
      <xdr:row>31</xdr:row>
      <xdr:rowOff>66294</xdr:rowOff>
    </xdr:to>
    <xdr:sp macro="" textlink="">
      <xdr:nvSpPr>
        <xdr:cNvPr id="82" name="円/楕円 81"/>
        <xdr:cNvSpPr/>
      </xdr:nvSpPr>
      <xdr:spPr>
        <a:xfrm>
          <a:off x="3746500" y="52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82821</xdr:rowOff>
    </xdr:from>
    <xdr:ext cx="469744" cy="259045"/>
    <xdr:sp macro="" textlink="">
      <xdr:nvSpPr>
        <xdr:cNvPr id="83" name="テキスト ボックス 82"/>
        <xdr:cNvSpPr txBox="1"/>
      </xdr:nvSpPr>
      <xdr:spPr>
        <a:xfrm>
          <a:off x="3562427" y="50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80137</xdr:rowOff>
    </xdr:from>
    <xdr:to>
      <xdr:col>4</xdr:col>
      <xdr:colOff>206375</xdr:colOff>
      <xdr:row>32</xdr:row>
      <xdr:rowOff>10287</xdr:rowOff>
    </xdr:to>
    <xdr:sp macro="" textlink="">
      <xdr:nvSpPr>
        <xdr:cNvPr id="84" name="円/楕円 83"/>
        <xdr:cNvSpPr/>
      </xdr:nvSpPr>
      <xdr:spPr>
        <a:xfrm>
          <a:off x="2857500" y="5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26814</xdr:rowOff>
    </xdr:from>
    <xdr:ext cx="469744" cy="259045"/>
    <xdr:sp macro="" textlink="">
      <xdr:nvSpPr>
        <xdr:cNvPr id="85" name="テキスト ボックス 84"/>
        <xdr:cNvSpPr txBox="1"/>
      </xdr:nvSpPr>
      <xdr:spPr>
        <a:xfrm>
          <a:off x="2673427" y="51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120523</xdr:rowOff>
    </xdr:from>
    <xdr:to>
      <xdr:col>3</xdr:col>
      <xdr:colOff>3175</xdr:colOff>
      <xdr:row>32</xdr:row>
      <xdr:rowOff>50673</xdr:rowOff>
    </xdr:to>
    <xdr:sp macro="" textlink="">
      <xdr:nvSpPr>
        <xdr:cNvPr id="86" name="円/楕円 85"/>
        <xdr:cNvSpPr/>
      </xdr:nvSpPr>
      <xdr:spPr>
        <a:xfrm>
          <a:off x="1968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67200</xdr:rowOff>
    </xdr:from>
    <xdr:ext cx="469744" cy="259045"/>
    <xdr:sp macro="" textlink="">
      <xdr:nvSpPr>
        <xdr:cNvPr id="87" name="テキスト ボックス 86"/>
        <xdr:cNvSpPr txBox="1"/>
      </xdr:nvSpPr>
      <xdr:spPr>
        <a:xfrm>
          <a:off x="1784427"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103759</xdr:rowOff>
    </xdr:from>
    <xdr:to>
      <xdr:col>1</xdr:col>
      <xdr:colOff>485775</xdr:colOff>
      <xdr:row>32</xdr:row>
      <xdr:rowOff>33909</xdr:rowOff>
    </xdr:to>
    <xdr:sp macro="" textlink="">
      <xdr:nvSpPr>
        <xdr:cNvPr id="88" name="円/楕円 87"/>
        <xdr:cNvSpPr/>
      </xdr:nvSpPr>
      <xdr:spPr>
        <a:xfrm>
          <a:off x="1079500" y="54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50436</xdr:rowOff>
    </xdr:from>
    <xdr:ext cx="469744" cy="259045"/>
    <xdr:sp macro="" textlink="">
      <xdr:nvSpPr>
        <xdr:cNvPr id="89" name="テキスト ボックス 88"/>
        <xdr:cNvSpPr txBox="1"/>
      </xdr:nvSpPr>
      <xdr:spPr>
        <a:xfrm>
          <a:off x="895427" y="519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75120</xdr:rowOff>
    </xdr:from>
    <xdr:to>
      <xdr:col>6</xdr:col>
      <xdr:colOff>511175</xdr:colOff>
      <xdr:row>55</xdr:row>
      <xdr:rowOff>67508</xdr:rowOff>
    </xdr:to>
    <xdr:cxnSp macro="">
      <xdr:nvCxnSpPr>
        <xdr:cNvPr id="118" name="直線コネクタ 117"/>
        <xdr:cNvCxnSpPr/>
      </xdr:nvCxnSpPr>
      <xdr:spPr>
        <a:xfrm flipV="1">
          <a:off x="3797300" y="9161970"/>
          <a:ext cx="838200" cy="3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67508</xdr:rowOff>
    </xdr:from>
    <xdr:to>
      <xdr:col>5</xdr:col>
      <xdr:colOff>358775</xdr:colOff>
      <xdr:row>55</xdr:row>
      <xdr:rowOff>156944</xdr:rowOff>
    </xdr:to>
    <xdr:cxnSp macro="">
      <xdr:nvCxnSpPr>
        <xdr:cNvPr id="121" name="直線コネクタ 120"/>
        <xdr:cNvCxnSpPr/>
      </xdr:nvCxnSpPr>
      <xdr:spPr>
        <a:xfrm flipV="1">
          <a:off x="2908300" y="9497258"/>
          <a:ext cx="889000" cy="8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156944</xdr:rowOff>
    </xdr:from>
    <xdr:to>
      <xdr:col>4</xdr:col>
      <xdr:colOff>155575</xdr:colOff>
      <xdr:row>56</xdr:row>
      <xdr:rowOff>24958</xdr:rowOff>
    </xdr:to>
    <xdr:cxnSp macro="">
      <xdr:nvCxnSpPr>
        <xdr:cNvPr id="124" name="直線コネクタ 123"/>
        <xdr:cNvCxnSpPr/>
      </xdr:nvCxnSpPr>
      <xdr:spPr>
        <a:xfrm flipV="1">
          <a:off x="2019300" y="9586694"/>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84927</xdr:rowOff>
    </xdr:from>
    <xdr:to>
      <xdr:col>2</xdr:col>
      <xdr:colOff>638175</xdr:colOff>
      <xdr:row>56</xdr:row>
      <xdr:rowOff>24958</xdr:rowOff>
    </xdr:to>
    <xdr:cxnSp macro="">
      <xdr:nvCxnSpPr>
        <xdr:cNvPr id="127" name="直線コネクタ 126"/>
        <xdr:cNvCxnSpPr/>
      </xdr:nvCxnSpPr>
      <xdr:spPr>
        <a:xfrm>
          <a:off x="1130300" y="9000327"/>
          <a:ext cx="889000" cy="6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24320</xdr:rowOff>
    </xdr:from>
    <xdr:to>
      <xdr:col>6</xdr:col>
      <xdr:colOff>561975</xdr:colOff>
      <xdr:row>53</xdr:row>
      <xdr:rowOff>125920</xdr:rowOff>
    </xdr:to>
    <xdr:sp macro="" textlink="">
      <xdr:nvSpPr>
        <xdr:cNvPr id="137" name="円/楕円 136"/>
        <xdr:cNvSpPr/>
      </xdr:nvSpPr>
      <xdr:spPr>
        <a:xfrm>
          <a:off x="4584700" y="91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47197</xdr:rowOff>
    </xdr:from>
    <xdr:ext cx="599010" cy="259045"/>
    <xdr:sp macro="" textlink="">
      <xdr:nvSpPr>
        <xdr:cNvPr id="138" name="総務費該当値テキスト"/>
        <xdr:cNvSpPr txBox="1"/>
      </xdr:nvSpPr>
      <xdr:spPr>
        <a:xfrm>
          <a:off x="4686300" y="896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16708</xdr:rowOff>
    </xdr:from>
    <xdr:to>
      <xdr:col>5</xdr:col>
      <xdr:colOff>409575</xdr:colOff>
      <xdr:row>55</xdr:row>
      <xdr:rowOff>118308</xdr:rowOff>
    </xdr:to>
    <xdr:sp macro="" textlink="">
      <xdr:nvSpPr>
        <xdr:cNvPr id="139" name="円/楕円 138"/>
        <xdr:cNvSpPr/>
      </xdr:nvSpPr>
      <xdr:spPr>
        <a:xfrm>
          <a:off x="3746500" y="94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134835</xdr:rowOff>
    </xdr:from>
    <xdr:ext cx="534377" cy="259045"/>
    <xdr:sp macro="" textlink="">
      <xdr:nvSpPr>
        <xdr:cNvPr id="140" name="テキスト ボックス 139"/>
        <xdr:cNvSpPr txBox="1"/>
      </xdr:nvSpPr>
      <xdr:spPr>
        <a:xfrm>
          <a:off x="3530111" y="9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106144</xdr:rowOff>
    </xdr:from>
    <xdr:to>
      <xdr:col>4</xdr:col>
      <xdr:colOff>206375</xdr:colOff>
      <xdr:row>56</xdr:row>
      <xdr:rowOff>36294</xdr:rowOff>
    </xdr:to>
    <xdr:sp macro="" textlink="">
      <xdr:nvSpPr>
        <xdr:cNvPr id="141" name="円/楕円 140"/>
        <xdr:cNvSpPr/>
      </xdr:nvSpPr>
      <xdr:spPr>
        <a:xfrm>
          <a:off x="2857500" y="95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52821</xdr:rowOff>
    </xdr:from>
    <xdr:ext cx="534377" cy="259045"/>
    <xdr:sp macro="" textlink="">
      <xdr:nvSpPr>
        <xdr:cNvPr id="142" name="テキスト ボックス 141"/>
        <xdr:cNvSpPr txBox="1"/>
      </xdr:nvSpPr>
      <xdr:spPr>
        <a:xfrm>
          <a:off x="2641111" y="93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145608</xdr:rowOff>
    </xdr:from>
    <xdr:to>
      <xdr:col>3</xdr:col>
      <xdr:colOff>3175</xdr:colOff>
      <xdr:row>56</xdr:row>
      <xdr:rowOff>75758</xdr:rowOff>
    </xdr:to>
    <xdr:sp macro="" textlink="">
      <xdr:nvSpPr>
        <xdr:cNvPr id="143" name="円/楕円 142"/>
        <xdr:cNvSpPr/>
      </xdr:nvSpPr>
      <xdr:spPr>
        <a:xfrm>
          <a:off x="1968500" y="95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92285</xdr:rowOff>
    </xdr:from>
    <xdr:ext cx="534377" cy="259045"/>
    <xdr:sp macro="" textlink="">
      <xdr:nvSpPr>
        <xdr:cNvPr id="144" name="テキスト ボックス 143"/>
        <xdr:cNvSpPr txBox="1"/>
      </xdr:nvSpPr>
      <xdr:spPr>
        <a:xfrm>
          <a:off x="1752111" y="93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34127</xdr:rowOff>
    </xdr:from>
    <xdr:to>
      <xdr:col>1</xdr:col>
      <xdr:colOff>485775</xdr:colOff>
      <xdr:row>52</xdr:row>
      <xdr:rowOff>135727</xdr:rowOff>
    </xdr:to>
    <xdr:sp macro="" textlink="">
      <xdr:nvSpPr>
        <xdr:cNvPr id="145" name="円/楕円 144"/>
        <xdr:cNvSpPr/>
      </xdr:nvSpPr>
      <xdr:spPr>
        <a:xfrm>
          <a:off x="1079500" y="89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152254</xdr:rowOff>
    </xdr:from>
    <xdr:ext cx="599010" cy="259045"/>
    <xdr:sp macro="" textlink="">
      <xdr:nvSpPr>
        <xdr:cNvPr id="146" name="テキスト ボックス 145"/>
        <xdr:cNvSpPr txBox="1"/>
      </xdr:nvSpPr>
      <xdr:spPr>
        <a:xfrm>
          <a:off x="830794" y="872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12467</xdr:rowOff>
    </xdr:from>
    <xdr:to>
      <xdr:col>6</xdr:col>
      <xdr:colOff>511175</xdr:colOff>
      <xdr:row>77</xdr:row>
      <xdr:rowOff>12565</xdr:rowOff>
    </xdr:to>
    <xdr:cxnSp macro="">
      <xdr:nvCxnSpPr>
        <xdr:cNvPr id="178" name="直線コネクタ 177"/>
        <xdr:cNvCxnSpPr/>
      </xdr:nvCxnSpPr>
      <xdr:spPr>
        <a:xfrm flipV="1">
          <a:off x="3797300" y="13214117"/>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107108</xdr:rowOff>
    </xdr:from>
    <xdr:to>
      <xdr:col>5</xdr:col>
      <xdr:colOff>358775</xdr:colOff>
      <xdr:row>77</xdr:row>
      <xdr:rowOff>12565</xdr:rowOff>
    </xdr:to>
    <xdr:cxnSp macro="">
      <xdr:nvCxnSpPr>
        <xdr:cNvPr id="181" name="直線コネクタ 180"/>
        <xdr:cNvCxnSpPr/>
      </xdr:nvCxnSpPr>
      <xdr:spPr>
        <a:xfrm>
          <a:off x="2908300" y="13137308"/>
          <a:ext cx="889000" cy="7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107108</xdr:rowOff>
    </xdr:from>
    <xdr:to>
      <xdr:col>4</xdr:col>
      <xdr:colOff>155575</xdr:colOff>
      <xdr:row>77</xdr:row>
      <xdr:rowOff>38898</xdr:rowOff>
    </xdr:to>
    <xdr:cxnSp macro="">
      <xdr:nvCxnSpPr>
        <xdr:cNvPr id="184" name="直線コネクタ 183"/>
        <xdr:cNvCxnSpPr/>
      </xdr:nvCxnSpPr>
      <xdr:spPr>
        <a:xfrm flipV="1">
          <a:off x="2019300" y="13137308"/>
          <a:ext cx="889000" cy="10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38898</xdr:rowOff>
    </xdr:from>
    <xdr:to>
      <xdr:col>2</xdr:col>
      <xdr:colOff>638175</xdr:colOff>
      <xdr:row>77</xdr:row>
      <xdr:rowOff>143587</xdr:rowOff>
    </xdr:to>
    <xdr:cxnSp macro="">
      <xdr:nvCxnSpPr>
        <xdr:cNvPr id="187" name="直線コネクタ 186"/>
        <xdr:cNvCxnSpPr/>
      </xdr:nvCxnSpPr>
      <xdr:spPr>
        <a:xfrm flipV="1">
          <a:off x="1130300" y="13240548"/>
          <a:ext cx="889000" cy="10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133117</xdr:rowOff>
    </xdr:from>
    <xdr:to>
      <xdr:col>6</xdr:col>
      <xdr:colOff>561975</xdr:colOff>
      <xdr:row>77</xdr:row>
      <xdr:rowOff>63267</xdr:rowOff>
    </xdr:to>
    <xdr:sp macro="" textlink="">
      <xdr:nvSpPr>
        <xdr:cNvPr id="197" name="円/楕円 196"/>
        <xdr:cNvSpPr/>
      </xdr:nvSpPr>
      <xdr:spPr>
        <a:xfrm>
          <a:off x="4584700" y="131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155994</xdr:rowOff>
    </xdr:from>
    <xdr:ext cx="599010" cy="259045"/>
    <xdr:sp macro="" textlink="">
      <xdr:nvSpPr>
        <xdr:cNvPr id="198" name="民生費該当値テキスト"/>
        <xdr:cNvSpPr txBox="1"/>
      </xdr:nvSpPr>
      <xdr:spPr>
        <a:xfrm>
          <a:off x="4686300" y="1301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133215</xdr:rowOff>
    </xdr:from>
    <xdr:to>
      <xdr:col>5</xdr:col>
      <xdr:colOff>409575</xdr:colOff>
      <xdr:row>77</xdr:row>
      <xdr:rowOff>63365</xdr:rowOff>
    </xdr:to>
    <xdr:sp macro="" textlink="">
      <xdr:nvSpPr>
        <xdr:cNvPr id="199" name="円/楕円 198"/>
        <xdr:cNvSpPr/>
      </xdr:nvSpPr>
      <xdr:spPr>
        <a:xfrm>
          <a:off x="3746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79893</xdr:rowOff>
    </xdr:from>
    <xdr:ext cx="599010" cy="259045"/>
    <xdr:sp macro="" textlink="">
      <xdr:nvSpPr>
        <xdr:cNvPr id="200" name="テキスト ボックス 199"/>
        <xdr:cNvSpPr txBox="1"/>
      </xdr:nvSpPr>
      <xdr:spPr>
        <a:xfrm>
          <a:off x="3497794" y="1293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56308</xdr:rowOff>
    </xdr:from>
    <xdr:to>
      <xdr:col>4</xdr:col>
      <xdr:colOff>206375</xdr:colOff>
      <xdr:row>76</xdr:row>
      <xdr:rowOff>157908</xdr:rowOff>
    </xdr:to>
    <xdr:sp macro="" textlink="">
      <xdr:nvSpPr>
        <xdr:cNvPr id="201" name="円/楕円 200"/>
        <xdr:cNvSpPr/>
      </xdr:nvSpPr>
      <xdr:spPr>
        <a:xfrm>
          <a:off x="2857500" y="130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2985</xdr:rowOff>
    </xdr:from>
    <xdr:ext cx="599010" cy="259045"/>
    <xdr:sp macro="" textlink="">
      <xdr:nvSpPr>
        <xdr:cNvPr id="202" name="テキスト ボックス 201"/>
        <xdr:cNvSpPr txBox="1"/>
      </xdr:nvSpPr>
      <xdr:spPr>
        <a:xfrm>
          <a:off x="2608794" y="128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159548</xdr:rowOff>
    </xdr:from>
    <xdr:to>
      <xdr:col>3</xdr:col>
      <xdr:colOff>3175</xdr:colOff>
      <xdr:row>77</xdr:row>
      <xdr:rowOff>89698</xdr:rowOff>
    </xdr:to>
    <xdr:sp macro="" textlink="">
      <xdr:nvSpPr>
        <xdr:cNvPr id="203" name="円/楕円 202"/>
        <xdr:cNvSpPr/>
      </xdr:nvSpPr>
      <xdr:spPr>
        <a:xfrm>
          <a:off x="1968500" y="131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106225</xdr:rowOff>
    </xdr:from>
    <xdr:ext cx="599010" cy="259045"/>
    <xdr:sp macro="" textlink="">
      <xdr:nvSpPr>
        <xdr:cNvPr id="204" name="テキスト ボックス 203"/>
        <xdr:cNvSpPr txBox="1"/>
      </xdr:nvSpPr>
      <xdr:spPr>
        <a:xfrm>
          <a:off x="1719794" y="1296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92787</xdr:rowOff>
    </xdr:from>
    <xdr:to>
      <xdr:col>1</xdr:col>
      <xdr:colOff>485775</xdr:colOff>
      <xdr:row>78</xdr:row>
      <xdr:rowOff>22937</xdr:rowOff>
    </xdr:to>
    <xdr:sp macro="" textlink="">
      <xdr:nvSpPr>
        <xdr:cNvPr id="205" name="円/楕円 204"/>
        <xdr:cNvSpPr/>
      </xdr:nvSpPr>
      <xdr:spPr>
        <a:xfrm>
          <a:off x="1079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39464</xdr:rowOff>
    </xdr:from>
    <xdr:ext cx="599010" cy="259045"/>
    <xdr:sp macro="" textlink="">
      <xdr:nvSpPr>
        <xdr:cNvPr id="206" name="テキスト ボックス 205"/>
        <xdr:cNvSpPr txBox="1"/>
      </xdr:nvSpPr>
      <xdr:spPr>
        <a:xfrm>
          <a:off x="830794" y="130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153755</xdr:rowOff>
    </xdr:from>
    <xdr:to>
      <xdr:col>6</xdr:col>
      <xdr:colOff>511175</xdr:colOff>
      <xdr:row>97</xdr:row>
      <xdr:rowOff>169776</xdr:rowOff>
    </xdr:to>
    <xdr:cxnSp macro="">
      <xdr:nvCxnSpPr>
        <xdr:cNvPr id="235" name="直線コネクタ 234"/>
        <xdr:cNvCxnSpPr/>
      </xdr:nvCxnSpPr>
      <xdr:spPr>
        <a:xfrm>
          <a:off x="3797300" y="16784405"/>
          <a:ext cx="8382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153755</xdr:rowOff>
    </xdr:from>
    <xdr:to>
      <xdr:col>5</xdr:col>
      <xdr:colOff>358775</xdr:colOff>
      <xdr:row>98</xdr:row>
      <xdr:rowOff>17940</xdr:rowOff>
    </xdr:to>
    <xdr:cxnSp macro="">
      <xdr:nvCxnSpPr>
        <xdr:cNvPr id="238" name="直線コネクタ 237"/>
        <xdr:cNvCxnSpPr/>
      </xdr:nvCxnSpPr>
      <xdr:spPr>
        <a:xfrm flipV="1">
          <a:off x="2908300" y="16784405"/>
          <a:ext cx="8890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17940</xdr:rowOff>
    </xdr:from>
    <xdr:to>
      <xdr:col>4</xdr:col>
      <xdr:colOff>155575</xdr:colOff>
      <xdr:row>98</xdr:row>
      <xdr:rowOff>18983</xdr:rowOff>
    </xdr:to>
    <xdr:cxnSp macro="">
      <xdr:nvCxnSpPr>
        <xdr:cNvPr id="241" name="直線コネクタ 240"/>
        <xdr:cNvCxnSpPr/>
      </xdr:nvCxnSpPr>
      <xdr:spPr>
        <a:xfrm flipV="1">
          <a:off x="2019300" y="16820040"/>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18983</xdr:rowOff>
    </xdr:from>
    <xdr:to>
      <xdr:col>2</xdr:col>
      <xdr:colOff>638175</xdr:colOff>
      <xdr:row>98</xdr:row>
      <xdr:rowOff>28513</xdr:rowOff>
    </xdr:to>
    <xdr:cxnSp macro="">
      <xdr:nvCxnSpPr>
        <xdr:cNvPr id="244" name="直線コネクタ 243"/>
        <xdr:cNvCxnSpPr/>
      </xdr:nvCxnSpPr>
      <xdr:spPr>
        <a:xfrm flipV="1">
          <a:off x="1130300" y="16821083"/>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118976</xdr:rowOff>
    </xdr:from>
    <xdr:to>
      <xdr:col>6</xdr:col>
      <xdr:colOff>561975</xdr:colOff>
      <xdr:row>98</xdr:row>
      <xdr:rowOff>49126</xdr:rowOff>
    </xdr:to>
    <xdr:sp macro="" textlink="">
      <xdr:nvSpPr>
        <xdr:cNvPr id="254" name="円/楕円 253"/>
        <xdr:cNvSpPr/>
      </xdr:nvSpPr>
      <xdr:spPr>
        <a:xfrm>
          <a:off x="4584700" y="167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141853</xdr:rowOff>
    </xdr:from>
    <xdr:ext cx="534377" cy="259045"/>
    <xdr:sp macro="" textlink="">
      <xdr:nvSpPr>
        <xdr:cNvPr id="255" name="衛生費該当値テキスト"/>
        <xdr:cNvSpPr txBox="1"/>
      </xdr:nvSpPr>
      <xdr:spPr>
        <a:xfrm>
          <a:off x="4686300" y="166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102955</xdr:rowOff>
    </xdr:from>
    <xdr:to>
      <xdr:col>5</xdr:col>
      <xdr:colOff>409575</xdr:colOff>
      <xdr:row>98</xdr:row>
      <xdr:rowOff>33105</xdr:rowOff>
    </xdr:to>
    <xdr:sp macro="" textlink="">
      <xdr:nvSpPr>
        <xdr:cNvPr id="256" name="円/楕円 255"/>
        <xdr:cNvSpPr/>
      </xdr:nvSpPr>
      <xdr:spPr>
        <a:xfrm>
          <a:off x="3746500" y="167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49632</xdr:rowOff>
    </xdr:from>
    <xdr:ext cx="534377" cy="259045"/>
    <xdr:sp macro="" textlink="">
      <xdr:nvSpPr>
        <xdr:cNvPr id="257" name="テキスト ボックス 256"/>
        <xdr:cNvSpPr txBox="1"/>
      </xdr:nvSpPr>
      <xdr:spPr>
        <a:xfrm>
          <a:off x="3530111" y="165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138590</xdr:rowOff>
    </xdr:from>
    <xdr:to>
      <xdr:col>4</xdr:col>
      <xdr:colOff>206375</xdr:colOff>
      <xdr:row>98</xdr:row>
      <xdr:rowOff>68740</xdr:rowOff>
    </xdr:to>
    <xdr:sp macro="" textlink="">
      <xdr:nvSpPr>
        <xdr:cNvPr id="258" name="円/楕円 257"/>
        <xdr:cNvSpPr/>
      </xdr:nvSpPr>
      <xdr:spPr>
        <a:xfrm>
          <a:off x="2857500" y="167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85267</xdr:rowOff>
    </xdr:from>
    <xdr:ext cx="534377" cy="259045"/>
    <xdr:sp macro="" textlink="">
      <xdr:nvSpPr>
        <xdr:cNvPr id="259" name="テキスト ボックス 258"/>
        <xdr:cNvSpPr txBox="1"/>
      </xdr:nvSpPr>
      <xdr:spPr>
        <a:xfrm>
          <a:off x="2641111" y="165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139633</xdr:rowOff>
    </xdr:from>
    <xdr:to>
      <xdr:col>3</xdr:col>
      <xdr:colOff>3175</xdr:colOff>
      <xdr:row>98</xdr:row>
      <xdr:rowOff>69783</xdr:rowOff>
    </xdr:to>
    <xdr:sp macro="" textlink="">
      <xdr:nvSpPr>
        <xdr:cNvPr id="260" name="円/楕円 259"/>
        <xdr:cNvSpPr/>
      </xdr:nvSpPr>
      <xdr:spPr>
        <a:xfrm>
          <a:off x="1968500" y="167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86310</xdr:rowOff>
    </xdr:from>
    <xdr:ext cx="534377" cy="259045"/>
    <xdr:sp macro="" textlink="">
      <xdr:nvSpPr>
        <xdr:cNvPr id="261" name="テキスト ボックス 260"/>
        <xdr:cNvSpPr txBox="1"/>
      </xdr:nvSpPr>
      <xdr:spPr>
        <a:xfrm>
          <a:off x="1752111" y="1654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149163</xdr:rowOff>
    </xdr:from>
    <xdr:to>
      <xdr:col>1</xdr:col>
      <xdr:colOff>485775</xdr:colOff>
      <xdr:row>98</xdr:row>
      <xdr:rowOff>79313</xdr:rowOff>
    </xdr:to>
    <xdr:sp macro="" textlink="">
      <xdr:nvSpPr>
        <xdr:cNvPr id="262" name="円/楕円 261"/>
        <xdr:cNvSpPr/>
      </xdr:nvSpPr>
      <xdr:spPr>
        <a:xfrm>
          <a:off x="1079500" y="167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95840</xdr:rowOff>
    </xdr:from>
    <xdr:ext cx="534377" cy="259045"/>
    <xdr:sp macro="" textlink="">
      <xdr:nvSpPr>
        <xdr:cNvPr id="263" name="テキスト ボックス 262"/>
        <xdr:cNvSpPr txBox="1"/>
      </xdr:nvSpPr>
      <xdr:spPr>
        <a:xfrm>
          <a:off x="863111" y="165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76835</xdr:rowOff>
    </xdr:from>
    <xdr:to>
      <xdr:col>15</xdr:col>
      <xdr:colOff>180975</xdr:colOff>
      <xdr:row>38</xdr:row>
      <xdr:rowOff>77216</xdr:rowOff>
    </xdr:to>
    <xdr:cxnSp macro="">
      <xdr:nvCxnSpPr>
        <xdr:cNvPr id="292" name="直線コネクタ 291"/>
        <xdr:cNvCxnSpPr/>
      </xdr:nvCxnSpPr>
      <xdr:spPr>
        <a:xfrm flipV="1">
          <a:off x="9639300" y="65919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77216</xdr:rowOff>
    </xdr:from>
    <xdr:to>
      <xdr:col>14</xdr:col>
      <xdr:colOff>28575</xdr:colOff>
      <xdr:row>38</xdr:row>
      <xdr:rowOff>77216</xdr:rowOff>
    </xdr:to>
    <xdr:cxnSp macro="">
      <xdr:nvCxnSpPr>
        <xdr:cNvPr id="295" name="直線コネクタ 294"/>
        <xdr:cNvCxnSpPr/>
      </xdr:nvCxnSpPr>
      <xdr:spPr>
        <a:xfrm>
          <a:off x="8750300" y="6592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77216</xdr:rowOff>
    </xdr:from>
    <xdr:to>
      <xdr:col>12</xdr:col>
      <xdr:colOff>511175</xdr:colOff>
      <xdr:row>38</xdr:row>
      <xdr:rowOff>82169</xdr:rowOff>
    </xdr:to>
    <xdr:cxnSp macro="">
      <xdr:nvCxnSpPr>
        <xdr:cNvPr id="298" name="直線コネクタ 297"/>
        <xdr:cNvCxnSpPr/>
      </xdr:nvCxnSpPr>
      <xdr:spPr>
        <a:xfrm flipV="1">
          <a:off x="7861300" y="65923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153416</xdr:rowOff>
    </xdr:from>
    <xdr:to>
      <xdr:col>11</xdr:col>
      <xdr:colOff>307975</xdr:colOff>
      <xdr:row>38</xdr:row>
      <xdr:rowOff>82169</xdr:rowOff>
    </xdr:to>
    <xdr:cxnSp macro="">
      <xdr:nvCxnSpPr>
        <xdr:cNvPr id="301" name="直線コネクタ 300"/>
        <xdr:cNvCxnSpPr/>
      </xdr:nvCxnSpPr>
      <xdr:spPr>
        <a:xfrm>
          <a:off x="6972300" y="5982716"/>
          <a:ext cx="8890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26035</xdr:rowOff>
    </xdr:from>
    <xdr:to>
      <xdr:col>15</xdr:col>
      <xdr:colOff>231775</xdr:colOff>
      <xdr:row>38</xdr:row>
      <xdr:rowOff>127635</xdr:rowOff>
    </xdr:to>
    <xdr:sp macro="" textlink="">
      <xdr:nvSpPr>
        <xdr:cNvPr id="311" name="円/楕円 310"/>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4462</xdr:rowOff>
    </xdr:from>
    <xdr:ext cx="378565" cy="259045"/>
    <xdr:sp macro="" textlink="">
      <xdr:nvSpPr>
        <xdr:cNvPr id="312" name="労働費該当値テキスト"/>
        <xdr:cNvSpPr txBox="1"/>
      </xdr:nvSpPr>
      <xdr:spPr>
        <a:xfrm>
          <a:off x="10528300"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26416</xdr:rowOff>
    </xdr:from>
    <xdr:to>
      <xdr:col>14</xdr:col>
      <xdr:colOff>79375</xdr:colOff>
      <xdr:row>38</xdr:row>
      <xdr:rowOff>128016</xdr:rowOff>
    </xdr:to>
    <xdr:sp macro="" textlink="">
      <xdr:nvSpPr>
        <xdr:cNvPr id="313" name="円/楕円 312"/>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119143</xdr:rowOff>
    </xdr:from>
    <xdr:ext cx="378565" cy="259045"/>
    <xdr:sp macro="" textlink="">
      <xdr:nvSpPr>
        <xdr:cNvPr id="314" name="テキスト ボックス 313"/>
        <xdr:cNvSpPr txBox="1"/>
      </xdr:nvSpPr>
      <xdr:spPr>
        <a:xfrm>
          <a:off x="9450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26416</xdr:rowOff>
    </xdr:from>
    <xdr:to>
      <xdr:col>12</xdr:col>
      <xdr:colOff>561975</xdr:colOff>
      <xdr:row>38</xdr:row>
      <xdr:rowOff>128016</xdr:rowOff>
    </xdr:to>
    <xdr:sp macro="" textlink="">
      <xdr:nvSpPr>
        <xdr:cNvPr id="315" name="円/楕円 314"/>
        <xdr:cNvSpPr/>
      </xdr:nvSpPr>
      <xdr:spPr>
        <a:xfrm>
          <a:off x="8699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119143</xdr:rowOff>
    </xdr:from>
    <xdr:ext cx="378565" cy="259045"/>
    <xdr:sp macro="" textlink="">
      <xdr:nvSpPr>
        <xdr:cNvPr id="316" name="テキスト ボックス 315"/>
        <xdr:cNvSpPr txBox="1"/>
      </xdr:nvSpPr>
      <xdr:spPr>
        <a:xfrm>
          <a:off x="8561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31369</xdr:rowOff>
    </xdr:from>
    <xdr:to>
      <xdr:col>11</xdr:col>
      <xdr:colOff>358775</xdr:colOff>
      <xdr:row>38</xdr:row>
      <xdr:rowOff>132969</xdr:rowOff>
    </xdr:to>
    <xdr:sp macro="" textlink="">
      <xdr:nvSpPr>
        <xdr:cNvPr id="317" name="円/楕円 316"/>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124096</xdr:rowOff>
    </xdr:from>
    <xdr:ext cx="378565" cy="259045"/>
    <xdr:sp macro="" textlink="">
      <xdr:nvSpPr>
        <xdr:cNvPr id="318" name="テキスト ボックス 317"/>
        <xdr:cNvSpPr txBox="1"/>
      </xdr:nvSpPr>
      <xdr:spPr>
        <a:xfrm>
          <a:off x="7672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102616</xdr:rowOff>
    </xdr:from>
    <xdr:to>
      <xdr:col>10</xdr:col>
      <xdr:colOff>155575</xdr:colOff>
      <xdr:row>35</xdr:row>
      <xdr:rowOff>32766</xdr:rowOff>
    </xdr:to>
    <xdr:sp macro="" textlink="">
      <xdr:nvSpPr>
        <xdr:cNvPr id="319" name="円/楕円 318"/>
        <xdr:cNvSpPr/>
      </xdr:nvSpPr>
      <xdr:spPr>
        <a:xfrm>
          <a:off x="6921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49293</xdr:rowOff>
    </xdr:from>
    <xdr:ext cx="469744" cy="259045"/>
    <xdr:sp macro="" textlink="">
      <xdr:nvSpPr>
        <xdr:cNvPr id="320" name="テキスト ボックス 319"/>
        <xdr:cNvSpPr txBox="1"/>
      </xdr:nvSpPr>
      <xdr:spPr>
        <a:xfrm>
          <a:off x="6737427"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170466</xdr:rowOff>
    </xdr:from>
    <xdr:to>
      <xdr:col>15</xdr:col>
      <xdr:colOff>180975</xdr:colOff>
      <xdr:row>58</xdr:row>
      <xdr:rowOff>34525</xdr:rowOff>
    </xdr:to>
    <xdr:cxnSp macro="">
      <xdr:nvCxnSpPr>
        <xdr:cNvPr id="349" name="直線コネクタ 348"/>
        <xdr:cNvCxnSpPr/>
      </xdr:nvCxnSpPr>
      <xdr:spPr>
        <a:xfrm flipV="1">
          <a:off x="9639300" y="9943116"/>
          <a:ext cx="8382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20600</xdr:rowOff>
    </xdr:from>
    <xdr:to>
      <xdr:col>14</xdr:col>
      <xdr:colOff>28575</xdr:colOff>
      <xdr:row>58</xdr:row>
      <xdr:rowOff>34525</xdr:rowOff>
    </xdr:to>
    <xdr:cxnSp macro="">
      <xdr:nvCxnSpPr>
        <xdr:cNvPr id="352" name="直線コネクタ 351"/>
        <xdr:cNvCxnSpPr/>
      </xdr:nvCxnSpPr>
      <xdr:spPr>
        <a:xfrm>
          <a:off x="8750300" y="9964700"/>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17608</xdr:rowOff>
    </xdr:from>
    <xdr:to>
      <xdr:col>12</xdr:col>
      <xdr:colOff>511175</xdr:colOff>
      <xdr:row>58</xdr:row>
      <xdr:rowOff>20600</xdr:rowOff>
    </xdr:to>
    <xdr:cxnSp macro="">
      <xdr:nvCxnSpPr>
        <xdr:cNvPr id="355" name="直線コネクタ 354"/>
        <xdr:cNvCxnSpPr/>
      </xdr:nvCxnSpPr>
      <xdr:spPr>
        <a:xfrm>
          <a:off x="7861300" y="9961708"/>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17608</xdr:rowOff>
    </xdr:from>
    <xdr:to>
      <xdr:col>11</xdr:col>
      <xdr:colOff>307975</xdr:colOff>
      <xdr:row>58</xdr:row>
      <xdr:rowOff>26810</xdr:rowOff>
    </xdr:to>
    <xdr:cxnSp macro="">
      <xdr:nvCxnSpPr>
        <xdr:cNvPr id="358" name="直線コネクタ 357"/>
        <xdr:cNvCxnSpPr/>
      </xdr:nvCxnSpPr>
      <xdr:spPr>
        <a:xfrm flipV="1">
          <a:off x="6972300" y="9961708"/>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119666</xdr:rowOff>
    </xdr:from>
    <xdr:to>
      <xdr:col>15</xdr:col>
      <xdr:colOff>231775</xdr:colOff>
      <xdr:row>58</xdr:row>
      <xdr:rowOff>49816</xdr:rowOff>
    </xdr:to>
    <xdr:sp macro="" textlink="">
      <xdr:nvSpPr>
        <xdr:cNvPr id="368" name="円/楕円 367"/>
        <xdr:cNvSpPr/>
      </xdr:nvSpPr>
      <xdr:spPr>
        <a:xfrm>
          <a:off x="10426700" y="98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142543</xdr:rowOff>
    </xdr:from>
    <xdr:ext cx="534377" cy="259045"/>
    <xdr:sp macro="" textlink="">
      <xdr:nvSpPr>
        <xdr:cNvPr id="369" name="農林水産業費該当値テキスト"/>
        <xdr:cNvSpPr txBox="1"/>
      </xdr:nvSpPr>
      <xdr:spPr>
        <a:xfrm>
          <a:off x="10528300" y="97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155175</xdr:rowOff>
    </xdr:from>
    <xdr:to>
      <xdr:col>14</xdr:col>
      <xdr:colOff>79375</xdr:colOff>
      <xdr:row>58</xdr:row>
      <xdr:rowOff>85325</xdr:rowOff>
    </xdr:to>
    <xdr:sp macro="" textlink="">
      <xdr:nvSpPr>
        <xdr:cNvPr id="370" name="円/楕円 369"/>
        <xdr:cNvSpPr/>
      </xdr:nvSpPr>
      <xdr:spPr>
        <a:xfrm>
          <a:off x="9588500" y="99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101852</xdr:rowOff>
    </xdr:from>
    <xdr:ext cx="469744" cy="259045"/>
    <xdr:sp macro="" textlink="">
      <xdr:nvSpPr>
        <xdr:cNvPr id="371" name="テキスト ボックス 370"/>
        <xdr:cNvSpPr txBox="1"/>
      </xdr:nvSpPr>
      <xdr:spPr>
        <a:xfrm>
          <a:off x="9404427" y="97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141250</xdr:rowOff>
    </xdr:from>
    <xdr:to>
      <xdr:col>12</xdr:col>
      <xdr:colOff>561975</xdr:colOff>
      <xdr:row>58</xdr:row>
      <xdr:rowOff>71400</xdr:rowOff>
    </xdr:to>
    <xdr:sp macro="" textlink="">
      <xdr:nvSpPr>
        <xdr:cNvPr id="372" name="円/楕円 371"/>
        <xdr:cNvSpPr/>
      </xdr:nvSpPr>
      <xdr:spPr>
        <a:xfrm>
          <a:off x="8699500" y="99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62527</xdr:rowOff>
    </xdr:from>
    <xdr:ext cx="534377" cy="259045"/>
    <xdr:sp macro="" textlink="">
      <xdr:nvSpPr>
        <xdr:cNvPr id="373" name="テキスト ボックス 372"/>
        <xdr:cNvSpPr txBox="1"/>
      </xdr:nvSpPr>
      <xdr:spPr>
        <a:xfrm>
          <a:off x="8483111" y="100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138258</xdr:rowOff>
    </xdr:from>
    <xdr:to>
      <xdr:col>11</xdr:col>
      <xdr:colOff>358775</xdr:colOff>
      <xdr:row>58</xdr:row>
      <xdr:rowOff>68408</xdr:rowOff>
    </xdr:to>
    <xdr:sp macro="" textlink="">
      <xdr:nvSpPr>
        <xdr:cNvPr id="374" name="円/楕円 373"/>
        <xdr:cNvSpPr/>
      </xdr:nvSpPr>
      <xdr:spPr>
        <a:xfrm>
          <a:off x="7810500" y="99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59535</xdr:rowOff>
    </xdr:from>
    <xdr:ext cx="534377" cy="259045"/>
    <xdr:sp macro="" textlink="">
      <xdr:nvSpPr>
        <xdr:cNvPr id="375" name="テキスト ボックス 374"/>
        <xdr:cNvSpPr txBox="1"/>
      </xdr:nvSpPr>
      <xdr:spPr>
        <a:xfrm>
          <a:off x="7594111" y="100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147460</xdr:rowOff>
    </xdr:from>
    <xdr:to>
      <xdr:col>10</xdr:col>
      <xdr:colOff>155575</xdr:colOff>
      <xdr:row>58</xdr:row>
      <xdr:rowOff>77610</xdr:rowOff>
    </xdr:to>
    <xdr:sp macro="" textlink="">
      <xdr:nvSpPr>
        <xdr:cNvPr id="376" name="円/楕円 375"/>
        <xdr:cNvSpPr/>
      </xdr:nvSpPr>
      <xdr:spPr>
        <a:xfrm>
          <a:off x="6921500" y="99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68737</xdr:rowOff>
    </xdr:from>
    <xdr:ext cx="469744" cy="259045"/>
    <xdr:sp macro="" textlink="">
      <xdr:nvSpPr>
        <xdr:cNvPr id="377" name="テキスト ボックス 376"/>
        <xdr:cNvSpPr txBox="1"/>
      </xdr:nvSpPr>
      <xdr:spPr>
        <a:xfrm>
          <a:off x="6737427" y="100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7493</xdr:rowOff>
    </xdr:from>
    <xdr:to>
      <xdr:col>15</xdr:col>
      <xdr:colOff>180975</xdr:colOff>
      <xdr:row>78</xdr:row>
      <xdr:rowOff>902</xdr:rowOff>
    </xdr:to>
    <xdr:cxnSp macro="">
      <xdr:nvCxnSpPr>
        <xdr:cNvPr id="406" name="直線コネクタ 405"/>
        <xdr:cNvCxnSpPr/>
      </xdr:nvCxnSpPr>
      <xdr:spPr>
        <a:xfrm>
          <a:off x="9639300" y="13037693"/>
          <a:ext cx="838200" cy="3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7493</xdr:rowOff>
    </xdr:from>
    <xdr:to>
      <xdr:col>14</xdr:col>
      <xdr:colOff>28575</xdr:colOff>
      <xdr:row>78</xdr:row>
      <xdr:rowOff>77560</xdr:rowOff>
    </xdr:to>
    <xdr:cxnSp macro="">
      <xdr:nvCxnSpPr>
        <xdr:cNvPr id="409" name="直線コネクタ 408"/>
        <xdr:cNvCxnSpPr/>
      </xdr:nvCxnSpPr>
      <xdr:spPr>
        <a:xfrm flipV="1">
          <a:off x="8750300" y="13037693"/>
          <a:ext cx="889000" cy="4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77560</xdr:rowOff>
    </xdr:from>
    <xdr:to>
      <xdr:col>12</xdr:col>
      <xdr:colOff>511175</xdr:colOff>
      <xdr:row>78</xdr:row>
      <xdr:rowOff>108610</xdr:rowOff>
    </xdr:to>
    <xdr:cxnSp macro="">
      <xdr:nvCxnSpPr>
        <xdr:cNvPr id="412" name="直線コネクタ 411"/>
        <xdr:cNvCxnSpPr/>
      </xdr:nvCxnSpPr>
      <xdr:spPr>
        <a:xfrm flipV="1">
          <a:off x="7861300" y="13450660"/>
          <a:ext cx="8890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108610</xdr:rowOff>
    </xdr:from>
    <xdr:to>
      <xdr:col>11</xdr:col>
      <xdr:colOff>307975</xdr:colOff>
      <xdr:row>78</xdr:row>
      <xdr:rowOff>109144</xdr:rowOff>
    </xdr:to>
    <xdr:cxnSp macro="">
      <xdr:nvCxnSpPr>
        <xdr:cNvPr id="415" name="直線コネクタ 414"/>
        <xdr:cNvCxnSpPr/>
      </xdr:nvCxnSpPr>
      <xdr:spPr>
        <a:xfrm flipV="1">
          <a:off x="6972300" y="1348171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121552</xdr:rowOff>
    </xdr:from>
    <xdr:to>
      <xdr:col>15</xdr:col>
      <xdr:colOff>231775</xdr:colOff>
      <xdr:row>78</xdr:row>
      <xdr:rowOff>51702</xdr:rowOff>
    </xdr:to>
    <xdr:sp macro="" textlink="">
      <xdr:nvSpPr>
        <xdr:cNvPr id="425" name="円/楕円 424"/>
        <xdr:cNvSpPr/>
      </xdr:nvSpPr>
      <xdr:spPr>
        <a:xfrm>
          <a:off x="10426700" y="133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99979</xdr:rowOff>
    </xdr:from>
    <xdr:ext cx="469744" cy="259045"/>
    <xdr:sp macro="" textlink="">
      <xdr:nvSpPr>
        <xdr:cNvPr id="426" name="商工費該当値テキスト"/>
        <xdr:cNvSpPr txBox="1"/>
      </xdr:nvSpPr>
      <xdr:spPr>
        <a:xfrm>
          <a:off x="10528300" y="133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128143</xdr:rowOff>
    </xdr:from>
    <xdr:to>
      <xdr:col>14</xdr:col>
      <xdr:colOff>79375</xdr:colOff>
      <xdr:row>76</xdr:row>
      <xdr:rowOff>58294</xdr:rowOff>
    </xdr:to>
    <xdr:sp macro="" textlink="">
      <xdr:nvSpPr>
        <xdr:cNvPr id="427" name="円/楕円 426"/>
        <xdr:cNvSpPr/>
      </xdr:nvSpPr>
      <xdr:spPr>
        <a:xfrm>
          <a:off x="9588500" y="12986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74820</xdr:rowOff>
    </xdr:from>
    <xdr:ext cx="534377" cy="259045"/>
    <xdr:sp macro="" textlink="">
      <xdr:nvSpPr>
        <xdr:cNvPr id="428" name="テキスト ボックス 427"/>
        <xdr:cNvSpPr txBox="1"/>
      </xdr:nvSpPr>
      <xdr:spPr>
        <a:xfrm>
          <a:off x="9372111" y="127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26760</xdr:rowOff>
    </xdr:from>
    <xdr:to>
      <xdr:col>12</xdr:col>
      <xdr:colOff>561975</xdr:colOff>
      <xdr:row>78</xdr:row>
      <xdr:rowOff>128360</xdr:rowOff>
    </xdr:to>
    <xdr:sp macro="" textlink="">
      <xdr:nvSpPr>
        <xdr:cNvPr id="429" name="円/楕円 428"/>
        <xdr:cNvSpPr/>
      </xdr:nvSpPr>
      <xdr:spPr>
        <a:xfrm>
          <a:off x="8699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119487</xdr:rowOff>
    </xdr:from>
    <xdr:ext cx="469744" cy="259045"/>
    <xdr:sp macro="" textlink="">
      <xdr:nvSpPr>
        <xdr:cNvPr id="430" name="テキスト ボックス 429"/>
        <xdr:cNvSpPr txBox="1"/>
      </xdr:nvSpPr>
      <xdr:spPr>
        <a:xfrm>
          <a:off x="8515427"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57810</xdr:rowOff>
    </xdr:from>
    <xdr:to>
      <xdr:col>11</xdr:col>
      <xdr:colOff>358775</xdr:colOff>
      <xdr:row>78</xdr:row>
      <xdr:rowOff>159410</xdr:rowOff>
    </xdr:to>
    <xdr:sp macro="" textlink="">
      <xdr:nvSpPr>
        <xdr:cNvPr id="431" name="円/楕円 430"/>
        <xdr:cNvSpPr/>
      </xdr:nvSpPr>
      <xdr:spPr>
        <a:xfrm>
          <a:off x="7810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150537</xdr:rowOff>
    </xdr:from>
    <xdr:ext cx="469744" cy="259045"/>
    <xdr:sp macro="" textlink="">
      <xdr:nvSpPr>
        <xdr:cNvPr id="432" name="テキスト ボックス 431"/>
        <xdr:cNvSpPr txBox="1"/>
      </xdr:nvSpPr>
      <xdr:spPr>
        <a:xfrm>
          <a:off x="7626427"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58344</xdr:rowOff>
    </xdr:from>
    <xdr:to>
      <xdr:col>10</xdr:col>
      <xdr:colOff>155575</xdr:colOff>
      <xdr:row>78</xdr:row>
      <xdr:rowOff>159944</xdr:rowOff>
    </xdr:to>
    <xdr:sp macro="" textlink="">
      <xdr:nvSpPr>
        <xdr:cNvPr id="433" name="円/楕円 432"/>
        <xdr:cNvSpPr/>
      </xdr:nvSpPr>
      <xdr:spPr>
        <a:xfrm>
          <a:off x="6921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151071</xdr:rowOff>
    </xdr:from>
    <xdr:ext cx="469744" cy="259045"/>
    <xdr:sp macro="" textlink="">
      <xdr:nvSpPr>
        <xdr:cNvPr id="434" name="テキスト ボックス 433"/>
        <xdr:cNvSpPr txBox="1"/>
      </xdr:nvSpPr>
      <xdr:spPr>
        <a:xfrm>
          <a:off x="6737427" y="135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35725</xdr:rowOff>
    </xdr:from>
    <xdr:to>
      <xdr:col>15</xdr:col>
      <xdr:colOff>180975</xdr:colOff>
      <xdr:row>94</xdr:row>
      <xdr:rowOff>86379</xdr:rowOff>
    </xdr:to>
    <xdr:cxnSp macro="">
      <xdr:nvCxnSpPr>
        <xdr:cNvPr id="467" name="直線コネクタ 466"/>
        <xdr:cNvCxnSpPr/>
      </xdr:nvCxnSpPr>
      <xdr:spPr>
        <a:xfrm flipV="1">
          <a:off x="9639300" y="16152025"/>
          <a:ext cx="8382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86379</xdr:rowOff>
    </xdr:from>
    <xdr:to>
      <xdr:col>14</xdr:col>
      <xdr:colOff>28575</xdr:colOff>
      <xdr:row>94</xdr:row>
      <xdr:rowOff>113345</xdr:rowOff>
    </xdr:to>
    <xdr:cxnSp macro="">
      <xdr:nvCxnSpPr>
        <xdr:cNvPr id="470" name="直線コネクタ 469"/>
        <xdr:cNvCxnSpPr/>
      </xdr:nvCxnSpPr>
      <xdr:spPr>
        <a:xfrm flipV="1">
          <a:off x="8750300" y="16202679"/>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113345</xdr:rowOff>
    </xdr:from>
    <xdr:to>
      <xdr:col>12</xdr:col>
      <xdr:colOff>511175</xdr:colOff>
      <xdr:row>95</xdr:row>
      <xdr:rowOff>146662</xdr:rowOff>
    </xdr:to>
    <xdr:cxnSp macro="">
      <xdr:nvCxnSpPr>
        <xdr:cNvPr id="473" name="直線コネクタ 472"/>
        <xdr:cNvCxnSpPr/>
      </xdr:nvCxnSpPr>
      <xdr:spPr>
        <a:xfrm flipV="1">
          <a:off x="7861300" y="16229645"/>
          <a:ext cx="889000" cy="20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146662</xdr:rowOff>
    </xdr:from>
    <xdr:to>
      <xdr:col>11</xdr:col>
      <xdr:colOff>307975</xdr:colOff>
      <xdr:row>97</xdr:row>
      <xdr:rowOff>18199</xdr:rowOff>
    </xdr:to>
    <xdr:cxnSp macro="">
      <xdr:nvCxnSpPr>
        <xdr:cNvPr id="476" name="直線コネクタ 475"/>
        <xdr:cNvCxnSpPr/>
      </xdr:nvCxnSpPr>
      <xdr:spPr>
        <a:xfrm flipV="1">
          <a:off x="6972300" y="16434412"/>
          <a:ext cx="889000" cy="2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156375</xdr:rowOff>
    </xdr:from>
    <xdr:to>
      <xdr:col>15</xdr:col>
      <xdr:colOff>231775</xdr:colOff>
      <xdr:row>94</xdr:row>
      <xdr:rowOff>86525</xdr:rowOff>
    </xdr:to>
    <xdr:sp macro="" textlink="">
      <xdr:nvSpPr>
        <xdr:cNvPr id="486" name="円/楕円 485"/>
        <xdr:cNvSpPr/>
      </xdr:nvSpPr>
      <xdr:spPr>
        <a:xfrm>
          <a:off x="10426700" y="161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7802</xdr:rowOff>
    </xdr:from>
    <xdr:ext cx="599010" cy="259045"/>
    <xdr:sp macro="" textlink="">
      <xdr:nvSpPr>
        <xdr:cNvPr id="487" name="土木費該当値テキスト"/>
        <xdr:cNvSpPr txBox="1"/>
      </xdr:nvSpPr>
      <xdr:spPr>
        <a:xfrm>
          <a:off x="10528300" y="1595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100,916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35579</xdr:rowOff>
    </xdr:from>
    <xdr:to>
      <xdr:col>14</xdr:col>
      <xdr:colOff>79375</xdr:colOff>
      <xdr:row>94</xdr:row>
      <xdr:rowOff>137179</xdr:rowOff>
    </xdr:to>
    <xdr:sp macro="" textlink="">
      <xdr:nvSpPr>
        <xdr:cNvPr id="488" name="円/楕円 487"/>
        <xdr:cNvSpPr/>
      </xdr:nvSpPr>
      <xdr:spPr>
        <a:xfrm>
          <a:off x="9588500" y="161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153706</xdr:rowOff>
    </xdr:from>
    <xdr:ext cx="534377" cy="259045"/>
    <xdr:sp macro="" textlink="">
      <xdr:nvSpPr>
        <xdr:cNvPr id="489" name="テキスト ボックス 488"/>
        <xdr:cNvSpPr txBox="1"/>
      </xdr:nvSpPr>
      <xdr:spPr>
        <a:xfrm>
          <a:off x="9372111" y="159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62545</xdr:rowOff>
    </xdr:from>
    <xdr:to>
      <xdr:col>12</xdr:col>
      <xdr:colOff>561975</xdr:colOff>
      <xdr:row>94</xdr:row>
      <xdr:rowOff>164145</xdr:rowOff>
    </xdr:to>
    <xdr:sp macro="" textlink="">
      <xdr:nvSpPr>
        <xdr:cNvPr id="490" name="円/楕円 489"/>
        <xdr:cNvSpPr/>
      </xdr:nvSpPr>
      <xdr:spPr>
        <a:xfrm>
          <a:off x="8699500" y="16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9222</xdr:rowOff>
    </xdr:from>
    <xdr:ext cx="534377" cy="259045"/>
    <xdr:sp macro="" textlink="">
      <xdr:nvSpPr>
        <xdr:cNvPr id="491" name="テキスト ボックス 490"/>
        <xdr:cNvSpPr txBox="1"/>
      </xdr:nvSpPr>
      <xdr:spPr>
        <a:xfrm>
          <a:off x="8483111" y="159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95862</xdr:rowOff>
    </xdr:from>
    <xdr:to>
      <xdr:col>11</xdr:col>
      <xdr:colOff>358775</xdr:colOff>
      <xdr:row>96</xdr:row>
      <xdr:rowOff>26012</xdr:rowOff>
    </xdr:to>
    <xdr:sp macro="" textlink="">
      <xdr:nvSpPr>
        <xdr:cNvPr id="492" name="円/楕円 491"/>
        <xdr:cNvSpPr/>
      </xdr:nvSpPr>
      <xdr:spPr>
        <a:xfrm>
          <a:off x="7810500" y="163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42539</xdr:rowOff>
    </xdr:from>
    <xdr:ext cx="534377" cy="259045"/>
    <xdr:sp macro="" textlink="">
      <xdr:nvSpPr>
        <xdr:cNvPr id="493" name="テキスト ボックス 492"/>
        <xdr:cNvSpPr txBox="1"/>
      </xdr:nvSpPr>
      <xdr:spPr>
        <a:xfrm>
          <a:off x="7594111" y="1615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138849</xdr:rowOff>
    </xdr:from>
    <xdr:to>
      <xdr:col>10</xdr:col>
      <xdr:colOff>155575</xdr:colOff>
      <xdr:row>97</xdr:row>
      <xdr:rowOff>68999</xdr:rowOff>
    </xdr:to>
    <xdr:sp macro="" textlink="">
      <xdr:nvSpPr>
        <xdr:cNvPr id="494" name="円/楕円 493"/>
        <xdr:cNvSpPr/>
      </xdr:nvSpPr>
      <xdr:spPr>
        <a:xfrm>
          <a:off x="6921500" y="165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85526</xdr:rowOff>
    </xdr:from>
    <xdr:ext cx="534377" cy="259045"/>
    <xdr:sp macro="" textlink="">
      <xdr:nvSpPr>
        <xdr:cNvPr id="495" name="テキスト ボックス 494"/>
        <xdr:cNvSpPr txBox="1"/>
      </xdr:nvSpPr>
      <xdr:spPr>
        <a:xfrm>
          <a:off x="6705111" y="163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53701</xdr:rowOff>
    </xdr:from>
    <xdr:to>
      <xdr:col>23</xdr:col>
      <xdr:colOff>517525</xdr:colOff>
      <xdr:row>37</xdr:row>
      <xdr:rowOff>69154</xdr:rowOff>
    </xdr:to>
    <xdr:cxnSp macro="">
      <xdr:nvCxnSpPr>
        <xdr:cNvPr id="523" name="直線コネクタ 522"/>
        <xdr:cNvCxnSpPr/>
      </xdr:nvCxnSpPr>
      <xdr:spPr>
        <a:xfrm>
          <a:off x="15481300" y="6225901"/>
          <a:ext cx="838200" cy="18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53701</xdr:rowOff>
    </xdr:from>
    <xdr:to>
      <xdr:col>22</xdr:col>
      <xdr:colOff>365125</xdr:colOff>
      <xdr:row>37</xdr:row>
      <xdr:rowOff>72903</xdr:rowOff>
    </xdr:to>
    <xdr:cxnSp macro="">
      <xdr:nvCxnSpPr>
        <xdr:cNvPr id="526" name="直線コネクタ 525"/>
        <xdr:cNvCxnSpPr/>
      </xdr:nvCxnSpPr>
      <xdr:spPr>
        <a:xfrm flipV="1">
          <a:off x="14592300" y="6225901"/>
          <a:ext cx="8890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72903</xdr:rowOff>
    </xdr:from>
    <xdr:to>
      <xdr:col>21</xdr:col>
      <xdr:colOff>161925</xdr:colOff>
      <xdr:row>37</xdr:row>
      <xdr:rowOff>105182</xdr:rowOff>
    </xdr:to>
    <xdr:cxnSp macro="">
      <xdr:nvCxnSpPr>
        <xdr:cNvPr id="529" name="直線コネクタ 528"/>
        <xdr:cNvCxnSpPr/>
      </xdr:nvCxnSpPr>
      <xdr:spPr>
        <a:xfrm flipV="1">
          <a:off x="13703300" y="641655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51186</xdr:rowOff>
    </xdr:from>
    <xdr:to>
      <xdr:col>19</xdr:col>
      <xdr:colOff>644525</xdr:colOff>
      <xdr:row>37</xdr:row>
      <xdr:rowOff>105182</xdr:rowOff>
    </xdr:to>
    <xdr:cxnSp macro="">
      <xdr:nvCxnSpPr>
        <xdr:cNvPr id="532" name="直線コネクタ 531"/>
        <xdr:cNvCxnSpPr/>
      </xdr:nvCxnSpPr>
      <xdr:spPr>
        <a:xfrm>
          <a:off x="12814300" y="6394836"/>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18354</xdr:rowOff>
    </xdr:from>
    <xdr:to>
      <xdr:col>23</xdr:col>
      <xdr:colOff>568325</xdr:colOff>
      <xdr:row>37</xdr:row>
      <xdr:rowOff>119954</xdr:rowOff>
    </xdr:to>
    <xdr:sp macro="" textlink="">
      <xdr:nvSpPr>
        <xdr:cNvPr id="542" name="円/楕円 541"/>
        <xdr:cNvSpPr/>
      </xdr:nvSpPr>
      <xdr:spPr>
        <a:xfrm>
          <a:off x="162687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168231</xdr:rowOff>
    </xdr:from>
    <xdr:ext cx="534377" cy="259045"/>
    <xdr:sp macro="" textlink="">
      <xdr:nvSpPr>
        <xdr:cNvPr id="543" name="消防費該当値テキスト"/>
        <xdr:cNvSpPr txBox="1"/>
      </xdr:nvSpPr>
      <xdr:spPr>
        <a:xfrm>
          <a:off x="16370300" y="63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2901</xdr:rowOff>
    </xdr:from>
    <xdr:to>
      <xdr:col>22</xdr:col>
      <xdr:colOff>415925</xdr:colOff>
      <xdr:row>36</xdr:row>
      <xdr:rowOff>104501</xdr:rowOff>
    </xdr:to>
    <xdr:sp macro="" textlink="">
      <xdr:nvSpPr>
        <xdr:cNvPr id="544" name="円/楕円 543"/>
        <xdr:cNvSpPr/>
      </xdr:nvSpPr>
      <xdr:spPr>
        <a:xfrm>
          <a:off x="15430500" y="61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121028</xdr:rowOff>
    </xdr:from>
    <xdr:ext cx="534377" cy="259045"/>
    <xdr:sp macro="" textlink="">
      <xdr:nvSpPr>
        <xdr:cNvPr id="545" name="テキスト ボックス 544"/>
        <xdr:cNvSpPr txBox="1"/>
      </xdr:nvSpPr>
      <xdr:spPr>
        <a:xfrm>
          <a:off x="15214111" y="59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22103</xdr:rowOff>
    </xdr:from>
    <xdr:to>
      <xdr:col>21</xdr:col>
      <xdr:colOff>212725</xdr:colOff>
      <xdr:row>37</xdr:row>
      <xdr:rowOff>123703</xdr:rowOff>
    </xdr:to>
    <xdr:sp macro="" textlink="">
      <xdr:nvSpPr>
        <xdr:cNvPr id="546" name="円/楕円 545"/>
        <xdr:cNvSpPr/>
      </xdr:nvSpPr>
      <xdr:spPr>
        <a:xfrm>
          <a:off x="14541500" y="63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114830</xdr:rowOff>
    </xdr:from>
    <xdr:ext cx="534377" cy="259045"/>
    <xdr:sp macro="" textlink="">
      <xdr:nvSpPr>
        <xdr:cNvPr id="547" name="テキスト ボックス 546"/>
        <xdr:cNvSpPr txBox="1"/>
      </xdr:nvSpPr>
      <xdr:spPr>
        <a:xfrm>
          <a:off x="14325111" y="64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54382</xdr:rowOff>
    </xdr:from>
    <xdr:to>
      <xdr:col>20</xdr:col>
      <xdr:colOff>9525</xdr:colOff>
      <xdr:row>37</xdr:row>
      <xdr:rowOff>155982</xdr:rowOff>
    </xdr:to>
    <xdr:sp macro="" textlink="">
      <xdr:nvSpPr>
        <xdr:cNvPr id="548" name="円/楕円 547"/>
        <xdr:cNvSpPr/>
      </xdr:nvSpPr>
      <xdr:spPr>
        <a:xfrm>
          <a:off x="13652500" y="63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147108</xdr:rowOff>
    </xdr:from>
    <xdr:ext cx="534377" cy="259045"/>
    <xdr:sp macro="" textlink="">
      <xdr:nvSpPr>
        <xdr:cNvPr id="549" name="テキスト ボックス 548"/>
        <xdr:cNvSpPr txBox="1"/>
      </xdr:nvSpPr>
      <xdr:spPr>
        <a:xfrm>
          <a:off x="13436111" y="64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386</xdr:rowOff>
    </xdr:from>
    <xdr:to>
      <xdr:col>18</xdr:col>
      <xdr:colOff>492125</xdr:colOff>
      <xdr:row>37</xdr:row>
      <xdr:rowOff>101986</xdr:rowOff>
    </xdr:to>
    <xdr:sp macro="" textlink="">
      <xdr:nvSpPr>
        <xdr:cNvPr id="550" name="円/楕円 549"/>
        <xdr:cNvSpPr/>
      </xdr:nvSpPr>
      <xdr:spPr>
        <a:xfrm>
          <a:off x="12763500" y="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93113</xdr:rowOff>
    </xdr:from>
    <xdr:ext cx="534377" cy="259045"/>
    <xdr:sp macro="" textlink="">
      <xdr:nvSpPr>
        <xdr:cNvPr id="551" name="テキスト ボックス 550"/>
        <xdr:cNvSpPr txBox="1"/>
      </xdr:nvSpPr>
      <xdr:spPr>
        <a:xfrm>
          <a:off x="12547111" y="64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115795</xdr:rowOff>
    </xdr:from>
    <xdr:to>
      <xdr:col>23</xdr:col>
      <xdr:colOff>517525</xdr:colOff>
      <xdr:row>54</xdr:row>
      <xdr:rowOff>134703</xdr:rowOff>
    </xdr:to>
    <xdr:cxnSp macro="">
      <xdr:nvCxnSpPr>
        <xdr:cNvPr id="582" name="直線コネクタ 581"/>
        <xdr:cNvCxnSpPr/>
      </xdr:nvCxnSpPr>
      <xdr:spPr>
        <a:xfrm flipV="1">
          <a:off x="15481300" y="9374095"/>
          <a:ext cx="8382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165064</xdr:rowOff>
    </xdr:from>
    <xdr:to>
      <xdr:col>22</xdr:col>
      <xdr:colOff>365125</xdr:colOff>
      <xdr:row>54</xdr:row>
      <xdr:rowOff>134703</xdr:rowOff>
    </xdr:to>
    <xdr:cxnSp macro="">
      <xdr:nvCxnSpPr>
        <xdr:cNvPr id="585" name="直線コネクタ 584"/>
        <xdr:cNvCxnSpPr/>
      </xdr:nvCxnSpPr>
      <xdr:spPr>
        <a:xfrm>
          <a:off x="14592300" y="8737564"/>
          <a:ext cx="889000" cy="65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165064</xdr:rowOff>
    </xdr:from>
    <xdr:to>
      <xdr:col>21</xdr:col>
      <xdr:colOff>161925</xdr:colOff>
      <xdr:row>54</xdr:row>
      <xdr:rowOff>110439</xdr:rowOff>
    </xdr:to>
    <xdr:cxnSp macro="">
      <xdr:nvCxnSpPr>
        <xdr:cNvPr id="588" name="直線コネクタ 587"/>
        <xdr:cNvCxnSpPr/>
      </xdr:nvCxnSpPr>
      <xdr:spPr>
        <a:xfrm flipV="1">
          <a:off x="13703300" y="8737564"/>
          <a:ext cx="889000" cy="63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155909</xdr:rowOff>
    </xdr:from>
    <xdr:to>
      <xdr:col>19</xdr:col>
      <xdr:colOff>644525</xdr:colOff>
      <xdr:row>54</xdr:row>
      <xdr:rowOff>110439</xdr:rowOff>
    </xdr:to>
    <xdr:cxnSp macro="">
      <xdr:nvCxnSpPr>
        <xdr:cNvPr id="591" name="直線コネクタ 590"/>
        <xdr:cNvCxnSpPr/>
      </xdr:nvCxnSpPr>
      <xdr:spPr>
        <a:xfrm>
          <a:off x="12814300" y="9071309"/>
          <a:ext cx="889000" cy="29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64995</xdr:rowOff>
    </xdr:from>
    <xdr:to>
      <xdr:col>23</xdr:col>
      <xdr:colOff>568325</xdr:colOff>
      <xdr:row>54</xdr:row>
      <xdr:rowOff>166595</xdr:rowOff>
    </xdr:to>
    <xdr:sp macro="" textlink="">
      <xdr:nvSpPr>
        <xdr:cNvPr id="601" name="円/楕円 600"/>
        <xdr:cNvSpPr/>
      </xdr:nvSpPr>
      <xdr:spPr>
        <a:xfrm>
          <a:off x="16268700" y="93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87872</xdr:rowOff>
    </xdr:from>
    <xdr:ext cx="534377" cy="259045"/>
    <xdr:sp macro="" textlink="">
      <xdr:nvSpPr>
        <xdr:cNvPr id="602" name="教育費該当値テキスト"/>
        <xdr:cNvSpPr txBox="1"/>
      </xdr:nvSpPr>
      <xdr:spPr>
        <a:xfrm>
          <a:off x="16370300" y="91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77,196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83903</xdr:rowOff>
    </xdr:from>
    <xdr:to>
      <xdr:col>22</xdr:col>
      <xdr:colOff>415925</xdr:colOff>
      <xdr:row>55</xdr:row>
      <xdr:rowOff>14053</xdr:rowOff>
    </xdr:to>
    <xdr:sp macro="" textlink="">
      <xdr:nvSpPr>
        <xdr:cNvPr id="603" name="円/楕円 602"/>
        <xdr:cNvSpPr/>
      </xdr:nvSpPr>
      <xdr:spPr>
        <a:xfrm>
          <a:off x="15430500" y="9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30580</xdr:rowOff>
    </xdr:from>
    <xdr:ext cx="534377" cy="259045"/>
    <xdr:sp macro="" textlink="">
      <xdr:nvSpPr>
        <xdr:cNvPr id="604" name="テキスト ボックス 603"/>
        <xdr:cNvSpPr txBox="1"/>
      </xdr:nvSpPr>
      <xdr:spPr>
        <a:xfrm>
          <a:off x="15214111" y="91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75,459</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114264</xdr:rowOff>
    </xdr:from>
    <xdr:to>
      <xdr:col>21</xdr:col>
      <xdr:colOff>212725</xdr:colOff>
      <xdr:row>51</xdr:row>
      <xdr:rowOff>44414</xdr:rowOff>
    </xdr:to>
    <xdr:sp macro="" textlink="">
      <xdr:nvSpPr>
        <xdr:cNvPr id="605" name="円/楕円 604"/>
        <xdr:cNvSpPr/>
      </xdr:nvSpPr>
      <xdr:spPr>
        <a:xfrm>
          <a:off x="14541500" y="86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60941</xdr:rowOff>
    </xdr:from>
    <xdr:ext cx="599010" cy="259045"/>
    <xdr:sp macro="" textlink="">
      <xdr:nvSpPr>
        <xdr:cNvPr id="606" name="テキスト ボックス 605"/>
        <xdr:cNvSpPr txBox="1"/>
      </xdr:nvSpPr>
      <xdr:spPr>
        <a:xfrm>
          <a:off x="14292794" y="846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59639</xdr:rowOff>
    </xdr:from>
    <xdr:to>
      <xdr:col>20</xdr:col>
      <xdr:colOff>9525</xdr:colOff>
      <xdr:row>54</xdr:row>
      <xdr:rowOff>161239</xdr:rowOff>
    </xdr:to>
    <xdr:sp macro="" textlink="">
      <xdr:nvSpPr>
        <xdr:cNvPr id="607" name="円/楕円 606"/>
        <xdr:cNvSpPr/>
      </xdr:nvSpPr>
      <xdr:spPr>
        <a:xfrm>
          <a:off x="13652500" y="931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6316</xdr:rowOff>
    </xdr:from>
    <xdr:ext cx="534377" cy="259045"/>
    <xdr:sp macro="" textlink="">
      <xdr:nvSpPr>
        <xdr:cNvPr id="608" name="テキスト ボックス 607"/>
        <xdr:cNvSpPr txBox="1"/>
      </xdr:nvSpPr>
      <xdr:spPr>
        <a:xfrm>
          <a:off x="13436111" y="90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77,688</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105109</xdr:rowOff>
    </xdr:from>
    <xdr:to>
      <xdr:col>18</xdr:col>
      <xdr:colOff>492125</xdr:colOff>
      <xdr:row>53</xdr:row>
      <xdr:rowOff>35259</xdr:rowOff>
    </xdr:to>
    <xdr:sp macro="" textlink="">
      <xdr:nvSpPr>
        <xdr:cNvPr id="609" name="円/楕円 608"/>
        <xdr:cNvSpPr/>
      </xdr:nvSpPr>
      <xdr:spPr>
        <a:xfrm>
          <a:off x="12763500" y="902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51786</xdr:rowOff>
    </xdr:from>
    <xdr:ext cx="599010" cy="259045"/>
    <xdr:sp macro="" textlink="">
      <xdr:nvSpPr>
        <xdr:cNvPr id="610" name="テキスト ボックス 609"/>
        <xdr:cNvSpPr txBox="1"/>
      </xdr:nvSpPr>
      <xdr:spPr>
        <a:xfrm>
          <a:off x="12514794" y="879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32334</xdr:rowOff>
    </xdr:from>
    <xdr:to>
      <xdr:col>23</xdr:col>
      <xdr:colOff>517525</xdr:colOff>
      <xdr:row>79</xdr:row>
      <xdr:rowOff>44450</xdr:rowOff>
    </xdr:to>
    <xdr:cxnSp macro="">
      <xdr:nvCxnSpPr>
        <xdr:cNvPr id="639" name="直線コネクタ 638"/>
        <xdr:cNvCxnSpPr/>
      </xdr:nvCxnSpPr>
      <xdr:spPr>
        <a:xfrm flipV="1">
          <a:off x="15481300" y="1357688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148140</xdr:rowOff>
    </xdr:from>
    <xdr:to>
      <xdr:col>22</xdr:col>
      <xdr:colOff>365125</xdr:colOff>
      <xdr:row>79</xdr:row>
      <xdr:rowOff>44450</xdr:rowOff>
    </xdr:to>
    <xdr:cxnSp macro="">
      <xdr:nvCxnSpPr>
        <xdr:cNvPr id="642" name="直線コネクタ 641"/>
        <xdr:cNvCxnSpPr/>
      </xdr:nvCxnSpPr>
      <xdr:spPr>
        <a:xfrm>
          <a:off x="14592300" y="13521240"/>
          <a:ext cx="889000" cy="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28620</xdr:rowOff>
    </xdr:from>
    <xdr:to>
      <xdr:col>21</xdr:col>
      <xdr:colOff>161925</xdr:colOff>
      <xdr:row>78</xdr:row>
      <xdr:rowOff>148140</xdr:rowOff>
    </xdr:to>
    <xdr:cxnSp macro="">
      <xdr:nvCxnSpPr>
        <xdr:cNvPr id="645" name="直線コネクタ 644"/>
        <xdr:cNvCxnSpPr/>
      </xdr:nvCxnSpPr>
      <xdr:spPr>
        <a:xfrm>
          <a:off x="13703300" y="13401720"/>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28620</xdr:rowOff>
    </xdr:from>
    <xdr:to>
      <xdr:col>19</xdr:col>
      <xdr:colOff>644525</xdr:colOff>
      <xdr:row>78</xdr:row>
      <xdr:rowOff>45689</xdr:rowOff>
    </xdr:to>
    <xdr:cxnSp macro="">
      <xdr:nvCxnSpPr>
        <xdr:cNvPr id="648" name="直線コネクタ 647"/>
        <xdr:cNvCxnSpPr/>
      </xdr:nvCxnSpPr>
      <xdr:spPr>
        <a:xfrm flipV="1">
          <a:off x="12814300" y="1340172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152984</xdr:rowOff>
    </xdr:from>
    <xdr:to>
      <xdr:col>23</xdr:col>
      <xdr:colOff>568325</xdr:colOff>
      <xdr:row>79</xdr:row>
      <xdr:rowOff>83134</xdr:rowOff>
    </xdr:to>
    <xdr:sp macro="" textlink="">
      <xdr:nvSpPr>
        <xdr:cNvPr id="658" name="円/楕円 657"/>
        <xdr:cNvSpPr/>
      </xdr:nvSpPr>
      <xdr:spPr>
        <a:xfrm>
          <a:off x="162687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97340</xdr:rowOff>
    </xdr:from>
    <xdr:to>
      <xdr:col>21</xdr:col>
      <xdr:colOff>212725</xdr:colOff>
      <xdr:row>79</xdr:row>
      <xdr:rowOff>27490</xdr:rowOff>
    </xdr:to>
    <xdr:sp macro="" textlink="">
      <xdr:nvSpPr>
        <xdr:cNvPr id="662" name="円/楕円 661"/>
        <xdr:cNvSpPr/>
      </xdr:nvSpPr>
      <xdr:spPr>
        <a:xfrm>
          <a:off x="14541500" y="134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44017</xdr:rowOff>
    </xdr:from>
    <xdr:ext cx="469744" cy="259045"/>
    <xdr:sp macro="" textlink="">
      <xdr:nvSpPr>
        <xdr:cNvPr id="663" name="テキスト ボックス 662"/>
        <xdr:cNvSpPr txBox="1"/>
      </xdr:nvSpPr>
      <xdr:spPr>
        <a:xfrm>
          <a:off x="14357427" y="132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149270</xdr:rowOff>
    </xdr:from>
    <xdr:to>
      <xdr:col>20</xdr:col>
      <xdr:colOff>9525</xdr:colOff>
      <xdr:row>78</xdr:row>
      <xdr:rowOff>79420</xdr:rowOff>
    </xdr:to>
    <xdr:sp macro="" textlink="">
      <xdr:nvSpPr>
        <xdr:cNvPr id="664" name="円/楕円 663"/>
        <xdr:cNvSpPr/>
      </xdr:nvSpPr>
      <xdr:spPr>
        <a:xfrm>
          <a:off x="13652500" y="133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95947</xdr:rowOff>
    </xdr:from>
    <xdr:ext cx="469744" cy="259045"/>
    <xdr:sp macro="" textlink="">
      <xdr:nvSpPr>
        <xdr:cNvPr id="665" name="テキスト ボックス 664"/>
        <xdr:cNvSpPr txBox="1"/>
      </xdr:nvSpPr>
      <xdr:spPr>
        <a:xfrm>
          <a:off x="13468427" y="1312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166339</xdr:rowOff>
    </xdr:from>
    <xdr:to>
      <xdr:col>18</xdr:col>
      <xdr:colOff>492125</xdr:colOff>
      <xdr:row>78</xdr:row>
      <xdr:rowOff>96489</xdr:rowOff>
    </xdr:to>
    <xdr:sp macro="" textlink="">
      <xdr:nvSpPr>
        <xdr:cNvPr id="666" name="円/楕円 665"/>
        <xdr:cNvSpPr/>
      </xdr:nvSpPr>
      <xdr:spPr>
        <a:xfrm>
          <a:off x="12763500" y="13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113016</xdr:rowOff>
    </xdr:from>
    <xdr:ext cx="469744" cy="259045"/>
    <xdr:sp macro="" textlink="">
      <xdr:nvSpPr>
        <xdr:cNvPr id="667" name="テキスト ボックス 666"/>
        <xdr:cNvSpPr txBox="1"/>
      </xdr:nvSpPr>
      <xdr:spPr>
        <a:xfrm>
          <a:off x="12579427" y="131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55304</xdr:rowOff>
    </xdr:from>
    <xdr:to>
      <xdr:col>23</xdr:col>
      <xdr:colOff>517525</xdr:colOff>
      <xdr:row>98</xdr:row>
      <xdr:rowOff>67255</xdr:rowOff>
    </xdr:to>
    <xdr:cxnSp macro="">
      <xdr:nvCxnSpPr>
        <xdr:cNvPr id="698" name="直線コネクタ 697"/>
        <xdr:cNvCxnSpPr/>
      </xdr:nvCxnSpPr>
      <xdr:spPr>
        <a:xfrm>
          <a:off x="15481300" y="16857404"/>
          <a:ext cx="8382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45713</xdr:rowOff>
    </xdr:from>
    <xdr:to>
      <xdr:col>22</xdr:col>
      <xdr:colOff>365125</xdr:colOff>
      <xdr:row>98</xdr:row>
      <xdr:rowOff>55304</xdr:rowOff>
    </xdr:to>
    <xdr:cxnSp macro="">
      <xdr:nvCxnSpPr>
        <xdr:cNvPr id="701" name="直線コネクタ 700"/>
        <xdr:cNvCxnSpPr/>
      </xdr:nvCxnSpPr>
      <xdr:spPr>
        <a:xfrm>
          <a:off x="14592300" y="16847813"/>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37288</xdr:rowOff>
    </xdr:from>
    <xdr:to>
      <xdr:col>21</xdr:col>
      <xdr:colOff>161925</xdr:colOff>
      <xdr:row>98</xdr:row>
      <xdr:rowOff>45713</xdr:rowOff>
    </xdr:to>
    <xdr:cxnSp macro="">
      <xdr:nvCxnSpPr>
        <xdr:cNvPr id="704" name="直線コネクタ 703"/>
        <xdr:cNvCxnSpPr/>
      </xdr:nvCxnSpPr>
      <xdr:spPr>
        <a:xfrm>
          <a:off x="13703300" y="16839388"/>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37288</xdr:rowOff>
    </xdr:from>
    <xdr:to>
      <xdr:col>19</xdr:col>
      <xdr:colOff>644525</xdr:colOff>
      <xdr:row>98</xdr:row>
      <xdr:rowOff>52974</xdr:rowOff>
    </xdr:to>
    <xdr:cxnSp macro="">
      <xdr:nvCxnSpPr>
        <xdr:cNvPr id="707" name="直線コネクタ 706"/>
        <xdr:cNvCxnSpPr/>
      </xdr:nvCxnSpPr>
      <xdr:spPr>
        <a:xfrm flipV="1">
          <a:off x="12814300" y="16839388"/>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16455</xdr:rowOff>
    </xdr:from>
    <xdr:to>
      <xdr:col>23</xdr:col>
      <xdr:colOff>568325</xdr:colOff>
      <xdr:row>98</xdr:row>
      <xdr:rowOff>118055</xdr:rowOff>
    </xdr:to>
    <xdr:sp macro="" textlink="">
      <xdr:nvSpPr>
        <xdr:cNvPr id="717" name="円/楕円 716"/>
        <xdr:cNvSpPr/>
      </xdr:nvSpPr>
      <xdr:spPr>
        <a:xfrm>
          <a:off x="16268700" y="168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102832</xdr:rowOff>
    </xdr:from>
    <xdr:ext cx="534377" cy="259045"/>
    <xdr:sp macro="" textlink="">
      <xdr:nvSpPr>
        <xdr:cNvPr id="718" name="公債費該当値テキスト"/>
        <xdr:cNvSpPr txBox="1"/>
      </xdr:nvSpPr>
      <xdr:spPr>
        <a:xfrm>
          <a:off x="16370300" y="167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4504</xdr:rowOff>
    </xdr:from>
    <xdr:to>
      <xdr:col>22</xdr:col>
      <xdr:colOff>415925</xdr:colOff>
      <xdr:row>98</xdr:row>
      <xdr:rowOff>106104</xdr:rowOff>
    </xdr:to>
    <xdr:sp macro="" textlink="">
      <xdr:nvSpPr>
        <xdr:cNvPr id="719" name="円/楕円 718"/>
        <xdr:cNvSpPr/>
      </xdr:nvSpPr>
      <xdr:spPr>
        <a:xfrm>
          <a:off x="15430500" y="16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97231</xdr:rowOff>
    </xdr:from>
    <xdr:ext cx="534377" cy="259045"/>
    <xdr:sp macro="" textlink="">
      <xdr:nvSpPr>
        <xdr:cNvPr id="720" name="テキスト ボックス 719"/>
        <xdr:cNvSpPr txBox="1"/>
      </xdr:nvSpPr>
      <xdr:spPr>
        <a:xfrm>
          <a:off x="15214111" y="168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166363</xdr:rowOff>
    </xdr:from>
    <xdr:to>
      <xdr:col>21</xdr:col>
      <xdr:colOff>212725</xdr:colOff>
      <xdr:row>98</xdr:row>
      <xdr:rowOff>96513</xdr:rowOff>
    </xdr:to>
    <xdr:sp macro="" textlink="">
      <xdr:nvSpPr>
        <xdr:cNvPr id="721" name="円/楕円 720"/>
        <xdr:cNvSpPr/>
      </xdr:nvSpPr>
      <xdr:spPr>
        <a:xfrm>
          <a:off x="14541500" y="167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87640</xdr:rowOff>
    </xdr:from>
    <xdr:ext cx="534377" cy="259045"/>
    <xdr:sp macro="" textlink="">
      <xdr:nvSpPr>
        <xdr:cNvPr id="722" name="テキスト ボックス 721"/>
        <xdr:cNvSpPr txBox="1"/>
      </xdr:nvSpPr>
      <xdr:spPr>
        <a:xfrm>
          <a:off x="14325111" y="168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157938</xdr:rowOff>
    </xdr:from>
    <xdr:to>
      <xdr:col>20</xdr:col>
      <xdr:colOff>9525</xdr:colOff>
      <xdr:row>98</xdr:row>
      <xdr:rowOff>88088</xdr:rowOff>
    </xdr:to>
    <xdr:sp macro="" textlink="">
      <xdr:nvSpPr>
        <xdr:cNvPr id="723" name="円/楕円 722"/>
        <xdr:cNvSpPr/>
      </xdr:nvSpPr>
      <xdr:spPr>
        <a:xfrm>
          <a:off x="136525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79215</xdr:rowOff>
    </xdr:from>
    <xdr:ext cx="534377" cy="259045"/>
    <xdr:sp macro="" textlink="">
      <xdr:nvSpPr>
        <xdr:cNvPr id="724" name="テキスト ボックス 723"/>
        <xdr:cNvSpPr txBox="1"/>
      </xdr:nvSpPr>
      <xdr:spPr>
        <a:xfrm>
          <a:off x="13436111" y="1688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2174</xdr:rowOff>
    </xdr:from>
    <xdr:to>
      <xdr:col>18</xdr:col>
      <xdr:colOff>492125</xdr:colOff>
      <xdr:row>98</xdr:row>
      <xdr:rowOff>103774</xdr:rowOff>
    </xdr:to>
    <xdr:sp macro="" textlink="">
      <xdr:nvSpPr>
        <xdr:cNvPr id="725" name="円/楕円 724"/>
        <xdr:cNvSpPr/>
      </xdr:nvSpPr>
      <xdr:spPr>
        <a:xfrm>
          <a:off x="12763500" y="168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94901</xdr:rowOff>
    </xdr:from>
    <xdr:ext cx="534377" cy="259045"/>
    <xdr:sp macro="" textlink="">
      <xdr:nvSpPr>
        <xdr:cNvPr id="726" name="テキスト ボックス 725"/>
        <xdr:cNvSpPr txBox="1"/>
      </xdr:nvSpPr>
      <xdr:spPr>
        <a:xfrm>
          <a:off x="12547111" y="168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総務費は，住民一人当たり</a:t>
          </a:r>
          <a:r>
            <a:rPr kumimoji="1" lang="en-US" altLang="ja-JP" sz="1100">
              <a:latin typeface="+mn-ea"/>
              <a:ea typeface="+mn-ea"/>
            </a:rPr>
            <a:t>130,975</a:t>
          </a:r>
          <a:r>
            <a:rPr kumimoji="1" lang="ja-JP" altLang="en-US" sz="1100">
              <a:latin typeface="+mn-ea"/>
              <a:ea typeface="+mn-ea"/>
            </a:rPr>
            <a:t>円となっており，類似団体平均と比較すると高止まりしている。これは，国への東日本大震災復興交付金基金返還金や役場庁舎の原子力災害対策整備工事・外装及び屋上防水改修工事・照明設備改修工事等が重なったことが主な増加要因である。</a:t>
          </a:r>
          <a:endParaRPr kumimoji="1" lang="en-US" altLang="ja-JP" sz="1100">
            <a:latin typeface="+mn-ea"/>
            <a:ea typeface="+mn-ea"/>
          </a:endParaRPr>
        </a:p>
        <a:p>
          <a:r>
            <a:rPr kumimoji="1" lang="ja-JP" altLang="ja-JP" sz="1100">
              <a:solidFill>
                <a:schemeClr val="dk1"/>
              </a:solidFill>
              <a:effectLst/>
              <a:latin typeface="+mn-ea"/>
              <a:ea typeface="+mn-ea"/>
              <a:cs typeface="+mn-cs"/>
            </a:rPr>
            <a:t>民生費は，住民一人当たり</a:t>
          </a:r>
          <a:r>
            <a:rPr kumimoji="1" lang="en-US" altLang="ja-JP" sz="1100">
              <a:solidFill>
                <a:schemeClr val="dk1"/>
              </a:solidFill>
              <a:effectLst/>
              <a:latin typeface="+mn-ea"/>
              <a:ea typeface="+mn-ea"/>
              <a:cs typeface="+mn-cs"/>
            </a:rPr>
            <a:t>129,438</a:t>
          </a:r>
          <a:r>
            <a:rPr kumimoji="1" lang="ja-JP" altLang="ja-JP" sz="1100">
              <a:solidFill>
                <a:schemeClr val="dk1"/>
              </a:solidFill>
              <a:effectLst/>
              <a:latin typeface="+mn-ea"/>
              <a:ea typeface="+mn-ea"/>
              <a:cs typeface="+mn-cs"/>
            </a:rPr>
            <a:t>円となっており，類似団体平均と比較すると高止まりしている。これは本村単独の福祉施策が多数あることから，福祉費全体（社会福祉費，児童福祉費等）が高水準であることが主な要因である。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特に，子育て施策は本村実施計画上の最重点施策の一つとして位置付けており，今後も積極的に取り組みを進めていくものである。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土木費は，住民一人当たり</a:t>
          </a:r>
          <a:r>
            <a:rPr kumimoji="1" lang="en-US" altLang="ja-JP" sz="1100">
              <a:solidFill>
                <a:schemeClr val="dk1"/>
              </a:solidFill>
              <a:effectLst/>
              <a:latin typeface="+mn-ea"/>
              <a:ea typeface="+mn-ea"/>
              <a:cs typeface="+mn-cs"/>
            </a:rPr>
            <a:t>100,916</a:t>
          </a:r>
          <a:r>
            <a:rPr kumimoji="1" lang="ja-JP" altLang="en-US" sz="1100">
              <a:solidFill>
                <a:schemeClr val="dk1"/>
              </a:solidFill>
              <a:effectLst/>
              <a:latin typeface="+mn-ea"/>
              <a:ea typeface="+mn-ea"/>
              <a:cs typeface="+mn-cs"/>
            </a:rPr>
            <a:t>円となっており，類似団体平均と比較すると高止まりしている。これは，国体会場の整備に係る 阿漕ヶ浦公園ホッケー場改修工事や</a:t>
          </a:r>
          <a:r>
            <a:rPr lang="ja-JP" altLang="ja-JP" sz="1100">
              <a:solidFill>
                <a:schemeClr val="dk1"/>
              </a:solidFill>
              <a:effectLst/>
              <a:latin typeface="+mn-lt"/>
              <a:ea typeface="+mn-ea"/>
              <a:cs typeface="+mn-cs"/>
            </a:rPr>
            <a:t>駅前広場の最適な施設規模見直しと老朽化対策を兼ねた再整備</a:t>
          </a:r>
          <a:r>
            <a:rPr lang="ja-JP" altLang="en-US" sz="1100">
              <a:solidFill>
                <a:schemeClr val="dk1"/>
              </a:solidFill>
              <a:effectLst/>
              <a:latin typeface="+mn-lt"/>
              <a:ea typeface="+mn-ea"/>
              <a:cs typeface="+mn-cs"/>
            </a:rPr>
            <a:t>工事</a:t>
          </a:r>
          <a:r>
            <a:rPr lang="ja-JP" altLang="ja-JP" sz="1100">
              <a:solidFill>
                <a:schemeClr val="dk1"/>
              </a:solidFill>
              <a:effectLst/>
              <a:latin typeface="+mn-lt"/>
              <a:ea typeface="+mn-ea"/>
              <a:cs typeface="+mn-cs"/>
            </a:rPr>
            <a:t>に係る</a:t>
          </a:r>
          <a:r>
            <a:rPr kumimoji="1" lang="ja-JP" altLang="en-US" sz="1100">
              <a:solidFill>
                <a:schemeClr val="dk1"/>
              </a:solidFill>
              <a:effectLst/>
              <a:latin typeface="+mn-ea"/>
              <a:ea typeface="+mn-ea"/>
              <a:cs typeface="+mn-cs"/>
            </a:rPr>
            <a:t>東海駅西口広場再整備基金積立金の積み立て等が主な増加要因である。</a:t>
          </a:r>
          <a:endParaRPr lang="ja-JP" altLang="ja-JP" sz="1100">
            <a:effectLst/>
            <a:latin typeface="+mn-ea"/>
            <a:ea typeface="+mn-ea"/>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ea"/>
              <a:ea typeface="+mn-ea"/>
              <a:cs typeface="+mn-cs"/>
            </a:rPr>
            <a:t>77,196</a:t>
          </a:r>
          <a:r>
            <a:rPr kumimoji="1" lang="ja-JP" altLang="ja-JP" sz="1100">
              <a:solidFill>
                <a:schemeClr val="dk1"/>
              </a:solidFill>
              <a:effectLst/>
              <a:latin typeface="+mn-ea"/>
              <a:ea typeface="+mn-ea"/>
              <a:cs typeface="+mn-cs"/>
            </a:rPr>
            <a:t>円</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と比較すると高止まりしている。</a:t>
          </a:r>
          <a:r>
            <a:rPr kumimoji="1" lang="ja-JP" altLang="ja-JP" sz="1100">
              <a:solidFill>
                <a:schemeClr val="dk1"/>
              </a:solidFill>
              <a:effectLst/>
              <a:latin typeface="+mn-lt"/>
              <a:ea typeface="+mn-ea"/>
              <a:cs typeface="+mn-cs"/>
            </a:rPr>
            <a:t>これは本村単独の教育施策が多数あることや中丸小学校</a:t>
          </a:r>
          <a:r>
            <a:rPr kumimoji="1" lang="ja-JP" altLang="en-US" sz="1100">
              <a:solidFill>
                <a:schemeClr val="dk1"/>
              </a:solidFill>
              <a:effectLst/>
              <a:latin typeface="+mn-lt"/>
              <a:ea typeface="+mn-ea"/>
              <a:cs typeface="+mn-cs"/>
            </a:rPr>
            <a:t>・東海南中学校</a:t>
          </a:r>
          <a:r>
            <a:rPr kumimoji="1" lang="ja-JP" altLang="ja-JP" sz="1100">
              <a:solidFill>
                <a:schemeClr val="dk1"/>
              </a:solidFill>
              <a:effectLst/>
              <a:latin typeface="+mn-lt"/>
              <a:ea typeface="+mn-ea"/>
              <a:cs typeface="+mn-cs"/>
            </a:rPr>
            <a:t>等の建設・改修事業</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（仮称）歴史と未来の交流館建設基金積立金</a:t>
          </a:r>
          <a:r>
            <a:rPr lang="ja-JP" altLang="en-US" sz="1100">
              <a:solidFill>
                <a:schemeClr val="dk1"/>
              </a:solidFill>
              <a:effectLst/>
              <a:latin typeface="+mn-lt"/>
              <a:ea typeface="+mn-ea"/>
              <a:cs typeface="+mn-cs"/>
            </a:rPr>
            <a:t>の積み立て等</a:t>
          </a:r>
          <a:r>
            <a:rPr kumimoji="1" lang="ja-JP" altLang="ja-JP" sz="1100">
              <a:solidFill>
                <a:schemeClr val="dk1"/>
              </a:solidFill>
              <a:effectLst/>
              <a:latin typeface="+mn-lt"/>
              <a:ea typeface="+mn-ea"/>
              <a:cs typeface="+mn-cs"/>
            </a:rPr>
            <a:t>が重なったことにより，教育費全体（教育総務費，小学校費，中学校費，社会教育費等）が高水準となったことが主な要因である。</a:t>
          </a:r>
          <a:endParaRPr lang="ja-JP" altLang="ja-JP" sz="11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財政調整基金残高は前年度並みの約</a:t>
          </a:r>
          <a:r>
            <a:rPr kumimoji="1" lang="en-US" altLang="ja-JP" sz="900">
              <a:solidFill>
                <a:schemeClr val="dk1"/>
              </a:solidFill>
              <a:effectLst/>
              <a:latin typeface="+mn-lt"/>
              <a:ea typeface="+mn-ea"/>
              <a:cs typeface="+mn-cs"/>
            </a:rPr>
            <a:t>70.6</a:t>
          </a:r>
          <a:r>
            <a:rPr kumimoji="1" lang="ja-JP" altLang="ja-JP" sz="900">
              <a:solidFill>
                <a:schemeClr val="dk1"/>
              </a:solidFill>
              <a:effectLst/>
              <a:latin typeface="+mn-lt"/>
              <a:ea typeface="+mn-ea"/>
              <a:cs typeface="+mn-cs"/>
            </a:rPr>
            <a:t>億円という高い水準を維持しており，今後も災害等の不測の事態に備えるとともに，大規模事業の実施等による年度間の財源不均衡を調整するための適正額の確保に努めていく。</a:t>
          </a:r>
          <a:endParaRPr lang="ja-JP" altLang="ja-JP" sz="900">
            <a:effectLst/>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実質収支額は標準財政規模比で前年度比</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している。これは</a:t>
          </a:r>
          <a:r>
            <a:rPr kumimoji="1" lang="ja-JP" altLang="en-US" sz="900">
              <a:solidFill>
                <a:schemeClr val="dk1"/>
              </a:solidFill>
              <a:effectLst/>
              <a:latin typeface="+mn-lt"/>
              <a:ea typeface="+mn-ea"/>
              <a:cs typeface="+mn-cs"/>
            </a:rPr>
            <a:t>法人村民税法人税割の税収増や地方消費税交付金の増に</a:t>
          </a:r>
          <a:r>
            <a:rPr kumimoji="1" lang="ja-JP" altLang="ja-JP" sz="900">
              <a:solidFill>
                <a:schemeClr val="dk1"/>
              </a:solidFill>
              <a:effectLst/>
              <a:latin typeface="+mn-lt"/>
              <a:ea typeface="+mn-ea"/>
              <a:cs typeface="+mn-cs"/>
            </a:rPr>
            <a:t>より分母である標準財政規模自体が</a:t>
          </a:r>
          <a:r>
            <a:rPr kumimoji="1" lang="ja-JP" altLang="en-US" sz="900">
              <a:solidFill>
                <a:schemeClr val="dk1"/>
              </a:solidFill>
              <a:effectLst/>
              <a:latin typeface="+mn-lt"/>
              <a:ea typeface="+mn-ea"/>
              <a:cs typeface="+mn-cs"/>
            </a:rPr>
            <a:t>大きくなったこと</a:t>
          </a:r>
          <a:r>
            <a:rPr kumimoji="1" lang="ja-JP" altLang="ja-JP" sz="900">
              <a:solidFill>
                <a:schemeClr val="dk1"/>
              </a:solidFill>
              <a:effectLst/>
              <a:latin typeface="+mn-lt"/>
              <a:ea typeface="+mn-ea"/>
              <a:cs typeface="+mn-cs"/>
            </a:rPr>
            <a:t>及び</a:t>
          </a:r>
          <a:r>
            <a:rPr kumimoji="1" lang="ja-JP" altLang="en-US" sz="900">
              <a:solidFill>
                <a:schemeClr val="dk1"/>
              </a:solidFill>
              <a:effectLst/>
              <a:latin typeface="+mn-lt"/>
              <a:ea typeface="+mn-ea"/>
              <a:cs typeface="+mn-cs"/>
            </a:rPr>
            <a:t>決算における</a:t>
          </a:r>
          <a:r>
            <a:rPr kumimoji="1" lang="ja-JP" altLang="ja-JP" sz="900">
              <a:solidFill>
                <a:schemeClr val="dk1"/>
              </a:solidFill>
              <a:effectLst/>
              <a:latin typeface="+mn-lt"/>
              <a:ea typeface="+mn-ea"/>
              <a:cs typeface="+mn-cs"/>
            </a:rPr>
            <a:t>不用額</a:t>
          </a:r>
          <a:r>
            <a:rPr kumimoji="1" lang="ja-JP" altLang="en-US" sz="900">
              <a:solidFill>
                <a:schemeClr val="dk1"/>
              </a:solidFill>
              <a:effectLst/>
              <a:latin typeface="+mn-lt"/>
              <a:ea typeface="+mn-ea"/>
              <a:cs typeface="+mn-cs"/>
            </a:rPr>
            <a:t>縮減のため徹底した減額補正に努めたことにより</a:t>
          </a:r>
          <a:r>
            <a:rPr kumimoji="1" lang="ja-JP" altLang="ja-JP" sz="900">
              <a:solidFill>
                <a:schemeClr val="dk1"/>
              </a:solidFill>
              <a:effectLst/>
              <a:latin typeface="+mn-lt"/>
              <a:ea typeface="+mn-ea"/>
              <a:cs typeface="+mn-cs"/>
            </a:rPr>
            <a:t>，分子である実質収支額自体</a:t>
          </a:r>
          <a:r>
            <a:rPr kumimoji="1" lang="ja-JP" altLang="en-US" sz="900">
              <a:solidFill>
                <a:schemeClr val="dk1"/>
              </a:solidFill>
              <a:effectLst/>
              <a:latin typeface="+mn-lt"/>
              <a:ea typeface="+mn-ea"/>
              <a:cs typeface="+mn-cs"/>
            </a:rPr>
            <a:t>が減少した</a:t>
          </a:r>
          <a:r>
            <a:rPr kumimoji="1" lang="ja-JP" altLang="ja-JP" sz="900">
              <a:solidFill>
                <a:schemeClr val="dk1"/>
              </a:solidFill>
              <a:effectLst/>
              <a:latin typeface="+mn-lt"/>
              <a:ea typeface="+mn-ea"/>
              <a:cs typeface="+mn-cs"/>
            </a:rPr>
            <a:t>ことが要因であると考えられる。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また，</a:t>
          </a:r>
          <a:r>
            <a:rPr kumimoji="1" lang="ja-JP" altLang="en-US" sz="900">
              <a:solidFill>
                <a:schemeClr val="dk1"/>
              </a:solidFill>
              <a:effectLst/>
              <a:latin typeface="+mn-lt"/>
              <a:ea typeface="+mn-ea"/>
              <a:cs typeface="+mn-cs"/>
            </a:rPr>
            <a:t>財政調整基金の繰入額は予算計上がなく，積立額は増加しているにも関わらず，</a:t>
          </a:r>
          <a:r>
            <a:rPr kumimoji="1" lang="ja-JP" altLang="ja-JP" sz="900">
              <a:solidFill>
                <a:schemeClr val="dk1"/>
              </a:solidFill>
              <a:effectLst/>
              <a:latin typeface="+mn-lt"/>
              <a:ea typeface="+mn-ea"/>
              <a:cs typeface="+mn-cs"/>
            </a:rPr>
            <a:t>実質単年度収支</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標準財政規模比で前年度比</a:t>
          </a:r>
          <a:r>
            <a:rPr kumimoji="1" lang="en-US" altLang="ja-JP" sz="900">
              <a:solidFill>
                <a:schemeClr val="dk1"/>
              </a:solidFill>
              <a:effectLst/>
              <a:latin typeface="+mn-lt"/>
              <a:ea typeface="+mn-ea"/>
              <a:cs typeface="+mn-cs"/>
            </a:rPr>
            <a:t>0.63</a:t>
          </a:r>
          <a:r>
            <a:rPr kumimoji="1" lang="ja-JP" altLang="ja-JP" sz="900">
              <a:solidFill>
                <a:schemeClr val="dk1"/>
              </a:solidFill>
              <a:effectLst/>
              <a:latin typeface="+mn-lt"/>
              <a:ea typeface="+mn-ea"/>
              <a:cs typeface="+mn-cs"/>
            </a:rPr>
            <a:t>ポイント減少している。</a:t>
          </a:r>
          <a:r>
            <a:rPr kumimoji="1" lang="ja-JP" altLang="en-US" sz="900">
              <a:solidFill>
                <a:schemeClr val="dk1"/>
              </a:solidFill>
              <a:effectLst/>
              <a:latin typeface="+mn-lt"/>
              <a:ea typeface="+mn-ea"/>
              <a:cs typeface="+mn-cs"/>
            </a:rPr>
            <a:t>これは上記同様，標準財政規模自体が前年度より大きくなっていることが要因であると考えられる。</a:t>
          </a:r>
          <a:endParaRPr lang="ja-JP" altLang="ja-JP" sz="900">
            <a:effectLst/>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今後も中長期的な財政計画に基づき，歳入に見合った歳出予算の編成に努め，将来に渡って持続可能な財政運営に努めていく。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前年度までと同様，平成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年度決算においても全会計で実質収支が黒字と</a:t>
          </a:r>
          <a:r>
            <a:rPr kumimoji="1" lang="ja-JP" altLang="ja-JP" sz="1400">
              <a:solidFill>
                <a:schemeClr val="tx1"/>
              </a:solidFill>
              <a:effectLst/>
              <a:latin typeface="+mn-lt"/>
              <a:ea typeface="+mn-ea"/>
              <a:cs typeface="+mn-cs"/>
            </a:rPr>
            <a:t>なり，実質赤字は生じていないため，連結実質赤字比率は算定されない。</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特に，東海村病院事業会計が前年度比</a:t>
          </a:r>
          <a:r>
            <a:rPr kumimoji="1" lang="en-US" altLang="ja-JP" sz="1400">
              <a:solidFill>
                <a:schemeClr val="tx1"/>
              </a:solidFill>
              <a:effectLst/>
              <a:latin typeface="+mn-lt"/>
              <a:ea typeface="+mn-ea"/>
              <a:cs typeface="+mn-cs"/>
            </a:rPr>
            <a:t>1.08</a:t>
          </a:r>
          <a:r>
            <a:rPr kumimoji="1" lang="ja-JP" altLang="en-US" sz="1400">
              <a:solidFill>
                <a:schemeClr val="tx1"/>
              </a:solidFill>
              <a:effectLst/>
              <a:latin typeface="+mn-lt"/>
              <a:ea typeface="+mn-ea"/>
              <a:cs typeface="+mn-cs"/>
            </a:rPr>
            <a:t>ポイントの増となっているが，これは，平成</a:t>
          </a:r>
          <a:r>
            <a:rPr kumimoji="1" lang="en-US" altLang="ja-JP" sz="1400">
              <a:solidFill>
                <a:schemeClr val="tx1"/>
              </a:solidFill>
              <a:effectLst/>
              <a:latin typeface="+mn-lt"/>
              <a:ea typeface="+mn-ea"/>
              <a:cs typeface="+mn-cs"/>
            </a:rPr>
            <a:t>28</a:t>
          </a:r>
          <a:r>
            <a:rPr kumimoji="1" lang="ja-JP" altLang="en-US" sz="1400">
              <a:solidFill>
                <a:schemeClr val="tx1"/>
              </a:solidFill>
              <a:effectLst/>
              <a:latin typeface="+mn-lt"/>
              <a:ea typeface="+mn-ea"/>
              <a:cs typeface="+mn-cs"/>
            </a:rPr>
            <a:t>年度から地域包括ケア病床に転換したことによる収益の増が主な要因である。</a:t>
          </a:r>
          <a:endParaRPr lang="ja-JP" altLang="ja-JP" sz="1400">
            <a:solidFill>
              <a:schemeClr val="tx1"/>
            </a:solidFill>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今後も各会計において保険料や利用料金等の見直し等の受益者負担のあり方を再検討し，健全な財政運営に努めていく。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21896306</v>
      </c>
      <c r="BO4" s="381"/>
      <c r="BP4" s="381"/>
      <c r="BQ4" s="381"/>
      <c r="BR4" s="381"/>
      <c r="BS4" s="381"/>
      <c r="BT4" s="381"/>
      <c r="BU4" s="382"/>
      <c r="BV4" s="380">
        <v>20894213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21209809</v>
      </c>
      <c r="BO5" s="418"/>
      <c r="BP5" s="418"/>
      <c r="BQ5" s="418"/>
      <c r="BR5" s="418"/>
      <c r="BS5" s="418"/>
      <c r="BT5" s="418"/>
      <c r="BU5" s="419"/>
      <c r="BV5" s="417">
        <v>19893409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84.2</v>
      </c>
      <c r="CU5" s="415"/>
      <c r="CV5" s="415"/>
      <c r="CW5" s="415"/>
      <c r="CX5" s="415"/>
      <c r="CY5" s="415"/>
      <c r="CZ5" s="415"/>
      <c r="DA5" s="416"/>
      <c r="DB5" s="414">
        <v>77.599999999999994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686497</v>
      </c>
      <c r="BO6" s="418"/>
      <c r="BP6" s="418"/>
      <c r="BQ6" s="418"/>
      <c r="BR6" s="418"/>
      <c r="BS6" s="418"/>
      <c r="BT6" s="418"/>
      <c r="BU6" s="419"/>
      <c r="BV6" s="417">
        <v>1000804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84.2</v>
      </c>
      <c r="CU6" s="455"/>
      <c r="CV6" s="455"/>
      <c r="CW6" s="455"/>
      <c r="CX6" s="455"/>
      <c r="CY6" s="455"/>
      <c r="CZ6" s="455"/>
      <c r="DA6" s="456"/>
      <c r="DB6" s="454">
        <v>77.599999999999994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197616</v>
      </c>
      <c r="BO7" s="418"/>
      <c r="BP7" s="418"/>
      <c r="BQ7" s="418"/>
      <c r="BR7" s="418"/>
      <c r="BS7" s="418"/>
      <c r="BT7" s="418"/>
      <c r="BU7" s="419"/>
      <c r="BV7" s="417">
        <v>368038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12244695</v>
      </c>
      <c r="CU7" s="418"/>
      <c r="CV7" s="418"/>
      <c r="CW7" s="418"/>
      <c r="CX7" s="418"/>
      <c r="CY7" s="418"/>
      <c r="CZ7" s="418"/>
      <c r="DA7" s="419"/>
      <c r="DB7" s="417">
        <v>12188448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488881</v>
      </c>
      <c r="BO8" s="418"/>
      <c r="BP8" s="418"/>
      <c r="BQ8" s="418"/>
      <c r="BR8" s="418"/>
      <c r="BS8" s="418"/>
      <c r="BT8" s="418"/>
      <c r="BU8" s="419"/>
      <c r="BV8" s="417">
        <v>632766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1.52</v>
      </c>
      <c r="CU8" s="458"/>
      <c r="CV8" s="458"/>
      <c r="CW8" s="458"/>
      <c r="CX8" s="458"/>
      <c r="CY8" s="458"/>
      <c r="CZ8" s="458"/>
      <c r="DA8" s="459"/>
      <c r="DB8" s="457">
        <v>1.44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37713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-143885</v>
      </c>
      <c r="BO9" s="418"/>
      <c r="BP9" s="418"/>
      <c r="BQ9" s="418"/>
      <c r="BR9" s="418"/>
      <c r="BS9" s="418"/>
      <c r="BT9" s="418"/>
      <c r="BU9" s="419"/>
      <c r="BV9" s="417">
        <v>155795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4.3</v>
      </c>
      <c r="CU9" s="415"/>
      <c r="CV9" s="415"/>
      <c r="CW9" s="415"/>
      <c r="CX9" s="415"/>
      <c r="CY9" s="415"/>
      <c r="CZ9" s="415"/>
      <c r="DA9" s="416"/>
      <c r="DB9" s="414">
        <v>4.5999999999999996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37438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483159</v>
      </c>
      <c r="BO10" s="418"/>
      <c r="BP10" s="418"/>
      <c r="BQ10" s="418"/>
      <c r="BR10" s="418"/>
      <c r="BS10" s="418"/>
      <c r="BT10" s="418"/>
      <c r="BU10" s="419"/>
      <c r="BV10" s="417">
        <v>258370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38363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38066</v>
      </c>
      <c r="S13" s="499"/>
      <c r="T13" s="499"/>
      <c r="U13" s="499"/>
      <c r="V13" s="500"/>
      <c r="W13" s="433" t="s">
        <v>124</v>
      </c>
      <c r="X13" s="434"/>
      <c r="Y13" s="434"/>
      <c r="Z13" s="434"/>
      <c r="AA13" s="434"/>
      <c r="AB13" s="424"/>
      <c r="AC13" s="468">
        <v>531</v>
      </c>
      <c r="AD13" s="469"/>
      <c r="AE13" s="469"/>
      <c r="AF13" s="469"/>
      <c r="AG13" s="508"/>
      <c r="AH13" s="468">
        <v>539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339274</v>
      </c>
      <c r="BO13" s="418"/>
      <c r="BP13" s="418"/>
      <c r="BQ13" s="418"/>
      <c r="BR13" s="418"/>
      <c r="BS13" s="418"/>
      <c r="BT13" s="418"/>
      <c r="BU13" s="419"/>
      <c r="BV13" s="417">
        <v>414165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v>
      </c>
      <c r="CU13" s="415"/>
      <c r="CV13" s="415"/>
      <c r="CW13" s="415"/>
      <c r="CX13" s="415"/>
      <c r="CY13" s="415"/>
      <c r="CZ13" s="415"/>
      <c r="DA13" s="416"/>
      <c r="DB13" s="414">
        <v>3.4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38409</v>
      </c>
      <c r="S14" s="499"/>
      <c r="T14" s="499"/>
      <c r="U14" s="499"/>
      <c r="V14" s="500"/>
      <c r="W14" s="407"/>
      <c r="X14" s="408"/>
      <c r="Y14" s="408"/>
      <c r="Z14" s="408"/>
      <c r="AA14" s="408"/>
      <c r="AB14" s="397"/>
      <c r="AC14" s="501">
        <v>3.1</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38146</v>
      </c>
      <c r="S15" s="499"/>
      <c r="T15" s="499"/>
      <c r="U15" s="499"/>
      <c r="V15" s="500"/>
      <c r="W15" s="433" t="s">
        <v>131</v>
      </c>
      <c r="X15" s="434"/>
      <c r="Y15" s="434"/>
      <c r="Z15" s="434"/>
      <c r="AA15" s="434"/>
      <c r="AB15" s="424"/>
      <c r="AC15" s="468">
        <v>4463</v>
      </c>
      <c r="AD15" s="469"/>
      <c r="AE15" s="469"/>
      <c r="AF15" s="469"/>
      <c r="AG15" s="508"/>
      <c r="AH15" s="468">
        <v>4224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9379910</v>
      </c>
      <c r="BO15" s="381"/>
      <c r="BP15" s="381"/>
      <c r="BQ15" s="381"/>
      <c r="BR15" s="381"/>
      <c r="BS15" s="381"/>
      <c r="BT15" s="381"/>
      <c r="BU15" s="382"/>
      <c r="BV15" s="380">
        <v>9365433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26.2</v>
      </c>
      <c r="AD16" s="502"/>
      <c r="AE16" s="502"/>
      <c r="AF16" s="502"/>
      <c r="AG16" s="503"/>
      <c r="AH16" s="501">
        <v>25.2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6257757</v>
      </c>
      <c r="BO16" s="418"/>
      <c r="BP16" s="418"/>
      <c r="BQ16" s="418"/>
      <c r="BR16" s="418"/>
      <c r="BS16" s="418"/>
      <c r="BT16" s="418"/>
      <c r="BU16" s="419"/>
      <c r="BV16" s="417">
        <v>6318212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12014</v>
      </c>
      <c r="AD17" s="469"/>
      <c r="AE17" s="469"/>
      <c r="AF17" s="469"/>
      <c r="AG17" s="508"/>
      <c r="AH17" s="468">
        <v>11979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12244695</v>
      </c>
      <c r="BO17" s="418"/>
      <c r="BP17" s="418"/>
      <c r="BQ17" s="418"/>
      <c r="BR17" s="418"/>
      <c r="BS17" s="418"/>
      <c r="BT17" s="418"/>
      <c r="BU17" s="419"/>
      <c r="BV17" s="417">
        <v>12188448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38</v>
      </c>
      <c r="M18" s="530"/>
      <c r="N18" s="530"/>
      <c r="O18" s="530"/>
      <c r="P18" s="530"/>
      <c r="Q18" s="530"/>
      <c r="R18" s="531"/>
      <c r="S18" s="531"/>
      <c r="T18" s="531"/>
      <c r="U18" s="531"/>
      <c r="V18" s="532"/>
      <c r="W18" s="435"/>
      <c r="X18" s="436"/>
      <c r="Y18" s="436"/>
      <c r="Z18" s="436"/>
      <c r="AA18" s="436"/>
      <c r="AB18" s="427"/>
      <c r="AC18" s="533">
        <v>70.599999999999994</v>
      </c>
      <c r="AD18" s="534"/>
      <c r="AE18" s="534"/>
      <c r="AF18" s="534"/>
      <c r="AG18" s="535"/>
      <c r="AH18" s="533">
        <v>71.599999999999994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10268915</v>
      </c>
      <c r="BO18" s="418"/>
      <c r="BP18" s="418"/>
      <c r="BQ18" s="418"/>
      <c r="BR18" s="418"/>
      <c r="BS18" s="418"/>
      <c r="BT18" s="418"/>
      <c r="BU18" s="419"/>
      <c r="BV18" s="417">
        <v>9955186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992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16772572</v>
      </c>
      <c r="BO19" s="418"/>
      <c r="BP19" s="418"/>
      <c r="BQ19" s="418"/>
      <c r="BR19" s="418"/>
      <c r="BS19" s="418"/>
      <c r="BT19" s="418"/>
      <c r="BU19" s="419"/>
      <c r="BV19" s="417">
        <v>16380829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14494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3487811</v>
      </c>
      <c r="BO23" s="418"/>
      <c r="BP23" s="418"/>
      <c r="BQ23" s="418"/>
      <c r="BR23" s="418"/>
      <c r="BS23" s="418"/>
      <c r="BT23" s="418"/>
      <c r="BU23" s="419"/>
      <c r="BV23" s="417">
        <v>4140613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8500</v>
      </c>
      <c r="R24" s="469"/>
      <c r="S24" s="469"/>
      <c r="T24" s="469"/>
      <c r="U24" s="469"/>
      <c r="V24" s="508"/>
      <c r="W24" s="563"/>
      <c r="X24" s="551"/>
      <c r="Y24" s="552"/>
      <c r="Z24" s="467" t="s">
        <v>155</v>
      </c>
      <c r="AA24" s="447"/>
      <c r="AB24" s="447"/>
      <c r="AC24" s="447"/>
      <c r="AD24" s="447"/>
      <c r="AE24" s="447"/>
      <c r="AF24" s="447"/>
      <c r="AG24" s="448"/>
      <c r="AH24" s="468">
        <v>330</v>
      </c>
      <c r="AI24" s="469"/>
      <c r="AJ24" s="469"/>
      <c r="AK24" s="469"/>
      <c r="AL24" s="508"/>
      <c r="AM24" s="468">
        <v>995940</v>
      </c>
      <c r="AN24" s="469"/>
      <c r="AO24" s="469"/>
      <c r="AP24" s="469"/>
      <c r="AQ24" s="469"/>
      <c r="AR24" s="508"/>
      <c r="AS24" s="468">
        <v>3018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3292158</v>
      </c>
      <c r="BO24" s="418"/>
      <c r="BP24" s="418"/>
      <c r="BQ24" s="418"/>
      <c r="BR24" s="418"/>
      <c r="BS24" s="418"/>
      <c r="BT24" s="418"/>
      <c r="BU24" s="419"/>
      <c r="BV24" s="417">
        <v>3882910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6580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2744291</v>
      </c>
      <c r="BO25" s="381"/>
      <c r="BP25" s="381"/>
      <c r="BQ25" s="381"/>
      <c r="BR25" s="381"/>
      <c r="BS25" s="381"/>
      <c r="BT25" s="381"/>
      <c r="BU25" s="382"/>
      <c r="BV25" s="380">
        <v>3082060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6160</v>
      </c>
      <c r="R26" s="469"/>
      <c r="S26" s="469"/>
      <c r="T26" s="469"/>
      <c r="U26" s="469"/>
      <c r="V26" s="508"/>
      <c r="W26" s="563"/>
      <c r="X26" s="551"/>
      <c r="Y26" s="552"/>
      <c r="Z26" s="467" t="s">
        <v>161</v>
      </c>
      <c r="AA26" s="573"/>
      <c r="AB26" s="573"/>
      <c r="AC26" s="573"/>
      <c r="AD26" s="573"/>
      <c r="AE26" s="573"/>
      <c r="AF26" s="573"/>
      <c r="AG26" s="574"/>
      <c r="AH26" s="468">
        <v>18</v>
      </c>
      <c r="AI26" s="469"/>
      <c r="AJ26" s="469"/>
      <c r="AK26" s="469"/>
      <c r="AL26" s="508"/>
      <c r="AM26" s="468">
        <v>50544</v>
      </c>
      <c r="AN26" s="469"/>
      <c r="AO26" s="469"/>
      <c r="AP26" s="469"/>
      <c r="AQ26" s="469"/>
      <c r="AR26" s="508"/>
      <c r="AS26" s="468">
        <v>2808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4300</v>
      </c>
      <c r="R27" s="469"/>
      <c r="S27" s="469"/>
      <c r="T27" s="469"/>
      <c r="U27" s="469"/>
      <c r="V27" s="508"/>
      <c r="W27" s="563"/>
      <c r="X27" s="551"/>
      <c r="Y27" s="552"/>
      <c r="Z27" s="467" t="s">
        <v>164</v>
      </c>
      <c r="AA27" s="447"/>
      <c r="AB27" s="447"/>
      <c r="AC27" s="447"/>
      <c r="AD27" s="447"/>
      <c r="AE27" s="447"/>
      <c r="AF27" s="447"/>
      <c r="AG27" s="448"/>
      <c r="AH27" s="468">
        <v>31</v>
      </c>
      <c r="AI27" s="469"/>
      <c r="AJ27" s="469"/>
      <c r="AK27" s="469"/>
      <c r="AL27" s="508"/>
      <c r="AM27" s="468">
        <v>84909</v>
      </c>
      <c r="AN27" s="469"/>
      <c r="AO27" s="469"/>
      <c r="AP27" s="469"/>
      <c r="AQ27" s="469"/>
      <c r="AR27" s="508"/>
      <c r="AS27" s="468">
        <v>2739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3880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7063028</v>
      </c>
      <c r="BO28" s="381"/>
      <c r="BP28" s="381"/>
      <c r="BQ28" s="381"/>
      <c r="BR28" s="381"/>
      <c r="BS28" s="381"/>
      <c r="BT28" s="381"/>
      <c r="BU28" s="382"/>
      <c r="BV28" s="380">
        <v>6579869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3670</v>
      </c>
      <c r="R29" s="469"/>
      <c r="S29" s="469"/>
      <c r="T29" s="469"/>
      <c r="U29" s="469"/>
      <c r="V29" s="508"/>
      <c r="W29" s="564"/>
      <c r="X29" s="565"/>
      <c r="Y29" s="566"/>
      <c r="Z29" s="467" t="s">
        <v>171</v>
      </c>
      <c r="AA29" s="447"/>
      <c r="AB29" s="447"/>
      <c r="AC29" s="447"/>
      <c r="AD29" s="447"/>
      <c r="AE29" s="447"/>
      <c r="AF29" s="447"/>
      <c r="AG29" s="448"/>
      <c r="AH29" s="468">
        <v>361</v>
      </c>
      <c r="AI29" s="469"/>
      <c r="AJ29" s="469"/>
      <c r="AK29" s="469"/>
      <c r="AL29" s="508"/>
      <c r="AM29" s="468">
        <v>1080849</v>
      </c>
      <c r="AN29" s="469"/>
      <c r="AO29" s="469"/>
      <c r="AP29" s="469"/>
      <c r="AQ29" s="469"/>
      <c r="AR29" s="508"/>
      <c r="AS29" s="468">
        <v>2994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2749531</v>
      </c>
      <c r="BO29" s="418"/>
      <c r="BP29" s="418"/>
      <c r="BQ29" s="418"/>
      <c r="BR29" s="418"/>
      <c r="BS29" s="418"/>
      <c r="BT29" s="418"/>
      <c r="BU29" s="419"/>
      <c r="BV29" s="417">
        <v>3126827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3304990</v>
      </c>
      <c r="BO30" s="587"/>
      <c r="BP30" s="587"/>
      <c r="BQ30" s="587"/>
      <c r="BR30" s="587"/>
      <c r="BS30" s="587"/>
      <c r="BT30" s="587"/>
      <c r="BU30" s="588"/>
      <c r="BV30" s="586">
        <v>3674000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東海村国民健康保険事業特別会計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東海村水道事業会計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水戸・勝田都市計画事業東海村公共下水道事業特別会計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東海村文化・スポーツ振興財団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東海村介護保険事業特別会計（保険事業勘定）</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東海村病院事業会計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水戸・勝田都市計画事業東海駅西土地区画整理事業特別会計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東海村後期高齢者医療特別会計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IF('各会計、関係団体の財政状況及び健全化判断比率'!B36="","",'各会計、関係団体の財政状況及び健全化判断比率'!B36)</f>
        <v>水戸・勝田都市計画事業東海駅東土地区画整理事業特別会計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茨城県租税債権管理機構（一般会計）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東海村介護保険事業特別会計（介護サービス事業勘定）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IF('各会計、関係団体の財政状況及び健全化判断比率'!B37="","",'各会計、関係団体の財政状況及び健全化判断比率'!B37)</f>
        <v>水戸・勝田都市計画事業東海駅西第二土地区画整理事業特別会計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12</v>
      </c>
      <c r="BF38" s="598"/>
      <c r="BG38" s="599" t="str">
        <f>IF('各会計、関係団体の財政状況及び健全化判断比率'!B38="","",'各会計、関係団体の財政状況及び健全化判断比率'!B38)</f>
        <v>水戸・勝田都市計画事業東海中央土地区画整理事業特別会計</v>
      </c>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ひたちなか・東海広域事務組合（一般会計）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ひたちなか・東海広域事務組合（常陸那珂公共下水道事業特別会計）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ひたちなか・東海広域事務組合（一般廃棄物処理事業特別会計）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ひたちなか・東海広域事務組合（消防事業特別会計）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茨城北農業共済事務組合（農業共済事業会計）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535</v>
      </c>
      <c r="D34" s="1184"/>
      <c r="E34" s="1185"/>
      <c r="F34" s="32">
        <v>16.48</v>
      </c>
      <c r="G34" s="33">
        <v>17.46</v>
      </c>
      <c r="H34" s="33">
        <v>14.82</v>
      </c>
      <c r="I34" s="33">
        <v>16.71</v>
      </c>
      <c r="J34" s="34">
        <v>17.79</v>
      </c>
      <c r="K34" s="22"/>
      <c r="L34" s="22"/>
      <c r="M34" s="22"/>
      <c r="N34" s="22"/>
      <c r="O34" s="22"/>
      <c r="P34" s="22"/>
    </row>
    <row r="35" spans="1:16" ht="39" customHeight="1">
      <c r="A35" s="22"/>
      <c r="B35" s="35"/>
      <c r="C35" s="1178" t="s">
        <v>536</v>
      </c>
      <c r="D35" s="1179"/>
      <c r="E35" s="1180"/>
      <c r="F35" s="36">
        <v>9.1199999999999992</v>
      </c>
      <c r="G35" s="37">
        <v>6.59</v>
      </c>
      <c r="H35" s="37">
        <v>5.43</v>
      </c>
      <c r="I35" s="37">
        <v>6.09</v>
      </c>
      <c r="J35" s="38">
        <v>6.32</v>
      </c>
      <c r="K35" s="22"/>
      <c r="L35" s="22"/>
      <c r="M35" s="22"/>
      <c r="N35" s="22"/>
      <c r="O35" s="22"/>
      <c r="P35" s="22"/>
    </row>
    <row r="36" spans="1:16" ht="39" customHeight="1">
      <c r="A36" s="22"/>
      <c r="B36" s="35"/>
      <c r="C36" s="1178" t="s">
        <v>537</v>
      </c>
      <c r="D36" s="1179"/>
      <c r="E36" s="1180"/>
      <c r="F36" s="36">
        <v>5.64</v>
      </c>
      <c r="G36" s="37">
        <v>1.68</v>
      </c>
      <c r="H36" s="37">
        <v>3.65</v>
      </c>
      <c r="I36" s="37">
        <v>5.19</v>
      </c>
      <c r="J36" s="38">
        <v>3.99</v>
      </c>
      <c r="K36" s="22"/>
      <c r="L36" s="22"/>
      <c r="M36" s="22"/>
      <c r="N36" s="22"/>
      <c r="O36" s="22"/>
      <c r="P36" s="22"/>
    </row>
    <row r="37" spans="1:16" ht="39" customHeight="1">
      <c r="A37" s="22"/>
      <c r="B37" s="35"/>
      <c r="C37" s="1178" t="s">
        <v>538</v>
      </c>
      <c r="D37" s="1179"/>
      <c r="E37" s="1180"/>
      <c r="F37" s="36">
        <v>2.12</v>
      </c>
      <c r="G37" s="37">
        <v>1.66</v>
      </c>
      <c r="H37" s="37">
        <v>1.92</v>
      </c>
      <c r="I37" s="37">
        <v>2.37</v>
      </c>
      <c r="J37" s="38">
        <v>2.62</v>
      </c>
      <c r="K37" s="22"/>
      <c r="L37" s="22"/>
      <c r="M37" s="22"/>
      <c r="N37" s="22"/>
      <c r="O37" s="22"/>
      <c r="P37" s="22"/>
    </row>
    <row r="38" spans="1:16" ht="39" customHeight="1">
      <c r="A38" s="22"/>
      <c r="B38" s="35"/>
      <c r="C38" s="1178" t="s">
        <v>539</v>
      </c>
      <c r="D38" s="1179"/>
      <c r="E38" s="1180"/>
      <c r="F38" s="36">
        <v>0.27</v>
      </c>
      <c r="G38" s="37">
        <v>1</v>
      </c>
      <c r="H38" s="37">
        <v>0.67</v>
      </c>
      <c r="I38" s="37">
        <v>1.48</v>
      </c>
      <c r="J38" s="38">
        <v>1.85</v>
      </c>
      <c r="K38" s="22"/>
      <c r="L38" s="22"/>
      <c r="M38" s="22"/>
      <c r="N38" s="22"/>
      <c r="O38" s="22"/>
      <c r="P38" s="22"/>
    </row>
    <row r="39" spans="1:16" ht="39" customHeight="1">
      <c r="A39" s="22"/>
      <c r="B39" s="35"/>
      <c r="C39" s="1178" t="s">
        <v>540</v>
      </c>
      <c r="D39" s="1179"/>
      <c r="E39" s="1180"/>
      <c r="F39" s="36">
        <v>2.79</v>
      </c>
      <c r="G39" s="37">
        <v>0.01</v>
      </c>
      <c r="H39" s="37">
        <v>1.1299999999999999</v>
      </c>
      <c r="I39" s="37">
        <v>0.41</v>
      </c>
      <c r="J39" s="38">
        <v>1.0900000000000001</v>
      </c>
      <c r="K39" s="22"/>
      <c r="L39" s="22"/>
      <c r="M39" s="22"/>
      <c r="N39" s="22"/>
      <c r="O39" s="22"/>
      <c r="P39" s="22"/>
    </row>
    <row r="40" spans="1:16" ht="39" customHeight="1">
      <c r="A40" s="22"/>
      <c r="B40" s="35"/>
      <c r="C40" s="1178" t="s">
        <v>541</v>
      </c>
      <c r="D40" s="1179"/>
      <c r="E40" s="1180"/>
      <c r="F40" s="36">
        <v>0.78</v>
      </c>
      <c r="G40" s="37">
        <v>0.01</v>
      </c>
      <c r="H40" s="37">
        <v>0.57999999999999996</v>
      </c>
      <c r="I40" s="37">
        <v>0.88</v>
      </c>
      <c r="J40" s="38">
        <v>0.7</v>
      </c>
      <c r="K40" s="22"/>
      <c r="L40" s="22"/>
      <c r="M40" s="22"/>
      <c r="N40" s="22"/>
      <c r="O40" s="22"/>
      <c r="P40" s="22"/>
    </row>
    <row r="41" spans="1:16" ht="39" customHeight="1">
      <c r="A41" s="22"/>
      <c r="B41" s="35"/>
      <c r="C41" s="1178" t="s">
        <v>542</v>
      </c>
      <c r="D41" s="1179"/>
      <c r="E41" s="1180"/>
      <c r="F41" s="36">
        <v>2.58</v>
      </c>
      <c r="G41" s="37">
        <v>2.84</v>
      </c>
      <c r="H41" s="37">
        <v>1.93</v>
      </c>
      <c r="I41" s="37">
        <v>0.37</v>
      </c>
      <c r="J41" s="38">
        <v>0.35</v>
      </c>
      <c r="K41" s="22"/>
      <c r="L41" s="22"/>
      <c r="M41" s="22"/>
      <c r="N41" s="22"/>
      <c r="O41" s="22"/>
      <c r="P41" s="22"/>
    </row>
    <row r="42" spans="1:16" ht="39" customHeight="1">
      <c r="A42" s="22"/>
      <c r="B42" s="39"/>
      <c r="C42" s="1178" t="s">
        <v>543</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544</v>
      </c>
      <c r="D43" s="1182"/>
      <c r="E43" s="1183"/>
      <c r="F43" s="41">
        <v>0.43</v>
      </c>
      <c r="G43" s="42">
        <v>0.52</v>
      </c>
      <c r="H43" s="42">
        <v>0.44</v>
      </c>
      <c r="I43" s="42">
        <v>0.42</v>
      </c>
      <c r="J43" s="43">
        <v>0.28999999999999998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765</v>
      </c>
      <c r="L45" s="60">
        <v>812</v>
      </c>
      <c r="M45" s="60">
        <v>793</v>
      </c>
      <c r="N45" s="60">
        <v>758</v>
      </c>
      <c r="O45" s="61">
        <v>715</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c r="A48" s="48"/>
      <c r="B48" s="1196"/>
      <c r="C48" s="1197"/>
      <c r="D48" s="62"/>
      <c r="E48" s="1188" t="s">
        <v>15</v>
      </c>
      <c r="F48" s="1188"/>
      <c r="G48" s="1188"/>
      <c r="H48" s="1188"/>
      <c r="I48" s="1188"/>
      <c r="J48" s="1189"/>
      <c r="K48" s="63">
        <v>706</v>
      </c>
      <c r="L48" s="64">
        <v>708</v>
      </c>
      <c r="M48" s="64">
        <v>704</v>
      </c>
      <c r="N48" s="64">
        <v>703</v>
      </c>
      <c r="O48" s="65">
        <v>685</v>
      </c>
      <c r="P48" s="48"/>
      <c r="Q48" s="48"/>
      <c r="R48" s="48"/>
      <c r="S48" s="48"/>
      <c r="T48" s="48"/>
      <c r="U48" s="48"/>
    </row>
    <row r="49" spans="1:21" ht="30.75" customHeight="1">
      <c r="A49" s="48"/>
      <c r="B49" s="1196"/>
      <c r="C49" s="1197"/>
      <c r="D49" s="62"/>
      <c r="E49" s="1188" t="s">
        <v>16</v>
      </c>
      <c r="F49" s="1188"/>
      <c r="G49" s="1188"/>
      <c r="H49" s="1188"/>
      <c r="I49" s="1188"/>
      <c r="J49" s="1189"/>
      <c r="K49" s="63">
        <v>18</v>
      </c>
      <c r="L49" s="64">
        <v>23</v>
      </c>
      <c r="M49" s="64">
        <v>82</v>
      </c>
      <c r="N49" s="64">
        <v>216</v>
      </c>
      <c r="O49" s="65">
        <v>235</v>
      </c>
      <c r="P49" s="48"/>
      <c r="Q49" s="48"/>
      <c r="R49" s="48"/>
      <c r="S49" s="48"/>
      <c r="T49" s="48"/>
      <c r="U49" s="48"/>
    </row>
    <row r="50" spans="1:21" ht="30.75" customHeight="1">
      <c r="A50" s="48"/>
      <c r="B50" s="1196"/>
      <c r="C50" s="1197"/>
      <c r="D50" s="62"/>
      <c r="E50" s="1188" t="s">
        <v>17</v>
      </c>
      <c r="F50" s="1188"/>
      <c r="G50" s="1188"/>
      <c r="H50" s="1188"/>
      <c r="I50" s="1188"/>
      <c r="J50" s="1189"/>
      <c r="K50" s="63">
        <v>6</v>
      </c>
      <c r="L50" s="64">
        <v>6</v>
      </c>
      <c r="M50" s="64">
        <v>4</v>
      </c>
      <c r="N50" s="64">
        <v>4</v>
      </c>
      <c r="O50" s="65">
        <v>5</v>
      </c>
      <c r="P50" s="48"/>
      <c r="Q50" s="48"/>
      <c r="R50" s="48"/>
      <c r="S50" s="48"/>
      <c r="T50" s="48"/>
      <c r="U50" s="48"/>
    </row>
    <row r="51" spans="1:21" ht="30.75" customHeight="1">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c r="A52" s="48"/>
      <c r="B52" s="1186" t="s">
        <v>19</v>
      </c>
      <c r="C52" s="1187"/>
      <c r="D52" s="66"/>
      <c r="E52" s="1188" t="s">
        <v>20</v>
      </c>
      <c r="F52" s="1188"/>
      <c r="G52" s="1188"/>
      <c r="H52" s="1188"/>
      <c r="I52" s="1188"/>
      <c r="J52" s="1189"/>
      <c r="K52" s="63">
        <v>1406</v>
      </c>
      <c r="L52" s="64">
        <v>1285</v>
      </c>
      <c r="M52" s="64">
        <v>1251</v>
      </c>
      <c r="N52" s="64">
        <v>1154</v>
      </c>
      <c r="O52" s="65">
        <v>1118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89</v>
      </c>
      <c r="L53" s="69">
        <v>264</v>
      </c>
      <c r="M53" s="69">
        <v>332</v>
      </c>
      <c r="N53" s="69">
        <v>527</v>
      </c>
      <c r="O53" s="70">
        <v>522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02" t="s">
        <v>24</v>
      </c>
      <c r="C41" s="1203"/>
      <c r="D41" s="81"/>
      <c r="E41" s="1208" t="s">
        <v>25</v>
      </c>
      <c r="F41" s="1208"/>
      <c r="G41" s="1208"/>
      <c r="H41" s="1209"/>
      <c r="I41" s="82">
        <v>6249</v>
      </c>
      <c r="J41" s="83">
        <v>5528</v>
      </c>
      <c r="K41" s="83">
        <v>4824</v>
      </c>
      <c r="L41" s="83">
        <v>4141</v>
      </c>
      <c r="M41" s="84">
        <v>3488</v>
      </c>
    </row>
    <row r="42" spans="2:13" ht="27.75" customHeight="1">
      <c r="B42" s="1204"/>
      <c r="C42" s="1205"/>
      <c r="D42" s="85"/>
      <c r="E42" s="1210" t="s">
        <v>26</v>
      </c>
      <c r="F42" s="1210"/>
      <c r="G42" s="1210"/>
      <c r="H42" s="1211"/>
      <c r="I42" s="86">
        <v>39</v>
      </c>
      <c r="J42" s="87">
        <v>35</v>
      </c>
      <c r="K42" s="87">
        <v>31</v>
      </c>
      <c r="L42" s="87">
        <v>28</v>
      </c>
      <c r="M42" s="88">
        <v>24</v>
      </c>
    </row>
    <row r="43" spans="2:13" ht="27.75" customHeight="1">
      <c r="B43" s="1204"/>
      <c r="C43" s="1205"/>
      <c r="D43" s="85"/>
      <c r="E43" s="1210" t="s">
        <v>27</v>
      </c>
      <c r="F43" s="1210"/>
      <c r="G43" s="1210"/>
      <c r="H43" s="1211"/>
      <c r="I43" s="86">
        <v>8432</v>
      </c>
      <c r="J43" s="87">
        <v>8065</v>
      </c>
      <c r="K43" s="87">
        <v>7645</v>
      </c>
      <c r="L43" s="87">
        <v>7276</v>
      </c>
      <c r="M43" s="88">
        <v>6917</v>
      </c>
    </row>
    <row r="44" spans="2:13" ht="27.75" customHeight="1">
      <c r="B44" s="1204"/>
      <c r="C44" s="1205"/>
      <c r="D44" s="85"/>
      <c r="E44" s="1210" t="s">
        <v>28</v>
      </c>
      <c r="F44" s="1210"/>
      <c r="G44" s="1210"/>
      <c r="H44" s="1211"/>
      <c r="I44" s="86">
        <v>35</v>
      </c>
      <c r="J44" s="87">
        <v>166</v>
      </c>
      <c r="K44" s="87">
        <v>165</v>
      </c>
      <c r="L44" s="87">
        <v>209</v>
      </c>
      <c r="M44" s="88">
        <v>244</v>
      </c>
    </row>
    <row r="45" spans="2:13" ht="27.75" customHeight="1">
      <c r="B45" s="1204"/>
      <c r="C45" s="1205"/>
      <c r="D45" s="85"/>
      <c r="E45" s="1210" t="s">
        <v>29</v>
      </c>
      <c r="F45" s="1210"/>
      <c r="G45" s="1210"/>
      <c r="H45" s="1211"/>
      <c r="I45" s="86">
        <v>1906</v>
      </c>
      <c r="J45" s="87">
        <v>1815</v>
      </c>
      <c r="K45" s="87">
        <v>1710</v>
      </c>
      <c r="L45" s="87">
        <v>1484</v>
      </c>
      <c r="M45" s="88">
        <v>1377</v>
      </c>
    </row>
    <row r="46" spans="2:13" ht="27.75" customHeight="1">
      <c r="B46" s="1204"/>
      <c r="C46" s="1205"/>
      <c r="D46" s="89"/>
      <c r="E46" s="1210" t="s">
        <v>30</v>
      </c>
      <c r="F46" s="1210"/>
      <c r="G46" s="1210"/>
      <c r="H46" s="1211"/>
      <c r="I46" s="86">
        <v>1</v>
      </c>
      <c r="J46" s="87" t="s">
        <v>490</v>
      </c>
      <c r="K46" s="87">
        <v>2</v>
      </c>
      <c r="L46" s="87">
        <v>2</v>
      </c>
      <c r="M46" s="88" t="s">
        <v>490</v>
      </c>
    </row>
    <row r="47" spans="2:13" ht="27.75" customHeight="1">
      <c r="B47" s="1204"/>
      <c r="C47" s="1205"/>
      <c r="D47" s="90"/>
      <c r="E47" s="1212" t="s">
        <v>31</v>
      </c>
      <c r="F47" s="1213"/>
      <c r="G47" s="1213"/>
      <c r="H47" s="1214"/>
      <c r="I47" s="86" t="s">
        <v>490</v>
      </c>
      <c r="J47" s="87" t="s">
        <v>490</v>
      </c>
      <c r="K47" s="87" t="s">
        <v>490</v>
      </c>
      <c r="L47" s="87" t="s">
        <v>490</v>
      </c>
      <c r="M47" s="88" t="s">
        <v>490</v>
      </c>
    </row>
    <row r="48" spans="2:13" ht="27.75" customHeight="1">
      <c r="B48" s="1204"/>
      <c r="C48" s="1205"/>
      <c r="D48" s="85"/>
      <c r="E48" s="1210" t="s">
        <v>32</v>
      </c>
      <c r="F48" s="1210"/>
      <c r="G48" s="1210"/>
      <c r="H48" s="1211"/>
      <c r="I48" s="86" t="s">
        <v>490</v>
      </c>
      <c r="J48" s="87" t="s">
        <v>490</v>
      </c>
      <c r="K48" s="87" t="s">
        <v>490</v>
      </c>
      <c r="L48" s="87" t="s">
        <v>490</v>
      </c>
      <c r="M48" s="88" t="s">
        <v>490</v>
      </c>
    </row>
    <row r="49" spans="2:13" ht="27.75" customHeight="1">
      <c r="B49" s="1206"/>
      <c r="C49" s="1207"/>
      <c r="D49" s="85"/>
      <c r="E49" s="1210" t="s">
        <v>33</v>
      </c>
      <c r="F49" s="1210"/>
      <c r="G49" s="1210"/>
      <c r="H49" s="1211"/>
      <c r="I49" s="86" t="s">
        <v>490</v>
      </c>
      <c r="J49" s="87" t="s">
        <v>490</v>
      </c>
      <c r="K49" s="87" t="s">
        <v>490</v>
      </c>
      <c r="L49" s="87" t="s">
        <v>490</v>
      </c>
      <c r="M49" s="88" t="s">
        <v>490</v>
      </c>
    </row>
    <row r="50" spans="2:13" ht="27.75" customHeight="1">
      <c r="B50" s="1215" t="s">
        <v>34</v>
      </c>
      <c r="C50" s="1216"/>
      <c r="D50" s="91"/>
      <c r="E50" s="1210" t="s">
        <v>35</v>
      </c>
      <c r="F50" s="1210"/>
      <c r="G50" s="1210"/>
      <c r="H50" s="1211"/>
      <c r="I50" s="86">
        <v>12772</v>
      </c>
      <c r="J50" s="87">
        <v>12765</v>
      </c>
      <c r="K50" s="87">
        <v>12300</v>
      </c>
      <c r="L50" s="87">
        <v>12379</v>
      </c>
      <c r="M50" s="88">
        <v>12645</v>
      </c>
    </row>
    <row r="51" spans="2:13" ht="27.75" customHeight="1">
      <c r="B51" s="1204"/>
      <c r="C51" s="1205"/>
      <c r="D51" s="85"/>
      <c r="E51" s="1210" t="s">
        <v>36</v>
      </c>
      <c r="F51" s="1210"/>
      <c r="G51" s="1210"/>
      <c r="H51" s="1211"/>
      <c r="I51" s="86">
        <v>2944</v>
      </c>
      <c r="J51" s="87">
        <v>2681</v>
      </c>
      <c r="K51" s="87">
        <v>2435</v>
      </c>
      <c r="L51" s="87">
        <v>1880</v>
      </c>
      <c r="M51" s="88">
        <v>1591</v>
      </c>
    </row>
    <row r="52" spans="2:13" ht="27.75" customHeight="1">
      <c r="B52" s="1206"/>
      <c r="C52" s="1207"/>
      <c r="D52" s="85"/>
      <c r="E52" s="1210" t="s">
        <v>37</v>
      </c>
      <c r="F52" s="1210"/>
      <c r="G52" s="1210"/>
      <c r="H52" s="1211"/>
      <c r="I52" s="86">
        <v>10753</v>
      </c>
      <c r="J52" s="87">
        <v>10054</v>
      </c>
      <c r="K52" s="87">
        <v>9225</v>
      </c>
      <c r="L52" s="87">
        <v>8470</v>
      </c>
      <c r="M52" s="88">
        <v>7846</v>
      </c>
    </row>
    <row r="53" spans="2:13" ht="27.75" customHeight="1" thickBot="1">
      <c r="B53" s="1217" t="s">
        <v>21</v>
      </c>
      <c r="C53" s="1218"/>
      <c r="D53" s="92"/>
      <c r="E53" s="1219" t="s">
        <v>38</v>
      </c>
      <c r="F53" s="1219"/>
      <c r="G53" s="1219"/>
      <c r="H53" s="1220"/>
      <c r="I53" s="93">
        <v>-9806</v>
      </c>
      <c r="J53" s="94">
        <v>-9890</v>
      </c>
      <c r="K53" s="94">
        <v>-9584</v>
      </c>
      <c r="L53" s="94">
        <v>-9590</v>
      </c>
      <c r="M53" s="95">
        <v>-10032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21" t="s">
        <v>562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30"/>
      <c r="H50" s="1231"/>
      <c r="I50" s="1231"/>
      <c r="J50" s="1232"/>
      <c r="K50" s="356" t="s">
        <v>529</v>
      </c>
      <c r="L50" s="356" t="s">
        <v>530</v>
      </c>
      <c r="M50" s="356" t="s">
        <v>531</v>
      </c>
      <c r="N50" s="356" t="s">
        <v>532</v>
      </c>
      <c r="O50" s="356" t="s">
        <v>533</v>
      </c>
    </row>
    <row r="51" spans="1:17">
      <c r="B51" s="250"/>
      <c r="C51" s="246"/>
      <c r="D51" s="246"/>
      <c r="E51" s="246"/>
      <c r="F51" s="246"/>
      <c r="G51" s="1233" t="s">
        <v>564</v>
      </c>
      <c r="H51" s="1234"/>
      <c r="I51" s="1239" t="s">
        <v>565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44"/>
      <c r="L53" s="1244"/>
      <c r="M53" s="1244"/>
      <c r="N53" s="1246">
        <v>49.2</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567</v>
      </c>
      <c r="H55" s="1248"/>
      <c r="I55" s="1243" t="s">
        <v>565</v>
      </c>
      <c r="J55" s="1243"/>
      <c r="K55" s="1241"/>
      <c r="L55" s="1241"/>
      <c r="M55" s="1241"/>
      <c r="N55" s="1242">
        <v>13</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566</v>
      </c>
      <c r="J57" s="1253"/>
      <c r="K57" s="1244"/>
      <c r="L57" s="1244"/>
      <c r="M57" s="1244"/>
      <c r="N57" s="1246">
        <v>53.4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21" t="s">
        <v>569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0"/>
      <c r="H72" s="1231"/>
      <c r="I72" s="1231"/>
      <c r="J72" s="1232"/>
      <c r="K72" s="356" t="s">
        <v>529</v>
      </c>
      <c r="L72" s="356" t="s">
        <v>530</v>
      </c>
      <c r="M72" s="356" t="s">
        <v>531</v>
      </c>
      <c r="N72" s="356" t="s">
        <v>532</v>
      </c>
      <c r="O72" s="356" t="s">
        <v>533</v>
      </c>
    </row>
    <row r="73" spans="2:30">
      <c r="B73" s="250"/>
      <c r="C73" s="246"/>
      <c r="D73" s="246"/>
      <c r="E73" s="246"/>
      <c r="F73" s="246"/>
      <c r="G73" s="1233" t="s">
        <v>564</v>
      </c>
      <c r="H73" s="1234"/>
      <c r="I73" s="1239" t="s">
        <v>565</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571</v>
      </c>
      <c r="J75" s="1243"/>
      <c r="K75" s="1246">
        <v>1.8</v>
      </c>
      <c r="L75" s="1246">
        <v>2.2000000000000002</v>
      </c>
      <c r="M75" s="1246">
        <v>2.2999999999999998</v>
      </c>
      <c r="N75" s="1246">
        <v>3.4</v>
      </c>
      <c r="O75" s="1246">
        <v>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567</v>
      </c>
      <c r="H77" s="1248"/>
      <c r="I77" s="1243" t="s">
        <v>565</v>
      </c>
      <c r="J77" s="1243"/>
      <c r="K77" s="1254">
        <v>30.7</v>
      </c>
      <c r="L77" s="1254">
        <v>22.3</v>
      </c>
      <c r="M77" s="1242">
        <v>20.3</v>
      </c>
      <c r="N77" s="1242">
        <v>13</v>
      </c>
      <c r="O77" s="1242">
        <v>21</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571</v>
      </c>
      <c r="J79" s="1253"/>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63591</v>
      </c>
      <c r="E3" s="118"/>
      <c r="F3" s="119">
        <v>46819</v>
      </c>
      <c r="G3" s="120"/>
      <c r="H3" s="121"/>
    </row>
    <row r="4" spans="1:8">
      <c r="A4" s="122"/>
      <c r="B4" s="123"/>
      <c r="C4" s="124"/>
      <c r="D4" s="125">
        <v>60363</v>
      </c>
      <c r="E4" s="126"/>
      <c r="F4" s="127">
        <v>24121</v>
      </c>
      <c r="G4" s="128"/>
      <c r="H4" s="129"/>
    </row>
    <row r="5" spans="1:8">
      <c r="A5" s="110" t="s">
        <v>523</v>
      </c>
      <c r="B5" s="115"/>
      <c r="C5" s="116"/>
      <c r="D5" s="117">
        <v>54291</v>
      </c>
      <c r="E5" s="118"/>
      <c r="F5" s="119">
        <v>53270</v>
      </c>
      <c r="G5" s="120"/>
      <c r="H5" s="121"/>
    </row>
    <row r="6" spans="1:8">
      <c r="A6" s="122"/>
      <c r="B6" s="123"/>
      <c r="C6" s="124"/>
      <c r="D6" s="125">
        <v>37208</v>
      </c>
      <c r="E6" s="126"/>
      <c r="F6" s="127">
        <v>24316</v>
      </c>
      <c r="G6" s="128"/>
      <c r="H6" s="129"/>
    </row>
    <row r="7" spans="1:8">
      <c r="A7" s="110" t="s">
        <v>524</v>
      </c>
      <c r="B7" s="115"/>
      <c r="C7" s="116"/>
      <c r="D7" s="117">
        <v>156523</v>
      </c>
      <c r="E7" s="118"/>
      <c r="F7" s="119">
        <v>53292</v>
      </c>
      <c r="G7" s="120"/>
      <c r="H7" s="121"/>
    </row>
    <row r="8" spans="1:8">
      <c r="A8" s="122"/>
      <c r="B8" s="123"/>
      <c r="C8" s="124"/>
      <c r="D8" s="125">
        <v>134760</v>
      </c>
      <c r="E8" s="126"/>
      <c r="F8" s="127">
        <v>28900</v>
      </c>
      <c r="G8" s="128"/>
      <c r="H8" s="129"/>
    </row>
    <row r="9" spans="1:8">
      <c r="A9" s="110" t="s">
        <v>525</v>
      </c>
      <c r="B9" s="115"/>
      <c r="C9" s="116"/>
      <c r="D9" s="117">
        <v>110755</v>
      </c>
      <c r="E9" s="118"/>
      <c r="F9" s="119">
        <v>49919</v>
      </c>
      <c r="G9" s="120"/>
      <c r="H9" s="121"/>
    </row>
    <row r="10" spans="1:8">
      <c r="A10" s="122"/>
      <c r="B10" s="123"/>
      <c r="C10" s="124"/>
      <c r="D10" s="125">
        <v>79130</v>
      </c>
      <c r="E10" s="126"/>
      <c r="F10" s="127">
        <v>26398</v>
      </c>
      <c r="G10" s="128"/>
      <c r="H10" s="129"/>
    </row>
    <row r="11" spans="1:8">
      <c r="A11" s="110" t="s">
        <v>526</v>
      </c>
      <c r="B11" s="115"/>
      <c r="C11" s="116"/>
      <c r="D11" s="117">
        <v>74399</v>
      </c>
      <c r="E11" s="118"/>
      <c r="F11" s="119">
        <v>47738</v>
      </c>
      <c r="G11" s="120"/>
      <c r="H11" s="121"/>
    </row>
    <row r="12" spans="1:8">
      <c r="A12" s="122"/>
      <c r="B12" s="123"/>
      <c r="C12" s="130"/>
      <c r="D12" s="125">
        <v>54457</v>
      </c>
      <c r="E12" s="126"/>
      <c r="F12" s="127">
        <v>24937</v>
      </c>
      <c r="G12" s="128"/>
      <c r="H12" s="129"/>
    </row>
    <row r="13" spans="1:8">
      <c r="A13" s="110"/>
      <c r="B13" s="115"/>
      <c r="C13" s="131"/>
      <c r="D13" s="132">
        <v>91912</v>
      </c>
      <c r="E13" s="133"/>
      <c r="F13" s="134">
        <v>50208</v>
      </c>
      <c r="G13" s="135"/>
      <c r="H13" s="121"/>
    </row>
    <row r="14" spans="1:8">
      <c r="A14" s="122"/>
      <c r="B14" s="123"/>
      <c r="C14" s="124"/>
      <c r="D14" s="125">
        <v>73184</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5.65</v>
      </c>
      <c r="C19" s="136">
        <f>ROUND(VALUE(SUBSTITUTE(実質収支比率等に係る経年分析!G$48,"▲","-")),2)</f>
        <v>1.69</v>
      </c>
      <c r="D19" s="136">
        <f>ROUND(VALUE(SUBSTITUTE(実質収支比率等に係る経年分析!H$48,"▲","-")),2)</f>
        <v>3.11</v>
      </c>
      <c r="E19" s="136">
        <f>ROUND(VALUE(SUBSTITUTE(実質収支比率等に係る経年分析!I$48,"▲","-")),2)</f>
        <v>5.19</v>
      </c>
      <c r="F19" s="136">
        <f>ROUND(VALUE(SUBSTITUTE(実質収支比率等に係る経年分析!J$48,"▲","-")),2)</f>
        <v>3.99</v>
      </c>
    </row>
    <row r="20" spans="1:11">
      <c r="A20" s="136" t="s">
        <v>43</v>
      </c>
      <c r="B20" s="136">
        <f>ROUND(VALUE(SUBSTITUTE(実質収支比率等に係る経年分析!F$47,"▲","-")),2)</f>
        <v>54.33</v>
      </c>
      <c r="C20" s="136">
        <f>ROUND(VALUE(SUBSTITUTE(実質収支比率等に係る経年分析!G$47,"▲","-")),2)</f>
        <v>62.42</v>
      </c>
      <c r="D20" s="136">
        <f>ROUND(VALUE(SUBSTITUTE(実質収支比率等に係る経年分析!H$47,"▲","-")),2)</f>
        <v>48.47</v>
      </c>
      <c r="E20" s="136">
        <f>ROUND(VALUE(SUBSTITUTE(実質収支比率等に係る経年分析!I$47,"▲","-")),2)</f>
        <v>53.98</v>
      </c>
      <c r="F20" s="136">
        <f>ROUND(VALUE(SUBSTITUTE(実質収支比率等に係る経年分析!J$47,"▲","-")),2)</f>
        <v>57.68</v>
      </c>
    </row>
    <row r="21" spans="1:11">
      <c r="A21" s="136" t="s">
        <v>44</v>
      </c>
      <c r="B21" s="136">
        <f>IF(ISNUMBER(VALUE(SUBSTITUTE(実質収支比率等に係る経年分析!F$49,"▲","-"))),ROUND(VALUE(SUBSTITUTE(実質収支比率等に係る経年分析!F$49,"▲","-")),2),NA())</f>
        <v>5.18</v>
      </c>
      <c r="C21" s="136">
        <f>IF(ISNUMBER(VALUE(SUBSTITUTE(実質収支比率等に係る経年分析!G$49,"▲","-"))),ROUND(VALUE(SUBSTITUTE(実質収支比率等に係る経年分析!G$49,"▲","-")),2),NA())</f>
        <v>-1.37</v>
      </c>
      <c r="D21" s="136">
        <f>IF(ISNUMBER(VALUE(SUBSTITUTE(実質収支比率等に係る経年分析!H$49,"▲","-"))),ROUND(VALUE(SUBSTITUTE(実質収支比率等に係る経年分析!H$49,"▲","-")),2),NA())</f>
        <v>0.96</v>
      </c>
      <c r="E21" s="136">
        <f>IF(ISNUMBER(VALUE(SUBSTITUTE(実質収支比率等に係る経年分析!I$49,"▲","-"))),ROUND(VALUE(SUBSTITUTE(実質収支比率等に係る経年分析!I$49,"▲","-")),2),NA())</f>
        <v>3.4</v>
      </c>
      <c r="F21" s="136">
        <f>IF(ISNUMBER(VALUE(SUBSTITUTE(実質収支比率等に係る経年分析!J$49,"▲","-"))),ROUND(VALUE(SUBSTITUTE(実質収支比率等に係る経年分析!J$49,"▲","-")),2),NA())</f>
        <v>2.77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0.28999999999999998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東海村国民健康保険事業特別会計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2.58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2.84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1.93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0.35</v>
      </c>
    </row>
    <row r="30" spans="1:11">
      <c r="A30" s="137" t="str">
        <f>IF(連結実質赤字比率に係る赤字・黒字の構成分析!C$40="",NA(),連結実質赤字比率に係る赤字・黒字の構成分析!C$40)</f>
        <v>水戸・勝田都市計画事業東海駅西土地区画整理事業特別会計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0.57999999999999996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v>
      </c>
    </row>
    <row r="31" spans="1:11">
      <c r="A31" s="137" t="str">
        <f>IF(連結実質赤字比率に係る赤字・黒字の構成分析!C$39="",NA(),連結実質赤字比率に係る赤字・黒字の構成分析!C$39)</f>
        <v>水戸・勝田都市計画事業東海村公共下水道事業特別会計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2.79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1.1299999999999999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1.0900000000000001</v>
      </c>
    </row>
    <row r="32" spans="1:11">
      <c r="A32" s="137" t="str">
        <f>IF(連結実質赤字比率に係る赤字・黒字の構成分析!C$38="",NA(),連結実質赤字比率に係る赤字・黒字の構成分析!C$38)</f>
        <v>水戸・勝田都市計画事業東海中央土地区画整理事業特別会計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1.85</v>
      </c>
    </row>
    <row r="33" spans="1:16">
      <c r="A33" s="137" t="str">
        <f>IF(連結実質赤字比率に係る赤字・黒字の構成分析!C$37="",NA(),連結実質赤字比率に係る赤字・黒字の構成分析!C$37)</f>
        <v>東海村介護保険事業特別会計（保険事業勘定）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3.99</v>
      </c>
    </row>
    <row r="35" spans="1:16">
      <c r="A35" s="137" t="str">
        <f>IF(連結実質赤字比率に係る赤字・黒字の構成分析!C$35="",NA(),連結実質赤字比率に係る赤字・黒字の構成分析!C$35)</f>
        <v>東海村水道事業会計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9.1199999999999992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6.32</v>
      </c>
    </row>
    <row r="36" spans="1:16">
      <c r="A36" s="137" t="str">
        <f>IF(連結実質赤字比率に係る赤字・黒字の構成分析!C$34="",NA(),連結実質赤字比率に係る赤字・黒字の構成分析!C$34)</f>
        <v>東海村病院事業会計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17.79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1406</v>
      </c>
      <c r="E42" s="138"/>
      <c r="F42" s="138"/>
      <c r="G42" s="138">
        <f>'実質公債費比率（分子）の構造'!L$52</f>
        <v>1285</v>
      </c>
      <c r="H42" s="138"/>
      <c r="I42" s="138"/>
      <c r="J42" s="138">
        <f>'実質公債費比率（分子）の構造'!M$52</f>
        <v>1251</v>
      </c>
      <c r="K42" s="138"/>
      <c r="L42" s="138"/>
      <c r="M42" s="138">
        <f>'実質公債費比率（分子）の構造'!N$52</f>
        <v>1154</v>
      </c>
      <c r="N42" s="138"/>
      <c r="O42" s="138"/>
      <c r="P42" s="138">
        <f>'実質公債費比率（分子）の構造'!O$52</f>
        <v>1118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6</v>
      </c>
      <c r="F44" s="138"/>
      <c r="G44" s="138"/>
      <c r="H44" s="138">
        <f>'実質公債費比率（分子）の構造'!M$50</f>
        <v>4</v>
      </c>
      <c r="I44" s="138"/>
      <c r="J44" s="138"/>
      <c r="K44" s="138">
        <f>'実質公債費比率（分子）の構造'!N$50</f>
        <v>4</v>
      </c>
      <c r="L44" s="138"/>
      <c r="M44" s="138"/>
      <c r="N44" s="138">
        <f>'実質公債費比率（分子）の構造'!O$50</f>
        <v>5</v>
      </c>
      <c r="O44" s="138"/>
      <c r="P44" s="138"/>
    </row>
    <row r="45" spans="1:16">
      <c r="A45" s="138" t="s">
        <v>54</v>
      </c>
      <c r="B45" s="138">
        <f>'実質公債費比率（分子）の構造'!K$49</f>
        <v>18</v>
      </c>
      <c r="C45" s="138"/>
      <c r="D45" s="138"/>
      <c r="E45" s="138">
        <f>'実質公債費比率（分子）の構造'!L$49</f>
        <v>23</v>
      </c>
      <c r="F45" s="138"/>
      <c r="G45" s="138"/>
      <c r="H45" s="138">
        <f>'実質公債費比率（分子）の構造'!M$49</f>
        <v>82</v>
      </c>
      <c r="I45" s="138"/>
      <c r="J45" s="138"/>
      <c r="K45" s="138">
        <f>'実質公債費比率（分子）の構造'!N$49</f>
        <v>216</v>
      </c>
      <c r="L45" s="138"/>
      <c r="M45" s="138"/>
      <c r="N45" s="138">
        <f>'実質公債費比率（分子）の構造'!O$49</f>
        <v>235</v>
      </c>
      <c r="O45" s="138"/>
      <c r="P45" s="138"/>
    </row>
    <row r="46" spans="1:16">
      <c r="A46" s="138" t="s">
        <v>55</v>
      </c>
      <c r="B46" s="138">
        <f>'実質公債費比率（分子）の構造'!K$48</f>
        <v>706</v>
      </c>
      <c r="C46" s="138"/>
      <c r="D46" s="138"/>
      <c r="E46" s="138">
        <f>'実質公債費比率（分子）の構造'!L$48</f>
        <v>708</v>
      </c>
      <c r="F46" s="138"/>
      <c r="G46" s="138"/>
      <c r="H46" s="138">
        <f>'実質公債費比率（分子）の構造'!M$48</f>
        <v>704</v>
      </c>
      <c r="I46" s="138"/>
      <c r="J46" s="138"/>
      <c r="K46" s="138">
        <f>'実質公債費比率（分子）の構造'!N$48</f>
        <v>703</v>
      </c>
      <c r="L46" s="138"/>
      <c r="M46" s="138"/>
      <c r="N46" s="138">
        <f>'実質公債費比率（分子）の構造'!O$48</f>
        <v>685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765</v>
      </c>
      <c r="C49" s="138"/>
      <c r="D49" s="138"/>
      <c r="E49" s="138">
        <f>'実質公債費比率（分子）の構造'!L$45</f>
        <v>812</v>
      </c>
      <c r="F49" s="138"/>
      <c r="G49" s="138"/>
      <c r="H49" s="138">
        <f>'実質公債費比率（分子）の構造'!M$45</f>
        <v>793</v>
      </c>
      <c r="I49" s="138"/>
      <c r="J49" s="138"/>
      <c r="K49" s="138">
        <f>'実質公債費比率（分子）の構造'!N$45</f>
        <v>758</v>
      </c>
      <c r="L49" s="138"/>
      <c r="M49" s="138"/>
      <c r="N49" s="138">
        <f>'実質公債費比率（分子）の構造'!O$45</f>
        <v>715</v>
      </c>
      <c r="O49" s="138"/>
      <c r="P49" s="138"/>
    </row>
    <row r="50" spans="1:16">
      <c r="A50" s="138" t="s">
        <v>59</v>
      </c>
      <c r="B50" s="138" t="e">
        <f>NA()</f>
        <v>#N/A</v>
      </c>
      <c r="C50" s="138">
        <f>IF(ISNUMBER('実質公債費比率（分子）の構造'!K$53),'実質公債費比率（分子）の構造'!K$53,NA())</f>
        <v>89</v>
      </c>
      <c r="D50" s="138" t="e">
        <f>NA()</f>
        <v>#N/A</v>
      </c>
      <c r="E50" s="138" t="e">
        <f>NA()</f>
        <v>#N/A</v>
      </c>
      <c r="F50" s="138">
        <f>IF(ISNUMBER('実質公債費比率（分子）の構造'!L$53),'実質公債費比率（分子）の構造'!L$53,NA())</f>
        <v>264</v>
      </c>
      <c r="G50" s="138" t="e">
        <f>NA()</f>
        <v>#N/A</v>
      </c>
      <c r="H50" s="138" t="e">
        <f>NA()</f>
        <v>#N/A</v>
      </c>
      <c r="I50" s="138">
        <f>IF(ISNUMBER('実質公債費比率（分子）の構造'!M$53),'実質公債費比率（分子）の構造'!M$53,NA())</f>
        <v>332</v>
      </c>
      <c r="J50" s="138" t="e">
        <f>NA()</f>
        <v>#N/A</v>
      </c>
      <c r="K50" s="138" t="e">
        <f>NA()</f>
        <v>#N/A</v>
      </c>
      <c r="L50" s="138">
        <f>IF(ISNUMBER('実質公債費比率（分子）の構造'!N$53),'実質公債費比率（分子）の構造'!N$53,NA())</f>
        <v>527</v>
      </c>
      <c r="M50" s="138" t="e">
        <f>NA()</f>
        <v>#N/A</v>
      </c>
      <c r="N50" s="138" t="e">
        <f>NA()</f>
        <v>#N/A</v>
      </c>
      <c r="O50" s="138">
        <f>IF(ISNUMBER('実質公債費比率（分子）の構造'!O$53),'実質公債費比率（分子）の構造'!O$53,NA())</f>
        <v>522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10753</v>
      </c>
      <c r="E56" s="137"/>
      <c r="F56" s="137"/>
      <c r="G56" s="137">
        <f>'将来負担比率（分子）の構造'!J$52</f>
        <v>10054</v>
      </c>
      <c r="H56" s="137"/>
      <c r="I56" s="137"/>
      <c r="J56" s="137">
        <f>'将来負担比率（分子）の構造'!K$52</f>
        <v>9225</v>
      </c>
      <c r="K56" s="137"/>
      <c r="L56" s="137"/>
      <c r="M56" s="137">
        <f>'将来負担比率（分子）の構造'!L$52</f>
        <v>8470</v>
      </c>
      <c r="N56" s="137"/>
      <c r="O56" s="137"/>
      <c r="P56" s="137">
        <f>'将来負担比率（分子）の構造'!M$52</f>
        <v>7846</v>
      </c>
    </row>
    <row r="57" spans="1:16">
      <c r="A57" s="137" t="s">
        <v>36</v>
      </c>
      <c r="B57" s="137"/>
      <c r="C57" s="137"/>
      <c r="D57" s="137">
        <f>'将来負担比率（分子）の構造'!I$51</f>
        <v>2944</v>
      </c>
      <c r="E57" s="137"/>
      <c r="F57" s="137"/>
      <c r="G57" s="137">
        <f>'将来負担比率（分子）の構造'!J$51</f>
        <v>2681</v>
      </c>
      <c r="H57" s="137"/>
      <c r="I57" s="137"/>
      <c r="J57" s="137">
        <f>'将来負担比率（分子）の構造'!K$51</f>
        <v>2435</v>
      </c>
      <c r="K57" s="137"/>
      <c r="L57" s="137"/>
      <c r="M57" s="137">
        <f>'将来負担比率（分子）の構造'!L$51</f>
        <v>1880</v>
      </c>
      <c r="N57" s="137"/>
      <c r="O57" s="137"/>
      <c r="P57" s="137">
        <f>'将来負担比率（分子）の構造'!M$51</f>
        <v>1591</v>
      </c>
    </row>
    <row r="58" spans="1:16">
      <c r="A58" s="137" t="s">
        <v>35</v>
      </c>
      <c r="B58" s="137"/>
      <c r="C58" s="137"/>
      <c r="D58" s="137">
        <f>'将来負担比率（分子）の構造'!I$50</f>
        <v>12772</v>
      </c>
      <c r="E58" s="137"/>
      <c r="F58" s="137"/>
      <c r="G58" s="137">
        <f>'将来負担比率（分子）の構造'!J$50</f>
        <v>12765</v>
      </c>
      <c r="H58" s="137"/>
      <c r="I58" s="137"/>
      <c r="J58" s="137">
        <f>'将来負担比率（分子）の構造'!K$50</f>
        <v>12300</v>
      </c>
      <c r="K58" s="137"/>
      <c r="L58" s="137"/>
      <c r="M58" s="137">
        <f>'将来負担比率（分子）の構造'!L$50</f>
        <v>12379</v>
      </c>
      <c r="N58" s="137"/>
      <c r="O58" s="137"/>
      <c r="P58" s="137">
        <f>'将来負担比率（分子）の構造'!M$50</f>
        <v>12645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t="str">
        <f>'将来負担比率（分子）の構造'!J$46</f>
        <v>-</v>
      </c>
      <c r="F61" s="137"/>
      <c r="G61" s="137"/>
      <c r="H61" s="137">
        <f>'将来負担比率（分子）の構造'!K$46</f>
        <v>2</v>
      </c>
      <c r="I61" s="137"/>
      <c r="J61" s="137"/>
      <c r="K61" s="137">
        <f>'将来負担比率（分子）の構造'!L$46</f>
        <v>2</v>
      </c>
      <c r="L61" s="137"/>
      <c r="M61" s="137"/>
      <c r="N61" s="137" t="str">
        <f>'将来負担比率（分子）の構造'!M$46</f>
        <v>-</v>
      </c>
      <c r="O61" s="137"/>
      <c r="P61" s="137"/>
    </row>
    <row r="62" spans="1:16">
      <c r="A62" s="137" t="s">
        <v>29</v>
      </c>
      <c r="B62" s="137">
        <f>'将来負担比率（分子）の構造'!I$45</f>
        <v>1906</v>
      </c>
      <c r="C62" s="137"/>
      <c r="D62" s="137"/>
      <c r="E62" s="137">
        <f>'将来負担比率（分子）の構造'!J$45</f>
        <v>1815</v>
      </c>
      <c r="F62" s="137"/>
      <c r="G62" s="137"/>
      <c r="H62" s="137">
        <f>'将来負担比率（分子）の構造'!K$45</f>
        <v>1710</v>
      </c>
      <c r="I62" s="137"/>
      <c r="J62" s="137"/>
      <c r="K62" s="137">
        <f>'将来負担比率（分子）の構造'!L$45</f>
        <v>1484</v>
      </c>
      <c r="L62" s="137"/>
      <c r="M62" s="137"/>
      <c r="N62" s="137">
        <f>'将来負担比率（分子）の構造'!M$45</f>
        <v>1377</v>
      </c>
      <c r="O62" s="137"/>
      <c r="P62" s="137"/>
    </row>
    <row r="63" spans="1:16">
      <c r="A63" s="137" t="s">
        <v>28</v>
      </c>
      <c r="B63" s="137">
        <f>'将来負担比率（分子）の構造'!I$44</f>
        <v>35</v>
      </c>
      <c r="C63" s="137"/>
      <c r="D63" s="137"/>
      <c r="E63" s="137">
        <f>'将来負担比率（分子）の構造'!J$44</f>
        <v>166</v>
      </c>
      <c r="F63" s="137"/>
      <c r="G63" s="137"/>
      <c r="H63" s="137">
        <f>'将来負担比率（分子）の構造'!K$44</f>
        <v>165</v>
      </c>
      <c r="I63" s="137"/>
      <c r="J63" s="137"/>
      <c r="K63" s="137">
        <f>'将来負担比率（分子）の構造'!L$44</f>
        <v>209</v>
      </c>
      <c r="L63" s="137"/>
      <c r="M63" s="137"/>
      <c r="N63" s="137">
        <f>'将来負担比率（分子）の構造'!M$44</f>
        <v>244</v>
      </c>
      <c r="O63" s="137"/>
      <c r="P63" s="137"/>
    </row>
    <row r="64" spans="1:16">
      <c r="A64" s="137" t="s">
        <v>27</v>
      </c>
      <c r="B64" s="137">
        <f>'将来負担比率（分子）の構造'!I$43</f>
        <v>8432</v>
      </c>
      <c r="C64" s="137"/>
      <c r="D64" s="137"/>
      <c r="E64" s="137">
        <f>'将来負担比率（分子）の構造'!J$43</f>
        <v>8065</v>
      </c>
      <c r="F64" s="137"/>
      <c r="G64" s="137"/>
      <c r="H64" s="137">
        <f>'将来負担比率（分子）の構造'!K$43</f>
        <v>7645</v>
      </c>
      <c r="I64" s="137"/>
      <c r="J64" s="137"/>
      <c r="K64" s="137">
        <f>'将来負担比率（分子）の構造'!L$43</f>
        <v>7276</v>
      </c>
      <c r="L64" s="137"/>
      <c r="M64" s="137"/>
      <c r="N64" s="137">
        <f>'将来負担比率（分子）の構造'!M$43</f>
        <v>6917</v>
      </c>
      <c r="O64" s="137"/>
      <c r="P64" s="137"/>
    </row>
    <row r="65" spans="1:16">
      <c r="A65" s="137" t="s">
        <v>26</v>
      </c>
      <c r="B65" s="137">
        <f>'将来負担比率（分子）の構造'!I$42</f>
        <v>39</v>
      </c>
      <c r="C65" s="137"/>
      <c r="D65" s="137"/>
      <c r="E65" s="137">
        <f>'将来負担比率（分子）の構造'!J$42</f>
        <v>35</v>
      </c>
      <c r="F65" s="137"/>
      <c r="G65" s="137"/>
      <c r="H65" s="137">
        <f>'将来負担比率（分子）の構造'!K$42</f>
        <v>31</v>
      </c>
      <c r="I65" s="137"/>
      <c r="J65" s="137"/>
      <c r="K65" s="137">
        <f>'将来負担比率（分子）の構造'!L$42</f>
        <v>28</v>
      </c>
      <c r="L65" s="137"/>
      <c r="M65" s="137"/>
      <c r="N65" s="137">
        <f>'将来負担比率（分子）の構造'!M$42</f>
        <v>24</v>
      </c>
      <c r="O65" s="137"/>
      <c r="P65" s="137"/>
    </row>
    <row r="66" spans="1:16">
      <c r="A66" s="137" t="s">
        <v>25</v>
      </c>
      <c r="B66" s="137">
        <f>'将来負担比率（分子）の構造'!I$41</f>
        <v>6249</v>
      </c>
      <c r="C66" s="137"/>
      <c r="D66" s="137"/>
      <c r="E66" s="137">
        <f>'将来負担比率（分子）の構造'!J$41</f>
        <v>5528</v>
      </c>
      <c r="F66" s="137"/>
      <c r="G66" s="137"/>
      <c r="H66" s="137">
        <f>'将来負担比率（分子）の構造'!K$41</f>
        <v>4824</v>
      </c>
      <c r="I66" s="137"/>
      <c r="J66" s="137"/>
      <c r="K66" s="137">
        <f>'将来負担比率（分子）の構造'!L$41</f>
        <v>4141</v>
      </c>
      <c r="L66" s="137"/>
      <c r="M66" s="137"/>
      <c r="N66" s="137">
        <f>'将来負担比率（分子）の構造'!M$41</f>
        <v>3488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11942573</v>
      </c>
      <c r="S5" s="615"/>
      <c r="T5" s="615"/>
      <c r="U5" s="615"/>
      <c r="V5" s="615"/>
      <c r="W5" s="615"/>
      <c r="X5" s="615"/>
      <c r="Y5" s="616"/>
      <c r="Z5" s="617">
        <v>54.5</v>
      </c>
      <c r="AA5" s="617"/>
      <c r="AB5" s="617"/>
      <c r="AC5" s="617"/>
      <c r="AD5" s="618">
        <v>11296186</v>
      </c>
      <c r="AE5" s="618"/>
      <c r="AF5" s="618"/>
      <c r="AG5" s="618"/>
      <c r="AH5" s="618"/>
      <c r="AI5" s="618"/>
      <c r="AJ5" s="618"/>
      <c r="AK5" s="618"/>
      <c r="AL5" s="619">
        <v>92.6</v>
      </c>
      <c r="AM5" s="620"/>
      <c r="AN5" s="620"/>
      <c r="AO5" s="621"/>
      <c r="AP5" s="611" t="s">
        <v>210</v>
      </c>
      <c r="AQ5" s="612"/>
      <c r="AR5" s="612"/>
      <c r="AS5" s="612"/>
      <c r="AT5" s="612"/>
      <c r="AU5" s="612"/>
      <c r="AV5" s="612"/>
      <c r="AW5" s="612"/>
      <c r="AX5" s="612"/>
      <c r="AY5" s="612"/>
      <c r="AZ5" s="612"/>
      <c r="BA5" s="612"/>
      <c r="BB5" s="612"/>
      <c r="BC5" s="612"/>
      <c r="BD5" s="612"/>
      <c r="BE5" s="612"/>
      <c r="BF5" s="613"/>
      <c r="BG5" s="625">
        <v>11296186</v>
      </c>
      <c r="BH5" s="626"/>
      <c r="BI5" s="626"/>
      <c r="BJ5" s="626"/>
      <c r="BK5" s="626"/>
      <c r="BL5" s="626"/>
      <c r="BM5" s="626"/>
      <c r="BN5" s="627"/>
      <c r="BO5" s="628">
        <v>94.6</v>
      </c>
      <c r="BP5" s="628"/>
      <c r="BQ5" s="628"/>
      <c r="BR5" s="628"/>
      <c r="BS5" s="629">
        <v>59519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170614</v>
      </c>
      <c r="S6" s="626"/>
      <c r="T6" s="626"/>
      <c r="U6" s="626"/>
      <c r="V6" s="626"/>
      <c r="W6" s="626"/>
      <c r="X6" s="626"/>
      <c r="Y6" s="627"/>
      <c r="Z6" s="628">
        <v>0.8</v>
      </c>
      <c r="AA6" s="628"/>
      <c r="AB6" s="628"/>
      <c r="AC6" s="628"/>
      <c r="AD6" s="629">
        <v>170614</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11296186</v>
      </c>
      <c r="BH6" s="626"/>
      <c r="BI6" s="626"/>
      <c r="BJ6" s="626"/>
      <c r="BK6" s="626"/>
      <c r="BL6" s="626"/>
      <c r="BM6" s="626"/>
      <c r="BN6" s="627"/>
      <c r="BO6" s="628">
        <v>94.6</v>
      </c>
      <c r="BP6" s="628"/>
      <c r="BQ6" s="628"/>
      <c r="BR6" s="628"/>
      <c r="BS6" s="629">
        <v>59519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201975</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201963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4731</v>
      </c>
      <c r="S7" s="626"/>
      <c r="T7" s="626"/>
      <c r="U7" s="626"/>
      <c r="V7" s="626"/>
      <c r="W7" s="626"/>
      <c r="X7" s="626"/>
      <c r="Y7" s="627"/>
      <c r="Z7" s="628">
        <v>0</v>
      </c>
      <c r="AA7" s="628"/>
      <c r="AB7" s="628"/>
      <c r="AC7" s="628"/>
      <c r="AD7" s="629">
        <v>4731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2600663</v>
      </c>
      <c r="BH7" s="626"/>
      <c r="BI7" s="626"/>
      <c r="BJ7" s="626"/>
      <c r="BK7" s="626"/>
      <c r="BL7" s="626"/>
      <c r="BM7" s="626"/>
      <c r="BN7" s="627"/>
      <c r="BO7" s="628">
        <v>21.8</v>
      </c>
      <c r="BP7" s="628"/>
      <c r="BQ7" s="628"/>
      <c r="BR7" s="628"/>
      <c r="BS7" s="629">
        <v>59519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5024601</v>
      </c>
      <c r="CS7" s="626"/>
      <c r="CT7" s="626"/>
      <c r="CU7" s="626"/>
      <c r="CV7" s="626"/>
      <c r="CW7" s="626"/>
      <c r="CX7" s="626"/>
      <c r="CY7" s="627"/>
      <c r="CZ7" s="628">
        <v>23.7</v>
      </c>
      <c r="DA7" s="628"/>
      <c r="DB7" s="628"/>
      <c r="DC7" s="628"/>
      <c r="DD7" s="634">
        <v>622176</v>
      </c>
      <c r="DE7" s="626"/>
      <c r="DF7" s="626"/>
      <c r="DG7" s="626"/>
      <c r="DH7" s="626"/>
      <c r="DI7" s="626"/>
      <c r="DJ7" s="626"/>
      <c r="DK7" s="626"/>
      <c r="DL7" s="626"/>
      <c r="DM7" s="626"/>
      <c r="DN7" s="626"/>
      <c r="DO7" s="626"/>
      <c r="DP7" s="627"/>
      <c r="DQ7" s="634">
        <v>3090930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18614</v>
      </c>
      <c r="S8" s="626"/>
      <c r="T8" s="626"/>
      <c r="U8" s="626"/>
      <c r="V8" s="626"/>
      <c r="W8" s="626"/>
      <c r="X8" s="626"/>
      <c r="Y8" s="627"/>
      <c r="Z8" s="628">
        <v>0.1</v>
      </c>
      <c r="AA8" s="628"/>
      <c r="AB8" s="628"/>
      <c r="AC8" s="628"/>
      <c r="AD8" s="629">
        <v>18614</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65601</v>
      </c>
      <c r="BH8" s="626"/>
      <c r="BI8" s="626"/>
      <c r="BJ8" s="626"/>
      <c r="BK8" s="626"/>
      <c r="BL8" s="626"/>
      <c r="BM8" s="626"/>
      <c r="BN8" s="627"/>
      <c r="BO8" s="628">
        <v>0.5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4965612</v>
      </c>
      <c r="CS8" s="626"/>
      <c r="CT8" s="626"/>
      <c r="CU8" s="626"/>
      <c r="CV8" s="626"/>
      <c r="CW8" s="626"/>
      <c r="CX8" s="626"/>
      <c r="CY8" s="627"/>
      <c r="CZ8" s="628">
        <v>23.4</v>
      </c>
      <c r="DA8" s="628"/>
      <c r="DB8" s="628"/>
      <c r="DC8" s="628"/>
      <c r="DD8" s="634">
        <v>81322</v>
      </c>
      <c r="DE8" s="626"/>
      <c r="DF8" s="626"/>
      <c r="DG8" s="626"/>
      <c r="DH8" s="626"/>
      <c r="DI8" s="626"/>
      <c r="DJ8" s="626"/>
      <c r="DK8" s="626"/>
      <c r="DL8" s="626"/>
      <c r="DM8" s="626"/>
      <c r="DN8" s="626"/>
      <c r="DO8" s="626"/>
      <c r="DP8" s="627"/>
      <c r="DQ8" s="634">
        <v>2983638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10883</v>
      </c>
      <c r="S9" s="626"/>
      <c r="T9" s="626"/>
      <c r="U9" s="626"/>
      <c r="V9" s="626"/>
      <c r="W9" s="626"/>
      <c r="X9" s="626"/>
      <c r="Y9" s="627"/>
      <c r="Z9" s="628">
        <v>0</v>
      </c>
      <c r="AA9" s="628"/>
      <c r="AB9" s="628"/>
      <c r="AC9" s="628"/>
      <c r="AD9" s="629">
        <v>10883</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2204728</v>
      </c>
      <c r="BH9" s="626"/>
      <c r="BI9" s="626"/>
      <c r="BJ9" s="626"/>
      <c r="BK9" s="626"/>
      <c r="BL9" s="626"/>
      <c r="BM9" s="626"/>
      <c r="BN9" s="627"/>
      <c r="BO9" s="628">
        <v>18.5</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2190753</v>
      </c>
      <c r="CS9" s="626"/>
      <c r="CT9" s="626"/>
      <c r="CU9" s="626"/>
      <c r="CV9" s="626"/>
      <c r="CW9" s="626"/>
      <c r="CX9" s="626"/>
      <c r="CY9" s="627"/>
      <c r="CZ9" s="628">
        <v>10.3</v>
      </c>
      <c r="DA9" s="628"/>
      <c r="DB9" s="628"/>
      <c r="DC9" s="628"/>
      <c r="DD9" s="634">
        <v>92490</v>
      </c>
      <c r="DE9" s="626"/>
      <c r="DF9" s="626"/>
      <c r="DG9" s="626"/>
      <c r="DH9" s="626"/>
      <c r="DI9" s="626"/>
      <c r="DJ9" s="626"/>
      <c r="DK9" s="626"/>
      <c r="DL9" s="626"/>
      <c r="DM9" s="626"/>
      <c r="DN9" s="626"/>
      <c r="DO9" s="626"/>
      <c r="DP9" s="627"/>
      <c r="DQ9" s="634">
        <v>1924681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601866</v>
      </c>
      <c r="S10" s="626"/>
      <c r="T10" s="626"/>
      <c r="U10" s="626"/>
      <c r="V10" s="626"/>
      <c r="W10" s="626"/>
      <c r="X10" s="626"/>
      <c r="Y10" s="627"/>
      <c r="Z10" s="628">
        <v>2.7</v>
      </c>
      <c r="AA10" s="628"/>
      <c r="AB10" s="628"/>
      <c r="AC10" s="628"/>
      <c r="AD10" s="629">
        <v>601866</v>
      </c>
      <c r="AE10" s="629"/>
      <c r="AF10" s="629"/>
      <c r="AG10" s="629"/>
      <c r="AH10" s="629"/>
      <c r="AI10" s="629"/>
      <c r="AJ10" s="629"/>
      <c r="AK10" s="629"/>
      <c r="AL10" s="630">
        <v>4.9000000000000004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123832</v>
      </c>
      <c r="BH10" s="626"/>
      <c r="BI10" s="626"/>
      <c r="BJ10" s="626"/>
      <c r="BK10" s="626"/>
      <c r="BL10" s="626"/>
      <c r="BM10" s="626"/>
      <c r="BN10" s="627"/>
      <c r="BO10" s="628">
        <v>1</v>
      </c>
      <c r="BP10" s="628"/>
      <c r="BQ10" s="628"/>
      <c r="BR10" s="628"/>
      <c r="BS10" s="634">
        <v>20953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14000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14000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206502</v>
      </c>
      <c r="BH11" s="626"/>
      <c r="BI11" s="626"/>
      <c r="BJ11" s="626"/>
      <c r="BK11" s="626"/>
      <c r="BL11" s="626"/>
      <c r="BM11" s="626"/>
      <c r="BN11" s="627"/>
      <c r="BO11" s="628">
        <v>1.7</v>
      </c>
      <c r="BP11" s="628"/>
      <c r="BQ11" s="628"/>
      <c r="BR11" s="628"/>
      <c r="BS11" s="634">
        <v>38566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436745</v>
      </c>
      <c r="CS11" s="626"/>
      <c r="CT11" s="626"/>
      <c r="CU11" s="626"/>
      <c r="CV11" s="626"/>
      <c r="CW11" s="626"/>
      <c r="CX11" s="626"/>
      <c r="CY11" s="627"/>
      <c r="CZ11" s="628">
        <v>2.1</v>
      </c>
      <c r="DA11" s="628"/>
      <c r="DB11" s="628"/>
      <c r="DC11" s="628"/>
      <c r="DD11" s="634">
        <v>113280</v>
      </c>
      <c r="DE11" s="626"/>
      <c r="DF11" s="626"/>
      <c r="DG11" s="626"/>
      <c r="DH11" s="626"/>
      <c r="DI11" s="626"/>
      <c r="DJ11" s="626"/>
      <c r="DK11" s="626"/>
      <c r="DL11" s="626"/>
      <c r="DM11" s="626"/>
      <c r="DN11" s="626"/>
      <c r="DO11" s="626"/>
      <c r="DP11" s="627"/>
      <c r="DQ11" s="634">
        <v>358539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8380491</v>
      </c>
      <c r="BH12" s="626"/>
      <c r="BI12" s="626"/>
      <c r="BJ12" s="626"/>
      <c r="BK12" s="626"/>
      <c r="BL12" s="626"/>
      <c r="BM12" s="626"/>
      <c r="BN12" s="627"/>
      <c r="BO12" s="628">
        <v>70.2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216470</v>
      </c>
      <c r="CS12" s="626"/>
      <c r="CT12" s="626"/>
      <c r="CU12" s="626"/>
      <c r="CV12" s="626"/>
      <c r="CW12" s="626"/>
      <c r="CX12" s="626"/>
      <c r="CY12" s="627"/>
      <c r="CZ12" s="628">
        <v>1</v>
      </c>
      <c r="DA12" s="628"/>
      <c r="DB12" s="628"/>
      <c r="DC12" s="628"/>
      <c r="DD12" s="634">
        <v>8500</v>
      </c>
      <c r="DE12" s="626"/>
      <c r="DF12" s="626"/>
      <c r="DG12" s="626"/>
      <c r="DH12" s="626"/>
      <c r="DI12" s="626"/>
      <c r="DJ12" s="626"/>
      <c r="DK12" s="626"/>
      <c r="DL12" s="626"/>
      <c r="DM12" s="626"/>
      <c r="DN12" s="626"/>
      <c r="DO12" s="626"/>
      <c r="DP12" s="627"/>
      <c r="DQ12" s="634">
        <v>158586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23014</v>
      </c>
      <c r="S13" s="626"/>
      <c r="T13" s="626"/>
      <c r="U13" s="626"/>
      <c r="V13" s="626"/>
      <c r="W13" s="626"/>
      <c r="X13" s="626"/>
      <c r="Y13" s="627"/>
      <c r="Z13" s="628">
        <v>0.1</v>
      </c>
      <c r="AA13" s="628"/>
      <c r="AB13" s="628"/>
      <c r="AC13" s="628"/>
      <c r="AD13" s="629">
        <v>23014</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8365476</v>
      </c>
      <c r="BH13" s="626"/>
      <c r="BI13" s="626"/>
      <c r="BJ13" s="626"/>
      <c r="BK13" s="626"/>
      <c r="BL13" s="626"/>
      <c r="BM13" s="626"/>
      <c r="BN13" s="627"/>
      <c r="BO13" s="628">
        <v>70</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3871434</v>
      </c>
      <c r="CS13" s="626"/>
      <c r="CT13" s="626"/>
      <c r="CU13" s="626"/>
      <c r="CV13" s="626"/>
      <c r="CW13" s="626"/>
      <c r="CX13" s="626"/>
      <c r="CY13" s="627"/>
      <c r="CZ13" s="628">
        <v>18.3</v>
      </c>
      <c r="DA13" s="628"/>
      <c r="DB13" s="628"/>
      <c r="DC13" s="628"/>
      <c r="DD13" s="634">
        <v>1351997</v>
      </c>
      <c r="DE13" s="626"/>
      <c r="DF13" s="626"/>
      <c r="DG13" s="626"/>
      <c r="DH13" s="626"/>
      <c r="DI13" s="626"/>
      <c r="DJ13" s="626"/>
      <c r="DK13" s="626"/>
      <c r="DL13" s="626"/>
      <c r="DM13" s="626"/>
      <c r="DN13" s="626"/>
      <c r="DO13" s="626"/>
      <c r="DP13" s="627"/>
      <c r="DQ13" s="634">
        <v>3233810</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85669</v>
      </c>
      <c r="BH14" s="626"/>
      <c r="BI14" s="626"/>
      <c r="BJ14" s="626"/>
      <c r="BK14" s="626"/>
      <c r="BL14" s="626"/>
      <c r="BM14" s="626"/>
      <c r="BN14" s="627"/>
      <c r="BO14" s="628">
        <v>0.7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586689</v>
      </c>
      <c r="CS14" s="626"/>
      <c r="CT14" s="626"/>
      <c r="CU14" s="626"/>
      <c r="CV14" s="626"/>
      <c r="CW14" s="626"/>
      <c r="CX14" s="626"/>
      <c r="CY14" s="627"/>
      <c r="CZ14" s="628">
        <v>2.8</v>
      </c>
      <c r="DA14" s="628"/>
      <c r="DB14" s="628"/>
      <c r="DC14" s="628"/>
      <c r="DD14" s="634">
        <v>6263</v>
      </c>
      <c r="DE14" s="626"/>
      <c r="DF14" s="626"/>
      <c r="DG14" s="626"/>
      <c r="DH14" s="626"/>
      <c r="DI14" s="626"/>
      <c r="DJ14" s="626"/>
      <c r="DK14" s="626"/>
      <c r="DL14" s="626"/>
      <c r="DM14" s="626"/>
      <c r="DN14" s="626"/>
      <c r="DO14" s="626"/>
      <c r="DP14" s="627"/>
      <c r="DQ14" s="634">
        <v>585864</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26875</v>
      </c>
      <c r="S15" s="626"/>
      <c r="T15" s="626"/>
      <c r="U15" s="626"/>
      <c r="V15" s="626"/>
      <c r="W15" s="626"/>
      <c r="X15" s="626"/>
      <c r="Y15" s="627"/>
      <c r="Z15" s="628">
        <v>0.1</v>
      </c>
      <c r="AA15" s="628"/>
      <c r="AB15" s="628"/>
      <c r="AC15" s="628"/>
      <c r="AD15" s="629">
        <v>26875</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229363</v>
      </c>
      <c r="BH15" s="626"/>
      <c r="BI15" s="626"/>
      <c r="BJ15" s="626"/>
      <c r="BK15" s="626"/>
      <c r="BL15" s="626"/>
      <c r="BM15" s="626"/>
      <c r="BN15" s="627"/>
      <c r="BO15" s="628">
        <v>1.9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2961452</v>
      </c>
      <c r="CS15" s="626"/>
      <c r="CT15" s="626"/>
      <c r="CU15" s="626"/>
      <c r="CV15" s="626"/>
      <c r="CW15" s="626"/>
      <c r="CX15" s="626"/>
      <c r="CY15" s="627"/>
      <c r="CZ15" s="628">
        <v>14</v>
      </c>
      <c r="DA15" s="628"/>
      <c r="DB15" s="628"/>
      <c r="DC15" s="628"/>
      <c r="DD15" s="634">
        <v>578143</v>
      </c>
      <c r="DE15" s="626"/>
      <c r="DF15" s="626"/>
      <c r="DG15" s="626"/>
      <c r="DH15" s="626"/>
      <c r="DI15" s="626"/>
      <c r="DJ15" s="626"/>
      <c r="DK15" s="626"/>
      <c r="DL15" s="626"/>
      <c r="DM15" s="626"/>
      <c r="DN15" s="626"/>
      <c r="DO15" s="626"/>
      <c r="DP15" s="627"/>
      <c r="DQ15" s="634">
        <v>2794616</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95829</v>
      </c>
      <c r="S16" s="626"/>
      <c r="T16" s="626"/>
      <c r="U16" s="626"/>
      <c r="V16" s="626"/>
      <c r="W16" s="626"/>
      <c r="X16" s="626"/>
      <c r="Y16" s="627"/>
      <c r="Z16" s="628">
        <v>0.4</v>
      </c>
      <c r="AA16" s="628"/>
      <c r="AB16" s="628"/>
      <c r="AC16" s="628"/>
      <c r="AD16" s="629" t="s">
        <v>112</v>
      </c>
      <c r="AE16" s="629"/>
      <c r="AF16" s="629"/>
      <c r="AG16" s="629"/>
      <c r="AH16" s="629"/>
      <c r="AI16" s="629"/>
      <c r="AJ16" s="629"/>
      <c r="AK16" s="629"/>
      <c r="AL16" s="630" t="s">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24406</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24406</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715672</v>
      </c>
      <c r="CS17" s="626"/>
      <c r="CT17" s="626"/>
      <c r="CU17" s="626"/>
      <c r="CV17" s="626"/>
      <c r="CW17" s="626"/>
      <c r="CX17" s="626"/>
      <c r="CY17" s="627"/>
      <c r="CZ17" s="628">
        <v>3.4</v>
      </c>
      <c r="DA17" s="628"/>
      <c r="DB17" s="628"/>
      <c r="DC17" s="628"/>
      <c r="DD17" s="634" t="s">
        <v>112</v>
      </c>
      <c r="DE17" s="626"/>
      <c r="DF17" s="626"/>
      <c r="DG17" s="626"/>
      <c r="DH17" s="626"/>
      <c r="DI17" s="626"/>
      <c r="DJ17" s="626"/>
      <c r="DK17" s="626"/>
      <c r="DL17" s="626"/>
      <c r="DM17" s="626"/>
      <c r="DN17" s="626"/>
      <c r="DO17" s="626"/>
      <c r="DP17" s="627"/>
      <c r="DQ17" s="634">
        <v>715042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9276</v>
      </c>
      <c r="S18" s="626"/>
      <c r="T18" s="626"/>
      <c r="U18" s="626"/>
      <c r="V18" s="626"/>
      <c r="W18" s="626"/>
      <c r="X18" s="626"/>
      <c r="Y18" s="627"/>
      <c r="Z18" s="628">
        <v>0</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86553</v>
      </c>
      <c r="S19" s="626"/>
      <c r="T19" s="626"/>
      <c r="U19" s="626"/>
      <c r="V19" s="626"/>
      <c r="W19" s="626"/>
      <c r="X19" s="626"/>
      <c r="Y19" s="627"/>
      <c r="Z19" s="628">
        <v>0.4</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646387</v>
      </c>
      <c r="BH19" s="626"/>
      <c r="BI19" s="626"/>
      <c r="BJ19" s="626"/>
      <c r="BK19" s="626"/>
      <c r="BL19" s="626"/>
      <c r="BM19" s="626"/>
      <c r="BN19" s="627"/>
      <c r="BO19" s="628">
        <v>5.4</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12894999</v>
      </c>
      <c r="S20" s="626"/>
      <c r="T20" s="626"/>
      <c r="U20" s="626"/>
      <c r="V20" s="626"/>
      <c r="W20" s="626"/>
      <c r="X20" s="626"/>
      <c r="Y20" s="627"/>
      <c r="Z20" s="628">
        <v>58.9</v>
      </c>
      <c r="AA20" s="628"/>
      <c r="AB20" s="628"/>
      <c r="AC20" s="628"/>
      <c r="AD20" s="629">
        <v>12152783</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646387</v>
      </c>
      <c r="BH20" s="626"/>
      <c r="BI20" s="626"/>
      <c r="BJ20" s="626"/>
      <c r="BK20" s="626"/>
      <c r="BL20" s="626"/>
      <c r="BM20" s="626"/>
      <c r="BN20" s="627"/>
      <c r="BO20" s="628">
        <v>5.4</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21209809</v>
      </c>
      <c r="CS20" s="626"/>
      <c r="CT20" s="626"/>
      <c r="CU20" s="626"/>
      <c r="CV20" s="626"/>
      <c r="CW20" s="626"/>
      <c r="CX20" s="626"/>
      <c r="CY20" s="627"/>
      <c r="CZ20" s="628">
        <v>100</v>
      </c>
      <c r="DA20" s="628"/>
      <c r="DB20" s="628"/>
      <c r="DC20" s="628"/>
      <c r="DD20" s="634">
        <v>2854171</v>
      </c>
      <c r="DE20" s="626"/>
      <c r="DF20" s="626"/>
      <c r="DG20" s="626"/>
      <c r="DH20" s="626"/>
      <c r="DI20" s="626"/>
      <c r="DJ20" s="626"/>
      <c r="DK20" s="626"/>
      <c r="DL20" s="626"/>
      <c r="DM20" s="626"/>
      <c r="DN20" s="626"/>
      <c r="DO20" s="626"/>
      <c r="DP20" s="627"/>
      <c r="DQ20" s="634">
        <v>16086075</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6084</v>
      </c>
      <c r="S21" s="626"/>
      <c r="T21" s="626"/>
      <c r="U21" s="626"/>
      <c r="V21" s="626"/>
      <c r="W21" s="626"/>
      <c r="X21" s="626"/>
      <c r="Y21" s="627"/>
      <c r="Z21" s="628">
        <v>0</v>
      </c>
      <c r="AA21" s="628"/>
      <c r="AB21" s="628"/>
      <c r="AC21" s="628"/>
      <c r="AD21" s="629">
        <v>6084</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104185</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194423</v>
      </c>
      <c r="S23" s="626"/>
      <c r="T23" s="626"/>
      <c r="U23" s="626"/>
      <c r="V23" s="626"/>
      <c r="W23" s="626"/>
      <c r="X23" s="626"/>
      <c r="Y23" s="627"/>
      <c r="Z23" s="628">
        <v>0.9</v>
      </c>
      <c r="AA23" s="628"/>
      <c r="AB23" s="628"/>
      <c r="AC23" s="628"/>
      <c r="AD23" s="629">
        <v>33812</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646387</v>
      </c>
      <c r="BH23" s="626"/>
      <c r="BI23" s="626"/>
      <c r="BJ23" s="626"/>
      <c r="BK23" s="626"/>
      <c r="BL23" s="626"/>
      <c r="BM23" s="626"/>
      <c r="BN23" s="627"/>
      <c r="BO23" s="628">
        <v>5.4</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65001</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6402277</v>
      </c>
      <c r="CS24" s="615"/>
      <c r="CT24" s="615"/>
      <c r="CU24" s="615"/>
      <c r="CV24" s="615"/>
      <c r="CW24" s="615"/>
      <c r="CX24" s="615"/>
      <c r="CY24" s="616"/>
      <c r="CZ24" s="652">
        <v>30.2</v>
      </c>
      <c r="DA24" s="653"/>
      <c r="DB24" s="653"/>
      <c r="DC24" s="654"/>
      <c r="DD24" s="651">
        <v>4707083</v>
      </c>
      <c r="DE24" s="615"/>
      <c r="DF24" s="615"/>
      <c r="DG24" s="615"/>
      <c r="DH24" s="615"/>
      <c r="DI24" s="615"/>
      <c r="DJ24" s="615"/>
      <c r="DK24" s="616"/>
      <c r="DL24" s="651">
        <v>4683049</v>
      </c>
      <c r="DM24" s="615"/>
      <c r="DN24" s="615"/>
      <c r="DO24" s="615"/>
      <c r="DP24" s="615"/>
      <c r="DQ24" s="615"/>
      <c r="DR24" s="615"/>
      <c r="DS24" s="615"/>
      <c r="DT24" s="615"/>
      <c r="DU24" s="615"/>
      <c r="DV24" s="616"/>
      <c r="DW24" s="619">
        <v>38.4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3602745</v>
      </c>
      <c r="S25" s="626"/>
      <c r="T25" s="626"/>
      <c r="U25" s="626"/>
      <c r="V25" s="626"/>
      <c r="W25" s="626"/>
      <c r="X25" s="626"/>
      <c r="Y25" s="627"/>
      <c r="Z25" s="628">
        <v>16.5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3115426</v>
      </c>
      <c r="CS25" s="657"/>
      <c r="CT25" s="657"/>
      <c r="CU25" s="657"/>
      <c r="CV25" s="657"/>
      <c r="CW25" s="657"/>
      <c r="CX25" s="657"/>
      <c r="CY25" s="658"/>
      <c r="CZ25" s="659">
        <v>14.7</v>
      </c>
      <c r="DA25" s="660"/>
      <c r="DB25" s="660"/>
      <c r="DC25" s="661"/>
      <c r="DD25" s="634">
        <v>2989785</v>
      </c>
      <c r="DE25" s="657"/>
      <c r="DF25" s="657"/>
      <c r="DG25" s="657"/>
      <c r="DH25" s="657"/>
      <c r="DI25" s="657"/>
      <c r="DJ25" s="657"/>
      <c r="DK25" s="658"/>
      <c r="DL25" s="634">
        <v>2967386</v>
      </c>
      <c r="DM25" s="657"/>
      <c r="DN25" s="657"/>
      <c r="DO25" s="657"/>
      <c r="DP25" s="657"/>
      <c r="DQ25" s="657"/>
      <c r="DR25" s="657"/>
      <c r="DS25" s="657"/>
      <c r="DT25" s="657"/>
      <c r="DU25" s="657"/>
      <c r="DV25" s="658"/>
      <c r="DW25" s="630">
        <v>24.3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1928869</v>
      </c>
      <c r="CS26" s="626"/>
      <c r="CT26" s="626"/>
      <c r="CU26" s="626"/>
      <c r="CV26" s="626"/>
      <c r="CW26" s="626"/>
      <c r="CX26" s="626"/>
      <c r="CY26" s="627"/>
      <c r="CZ26" s="659">
        <v>9.1</v>
      </c>
      <c r="DA26" s="660"/>
      <c r="DB26" s="660"/>
      <c r="DC26" s="661"/>
      <c r="DD26" s="634">
        <v>1814017</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1127252</v>
      </c>
      <c r="S27" s="626"/>
      <c r="T27" s="626"/>
      <c r="U27" s="626"/>
      <c r="V27" s="626"/>
      <c r="W27" s="626"/>
      <c r="X27" s="626"/>
      <c r="Y27" s="627"/>
      <c r="Z27" s="628">
        <v>5.0999999999999996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11942573</v>
      </c>
      <c r="BH27" s="626"/>
      <c r="BI27" s="626"/>
      <c r="BJ27" s="626"/>
      <c r="BK27" s="626"/>
      <c r="BL27" s="626"/>
      <c r="BM27" s="626"/>
      <c r="BN27" s="627"/>
      <c r="BO27" s="628">
        <v>100</v>
      </c>
      <c r="BP27" s="628"/>
      <c r="BQ27" s="628"/>
      <c r="BR27" s="628"/>
      <c r="BS27" s="634">
        <v>59519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2571179</v>
      </c>
      <c r="CS27" s="657"/>
      <c r="CT27" s="657"/>
      <c r="CU27" s="657"/>
      <c r="CV27" s="657"/>
      <c r="CW27" s="657"/>
      <c r="CX27" s="657"/>
      <c r="CY27" s="658"/>
      <c r="CZ27" s="659">
        <v>12.1</v>
      </c>
      <c r="DA27" s="660"/>
      <c r="DB27" s="660"/>
      <c r="DC27" s="661"/>
      <c r="DD27" s="634">
        <v>1002256</v>
      </c>
      <c r="DE27" s="657"/>
      <c r="DF27" s="657"/>
      <c r="DG27" s="657"/>
      <c r="DH27" s="657"/>
      <c r="DI27" s="657"/>
      <c r="DJ27" s="657"/>
      <c r="DK27" s="658"/>
      <c r="DL27" s="634">
        <v>1000621</v>
      </c>
      <c r="DM27" s="657"/>
      <c r="DN27" s="657"/>
      <c r="DO27" s="657"/>
      <c r="DP27" s="657"/>
      <c r="DQ27" s="657"/>
      <c r="DR27" s="657"/>
      <c r="DS27" s="657"/>
      <c r="DT27" s="657"/>
      <c r="DU27" s="657"/>
      <c r="DV27" s="658"/>
      <c r="DW27" s="630">
        <v>8.1999999999999993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41674</v>
      </c>
      <c r="S28" s="626"/>
      <c r="T28" s="626"/>
      <c r="U28" s="626"/>
      <c r="V28" s="626"/>
      <c r="W28" s="626"/>
      <c r="X28" s="626"/>
      <c r="Y28" s="627"/>
      <c r="Z28" s="628">
        <v>0.2</v>
      </c>
      <c r="AA28" s="628"/>
      <c r="AB28" s="628"/>
      <c r="AC28" s="628"/>
      <c r="AD28" s="629">
        <v>1117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715672</v>
      </c>
      <c r="CS28" s="626"/>
      <c r="CT28" s="626"/>
      <c r="CU28" s="626"/>
      <c r="CV28" s="626"/>
      <c r="CW28" s="626"/>
      <c r="CX28" s="626"/>
      <c r="CY28" s="627"/>
      <c r="CZ28" s="659">
        <v>3.4</v>
      </c>
      <c r="DA28" s="660"/>
      <c r="DB28" s="660"/>
      <c r="DC28" s="661"/>
      <c r="DD28" s="634">
        <v>715042</v>
      </c>
      <c r="DE28" s="626"/>
      <c r="DF28" s="626"/>
      <c r="DG28" s="626"/>
      <c r="DH28" s="626"/>
      <c r="DI28" s="626"/>
      <c r="DJ28" s="626"/>
      <c r="DK28" s="627"/>
      <c r="DL28" s="634">
        <v>715042</v>
      </c>
      <c r="DM28" s="626"/>
      <c r="DN28" s="626"/>
      <c r="DO28" s="626"/>
      <c r="DP28" s="626"/>
      <c r="DQ28" s="626"/>
      <c r="DR28" s="626"/>
      <c r="DS28" s="626"/>
      <c r="DT28" s="626"/>
      <c r="DU28" s="626"/>
      <c r="DV28" s="627"/>
      <c r="DW28" s="630">
        <v>5.9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1056</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715672</v>
      </c>
      <c r="CS29" s="657"/>
      <c r="CT29" s="657"/>
      <c r="CU29" s="657"/>
      <c r="CV29" s="657"/>
      <c r="CW29" s="657"/>
      <c r="CX29" s="657"/>
      <c r="CY29" s="658"/>
      <c r="CZ29" s="659">
        <v>3.4</v>
      </c>
      <c r="DA29" s="660"/>
      <c r="DB29" s="660"/>
      <c r="DC29" s="661"/>
      <c r="DD29" s="634">
        <v>715042</v>
      </c>
      <c r="DE29" s="657"/>
      <c r="DF29" s="657"/>
      <c r="DG29" s="657"/>
      <c r="DH29" s="657"/>
      <c r="DI29" s="657"/>
      <c r="DJ29" s="657"/>
      <c r="DK29" s="658"/>
      <c r="DL29" s="634">
        <v>715042</v>
      </c>
      <c r="DM29" s="657"/>
      <c r="DN29" s="657"/>
      <c r="DO29" s="657"/>
      <c r="DP29" s="657"/>
      <c r="DQ29" s="657"/>
      <c r="DR29" s="657"/>
      <c r="DS29" s="657"/>
      <c r="DT29" s="657"/>
      <c r="DU29" s="657"/>
      <c r="DV29" s="658"/>
      <c r="DW29" s="630">
        <v>5.9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2634571</v>
      </c>
      <c r="S30" s="626"/>
      <c r="T30" s="626"/>
      <c r="U30" s="626"/>
      <c r="V30" s="626"/>
      <c r="W30" s="626"/>
      <c r="X30" s="626"/>
      <c r="Y30" s="627"/>
      <c r="Z30" s="628">
        <v>12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99.7</v>
      </c>
      <c r="BH30" s="684"/>
      <c r="BI30" s="684"/>
      <c r="BJ30" s="684"/>
      <c r="BK30" s="684"/>
      <c r="BL30" s="684"/>
      <c r="BM30" s="620">
        <v>98.8</v>
      </c>
      <c r="BN30" s="684"/>
      <c r="BO30" s="684"/>
      <c r="BP30" s="684"/>
      <c r="BQ30" s="685"/>
      <c r="BR30" s="683">
        <v>99.7</v>
      </c>
      <c r="BS30" s="684"/>
      <c r="BT30" s="684"/>
      <c r="BU30" s="684"/>
      <c r="BV30" s="684"/>
      <c r="BW30" s="684"/>
      <c r="BX30" s="620">
        <v>98.2</v>
      </c>
      <c r="BY30" s="684"/>
      <c r="BZ30" s="684"/>
      <c r="CA30" s="684"/>
      <c r="CB30" s="685"/>
      <c r="CD30" s="688"/>
      <c r="CE30" s="689"/>
      <c r="CF30" s="639" t="s">
        <v>293</v>
      </c>
      <c r="CG30" s="640"/>
      <c r="CH30" s="640"/>
      <c r="CI30" s="640"/>
      <c r="CJ30" s="640"/>
      <c r="CK30" s="640"/>
      <c r="CL30" s="640"/>
      <c r="CM30" s="640"/>
      <c r="CN30" s="640"/>
      <c r="CO30" s="640"/>
      <c r="CP30" s="640"/>
      <c r="CQ30" s="641"/>
      <c r="CR30" s="625">
        <v>652802</v>
      </c>
      <c r="CS30" s="626"/>
      <c r="CT30" s="626"/>
      <c r="CU30" s="626"/>
      <c r="CV30" s="626"/>
      <c r="CW30" s="626"/>
      <c r="CX30" s="626"/>
      <c r="CY30" s="627"/>
      <c r="CZ30" s="659">
        <v>3.1</v>
      </c>
      <c r="DA30" s="660"/>
      <c r="DB30" s="660"/>
      <c r="DC30" s="661"/>
      <c r="DD30" s="634">
        <v>652172</v>
      </c>
      <c r="DE30" s="626"/>
      <c r="DF30" s="626"/>
      <c r="DG30" s="626"/>
      <c r="DH30" s="626"/>
      <c r="DI30" s="626"/>
      <c r="DJ30" s="626"/>
      <c r="DK30" s="627"/>
      <c r="DL30" s="634">
        <v>652172</v>
      </c>
      <c r="DM30" s="626"/>
      <c r="DN30" s="626"/>
      <c r="DO30" s="626"/>
      <c r="DP30" s="626"/>
      <c r="DQ30" s="626"/>
      <c r="DR30" s="626"/>
      <c r="DS30" s="626"/>
      <c r="DT30" s="626"/>
      <c r="DU30" s="626"/>
      <c r="DV30" s="627"/>
      <c r="DW30" s="630">
        <v>5.3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1000804</v>
      </c>
      <c r="S31" s="626"/>
      <c r="T31" s="626"/>
      <c r="U31" s="626"/>
      <c r="V31" s="626"/>
      <c r="W31" s="626"/>
      <c r="X31" s="626"/>
      <c r="Y31" s="627"/>
      <c r="Z31" s="628">
        <v>4.5999999999999996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98.3</v>
      </c>
      <c r="BN31" s="681"/>
      <c r="BO31" s="681"/>
      <c r="BP31" s="681"/>
      <c r="BQ31" s="682"/>
      <c r="BR31" s="680">
        <v>99.5</v>
      </c>
      <c r="BS31" s="657"/>
      <c r="BT31" s="657"/>
      <c r="BU31" s="657"/>
      <c r="BV31" s="657"/>
      <c r="BW31" s="657"/>
      <c r="BX31" s="631">
        <v>97.8</v>
      </c>
      <c r="BY31" s="681"/>
      <c r="BZ31" s="681"/>
      <c r="CA31" s="681"/>
      <c r="CB31" s="682"/>
      <c r="CD31" s="688"/>
      <c r="CE31" s="689"/>
      <c r="CF31" s="639" t="s">
        <v>297</v>
      </c>
      <c r="CG31" s="640"/>
      <c r="CH31" s="640"/>
      <c r="CI31" s="640"/>
      <c r="CJ31" s="640"/>
      <c r="CK31" s="640"/>
      <c r="CL31" s="640"/>
      <c r="CM31" s="640"/>
      <c r="CN31" s="640"/>
      <c r="CO31" s="640"/>
      <c r="CP31" s="640"/>
      <c r="CQ31" s="641"/>
      <c r="CR31" s="625">
        <v>62870</v>
      </c>
      <c r="CS31" s="657"/>
      <c r="CT31" s="657"/>
      <c r="CU31" s="657"/>
      <c r="CV31" s="657"/>
      <c r="CW31" s="657"/>
      <c r="CX31" s="657"/>
      <c r="CY31" s="658"/>
      <c r="CZ31" s="659">
        <v>0.3</v>
      </c>
      <c r="DA31" s="660"/>
      <c r="DB31" s="660"/>
      <c r="DC31" s="661"/>
      <c r="DD31" s="634">
        <v>62870</v>
      </c>
      <c r="DE31" s="657"/>
      <c r="DF31" s="657"/>
      <c r="DG31" s="657"/>
      <c r="DH31" s="657"/>
      <c r="DI31" s="657"/>
      <c r="DJ31" s="657"/>
      <c r="DK31" s="658"/>
      <c r="DL31" s="634">
        <v>62870</v>
      </c>
      <c r="DM31" s="657"/>
      <c r="DN31" s="657"/>
      <c r="DO31" s="657"/>
      <c r="DP31" s="657"/>
      <c r="DQ31" s="657"/>
      <c r="DR31" s="657"/>
      <c r="DS31" s="657"/>
      <c r="DT31" s="657"/>
      <c r="DU31" s="657"/>
      <c r="DV31" s="658"/>
      <c r="DW31" s="630">
        <v>0.5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223512</v>
      </c>
      <c r="S32" s="626"/>
      <c r="T32" s="626"/>
      <c r="U32" s="626"/>
      <c r="V32" s="626"/>
      <c r="W32" s="626"/>
      <c r="X32" s="626"/>
      <c r="Y32" s="627"/>
      <c r="Z32" s="628">
        <v>1</v>
      </c>
      <c r="AA32" s="628"/>
      <c r="AB32" s="628"/>
      <c r="AC32" s="628"/>
      <c r="AD32" s="629">
        <v>1720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99</v>
      </c>
      <c r="BN32" s="693"/>
      <c r="BO32" s="693"/>
      <c r="BP32" s="693"/>
      <c r="BQ32" s="695"/>
      <c r="BR32" s="692">
        <v>99.8</v>
      </c>
      <c r="BS32" s="693"/>
      <c r="BT32" s="693"/>
      <c r="BU32" s="693"/>
      <c r="BV32" s="693"/>
      <c r="BW32" s="693"/>
      <c r="BX32" s="694">
        <v>98.4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t="s">
        <v>112</v>
      </c>
      <c r="S33" s="626"/>
      <c r="T33" s="626"/>
      <c r="U33" s="626"/>
      <c r="V33" s="626"/>
      <c r="W33" s="626"/>
      <c r="X33" s="626"/>
      <c r="Y33" s="627"/>
      <c r="Z33" s="628" t="s">
        <v>112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11928955</v>
      </c>
      <c r="CS33" s="657"/>
      <c r="CT33" s="657"/>
      <c r="CU33" s="657"/>
      <c r="CV33" s="657"/>
      <c r="CW33" s="657"/>
      <c r="CX33" s="657"/>
      <c r="CY33" s="658"/>
      <c r="CZ33" s="659">
        <v>56.2</v>
      </c>
      <c r="DA33" s="660"/>
      <c r="DB33" s="660"/>
      <c r="DC33" s="661"/>
      <c r="DD33" s="634">
        <v>9697019</v>
      </c>
      <c r="DE33" s="657"/>
      <c r="DF33" s="657"/>
      <c r="DG33" s="657"/>
      <c r="DH33" s="657"/>
      <c r="DI33" s="657"/>
      <c r="DJ33" s="657"/>
      <c r="DK33" s="658"/>
      <c r="DL33" s="634">
        <v>5585866</v>
      </c>
      <c r="DM33" s="657"/>
      <c r="DN33" s="657"/>
      <c r="DO33" s="657"/>
      <c r="DP33" s="657"/>
      <c r="DQ33" s="657"/>
      <c r="DR33" s="657"/>
      <c r="DS33" s="657"/>
      <c r="DT33" s="657"/>
      <c r="DU33" s="657"/>
      <c r="DV33" s="658"/>
      <c r="DW33" s="630">
        <v>45.8</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3228388</v>
      </c>
      <c r="CS34" s="626"/>
      <c r="CT34" s="626"/>
      <c r="CU34" s="626"/>
      <c r="CV34" s="626"/>
      <c r="CW34" s="626"/>
      <c r="CX34" s="626"/>
      <c r="CY34" s="627"/>
      <c r="CZ34" s="659">
        <v>15.2</v>
      </c>
      <c r="DA34" s="660"/>
      <c r="DB34" s="660"/>
      <c r="DC34" s="661"/>
      <c r="DD34" s="634">
        <v>2855376</v>
      </c>
      <c r="DE34" s="626"/>
      <c r="DF34" s="626"/>
      <c r="DG34" s="626"/>
      <c r="DH34" s="626"/>
      <c r="DI34" s="626"/>
      <c r="DJ34" s="626"/>
      <c r="DK34" s="627"/>
      <c r="DL34" s="634">
        <v>2739451</v>
      </c>
      <c r="DM34" s="626"/>
      <c r="DN34" s="626"/>
      <c r="DO34" s="626"/>
      <c r="DP34" s="626"/>
      <c r="DQ34" s="626"/>
      <c r="DR34" s="626"/>
      <c r="DS34" s="626"/>
      <c r="DT34" s="626"/>
      <c r="DU34" s="626"/>
      <c r="DV34" s="627"/>
      <c r="DW34" s="630">
        <v>22.5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3308494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43269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319253</v>
      </c>
      <c r="CS35" s="657"/>
      <c r="CT35" s="657"/>
      <c r="CU35" s="657"/>
      <c r="CV35" s="657"/>
      <c r="CW35" s="657"/>
      <c r="CX35" s="657"/>
      <c r="CY35" s="658"/>
      <c r="CZ35" s="659">
        <v>1.5</v>
      </c>
      <c r="DA35" s="660"/>
      <c r="DB35" s="660"/>
      <c r="DC35" s="661"/>
      <c r="DD35" s="634">
        <v>216447</v>
      </c>
      <c r="DE35" s="657"/>
      <c r="DF35" s="657"/>
      <c r="DG35" s="657"/>
      <c r="DH35" s="657"/>
      <c r="DI35" s="657"/>
      <c r="DJ35" s="657"/>
      <c r="DK35" s="658"/>
      <c r="DL35" s="634">
        <v>216447</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21896306</v>
      </c>
      <c r="S36" s="698"/>
      <c r="T36" s="698"/>
      <c r="U36" s="698"/>
      <c r="V36" s="698"/>
      <c r="W36" s="698"/>
      <c r="X36" s="698"/>
      <c r="Y36" s="699"/>
      <c r="Z36" s="700">
        <v>100</v>
      </c>
      <c r="AA36" s="700"/>
      <c r="AB36" s="700"/>
      <c r="AC36" s="700"/>
      <c r="AD36" s="701">
        <v>12195516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717763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-84892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3471164</v>
      </c>
      <c r="CS36" s="626"/>
      <c r="CT36" s="626"/>
      <c r="CU36" s="626"/>
      <c r="CV36" s="626"/>
      <c r="CW36" s="626"/>
      <c r="CX36" s="626"/>
      <c r="CY36" s="627"/>
      <c r="CZ36" s="659">
        <v>16.399999999999999</v>
      </c>
      <c r="DA36" s="660"/>
      <c r="DB36" s="660"/>
      <c r="DC36" s="661"/>
      <c r="DD36" s="634">
        <v>2106304</v>
      </c>
      <c r="DE36" s="626"/>
      <c r="DF36" s="626"/>
      <c r="DG36" s="626"/>
      <c r="DH36" s="626"/>
      <c r="DI36" s="626"/>
      <c r="DJ36" s="626"/>
      <c r="DK36" s="627"/>
      <c r="DL36" s="634">
        <v>1608194</v>
      </c>
      <c r="DM36" s="626"/>
      <c r="DN36" s="626"/>
      <c r="DO36" s="626"/>
      <c r="DP36" s="626"/>
      <c r="DQ36" s="626"/>
      <c r="DR36" s="626"/>
      <c r="DS36" s="626"/>
      <c r="DT36" s="626"/>
      <c r="DU36" s="626"/>
      <c r="DV36" s="627"/>
      <c r="DW36" s="630">
        <v>13.2</v>
      </c>
      <c r="DX36" s="655"/>
      <c r="DY36" s="655"/>
      <c r="DZ36" s="655"/>
      <c r="EA36" s="655"/>
      <c r="EB36" s="655"/>
      <c r="EC36" s="656"/>
    </row>
    <row r="37" spans="2:133" ht="11.25" customHeight="1">
      <c r="AQ37" s="704" t="s">
        <v>315</v>
      </c>
      <c r="AR37" s="705"/>
      <c r="AS37" s="705"/>
      <c r="AT37" s="705"/>
      <c r="AU37" s="705"/>
      <c r="AV37" s="705"/>
      <c r="AW37" s="705"/>
      <c r="AX37" s="705"/>
      <c r="AY37" s="706"/>
      <c r="AZ37" s="625">
        <v>705331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4615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662794</v>
      </c>
      <c r="CS37" s="657"/>
      <c r="CT37" s="657"/>
      <c r="CU37" s="657"/>
      <c r="CV37" s="657"/>
      <c r="CW37" s="657"/>
      <c r="CX37" s="657"/>
      <c r="CY37" s="658"/>
      <c r="CZ37" s="659">
        <v>3.1</v>
      </c>
      <c r="DA37" s="660"/>
      <c r="DB37" s="660"/>
      <c r="DC37" s="661"/>
      <c r="DD37" s="634">
        <v>661911</v>
      </c>
      <c r="DE37" s="657"/>
      <c r="DF37" s="657"/>
      <c r="DG37" s="657"/>
      <c r="DH37" s="657"/>
      <c r="DI37" s="657"/>
      <c r="DJ37" s="657"/>
      <c r="DK37" s="658"/>
      <c r="DL37" s="634">
        <v>650185</v>
      </c>
      <c r="DM37" s="657"/>
      <c r="DN37" s="657"/>
      <c r="DO37" s="657"/>
      <c r="DP37" s="657"/>
      <c r="DQ37" s="657"/>
      <c r="DR37" s="657"/>
      <c r="DS37" s="657"/>
      <c r="DT37" s="657"/>
      <c r="DU37" s="657"/>
      <c r="DV37" s="658"/>
      <c r="DW37" s="630">
        <v>5.3</v>
      </c>
      <c r="DX37" s="655"/>
      <c r="DY37" s="655"/>
      <c r="DZ37" s="655"/>
      <c r="EA37" s="655"/>
      <c r="EB37" s="655"/>
      <c r="EC37" s="656"/>
    </row>
    <row r="38" spans="2:133" ht="11.25" customHeight="1">
      <c r="AQ38" s="704" t="s">
        <v>318</v>
      </c>
      <c r="AR38" s="705"/>
      <c r="AS38" s="705"/>
      <c r="AT38" s="705"/>
      <c r="AU38" s="705"/>
      <c r="AV38" s="705"/>
      <c r="AW38" s="705"/>
      <c r="AX38" s="705"/>
      <c r="AY38" s="706"/>
      <c r="AZ38" s="625">
        <v>409214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7598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2583821</v>
      </c>
      <c r="CS38" s="626"/>
      <c r="CT38" s="626"/>
      <c r="CU38" s="626"/>
      <c r="CV38" s="626"/>
      <c r="CW38" s="626"/>
      <c r="CX38" s="626"/>
      <c r="CY38" s="627"/>
      <c r="CZ38" s="659">
        <v>12.2</v>
      </c>
      <c r="DA38" s="660"/>
      <c r="DB38" s="660"/>
      <c r="DC38" s="661"/>
      <c r="DD38" s="634">
        <v>2442021</v>
      </c>
      <c r="DE38" s="626"/>
      <c r="DF38" s="626"/>
      <c r="DG38" s="626"/>
      <c r="DH38" s="626"/>
      <c r="DI38" s="626"/>
      <c r="DJ38" s="626"/>
      <c r="DK38" s="627"/>
      <c r="DL38" s="634">
        <v>979834</v>
      </c>
      <c r="DM38" s="626"/>
      <c r="DN38" s="626"/>
      <c r="DO38" s="626"/>
      <c r="DP38" s="626"/>
      <c r="DQ38" s="626"/>
      <c r="DR38" s="626"/>
      <c r="DS38" s="626"/>
      <c r="DT38" s="626"/>
      <c r="DU38" s="626"/>
      <c r="DV38" s="627"/>
      <c r="DW38" s="630">
        <v>8</v>
      </c>
      <c r="DX38" s="655"/>
      <c r="DY38" s="655"/>
      <c r="DZ38" s="655"/>
      <c r="EA38" s="655"/>
      <c r="EB38" s="655"/>
      <c r="EC38" s="656"/>
    </row>
    <row r="39" spans="2:133" ht="11.25" customHeight="1">
      <c r="AQ39" s="704" t="s">
        <v>321</v>
      </c>
      <c r="AR39" s="705"/>
      <c r="AS39" s="705"/>
      <c r="AT39" s="705"/>
      <c r="AU39" s="705"/>
      <c r="AV39" s="705"/>
      <c r="AW39" s="705"/>
      <c r="AX39" s="705"/>
      <c r="AY39" s="706"/>
      <c r="AZ39" s="625">
        <v>303020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2008614</v>
      </c>
      <c r="CS39" s="657"/>
      <c r="CT39" s="657"/>
      <c r="CU39" s="657"/>
      <c r="CV39" s="657"/>
      <c r="CW39" s="657"/>
      <c r="CX39" s="657"/>
      <c r="CY39" s="658"/>
      <c r="CZ39" s="659">
        <v>9.5</v>
      </c>
      <c r="DA39" s="660"/>
      <c r="DB39" s="660"/>
      <c r="DC39" s="661"/>
      <c r="DD39" s="634">
        <v>1969856</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295000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317715</v>
      </c>
      <c r="CS40" s="626"/>
      <c r="CT40" s="626"/>
      <c r="CU40" s="626"/>
      <c r="CV40" s="626"/>
      <c r="CW40" s="626"/>
      <c r="CX40" s="626"/>
      <c r="CY40" s="627"/>
      <c r="CZ40" s="659">
        <v>1.5</v>
      </c>
      <c r="DA40" s="660"/>
      <c r="DB40" s="660"/>
      <c r="DC40" s="661"/>
      <c r="DD40" s="634">
        <v>107015</v>
      </c>
      <c r="DE40" s="626"/>
      <c r="DF40" s="626"/>
      <c r="DG40" s="626"/>
      <c r="DH40" s="626"/>
      <c r="DI40" s="626"/>
      <c r="DJ40" s="626"/>
      <c r="DK40" s="627"/>
      <c r="DL40" s="634">
        <v>41940</v>
      </c>
      <c r="DM40" s="626"/>
      <c r="DN40" s="626"/>
      <c r="DO40" s="626"/>
      <c r="DP40" s="626"/>
      <c r="DQ40" s="626"/>
      <c r="DR40" s="626"/>
      <c r="DS40" s="626"/>
      <c r="DT40" s="626"/>
      <c r="DU40" s="626"/>
      <c r="DV40" s="627"/>
      <c r="DW40" s="630">
        <v>0.3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878166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2878577</v>
      </c>
      <c r="CS42" s="626"/>
      <c r="CT42" s="626"/>
      <c r="CU42" s="626"/>
      <c r="CV42" s="626"/>
      <c r="CW42" s="626"/>
      <c r="CX42" s="626"/>
      <c r="CY42" s="627"/>
      <c r="CZ42" s="659">
        <v>13.6</v>
      </c>
      <c r="DA42" s="708"/>
      <c r="DB42" s="708"/>
      <c r="DC42" s="709"/>
      <c r="DD42" s="634">
        <v>1681973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68892</v>
      </c>
      <c r="CS43" s="657"/>
      <c r="CT43" s="657"/>
      <c r="CU43" s="657"/>
      <c r="CV43" s="657"/>
      <c r="CW43" s="657"/>
      <c r="CX43" s="657"/>
      <c r="CY43" s="658"/>
      <c r="CZ43" s="659">
        <v>0.3</v>
      </c>
      <c r="DA43" s="660"/>
      <c r="DB43" s="660"/>
      <c r="DC43" s="661"/>
      <c r="DD43" s="634">
        <v>68892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2854171</v>
      </c>
      <c r="CS44" s="626"/>
      <c r="CT44" s="626"/>
      <c r="CU44" s="626"/>
      <c r="CV44" s="626"/>
      <c r="CW44" s="626"/>
      <c r="CX44" s="626"/>
      <c r="CY44" s="627"/>
      <c r="CZ44" s="659">
        <v>13.5</v>
      </c>
      <c r="DA44" s="708"/>
      <c r="DB44" s="708"/>
      <c r="DC44" s="709"/>
      <c r="DD44" s="634">
        <v>1657567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715160</v>
      </c>
      <c r="CS45" s="657"/>
      <c r="CT45" s="657"/>
      <c r="CU45" s="657"/>
      <c r="CV45" s="657"/>
      <c r="CW45" s="657"/>
      <c r="CX45" s="657"/>
      <c r="CY45" s="658"/>
      <c r="CZ45" s="659">
        <v>3.4</v>
      </c>
      <c r="DA45" s="660"/>
      <c r="DB45" s="660"/>
      <c r="DC45" s="661"/>
      <c r="DD45" s="634">
        <v>169586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2089152</v>
      </c>
      <c r="CS46" s="626"/>
      <c r="CT46" s="626"/>
      <c r="CU46" s="626"/>
      <c r="CV46" s="626"/>
      <c r="CW46" s="626"/>
      <c r="CX46" s="626"/>
      <c r="CY46" s="627"/>
      <c r="CZ46" s="659">
        <v>9.8000000000000007</v>
      </c>
      <c r="DA46" s="708"/>
      <c r="DB46" s="708"/>
      <c r="DC46" s="709"/>
      <c r="DD46" s="634">
        <v>1438122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24406</v>
      </c>
      <c r="CS47" s="657"/>
      <c r="CT47" s="657"/>
      <c r="CU47" s="657"/>
      <c r="CV47" s="657"/>
      <c r="CW47" s="657"/>
      <c r="CX47" s="657"/>
      <c r="CY47" s="658"/>
      <c r="CZ47" s="659">
        <v>0.1</v>
      </c>
      <c r="DA47" s="660"/>
      <c r="DB47" s="660"/>
      <c r="DC47" s="661"/>
      <c r="DD47" s="634">
        <v>24406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21209809</v>
      </c>
      <c r="CS49" s="693"/>
      <c r="CT49" s="693"/>
      <c r="CU49" s="693"/>
      <c r="CV49" s="693"/>
      <c r="CW49" s="693"/>
      <c r="CX49" s="693"/>
      <c r="CY49" s="720"/>
      <c r="CZ49" s="721">
        <v>100</v>
      </c>
      <c r="DA49" s="722"/>
      <c r="DB49" s="722"/>
      <c r="DC49" s="723"/>
      <c r="DD49" s="724">
        <v>16086075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21695</v>
      </c>
      <c r="R7" s="755"/>
      <c r="S7" s="755"/>
      <c r="T7" s="755"/>
      <c r="U7" s="755"/>
      <c r="V7" s="755">
        <v>21130</v>
      </c>
      <c r="W7" s="755"/>
      <c r="X7" s="755"/>
      <c r="Y7" s="755"/>
      <c r="Z7" s="755"/>
      <c r="AA7" s="755">
        <v>564</v>
      </c>
      <c r="AB7" s="755"/>
      <c r="AC7" s="755"/>
      <c r="AD7" s="755"/>
      <c r="AE7" s="756"/>
      <c r="AF7" s="757">
        <v>489</v>
      </c>
      <c r="AG7" s="758"/>
      <c r="AH7" s="758"/>
      <c r="AI7" s="758"/>
      <c r="AJ7" s="759"/>
      <c r="AK7" s="794">
        <v>1381</v>
      </c>
      <c r="AL7" s="795"/>
      <c r="AM7" s="795"/>
      <c r="AN7" s="795"/>
      <c r="AO7" s="795"/>
      <c r="AP7" s="795">
        <v>3488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0</v>
      </c>
      <c r="CI7" s="792"/>
      <c r="CJ7" s="792"/>
      <c r="CK7" s="792"/>
      <c r="CL7" s="793"/>
      <c r="CM7" s="791">
        <v>107</v>
      </c>
      <c r="CN7" s="792"/>
      <c r="CO7" s="792"/>
      <c r="CP7" s="792"/>
      <c r="CQ7" s="793"/>
      <c r="CR7" s="791">
        <v>100</v>
      </c>
      <c r="CS7" s="792"/>
      <c r="CT7" s="792"/>
      <c r="CU7" s="792"/>
      <c r="CV7" s="793"/>
      <c r="CW7" s="791" t="s">
        <v>558</v>
      </c>
      <c r="CX7" s="792"/>
      <c r="CY7" s="792"/>
      <c r="CZ7" s="792"/>
      <c r="DA7" s="793"/>
      <c r="DB7" s="791" t="s">
        <v>558</v>
      </c>
      <c r="DC7" s="792"/>
      <c r="DD7" s="792"/>
      <c r="DE7" s="792"/>
      <c r="DF7" s="793"/>
      <c r="DG7" s="791" t="s">
        <v>558</v>
      </c>
      <c r="DH7" s="792"/>
      <c r="DI7" s="792"/>
      <c r="DJ7" s="792"/>
      <c r="DK7" s="793"/>
      <c r="DL7" s="791" t="s">
        <v>558</v>
      </c>
      <c r="DM7" s="792"/>
      <c r="DN7" s="792"/>
      <c r="DO7" s="792"/>
      <c r="DP7" s="793"/>
      <c r="DQ7" s="791" t="s">
        <v>558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21695</v>
      </c>
      <c r="R23" s="814"/>
      <c r="S23" s="814"/>
      <c r="T23" s="814"/>
      <c r="U23" s="814"/>
      <c r="V23" s="814">
        <v>21130</v>
      </c>
      <c r="W23" s="814"/>
      <c r="X23" s="814"/>
      <c r="Y23" s="814"/>
      <c r="Z23" s="814"/>
      <c r="AA23" s="814">
        <v>564</v>
      </c>
      <c r="AB23" s="814"/>
      <c r="AC23" s="814"/>
      <c r="AD23" s="814"/>
      <c r="AE23" s="815"/>
      <c r="AF23" s="816">
        <v>489</v>
      </c>
      <c r="AG23" s="814"/>
      <c r="AH23" s="814"/>
      <c r="AI23" s="814"/>
      <c r="AJ23" s="817"/>
      <c r="AK23" s="818"/>
      <c r="AL23" s="819"/>
      <c r="AM23" s="819"/>
      <c r="AN23" s="819"/>
      <c r="AO23" s="819"/>
      <c r="AP23" s="814">
        <v>3488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3755</v>
      </c>
      <c r="R28" s="843"/>
      <c r="S28" s="843"/>
      <c r="T28" s="843"/>
      <c r="U28" s="843"/>
      <c r="V28" s="843">
        <v>3712</v>
      </c>
      <c r="W28" s="843"/>
      <c r="X28" s="843"/>
      <c r="Y28" s="843"/>
      <c r="Z28" s="843"/>
      <c r="AA28" s="843">
        <v>43</v>
      </c>
      <c r="AB28" s="843"/>
      <c r="AC28" s="843"/>
      <c r="AD28" s="843"/>
      <c r="AE28" s="844"/>
      <c r="AF28" s="845">
        <v>43</v>
      </c>
      <c r="AG28" s="843"/>
      <c r="AH28" s="843"/>
      <c r="AI28" s="843"/>
      <c r="AJ28" s="846"/>
      <c r="AK28" s="847">
        <v>295</v>
      </c>
      <c r="AL28" s="838"/>
      <c r="AM28" s="838"/>
      <c r="AN28" s="838"/>
      <c r="AO28" s="838"/>
      <c r="AP28" s="838" t="s">
        <v>556</v>
      </c>
      <c r="AQ28" s="838"/>
      <c r="AR28" s="838"/>
      <c r="AS28" s="838"/>
      <c r="AT28" s="838"/>
      <c r="AU28" s="838" t="s">
        <v>556</v>
      </c>
      <c r="AV28" s="838"/>
      <c r="AW28" s="838"/>
      <c r="AX28" s="838"/>
      <c r="AY28" s="838"/>
      <c r="AZ28" s="839" t="s">
        <v>556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2793</v>
      </c>
      <c r="R29" s="779"/>
      <c r="S29" s="779"/>
      <c r="T29" s="779"/>
      <c r="U29" s="779"/>
      <c r="V29" s="779">
        <v>2471</v>
      </c>
      <c r="W29" s="779"/>
      <c r="X29" s="779"/>
      <c r="Y29" s="779"/>
      <c r="Z29" s="779"/>
      <c r="AA29" s="779">
        <v>322</v>
      </c>
      <c r="AB29" s="779"/>
      <c r="AC29" s="779"/>
      <c r="AD29" s="779"/>
      <c r="AE29" s="780"/>
      <c r="AF29" s="781">
        <v>322</v>
      </c>
      <c r="AG29" s="782"/>
      <c r="AH29" s="782"/>
      <c r="AI29" s="782"/>
      <c r="AJ29" s="783"/>
      <c r="AK29" s="850">
        <v>592</v>
      </c>
      <c r="AL29" s="851"/>
      <c r="AM29" s="851"/>
      <c r="AN29" s="851"/>
      <c r="AO29" s="851"/>
      <c r="AP29" s="851" t="s">
        <v>556</v>
      </c>
      <c r="AQ29" s="851"/>
      <c r="AR29" s="851"/>
      <c r="AS29" s="851"/>
      <c r="AT29" s="851"/>
      <c r="AU29" s="851" t="s">
        <v>556</v>
      </c>
      <c r="AV29" s="851"/>
      <c r="AW29" s="851"/>
      <c r="AX29" s="851"/>
      <c r="AY29" s="851"/>
      <c r="AZ29" s="852" t="s">
        <v>557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382</v>
      </c>
      <c r="R30" s="779"/>
      <c r="S30" s="779"/>
      <c r="T30" s="779"/>
      <c r="U30" s="779"/>
      <c r="V30" s="779">
        <v>376</v>
      </c>
      <c r="W30" s="779"/>
      <c r="X30" s="779"/>
      <c r="Y30" s="779"/>
      <c r="Z30" s="779"/>
      <c r="AA30" s="779">
        <v>5</v>
      </c>
      <c r="AB30" s="779"/>
      <c r="AC30" s="779"/>
      <c r="AD30" s="779"/>
      <c r="AE30" s="780"/>
      <c r="AF30" s="781">
        <v>5</v>
      </c>
      <c r="AG30" s="782"/>
      <c r="AH30" s="782"/>
      <c r="AI30" s="782"/>
      <c r="AJ30" s="783"/>
      <c r="AK30" s="850">
        <v>61</v>
      </c>
      <c r="AL30" s="851"/>
      <c r="AM30" s="851"/>
      <c r="AN30" s="851"/>
      <c r="AO30" s="851"/>
      <c r="AP30" s="851" t="s">
        <v>556</v>
      </c>
      <c r="AQ30" s="851"/>
      <c r="AR30" s="851"/>
      <c r="AS30" s="851"/>
      <c r="AT30" s="851"/>
      <c r="AU30" s="851" t="s">
        <v>556</v>
      </c>
      <c r="AV30" s="851"/>
      <c r="AW30" s="851"/>
      <c r="AX30" s="851"/>
      <c r="AY30" s="851"/>
      <c r="AZ30" s="852" t="s">
        <v>556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9</v>
      </c>
      <c r="R31" s="779"/>
      <c r="S31" s="779"/>
      <c r="T31" s="779"/>
      <c r="U31" s="779"/>
      <c r="V31" s="779">
        <v>8</v>
      </c>
      <c r="W31" s="779"/>
      <c r="X31" s="779"/>
      <c r="Y31" s="779"/>
      <c r="Z31" s="779"/>
      <c r="AA31" s="779">
        <v>1</v>
      </c>
      <c r="AB31" s="779"/>
      <c r="AC31" s="779"/>
      <c r="AD31" s="779"/>
      <c r="AE31" s="780"/>
      <c r="AF31" s="781">
        <v>1</v>
      </c>
      <c r="AG31" s="782"/>
      <c r="AH31" s="782"/>
      <c r="AI31" s="782"/>
      <c r="AJ31" s="783"/>
      <c r="AK31" s="850" t="s">
        <v>556</v>
      </c>
      <c r="AL31" s="851"/>
      <c r="AM31" s="851"/>
      <c r="AN31" s="851"/>
      <c r="AO31" s="851"/>
      <c r="AP31" s="851" t="s">
        <v>556</v>
      </c>
      <c r="AQ31" s="851"/>
      <c r="AR31" s="851"/>
      <c r="AS31" s="851"/>
      <c r="AT31" s="851"/>
      <c r="AU31" s="851" t="s">
        <v>556</v>
      </c>
      <c r="AV31" s="851"/>
      <c r="AW31" s="851"/>
      <c r="AX31" s="851"/>
      <c r="AY31" s="851"/>
      <c r="AZ31" s="852" t="s">
        <v>556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794</v>
      </c>
      <c r="R32" s="779"/>
      <c r="S32" s="779"/>
      <c r="T32" s="779"/>
      <c r="U32" s="779"/>
      <c r="V32" s="779">
        <v>745</v>
      </c>
      <c r="W32" s="779"/>
      <c r="X32" s="779"/>
      <c r="Y32" s="779"/>
      <c r="Z32" s="779"/>
      <c r="AA32" s="779">
        <v>49</v>
      </c>
      <c r="AB32" s="779"/>
      <c r="AC32" s="779"/>
      <c r="AD32" s="779"/>
      <c r="AE32" s="780"/>
      <c r="AF32" s="781">
        <v>774</v>
      </c>
      <c r="AG32" s="782"/>
      <c r="AH32" s="782"/>
      <c r="AI32" s="782"/>
      <c r="AJ32" s="783"/>
      <c r="AK32" s="850">
        <v>303</v>
      </c>
      <c r="AL32" s="851"/>
      <c r="AM32" s="851"/>
      <c r="AN32" s="851"/>
      <c r="AO32" s="851"/>
      <c r="AP32" s="851">
        <v>1972</v>
      </c>
      <c r="AQ32" s="851"/>
      <c r="AR32" s="851"/>
      <c r="AS32" s="851"/>
      <c r="AT32" s="851"/>
      <c r="AU32" s="851">
        <v>288</v>
      </c>
      <c r="AV32" s="851"/>
      <c r="AW32" s="851"/>
      <c r="AX32" s="851"/>
      <c r="AY32" s="851"/>
      <c r="AZ32" s="852" t="s">
        <v>556</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1973</v>
      </c>
      <c r="R33" s="779"/>
      <c r="S33" s="779"/>
      <c r="T33" s="779"/>
      <c r="U33" s="779"/>
      <c r="V33" s="779">
        <v>1961</v>
      </c>
      <c r="W33" s="779"/>
      <c r="X33" s="779"/>
      <c r="Y33" s="779"/>
      <c r="Z33" s="779"/>
      <c r="AA33" s="779">
        <v>11</v>
      </c>
      <c r="AB33" s="779"/>
      <c r="AC33" s="779"/>
      <c r="AD33" s="779"/>
      <c r="AE33" s="780"/>
      <c r="AF33" s="781">
        <v>2179</v>
      </c>
      <c r="AG33" s="782"/>
      <c r="AH33" s="782"/>
      <c r="AI33" s="782"/>
      <c r="AJ33" s="783"/>
      <c r="AK33" s="850">
        <v>409</v>
      </c>
      <c r="AL33" s="851"/>
      <c r="AM33" s="851"/>
      <c r="AN33" s="851"/>
      <c r="AO33" s="851"/>
      <c r="AP33" s="851">
        <v>1401</v>
      </c>
      <c r="AQ33" s="851"/>
      <c r="AR33" s="851"/>
      <c r="AS33" s="851"/>
      <c r="AT33" s="851"/>
      <c r="AU33" s="851">
        <v>1020</v>
      </c>
      <c r="AV33" s="851"/>
      <c r="AW33" s="851"/>
      <c r="AX33" s="851"/>
      <c r="AY33" s="851"/>
      <c r="AZ33" s="852" t="s">
        <v>556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1749</v>
      </c>
      <c r="R34" s="779"/>
      <c r="S34" s="779"/>
      <c r="T34" s="779"/>
      <c r="U34" s="779"/>
      <c r="V34" s="779">
        <v>1678</v>
      </c>
      <c r="W34" s="779"/>
      <c r="X34" s="779"/>
      <c r="Y34" s="779"/>
      <c r="Z34" s="779"/>
      <c r="AA34" s="779">
        <v>71</v>
      </c>
      <c r="AB34" s="779"/>
      <c r="AC34" s="779"/>
      <c r="AD34" s="779"/>
      <c r="AE34" s="780"/>
      <c r="AF34" s="781">
        <v>134</v>
      </c>
      <c r="AG34" s="782"/>
      <c r="AH34" s="782"/>
      <c r="AI34" s="782"/>
      <c r="AJ34" s="783"/>
      <c r="AK34" s="850">
        <v>718</v>
      </c>
      <c r="AL34" s="851"/>
      <c r="AM34" s="851"/>
      <c r="AN34" s="851"/>
      <c r="AO34" s="851"/>
      <c r="AP34" s="851">
        <v>6622</v>
      </c>
      <c r="AQ34" s="851"/>
      <c r="AR34" s="851"/>
      <c r="AS34" s="851"/>
      <c r="AT34" s="851"/>
      <c r="AU34" s="851">
        <v>5609</v>
      </c>
      <c r="AV34" s="851"/>
      <c r="AW34" s="851"/>
      <c r="AX34" s="851"/>
      <c r="AY34" s="851"/>
      <c r="AZ34" s="852" t="s">
        <v>556</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217</v>
      </c>
      <c r="R35" s="779"/>
      <c r="S35" s="779"/>
      <c r="T35" s="779"/>
      <c r="U35" s="779"/>
      <c r="V35" s="779">
        <v>130</v>
      </c>
      <c r="W35" s="779"/>
      <c r="X35" s="779"/>
      <c r="Y35" s="779"/>
      <c r="Z35" s="779"/>
      <c r="AA35" s="779">
        <v>87</v>
      </c>
      <c r="AB35" s="779"/>
      <c r="AC35" s="779"/>
      <c r="AD35" s="779"/>
      <c r="AE35" s="780"/>
      <c r="AF35" s="781">
        <v>87</v>
      </c>
      <c r="AG35" s="782"/>
      <c r="AH35" s="782"/>
      <c r="AI35" s="782"/>
      <c r="AJ35" s="783"/>
      <c r="AK35" s="850">
        <v>109</v>
      </c>
      <c r="AL35" s="851"/>
      <c r="AM35" s="851"/>
      <c r="AN35" s="851"/>
      <c r="AO35" s="851"/>
      <c r="AP35" s="851" t="s">
        <v>556</v>
      </c>
      <c r="AQ35" s="851"/>
      <c r="AR35" s="851"/>
      <c r="AS35" s="851"/>
      <c r="AT35" s="851"/>
      <c r="AU35" s="851" t="s">
        <v>556</v>
      </c>
      <c r="AV35" s="851"/>
      <c r="AW35" s="851"/>
      <c r="AX35" s="851"/>
      <c r="AY35" s="851"/>
      <c r="AZ35" s="852" t="s">
        <v>556</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120</v>
      </c>
      <c r="R36" s="779"/>
      <c r="S36" s="779"/>
      <c r="T36" s="779"/>
      <c r="U36" s="779"/>
      <c r="V36" s="779">
        <v>94</v>
      </c>
      <c r="W36" s="779"/>
      <c r="X36" s="779"/>
      <c r="Y36" s="779"/>
      <c r="Z36" s="779"/>
      <c r="AA36" s="779">
        <v>26</v>
      </c>
      <c r="AB36" s="779"/>
      <c r="AC36" s="779"/>
      <c r="AD36" s="779"/>
      <c r="AE36" s="780"/>
      <c r="AF36" s="781">
        <v>26</v>
      </c>
      <c r="AG36" s="782"/>
      <c r="AH36" s="782"/>
      <c r="AI36" s="782"/>
      <c r="AJ36" s="783"/>
      <c r="AK36" s="850">
        <v>85</v>
      </c>
      <c r="AL36" s="851"/>
      <c r="AM36" s="851"/>
      <c r="AN36" s="851"/>
      <c r="AO36" s="851"/>
      <c r="AP36" s="851" t="s">
        <v>556</v>
      </c>
      <c r="AQ36" s="851"/>
      <c r="AR36" s="851"/>
      <c r="AS36" s="851"/>
      <c r="AT36" s="851"/>
      <c r="AU36" s="851" t="s">
        <v>556</v>
      </c>
      <c r="AV36" s="851"/>
      <c r="AW36" s="851"/>
      <c r="AX36" s="851"/>
      <c r="AY36" s="851"/>
      <c r="AZ36" s="852" t="s">
        <v>556</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391</v>
      </c>
      <c r="C37" s="776"/>
      <c r="D37" s="776"/>
      <c r="E37" s="776"/>
      <c r="F37" s="776"/>
      <c r="G37" s="776"/>
      <c r="H37" s="776"/>
      <c r="I37" s="776"/>
      <c r="J37" s="776"/>
      <c r="K37" s="776"/>
      <c r="L37" s="776"/>
      <c r="M37" s="776"/>
      <c r="N37" s="776"/>
      <c r="O37" s="776"/>
      <c r="P37" s="777"/>
      <c r="Q37" s="778">
        <v>110</v>
      </c>
      <c r="R37" s="779"/>
      <c r="S37" s="779"/>
      <c r="T37" s="779"/>
      <c r="U37" s="779"/>
      <c r="V37" s="779">
        <v>106</v>
      </c>
      <c r="W37" s="779"/>
      <c r="X37" s="779"/>
      <c r="Y37" s="779"/>
      <c r="Z37" s="779"/>
      <c r="AA37" s="779">
        <v>5</v>
      </c>
      <c r="AB37" s="779"/>
      <c r="AC37" s="779"/>
      <c r="AD37" s="779"/>
      <c r="AE37" s="780"/>
      <c r="AF37" s="781">
        <v>5</v>
      </c>
      <c r="AG37" s="782"/>
      <c r="AH37" s="782"/>
      <c r="AI37" s="782"/>
      <c r="AJ37" s="783"/>
      <c r="AK37" s="850">
        <v>73</v>
      </c>
      <c r="AL37" s="851"/>
      <c r="AM37" s="851"/>
      <c r="AN37" s="851"/>
      <c r="AO37" s="851"/>
      <c r="AP37" s="851" t="s">
        <v>556</v>
      </c>
      <c r="AQ37" s="851"/>
      <c r="AR37" s="851"/>
      <c r="AS37" s="851"/>
      <c r="AT37" s="851"/>
      <c r="AU37" s="851" t="s">
        <v>556</v>
      </c>
      <c r="AV37" s="851"/>
      <c r="AW37" s="851"/>
      <c r="AX37" s="851"/>
      <c r="AY37" s="851"/>
      <c r="AZ37" s="852" t="s">
        <v>556</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392</v>
      </c>
      <c r="C38" s="776"/>
      <c r="D38" s="776"/>
      <c r="E38" s="776"/>
      <c r="F38" s="776"/>
      <c r="G38" s="776"/>
      <c r="H38" s="776"/>
      <c r="I38" s="776"/>
      <c r="J38" s="776"/>
      <c r="K38" s="776"/>
      <c r="L38" s="776"/>
      <c r="M38" s="776"/>
      <c r="N38" s="776"/>
      <c r="O38" s="776"/>
      <c r="P38" s="777"/>
      <c r="Q38" s="778">
        <v>1145</v>
      </c>
      <c r="R38" s="779"/>
      <c r="S38" s="779"/>
      <c r="T38" s="779"/>
      <c r="U38" s="779"/>
      <c r="V38" s="779">
        <v>994</v>
      </c>
      <c r="W38" s="779"/>
      <c r="X38" s="779"/>
      <c r="Y38" s="779"/>
      <c r="Z38" s="779"/>
      <c r="AA38" s="779">
        <v>152</v>
      </c>
      <c r="AB38" s="779"/>
      <c r="AC38" s="779"/>
      <c r="AD38" s="779"/>
      <c r="AE38" s="780"/>
      <c r="AF38" s="781">
        <v>227</v>
      </c>
      <c r="AG38" s="782"/>
      <c r="AH38" s="782"/>
      <c r="AI38" s="782"/>
      <c r="AJ38" s="783"/>
      <c r="AK38" s="850">
        <v>658</v>
      </c>
      <c r="AL38" s="851"/>
      <c r="AM38" s="851"/>
      <c r="AN38" s="851"/>
      <c r="AO38" s="851"/>
      <c r="AP38" s="851" t="s">
        <v>556</v>
      </c>
      <c r="AQ38" s="851"/>
      <c r="AR38" s="851"/>
      <c r="AS38" s="851"/>
      <c r="AT38" s="851"/>
      <c r="AU38" s="851" t="s">
        <v>556</v>
      </c>
      <c r="AV38" s="851"/>
      <c r="AW38" s="851"/>
      <c r="AX38" s="851"/>
      <c r="AY38" s="851"/>
      <c r="AZ38" s="852" t="s">
        <v>556</v>
      </c>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3802</v>
      </c>
      <c r="AG63" s="862"/>
      <c r="AH63" s="862"/>
      <c r="AI63" s="862"/>
      <c r="AJ63" s="863"/>
      <c r="AK63" s="864"/>
      <c r="AL63" s="859"/>
      <c r="AM63" s="859"/>
      <c r="AN63" s="859"/>
      <c r="AO63" s="859"/>
      <c r="AP63" s="862">
        <v>9995</v>
      </c>
      <c r="AQ63" s="862"/>
      <c r="AR63" s="862"/>
      <c r="AS63" s="862"/>
      <c r="AT63" s="862"/>
      <c r="AU63" s="862">
        <v>6917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558</v>
      </c>
      <c r="AQ68" s="886"/>
      <c r="AR68" s="886"/>
      <c r="AS68" s="886"/>
      <c r="AT68" s="886"/>
      <c r="AU68" s="886" t="s">
        <v>558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558</v>
      </c>
      <c r="AQ69" s="851"/>
      <c r="AR69" s="851"/>
      <c r="AS69" s="851"/>
      <c r="AT69" s="851"/>
      <c r="AU69" s="851" t="s">
        <v>558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558</v>
      </c>
      <c r="AL70" s="851"/>
      <c r="AM70" s="851"/>
      <c r="AN70" s="851"/>
      <c r="AO70" s="851"/>
      <c r="AP70" s="851" t="s">
        <v>558</v>
      </c>
      <c r="AQ70" s="851"/>
      <c r="AR70" s="851"/>
      <c r="AS70" s="851"/>
      <c r="AT70" s="851"/>
      <c r="AU70" s="851" t="s">
        <v>558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558</v>
      </c>
      <c r="AL71" s="851"/>
      <c r="AM71" s="851"/>
      <c r="AN71" s="851"/>
      <c r="AO71" s="851"/>
      <c r="AP71" s="851" t="s">
        <v>558</v>
      </c>
      <c r="AQ71" s="851"/>
      <c r="AR71" s="851"/>
      <c r="AS71" s="851"/>
      <c r="AT71" s="851"/>
      <c r="AU71" s="851" t="s">
        <v>558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558</v>
      </c>
      <c r="AQ72" s="851"/>
      <c r="AR72" s="851"/>
      <c r="AS72" s="851"/>
      <c r="AT72" s="851"/>
      <c r="AU72" s="851" t="s">
        <v>558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211</v>
      </c>
      <c r="R73" s="851"/>
      <c r="S73" s="851"/>
      <c r="T73" s="851"/>
      <c r="U73" s="851"/>
      <c r="V73" s="851">
        <v>201</v>
      </c>
      <c r="W73" s="851"/>
      <c r="X73" s="851"/>
      <c r="Y73" s="851"/>
      <c r="Z73" s="851"/>
      <c r="AA73" s="851">
        <v>10</v>
      </c>
      <c r="AB73" s="851"/>
      <c r="AC73" s="851"/>
      <c r="AD73" s="851"/>
      <c r="AE73" s="851"/>
      <c r="AF73" s="851">
        <v>10</v>
      </c>
      <c r="AG73" s="851"/>
      <c r="AH73" s="851"/>
      <c r="AI73" s="851"/>
      <c r="AJ73" s="851"/>
      <c r="AK73" s="851" t="s">
        <v>558</v>
      </c>
      <c r="AL73" s="851"/>
      <c r="AM73" s="851"/>
      <c r="AN73" s="851"/>
      <c r="AO73" s="851"/>
      <c r="AP73" s="851">
        <v>24</v>
      </c>
      <c r="AQ73" s="851"/>
      <c r="AR73" s="851"/>
      <c r="AS73" s="851"/>
      <c r="AT73" s="851"/>
      <c r="AU73" s="851">
        <v>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103</v>
      </c>
      <c r="R74" s="851"/>
      <c r="S74" s="851"/>
      <c r="T74" s="851"/>
      <c r="U74" s="851"/>
      <c r="V74" s="851">
        <v>97</v>
      </c>
      <c r="W74" s="851"/>
      <c r="X74" s="851"/>
      <c r="Y74" s="851"/>
      <c r="Z74" s="851"/>
      <c r="AA74" s="851">
        <v>5</v>
      </c>
      <c r="AB74" s="851"/>
      <c r="AC74" s="851"/>
      <c r="AD74" s="851"/>
      <c r="AE74" s="851"/>
      <c r="AF74" s="851">
        <v>5</v>
      </c>
      <c r="AG74" s="851"/>
      <c r="AH74" s="851"/>
      <c r="AI74" s="851"/>
      <c r="AJ74" s="851"/>
      <c r="AK74" s="851">
        <v>4</v>
      </c>
      <c r="AL74" s="851"/>
      <c r="AM74" s="851"/>
      <c r="AN74" s="851"/>
      <c r="AO74" s="851"/>
      <c r="AP74" s="851" t="s">
        <v>558</v>
      </c>
      <c r="AQ74" s="851"/>
      <c r="AR74" s="851"/>
      <c r="AS74" s="851"/>
      <c r="AT74" s="851"/>
      <c r="AU74" s="851" t="s">
        <v>558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552</v>
      </c>
      <c r="C75" s="894"/>
      <c r="D75" s="894"/>
      <c r="E75" s="894"/>
      <c r="F75" s="894"/>
      <c r="G75" s="894"/>
      <c r="H75" s="894"/>
      <c r="I75" s="894"/>
      <c r="J75" s="894"/>
      <c r="K75" s="894"/>
      <c r="L75" s="894"/>
      <c r="M75" s="894"/>
      <c r="N75" s="894"/>
      <c r="O75" s="894"/>
      <c r="P75" s="895"/>
      <c r="Q75" s="899">
        <v>510</v>
      </c>
      <c r="R75" s="900"/>
      <c r="S75" s="900"/>
      <c r="T75" s="900"/>
      <c r="U75" s="850"/>
      <c r="V75" s="901">
        <v>508</v>
      </c>
      <c r="W75" s="900"/>
      <c r="X75" s="900"/>
      <c r="Y75" s="900"/>
      <c r="Z75" s="850"/>
      <c r="AA75" s="901">
        <v>2</v>
      </c>
      <c r="AB75" s="900"/>
      <c r="AC75" s="900"/>
      <c r="AD75" s="900"/>
      <c r="AE75" s="850"/>
      <c r="AF75" s="901">
        <v>2</v>
      </c>
      <c r="AG75" s="900"/>
      <c r="AH75" s="900"/>
      <c r="AI75" s="900"/>
      <c r="AJ75" s="850"/>
      <c r="AK75" s="901" t="s">
        <v>558</v>
      </c>
      <c r="AL75" s="900"/>
      <c r="AM75" s="900"/>
      <c r="AN75" s="900"/>
      <c r="AO75" s="850"/>
      <c r="AP75" s="901" t="s">
        <v>558</v>
      </c>
      <c r="AQ75" s="900"/>
      <c r="AR75" s="900"/>
      <c r="AS75" s="900"/>
      <c r="AT75" s="850"/>
      <c r="AU75" s="901" t="s">
        <v>558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553</v>
      </c>
      <c r="C76" s="894"/>
      <c r="D76" s="894"/>
      <c r="E76" s="894"/>
      <c r="F76" s="894"/>
      <c r="G76" s="894"/>
      <c r="H76" s="894"/>
      <c r="I76" s="894"/>
      <c r="J76" s="894"/>
      <c r="K76" s="894"/>
      <c r="L76" s="894"/>
      <c r="M76" s="894"/>
      <c r="N76" s="894"/>
      <c r="O76" s="894"/>
      <c r="P76" s="895"/>
      <c r="Q76" s="899">
        <v>2390</v>
      </c>
      <c r="R76" s="900"/>
      <c r="S76" s="900"/>
      <c r="T76" s="900"/>
      <c r="U76" s="850"/>
      <c r="V76" s="901">
        <v>2362</v>
      </c>
      <c r="W76" s="900"/>
      <c r="X76" s="900"/>
      <c r="Y76" s="900"/>
      <c r="Z76" s="850"/>
      <c r="AA76" s="901">
        <v>28</v>
      </c>
      <c r="AB76" s="900"/>
      <c r="AC76" s="900"/>
      <c r="AD76" s="900"/>
      <c r="AE76" s="850"/>
      <c r="AF76" s="901">
        <v>28</v>
      </c>
      <c r="AG76" s="900"/>
      <c r="AH76" s="900"/>
      <c r="AI76" s="900"/>
      <c r="AJ76" s="850"/>
      <c r="AK76" s="901" t="s">
        <v>558</v>
      </c>
      <c r="AL76" s="900"/>
      <c r="AM76" s="900"/>
      <c r="AN76" s="900"/>
      <c r="AO76" s="850"/>
      <c r="AP76" s="901">
        <v>971</v>
      </c>
      <c r="AQ76" s="900"/>
      <c r="AR76" s="900"/>
      <c r="AS76" s="900"/>
      <c r="AT76" s="850"/>
      <c r="AU76" s="901">
        <v>238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554</v>
      </c>
      <c r="C77" s="894"/>
      <c r="D77" s="894"/>
      <c r="E77" s="894"/>
      <c r="F77" s="894"/>
      <c r="G77" s="894"/>
      <c r="H77" s="894"/>
      <c r="I77" s="894"/>
      <c r="J77" s="894"/>
      <c r="K77" s="894"/>
      <c r="L77" s="894"/>
      <c r="M77" s="894"/>
      <c r="N77" s="894"/>
      <c r="O77" s="894"/>
      <c r="P77" s="895"/>
      <c r="Q77" s="899">
        <v>867</v>
      </c>
      <c r="R77" s="900"/>
      <c r="S77" s="900"/>
      <c r="T77" s="900"/>
      <c r="U77" s="850"/>
      <c r="V77" s="901">
        <v>865</v>
      </c>
      <c r="W77" s="900"/>
      <c r="X77" s="900"/>
      <c r="Y77" s="900"/>
      <c r="Z77" s="850"/>
      <c r="AA77" s="901">
        <v>2</v>
      </c>
      <c r="AB77" s="900"/>
      <c r="AC77" s="900"/>
      <c r="AD77" s="900"/>
      <c r="AE77" s="850"/>
      <c r="AF77" s="901">
        <v>1413</v>
      </c>
      <c r="AG77" s="900"/>
      <c r="AH77" s="900"/>
      <c r="AI77" s="900"/>
      <c r="AJ77" s="850"/>
      <c r="AK77" s="901" t="s">
        <v>558</v>
      </c>
      <c r="AL77" s="900"/>
      <c r="AM77" s="900"/>
      <c r="AN77" s="900"/>
      <c r="AO77" s="850"/>
      <c r="AP77" s="901" t="s">
        <v>558</v>
      </c>
      <c r="AQ77" s="900"/>
      <c r="AR77" s="900"/>
      <c r="AS77" s="900"/>
      <c r="AT77" s="850"/>
      <c r="AU77" s="901" t="s">
        <v>558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8131</v>
      </c>
      <c r="AG88" s="862"/>
      <c r="AH88" s="862"/>
      <c r="AI88" s="862"/>
      <c r="AJ88" s="862"/>
      <c r="AK88" s="859"/>
      <c r="AL88" s="859"/>
      <c r="AM88" s="859"/>
      <c r="AN88" s="859"/>
      <c r="AO88" s="859"/>
      <c r="AP88" s="862">
        <v>995</v>
      </c>
      <c r="AQ88" s="862"/>
      <c r="AR88" s="862"/>
      <c r="AS88" s="862"/>
      <c r="AT88" s="862"/>
      <c r="AU88" s="862">
        <v>244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v>
      </c>
      <c r="CS102" s="870"/>
      <c r="CT102" s="870"/>
      <c r="CU102" s="870"/>
      <c r="CV102" s="913"/>
      <c r="CW102" s="912" t="s">
        <v>558</v>
      </c>
      <c r="CX102" s="870"/>
      <c r="CY102" s="870"/>
      <c r="CZ102" s="870"/>
      <c r="DA102" s="913"/>
      <c r="DB102" s="912" t="s">
        <v>558</v>
      </c>
      <c r="DC102" s="870"/>
      <c r="DD102" s="870"/>
      <c r="DE102" s="870"/>
      <c r="DF102" s="913"/>
      <c r="DG102" s="912" t="s">
        <v>558</v>
      </c>
      <c r="DH102" s="870"/>
      <c r="DI102" s="870"/>
      <c r="DJ102" s="870"/>
      <c r="DK102" s="913"/>
      <c r="DL102" s="912" t="s">
        <v>558</v>
      </c>
      <c r="DM102" s="870"/>
      <c r="DN102" s="870"/>
      <c r="DO102" s="870"/>
      <c r="DP102" s="913"/>
      <c r="DQ102" s="912" t="s">
        <v>558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793116</v>
      </c>
      <c r="AB110" s="922"/>
      <c r="AC110" s="922"/>
      <c r="AD110" s="922"/>
      <c r="AE110" s="923"/>
      <c r="AF110" s="924">
        <v>758053</v>
      </c>
      <c r="AG110" s="922"/>
      <c r="AH110" s="922"/>
      <c r="AI110" s="922"/>
      <c r="AJ110" s="923"/>
      <c r="AK110" s="924">
        <v>715042</v>
      </c>
      <c r="AL110" s="922"/>
      <c r="AM110" s="922"/>
      <c r="AN110" s="922"/>
      <c r="AO110" s="923"/>
      <c r="AP110" s="925">
        <v>6.3</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4823885</v>
      </c>
      <c r="BR110" s="957"/>
      <c r="BS110" s="957"/>
      <c r="BT110" s="957"/>
      <c r="BU110" s="957"/>
      <c r="BV110" s="957">
        <v>4140613</v>
      </c>
      <c r="BW110" s="957"/>
      <c r="BX110" s="957"/>
      <c r="BY110" s="957"/>
      <c r="BZ110" s="957"/>
      <c r="CA110" s="957">
        <v>3487811</v>
      </c>
      <c r="CB110" s="957"/>
      <c r="CC110" s="957"/>
      <c r="CD110" s="957"/>
      <c r="CE110" s="957"/>
      <c r="CF110" s="971">
        <v>30.9</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414</v>
      </c>
      <c r="DH110" s="957"/>
      <c r="DI110" s="957"/>
      <c r="DJ110" s="957"/>
      <c r="DK110" s="957"/>
      <c r="DL110" s="957" t="s">
        <v>414</v>
      </c>
      <c r="DM110" s="957"/>
      <c r="DN110" s="957"/>
      <c r="DO110" s="957"/>
      <c r="DP110" s="957"/>
      <c r="DQ110" s="957" t="s">
        <v>414</v>
      </c>
      <c r="DR110" s="957"/>
      <c r="DS110" s="957"/>
      <c r="DT110" s="957"/>
      <c r="DU110" s="957"/>
      <c r="DV110" s="958" t="s">
        <v>414</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31408</v>
      </c>
      <c r="BR111" s="950"/>
      <c r="BS111" s="950"/>
      <c r="BT111" s="950"/>
      <c r="BU111" s="950"/>
      <c r="BV111" s="950">
        <v>27723</v>
      </c>
      <c r="BW111" s="950"/>
      <c r="BX111" s="950"/>
      <c r="BY111" s="950"/>
      <c r="BZ111" s="950"/>
      <c r="CA111" s="950">
        <v>24038</v>
      </c>
      <c r="CB111" s="950"/>
      <c r="CC111" s="950"/>
      <c r="CD111" s="950"/>
      <c r="CE111" s="950"/>
      <c r="CF111" s="944">
        <v>0.2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7644825</v>
      </c>
      <c r="BR112" s="950"/>
      <c r="BS112" s="950"/>
      <c r="BT112" s="950"/>
      <c r="BU112" s="950"/>
      <c r="BV112" s="950">
        <v>7275510</v>
      </c>
      <c r="BW112" s="950"/>
      <c r="BX112" s="950"/>
      <c r="BY112" s="950"/>
      <c r="BZ112" s="950"/>
      <c r="CA112" s="950">
        <v>6916884</v>
      </c>
      <c r="CB112" s="950"/>
      <c r="CC112" s="950"/>
      <c r="CD112" s="950"/>
      <c r="CE112" s="950"/>
      <c r="CF112" s="944">
        <v>61.3</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31408</v>
      </c>
      <c r="DH112" s="950"/>
      <c r="DI112" s="950"/>
      <c r="DJ112" s="950"/>
      <c r="DK112" s="950"/>
      <c r="DL112" s="950">
        <v>27723</v>
      </c>
      <c r="DM112" s="950"/>
      <c r="DN112" s="950"/>
      <c r="DO112" s="950"/>
      <c r="DP112" s="950"/>
      <c r="DQ112" s="950">
        <v>24038</v>
      </c>
      <c r="DR112" s="950"/>
      <c r="DS112" s="950"/>
      <c r="DT112" s="950"/>
      <c r="DU112" s="950"/>
      <c r="DV112" s="951">
        <v>0.2</v>
      </c>
      <c r="DW112" s="951"/>
      <c r="DX112" s="951"/>
      <c r="DY112" s="951"/>
      <c r="DZ112" s="952"/>
    </row>
    <row r="113" spans="1:130" s="199"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709598</v>
      </c>
      <c r="AB113" s="964"/>
      <c r="AC113" s="964"/>
      <c r="AD113" s="964"/>
      <c r="AE113" s="965"/>
      <c r="AF113" s="966">
        <v>703144</v>
      </c>
      <c r="AG113" s="964"/>
      <c r="AH113" s="964"/>
      <c r="AI113" s="964"/>
      <c r="AJ113" s="965"/>
      <c r="AK113" s="966">
        <v>685318</v>
      </c>
      <c r="AL113" s="964"/>
      <c r="AM113" s="964"/>
      <c r="AN113" s="964"/>
      <c r="AO113" s="965"/>
      <c r="AP113" s="967">
        <v>6.1</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164684</v>
      </c>
      <c r="BR113" s="950"/>
      <c r="BS113" s="950"/>
      <c r="BT113" s="950"/>
      <c r="BU113" s="950"/>
      <c r="BV113" s="950">
        <v>208777</v>
      </c>
      <c r="BW113" s="950"/>
      <c r="BX113" s="950"/>
      <c r="BY113" s="950"/>
      <c r="BZ113" s="950"/>
      <c r="CA113" s="950">
        <v>244157</v>
      </c>
      <c r="CB113" s="950"/>
      <c r="CC113" s="950"/>
      <c r="CD113" s="950"/>
      <c r="CE113" s="950"/>
      <c r="CF113" s="944">
        <v>2.2000000000000002</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81830</v>
      </c>
      <c r="AB114" s="989"/>
      <c r="AC114" s="989"/>
      <c r="AD114" s="989"/>
      <c r="AE114" s="990"/>
      <c r="AF114" s="991">
        <v>215988</v>
      </c>
      <c r="AG114" s="989"/>
      <c r="AH114" s="989"/>
      <c r="AI114" s="989"/>
      <c r="AJ114" s="990"/>
      <c r="AK114" s="991">
        <v>235165</v>
      </c>
      <c r="AL114" s="989"/>
      <c r="AM114" s="989"/>
      <c r="AN114" s="989"/>
      <c r="AO114" s="990"/>
      <c r="AP114" s="992">
        <v>2.1</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1710213</v>
      </c>
      <c r="BR114" s="950"/>
      <c r="BS114" s="950"/>
      <c r="BT114" s="950"/>
      <c r="BU114" s="950"/>
      <c r="BV114" s="950">
        <v>1484498</v>
      </c>
      <c r="BW114" s="950"/>
      <c r="BX114" s="950"/>
      <c r="BY114" s="950"/>
      <c r="BZ114" s="950"/>
      <c r="CA114" s="950">
        <v>1377429</v>
      </c>
      <c r="CB114" s="950"/>
      <c r="CC114" s="950"/>
      <c r="CD114" s="950"/>
      <c r="CE114" s="950"/>
      <c r="CF114" s="944">
        <v>12.2</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4394</v>
      </c>
      <c r="AB115" s="964"/>
      <c r="AC115" s="964"/>
      <c r="AD115" s="964"/>
      <c r="AE115" s="965"/>
      <c r="AF115" s="966">
        <v>4351</v>
      </c>
      <c r="AG115" s="964"/>
      <c r="AH115" s="964"/>
      <c r="AI115" s="964"/>
      <c r="AJ115" s="965"/>
      <c r="AK115" s="966">
        <v>4562</v>
      </c>
      <c r="AL115" s="964"/>
      <c r="AM115" s="964"/>
      <c r="AN115" s="964"/>
      <c r="AO115" s="965"/>
      <c r="AP115" s="967">
        <v>0</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v>2113</v>
      </c>
      <c r="BR115" s="950"/>
      <c r="BS115" s="950"/>
      <c r="BT115" s="950"/>
      <c r="BU115" s="950"/>
      <c r="BV115" s="950">
        <v>2276</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1588938</v>
      </c>
      <c r="AB117" s="1007"/>
      <c r="AC117" s="1007"/>
      <c r="AD117" s="1007"/>
      <c r="AE117" s="1008"/>
      <c r="AF117" s="1009">
        <v>1681536</v>
      </c>
      <c r="AG117" s="1007"/>
      <c r="AH117" s="1007"/>
      <c r="AI117" s="1007"/>
      <c r="AJ117" s="1008"/>
      <c r="AK117" s="1009">
        <v>1640087</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414</v>
      </c>
      <c r="BR117" s="950"/>
      <c r="BS117" s="950"/>
      <c r="BT117" s="950"/>
      <c r="BU117" s="950"/>
      <c r="BV117" s="950" t="s">
        <v>414</v>
      </c>
      <c r="BW117" s="950"/>
      <c r="BX117" s="950"/>
      <c r="BY117" s="950"/>
      <c r="BZ117" s="950"/>
      <c r="CA117" s="950" t="s">
        <v>414</v>
      </c>
      <c r="CB117" s="950"/>
      <c r="CC117" s="950"/>
      <c r="CD117" s="950"/>
      <c r="CE117" s="950"/>
      <c r="CF117" s="944" t="s">
        <v>414</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414</v>
      </c>
      <c r="DH117" s="989"/>
      <c r="DI117" s="989"/>
      <c r="DJ117" s="989"/>
      <c r="DK117" s="990"/>
      <c r="DL117" s="991" t="s">
        <v>414</v>
      </c>
      <c r="DM117" s="989"/>
      <c r="DN117" s="989"/>
      <c r="DO117" s="989"/>
      <c r="DP117" s="990"/>
      <c r="DQ117" s="991" t="s">
        <v>414</v>
      </c>
      <c r="DR117" s="989"/>
      <c r="DS117" s="989"/>
      <c r="DT117" s="989"/>
      <c r="DU117" s="990"/>
      <c r="DV117" s="992" t="s">
        <v>414</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439</v>
      </c>
      <c r="BP119" s="1036"/>
      <c r="BQ119" s="1027">
        <v>14377128</v>
      </c>
      <c r="BR119" s="1028"/>
      <c r="BS119" s="1028"/>
      <c r="BT119" s="1028"/>
      <c r="BU119" s="1028"/>
      <c r="BV119" s="1028">
        <v>13139397</v>
      </c>
      <c r="BW119" s="1028"/>
      <c r="BX119" s="1028"/>
      <c r="BY119" s="1028"/>
      <c r="BZ119" s="1028"/>
      <c r="CA119" s="1028">
        <v>12050319</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414</v>
      </c>
      <c r="DH119" s="1014"/>
      <c r="DI119" s="1014"/>
      <c r="DJ119" s="1014"/>
      <c r="DK119" s="1015"/>
      <c r="DL119" s="1013" t="s">
        <v>414</v>
      </c>
      <c r="DM119" s="1014"/>
      <c r="DN119" s="1014"/>
      <c r="DO119" s="1014"/>
      <c r="DP119" s="1015"/>
      <c r="DQ119" s="1013" t="s">
        <v>414</v>
      </c>
      <c r="DR119" s="1014"/>
      <c r="DS119" s="1014"/>
      <c r="DT119" s="1014"/>
      <c r="DU119" s="1015"/>
      <c r="DV119" s="1016" t="s">
        <v>414</v>
      </c>
      <c r="DW119" s="1017"/>
      <c r="DX119" s="1017"/>
      <c r="DY119" s="1017"/>
      <c r="DZ119" s="1018"/>
    </row>
    <row r="120" spans="1:130" s="199" customFormat="1" ht="26.25" customHeight="1">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414</v>
      </c>
      <c r="AB120" s="989"/>
      <c r="AC120" s="989"/>
      <c r="AD120" s="989"/>
      <c r="AE120" s="990"/>
      <c r="AF120" s="991" t="s">
        <v>414</v>
      </c>
      <c r="AG120" s="989"/>
      <c r="AH120" s="989"/>
      <c r="AI120" s="989"/>
      <c r="AJ120" s="990"/>
      <c r="AK120" s="991" t="s">
        <v>414</v>
      </c>
      <c r="AL120" s="989"/>
      <c r="AM120" s="989"/>
      <c r="AN120" s="989"/>
      <c r="AO120" s="990"/>
      <c r="AP120" s="992" t="s">
        <v>414</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12300196</v>
      </c>
      <c r="BR120" s="957"/>
      <c r="BS120" s="957"/>
      <c r="BT120" s="957"/>
      <c r="BU120" s="957"/>
      <c r="BV120" s="957">
        <v>12379157</v>
      </c>
      <c r="BW120" s="957"/>
      <c r="BX120" s="957"/>
      <c r="BY120" s="957"/>
      <c r="BZ120" s="957"/>
      <c r="CA120" s="957">
        <v>12645213</v>
      </c>
      <c r="CB120" s="957"/>
      <c r="CC120" s="957"/>
      <c r="CD120" s="957"/>
      <c r="CE120" s="957"/>
      <c r="CF120" s="971">
        <v>112.1</v>
      </c>
      <c r="CG120" s="972"/>
      <c r="CH120" s="972"/>
      <c r="CI120" s="972"/>
      <c r="CJ120" s="972"/>
      <c r="CK120" s="1037" t="s">
        <v>443</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6247225</v>
      </c>
      <c r="DH120" s="957"/>
      <c r="DI120" s="957"/>
      <c r="DJ120" s="957"/>
      <c r="DK120" s="957"/>
      <c r="DL120" s="957">
        <v>5913847</v>
      </c>
      <c r="DM120" s="957"/>
      <c r="DN120" s="957"/>
      <c r="DO120" s="957"/>
      <c r="DP120" s="957"/>
      <c r="DQ120" s="957">
        <v>5608891</v>
      </c>
      <c r="DR120" s="957"/>
      <c r="DS120" s="957"/>
      <c r="DT120" s="957"/>
      <c r="DU120" s="957"/>
      <c r="DV120" s="958">
        <v>49.7</v>
      </c>
      <c r="DW120" s="958"/>
      <c r="DX120" s="958"/>
      <c r="DY120" s="958"/>
      <c r="DZ120" s="959"/>
    </row>
    <row r="121" spans="1:130" s="199" customFormat="1" ht="26.25" customHeight="1">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4394</v>
      </c>
      <c r="AB121" s="989"/>
      <c r="AC121" s="989"/>
      <c r="AD121" s="989"/>
      <c r="AE121" s="990"/>
      <c r="AF121" s="991">
        <v>4351</v>
      </c>
      <c r="AG121" s="989"/>
      <c r="AH121" s="989"/>
      <c r="AI121" s="989"/>
      <c r="AJ121" s="990"/>
      <c r="AK121" s="991">
        <v>4562</v>
      </c>
      <c r="AL121" s="989"/>
      <c r="AM121" s="989"/>
      <c r="AN121" s="989"/>
      <c r="AO121" s="990"/>
      <c r="AP121" s="992">
        <v>0</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2435388</v>
      </c>
      <c r="BR121" s="950"/>
      <c r="BS121" s="950"/>
      <c r="BT121" s="950"/>
      <c r="BU121" s="950"/>
      <c r="BV121" s="950">
        <v>1880040</v>
      </c>
      <c r="BW121" s="950"/>
      <c r="BX121" s="950"/>
      <c r="BY121" s="950"/>
      <c r="BZ121" s="950"/>
      <c r="CA121" s="950">
        <v>1591372</v>
      </c>
      <c r="CB121" s="950"/>
      <c r="CC121" s="950"/>
      <c r="CD121" s="950"/>
      <c r="CE121" s="950"/>
      <c r="CF121" s="944">
        <v>14.1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1109265</v>
      </c>
      <c r="DH121" s="950"/>
      <c r="DI121" s="950"/>
      <c r="DJ121" s="950"/>
      <c r="DK121" s="950"/>
      <c r="DL121" s="950">
        <v>1062991</v>
      </c>
      <c r="DM121" s="950"/>
      <c r="DN121" s="950"/>
      <c r="DO121" s="950"/>
      <c r="DP121" s="950"/>
      <c r="DQ121" s="950">
        <v>1020120</v>
      </c>
      <c r="DR121" s="950"/>
      <c r="DS121" s="950"/>
      <c r="DT121" s="950"/>
      <c r="DU121" s="950"/>
      <c r="DV121" s="951">
        <v>9</v>
      </c>
      <c r="DW121" s="951"/>
      <c r="DX121" s="951"/>
      <c r="DY121" s="951"/>
      <c r="DZ121" s="952"/>
    </row>
    <row r="122" spans="1:130" s="199" customFormat="1" ht="26.25" customHeight="1">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414</v>
      </c>
      <c r="AB122" s="989"/>
      <c r="AC122" s="989"/>
      <c r="AD122" s="989"/>
      <c r="AE122" s="990"/>
      <c r="AF122" s="991" t="s">
        <v>414</v>
      </c>
      <c r="AG122" s="989"/>
      <c r="AH122" s="989"/>
      <c r="AI122" s="989"/>
      <c r="AJ122" s="990"/>
      <c r="AK122" s="991" t="s">
        <v>414</v>
      </c>
      <c r="AL122" s="989"/>
      <c r="AM122" s="989"/>
      <c r="AN122" s="989"/>
      <c r="AO122" s="990"/>
      <c r="AP122" s="992" t="s">
        <v>414</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9225427</v>
      </c>
      <c r="BR122" s="1028"/>
      <c r="BS122" s="1028"/>
      <c r="BT122" s="1028"/>
      <c r="BU122" s="1028"/>
      <c r="BV122" s="1028">
        <v>8470004</v>
      </c>
      <c r="BW122" s="1028"/>
      <c r="BX122" s="1028"/>
      <c r="BY122" s="1028"/>
      <c r="BZ122" s="1028"/>
      <c r="CA122" s="1028">
        <v>7846104</v>
      </c>
      <c r="CB122" s="1028"/>
      <c r="CC122" s="1028"/>
      <c r="CD122" s="1028"/>
      <c r="CE122" s="1028"/>
      <c r="CF122" s="1048">
        <v>69.5</v>
      </c>
      <c r="CG122" s="1049"/>
      <c r="CH122" s="1049"/>
      <c r="CI122" s="1049"/>
      <c r="CJ122" s="1049"/>
      <c r="CK122" s="1040"/>
      <c r="CL122" s="1041"/>
      <c r="CM122" s="1041"/>
      <c r="CN122" s="1041"/>
      <c r="CO122" s="1042"/>
      <c r="CP122" s="1050" t="s">
        <v>447</v>
      </c>
      <c r="CQ122" s="1051"/>
      <c r="CR122" s="1051"/>
      <c r="CS122" s="1051"/>
      <c r="CT122" s="1051"/>
      <c r="CU122" s="1051"/>
      <c r="CV122" s="1051"/>
      <c r="CW122" s="1051"/>
      <c r="CX122" s="1051"/>
      <c r="CY122" s="1051"/>
      <c r="CZ122" s="1051"/>
      <c r="DA122" s="1051"/>
      <c r="DB122" s="1051"/>
      <c r="DC122" s="1051"/>
      <c r="DD122" s="1051"/>
      <c r="DE122" s="1051"/>
      <c r="DF122" s="1052"/>
      <c r="DG122" s="949">
        <v>288335</v>
      </c>
      <c r="DH122" s="950"/>
      <c r="DI122" s="950"/>
      <c r="DJ122" s="950"/>
      <c r="DK122" s="950"/>
      <c r="DL122" s="950">
        <v>298672</v>
      </c>
      <c r="DM122" s="950"/>
      <c r="DN122" s="950"/>
      <c r="DO122" s="950"/>
      <c r="DP122" s="950"/>
      <c r="DQ122" s="950">
        <v>287873</v>
      </c>
      <c r="DR122" s="950"/>
      <c r="DS122" s="950"/>
      <c r="DT122" s="950"/>
      <c r="DU122" s="950"/>
      <c r="DV122" s="951">
        <v>2.6</v>
      </c>
      <c r="DW122" s="951"/>
      <c r="DX122" s="951"/>
      <c r="DY122" s="951"/>
      <c r="DZ122" s="952"/>
    </row>
    <row r="123" spans="1:130" s="199" customFormat="1" ht="26.25" customHeight="1">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448</v>
      </c>
      <c r="AB123" s="989"/>
      <c r="AC123" s="989"/>
      <c r="AD123" s="989"/>
      <c r="AE123" s="990"/>
      <c r="AF123" s="991" t="s">
        <v>448</v>
      </c>
      <c r="AG123" s="989"/>
      <c r="AH123" s="989"/>
      <c r="AI123" s="989"/>
      <c r="AJ123" s="990"/>
      <c r="AK123" s="991" t="s">
        <v>448</v>
      </c>
      <c r="AL123" s="989"/>
      <c r="AM123" s="989"/>
      <c r="AN123" s="989"/>
      <c r="AO123" s="990"/>
      <c r="AP123" s="992" t="s">
        <v>448</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23961011</v>
      </c>
      <c r="BR123" s="1096"/>
      <c r="BS123" s="1096"/>
      <c r="BT123" s="1096"/>
      <c r="BU123" s="1096"/>
      <c r="BV123" s="1096">
        <v>22729201</v>
      </c>
      <c r="BW123" s="1096"/>
      <c r="BX123" s="1096"/>
      <c r="BY123" s="1096"/>
      <c r="BZ123" s="1096"/>
      <c r="CA123" s="1096">
        <v>22082689</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t="s">
        <v>414</v>
      </c>
      <c r="DH123" s="989"/>
      <c r="DI123" s="989"/>
      <c r="DJ123" s="989"/>
      <c r="DK123" s="990"/>
      <c r="DL123" s="991" t="s">
        <v>414</v>
      </c>
      <c r="DM123" s="989"/>
      <c r="DN123" s="989"/>
      <c r="DO123" s="989"/>
      <c r="DP123" s="990"/>
      <c r="DQ123" s="991" t="s">
        <v>414</v>
      </c>
      <c r="DR123" s="989"/>
      <c r="DS123" s="989"/>
      <c r="DT123" s="989"/>
      <c r="DU123" s="990"/>
      <c r="DV123" s="992" t="s">
        <v>414</v>
      </c>
      <c r="DW123" s="993"/>
      <c r="DX123" s="993"/>
      <c r="DY123" s="993"/>
      <c r="DZ123" s="994"/>
    </row>
    <row r="124" spans="1:130" s="199" customFormat="1" ht="26.25" customHeight="1" thickBot="1">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414</v>
      </c>
      <c r="AB124" s="989"/>
      <c r="AC124" s="989"/>
      <c r="AD124" s="989"/>
      <c r="AE124" s="990"/>
      <c r="AF124" s="991" t="s">
        <v>414</v>
      </c>
      <c r="AG124" s="989"/>
      <c r="AH124" s="989"/>
      <c r="AI124" s="989"/>
      <c r="AJ124" s="990"/>
      <c r="AK124" s="991" t="s">
        <v>414</v>
      </c>
      <c r="AL124" s="989"/>
      <c r="AM124" s="989"/>
      <c r="AN124" s="989"/>
      <c r="AO124" s="990"/>
      <c r="AP124" s="992" t="s">
        <v>414</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414</v>
      </c>
      <c r="BR124" s="1058"/>
      <c r="BS124" s="1058"/>
      <c r="BT124" s="1058"/>
      <c r="BU124" s="1058"/>
      <c r="BV124" s="1058" t="s">
        <v>414</v>
      </c>
      <c r="BW124" s="1058"/>
      <c r="BX124" s="1058"/>
      <c r="BY124" s="1058"/>
      <c r="BZ124" s="1058"/>
      <c r="CA124" s="1058" t="s">
        <v>414</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452</v>
      </c>
      <c r="DH124" s="1014"/>
      <c r="DI124" s="1014"/>
      <c r="DJ124" s="1014"/>
      <c r="DK124" s="1015"/>
      <c r="DL124" s="1013" t="s">
        <v>452</v>
      </c>
      <c r="DM124" s="1014"/>
      <c r="DN124" s="1014"/>
      <c r="DO124" s="1014"/>
      <c r="DP124" s="1015"/>
      <c r="DQ124" s="1013" t="s">
        <v>452</v>
      </c>
      <c r="DR124" s="1014"/>
      <c r="DS124" s="1014"/>
      <c r="DT124" s="1014"/>
      <c r="DU124" s="1015"/>
      <c r="DV124" s="1016" t="s">
        <v>452</v>
      </c>
      <c r="DW124" s="1017"/>
      <c r="DX124" s="1017"/>
      <c r="DY124" s="1017"/>
      <c r="DZ124" s="1018"/>
    </row>
    <row r="125" spans="1:130" s="199" customFormat="1" ht="26.25" customHeight="1">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9" customFormat="1" ht="26.25" customHeight="1" thickBot="1">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452</v>
      </c>
      <c r="AB126" s="989"/>
      <c r="AC126" s="989"/>
      <c r="AD126" s="989"/>
      <c r="AE126" s="990"/>
      <c r="AF126" s="991" t="s">
        <v>452</v>
      </c>
      <c r="AG126" s="989"/>
      <c r="AH126" s="989"/>
      <c r="AI126" s="989"/>
      <c r="AJ126" s="990"/>
      <c r="AK126" s="991" t="s">
        <v>452</v>
      </c>
      <c r="AL126" s="989"/>
      <c r="AM126" s="989"/>
      <c r="AN126" s="989"/>
      <c r="AO126" s="990"/>
      <c r="AP126" s="992" t="s">
        <v>452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9" customFormat="1" ht="26.25" customHeight="1">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452</v>
      </c>
      <c r="AB127" s="989"/>
      <c r="AC127" s="989"/>
      <c r="AD127" s="989"/>
      <c r="AE127" s="990"/>
      <c r="AF127" s="991" t="s">
        <v>452</v>
      </c>
      <c r="AG127" s="989"/>
      <c r="AH127" s="989"/>
      <c r="AI127" s="989"/>
      <c r="AJ127" s="990"/>
      <c r="AK127" s="991" t="s">
        <v>452</v>
      </c>
      <c r="AL127" s="989"/>
      <c r="AM127" s="989"/>
      <c r="AN127" s="989"/>
      <c r="AO127" s="990"/>
      <c r="AP127" s="992" t="s">
        <v>452</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452</v>
      </c>
      <c r="DH127" s="950"/>
      <c r="DI127" s="950"/>
      <c r="DJ127" s="950"/>
      <c r="DK127" s="950"/>
      <c r="DL127" s="950" t="s">
        <v>452</v>
      </c>
      <c r="DM127" s="950"/>
      <c r="DN127" s="950"/>
      <c r="DO127" s="950"/>
      <c r="DP127" s="950"/>
      <c r="DQ127" s="950" t="s">
        <v>452</v>
      </c>
      <c r="DR127" s="950"/>
      <c r="DS127" s="950"/>
      <c r="DT127" s="950"/>
      <c r="DU127" s="950"/>
      <c r="DV127" s="951" t="s">
        <v>452</v>
      </c>
      <c r="DW127" s="951"/>
      <c r="DX127" s="951"/>
      <c r="DY127" s="951"/>
      <c r="DZ127" s="952"/>
    </row>
    <row r="128" spans="1:130" s="199" customFormat="1" ht="26.25" customHeight="1" thickBot="1">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186758</v>
      </c>
      <c r="AB128" s="1078"/>
      <c r="AC128" s="1078"/>
      <c r="AD128" s="1078"/>
      <c r="AE128" s="1079"/>
      <c r="AF128" s="1080">
        <v>185830</v>
      </c>
      <c r="AG128" s="1078"/>
      <c r="AH128" s="1078"/>
      <c r="AI128" s="1078"/>
      <c r="AJ128" s="1079"/>
      <c r="AK128" s="1080">
        <v>158159</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112</v>
      </c>
      <c r="BG128" s="1085"/>
      <c r="BH128" s="1085"/>
      <c r="BI128" s="1085"/>
      <c r="BJ128" s="1085"/>
      <c r="BK128" s="1085"/>
      <c r="BL128" s="1086"/>
      <c r="BM128" s="1084">
        <v>13.03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v>2113</v>
      </c>
      <c r="DH128" s="1070"/>
      <c r="DI128" s="1070"/>
      <c r="DJ128" s="1070"/>
      <c r="DK128" s="1070"/>
      <c r="DL128" s="1070">
        <v>2276</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13042045</v>
      </c>
      <c r="AB129" s="989"/>
      <c r="AC129" s="989"/>
      <c r="AD129" s="989"/>
      <c r="AE129" s="990"/>
      <c r="AF129" s="991">
        <v>12188448</v>
      </c>
      <c r="AG129" s="989"/>
      <c r="AH129" s="989"/>
      <c r="AI129" s="989"/>
      <c r="AJ129" s="990"/>
      <c r="AK129" s="991">
        <v>12244695</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468</v>
      </c>
      <c r="BG129" s="1099"/>
      <c r="BH129" s="1099"/>
      <c r="BI129" s="1099"/>
      <c r="BJ129" s="1099"/>
      <c r="BK129" s="1099"/>
      <c r="BL129" s="1100"/>
      <c r="BM129" s="1098">
        <v>18.03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1067365</v>
      </c>
      <c r="AB130" s="989"/>
      <c r="AC130" s="989"/>
      <c r="AD130" s="989"/>
      <c r="AE130" s="990"/>
      <c r="AF130" s="991">
        <v>980408</v>
      </c>
      <c r="AG130" s="989"/>
      <c r="AH130" s="989"/>
      <c r="AI130" s="989"/>
      <c r="AJ130" s="990"/>
      <c r="AK130" s="991">
        <v>960656</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11974680</v>
      </c>
      <c r="AB131" s="1014"/>
      <c r="AC131" s="1014"/>
      <c r="AD131" s="1014"/>
      <c r="AE131" s="1015"/>
      <c r="AF131" s="1013">
        <v>11208040</v>
      </c>
      <c r="AG131" s="1014"/>
      <c r="AH131" s="1014"/>
      <c r="AI131" s="1014"/>
      <c r="AJ131" s="1015"/>
      <c r="AK131" s="1013">
        <v>11284039</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t="s">
        <v>474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2.7960246120000001</v>
      </c>
      <c r="AB132" s="1130"/>
      <c r="AC132" s="1130"/>
      <c r="AD132" s="1130"/>
      <c r="AE132" s="1131"/>
      <c r="AF132" s="1132">
        <v>4.5975745979999996</v>
      </c>
      <c r="AG132" s="1130"/>
      <c r="AH132" s="1130"/>
      <c r="AI132" s="1130"/>
      <c r="AJ132" s="1131"/>
      <c r="AK132" s="1132">
        <v>4.6195515629999999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2.2999999999999998</v>
      </c>
      <c r="AB133" s="1113"/>
      <c r="AC133" s="1113"/>
      <c r="AD133" s="1113"/>
      <c r="AE133" s="1114"/>
      <c r="AF133" s="1112">
        <v>3.4</v>
      </c>
      <c r="AG133" s="1113"/>
      <c r="AH133" s="1113"/>
      <c r="AI133" s="1113"/>
      <c r="AJ133" s="1114"/>
      <c r="AK133" s="1112">
        <v>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0" t="s">
        <v>480</v>
      </c>
      <c r="L7" s="256"/>
      <c r="M7" s="257" t="s">
        <v>481</v>
      </c>
      <c r="N7" s="258"/>
    </row>
    <row r="8" spans="1:16">
      <c r="A8" s="250"/>
      <c r="B8" s="246"/>
      <c r="C8" s="246"/>
      <c r="D8" s="246"/>
      <c r="E8" s="246"/>
      <c r="F8" s="246"/>
      <c r="G8" s="259"/>
      <c r="H8" s="260"/>
      <c r="I8" s="260"/>
      <c r="J8" s="261"/>
      <c r="K8" s="1151"/>
      <c r="L8" s="262" t="s">
        <v>482</v>
      </c>
      <c r="M8" s="263" t="s">
        <v>483</v>
      </c>
      <c r="N8" s="264" t="s">
        <v>484</v>
      </c>
    </row>
    <row r="9" spans="1:16">
      <c r="A9" s="250"/>
      <c r="B9" s="246"/>
      <c r="C9" s="246"/>
      <c r="D9" s="246"/>
      <c r="E9" s="246"/>
      <c r="F9" s="246"/>
      <c r="G9" s="1152" t="s">
        <v>485</v>
      </c>
      <c r="H9" s="1153"/>
      <c r="I9" s="1153"/>
      <c r="J9" s="1154"/>
      <c r="K9" s="265">
        <v>3115426</v>
      </c>
      <c r="L9" s="266">
        <v>81209</v>
      </c>
      <c r="M9" s="267">
        <v>55845</v>
      </c>
      <c r="N9" s="268">
        <v>45.4</v>
      </c>
    </row>
    <row r="10" spans="1:16">
      <c r="A10" s="250"/>
      <c r="B10" s="246"/>
      <c r="C10" s="246"/>
      <c r="D10" s="246"/>
      <c r="E10" s="246"/>
      <c r="F10" s="246"/>
      <c r="G10" s="1152" t="s">
        <v>486</v>
      </c>
      <c r="H10" s="1153"/>
      <c r="I10" s="1153"/>
      <c r="J10" s="1154"/>
      <c r="K10" s="269">
        <v>302150</v>
      </c>
      <c r="L10" s="270">
        <v>7876</v>
      </c>
      <c r="M10" s="271">
        <v>5607</v>
      </c>
      <c r="N10" s="272">
        <v>40.5</v>
      </c>
    </row>
    <row r="11" spans="1:16" ht="13.5" customHeight="1">
      <c r="A11" s="250"/>
      <c r="B11" s="246"/>
      <c r="C11" s="246"/>
      <c r="D11" s="246"/>
      <c r="E11" s="246"/>
      <c r="F11" s="246"/>
      <c r="G11" s="1152" t="s">
        <v>487</v>
      </c>
      <c r="H11" s="1153"/>
      <c r="I11" s="1153"/>
      <c r="J11" s="1154"/>
      <c r="K11" s="269">
        <v>477581</v>
      </c>
      <c r="L11" s="270">
        <v>12449</v>
      </c>
      <c r="M11" s="271">
        <v>8384</v>
      </c>
      <c r="N11" s="272">
        <v>48.5</v>
      </c>
    </row>
    <row r="12" spans="1:16" ht="13.5" customHeight="1">
      <c r="A12" s="250"/>
      <c r="B12" s="246"/>
      <c r="C12" s="246"/>
      <c r="D12" s="246"/>
      <c r="E12" s="246"/>
      <c r="F12" s="246"/>
      <c r="G12" s="1152" t="s">
        <v>488</v>
      </c>
      <c r="H12" s="1153"/>
      <c r="I12" s="1153"/>
      <c r="J12" s="1154"/>
      <c r="K12" s="269">
        <v>14990</v>
      </c>
      <c r="L12" s="270">
        <v>391</v>
      </c>
      <c r="M12" s="271">
        <v>147</v>
      </c>
      <c r="N12" s="272">
        <v>166</v>
      </c>
    </row>
    <row r="13" spans="1:16" ht="13.5" customHeight="1">
      <c r="A13" s="250"/>
      <c r="B13" s="246"/>
      <c r="C13" s="246"/>
      <c r="D13" s="246"/>
      <c r="E13" s="246"/>
      <c r="F13" s="246"/>
      <c r="G13" s="1152" t="s">
        <v>489</v>
      </c>
      <c r="H13" s="1153"/>
      <c r="I13" s="1153"/>
      <c r="J13" s="1154"/>
      <c r="K13" s="269" t="s">
        <v>490</v>
      </c>
      <c r="L13" s="270" t="s">
        <v>490</v>
      </c>
      <c r="M13" s="271">
        <v>6</v>
      </c>
      <c r="N13" s="272" t="s">
        <v>490</v>
      </c>
    </row>
    <row r="14" spans="1:16" ht="13.5" customHeight="1">
      <c r="A14" s="250"/>
      <c r="B14" s="246"/>
      <c r="C14" s="246"/>
      <c r="D14" s="246"/>
      <c r="E14" s="246"/>
      <c r="F14" s="246"/>
      <c r="G14" s="1152" t="s">
        <v>491</v>
      </c>
      <c r="H14" s="1153"/>
      <c r="I14" s="1153"/>
      <c r="J14" s="1154"/>
      <c r="K14" s="269">
        <v>164203</v>
      </c>
      <c r="L14" s="270">
        <v>4280</v>
      </c>
      <c r="M14" s="271">
        <v>2653</v>
      </c>
      <c r="N14" s="272">
        <v>61.3</v>
      </c>
    </row>
    <row r="15" spans="1:16" ht="13.5" customHeight="1">
      <c r="A15" s="250"/>
      <c r="B15" s="246"/>
      <c r="C15" s="246"/>
      <c r="D15" s="246"/>
      <c r="E15" s="246"/>
      <c r="F15" s="246"/>
      <c r="G15" s="1152" t="s">
        <v>492</v>
      </c>
      <c r="H15" s="1153"/>
      <c r="I15" s="1153"/>
      <c r="J15" s="1154"/>
      <c r="K15" s="269">
        <v>68892</v>
      </c>
      <c r="L15" s="270">
        <v>1796</v>
      </c>
      <c r="M15" s="271">
        <v>1240</v>
      </c>
      <c r="N15" s="272">
        <v>44.8</v>
      </c>
    </row>
    <row r="16" spans="1:16">
      <c r="A16" s="250"/>
      <c r="B16" s="246"/>
      <c r="C16" s="246"/>
      <c r="D16" s="246"/>
      <c r="E16" s="246"/>
      <c r="F16" s="246"/>
      <c r="G16" s="1155" t="s">
        <v>493</v>
      </c>
      <c r="H16" s="1156"/>
      <c r="I16" s="1156"/>
      <c r="J16" s="1157"/>
      <c r="K16" s="270">
        <v>-272946</v>
      </c>
      <c r="L16" s="270">
        <v>-7115</v>
      </c>
      <c r="M16" s="271">
        <v>-5294</v>
      </c>
      <c r="N16" s="272">
        <v>34.4</v>
      </c>
    </row>
    <row r="17" spans="1:16">
      <c r="A17" s="250"/>
      <c r="B17" s="246"/>
      <c r="C17" s="246"/>
      <c r="D17" s="246"/>
      <c r="E17" s="246"/>
      <c r="F17" s="246"/>
      <c r="G17" s="1155" t="s">
        <v>171</v>
      </c>
      <c r="H17" s="1156"/>
      <c r="I17" s="1156"/>
      <c r="J17" s="1157"/>
      <c r="K17" s="270">
        <v>3870296</v>
      </c>
      <c r="L17" s="270">
        <v>100886</v>
      </c>
      <c r="M17" s="271">
        <v>68586</v>
      </c>
      <c r="N17" s="272">
        <v>47.1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47" t="s">
        <v>498</v>
      </c>
      <c r="H21" s="1148"/>
      <c r="I21" s="1148"/>
      <c r="J21" s="1149"/>
      <c r="K21" s="282">
        <v>9.41</v>
      </c>
      <c r="L21" s="283">
        <v>6.42</v>
      </c>
      <c r="M21" s="284">
        <v>2.99</v>
      </c>
      <c r="N21" s="251"/>
      <c r="O21" s="285"/>
      <c r="P21" s="281"/>
    </row>
    <row r="22" spans="1:16" s="286" customFormat="1">
      <c r="A22" s="281"/>
      <c r="B22" s="251"/>
      <c r="C22" s="251"/>
      <c r="D22" s="251"/>
      <c r="E22" s="251"/>
      <c r="F22" s="251"/>
      <c r="G22" s="1147" t="s">
        <v>499</v>
      </c>
      <c r="H22" s="1148"/>
      <c r="I22" s="1148"/>
      <c r="J22" s="1149"/>
      <c r="K22" s="287">
        <v>102.7</v>
      </c>
      <c r="L22" s="288">
        <v>97.3</v>
      </c>
      <c r="M22" s="289">
        <v>5.4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0" t="s">
        <v>480</v>
      </c>
      <c r="L30" s="256"/>
      <c r="M30" s="257" t="s">
        <v>481</v>
      </c>
      <c r="N30" s="258"/>
    </row>
    <row r="31" spans="1:16">
      <c r="A31" s="250"/>
      <c r="B31" s="246"/>
      <c r="C31" s="246"/>
      <c r="D31" s="246"/>
      <c r="E31" s="246"/>
      <c r="F31" s="246"/>
      <c r="G31" s="259"/>
      <c r="H31" s="260"/>
      <c r="I31" s="260"/>
      <c r="J31" s="261"/>
      <c r="K31" s="1151"/>
      <c r="L31" s="262" t="s">
        <v>482</v>
      </c>
      <c r="M31" s="263" t="s">
        <v>483</v>
      </c>
      <c r="N31" s="264" t="s">
        <v>484</v>
      </c>
    </row>
    <row r="32" spans="1:16" ht="27" customHeight="1">
      <c r="A32" s="250"/>
      <c r="B32" s="246"/>
      <c r="C32" s="246"/>
      <c r="D32" s="246"/>
      <c r="E32" s="246"/>
      <c r="F32" s="246"/>
      <c r="G32" s="1163" t="s">
        <v>503</v>
      </c>
      <c r="H32" s="1164"/>
      <c r="I32" s="1164"/>
      <c r="J32" s="1165"/>
      <c r="K32" s="296">
        <v>715042</v>
      </c>
      <c r="L32" s="296">
        <v>18639</v>
      </c>
      <c r="M32" s="297">
        <v>31128</v>
      </c>
      <c r="N32" s="298">
        <v>-40.1</v>
      </c>
    </row>
    <row r="33" spans="1:16" ht="13.5" customHeight="1">
      <c r="A33" s="250"/>
      <c r="B33" s="246"/>
      <c r="C33" s="246"/>
      <c r="D33" s="246"/>
      <c r="E33" s="246"/>
      <c r="F33" s="246"/>
      <c r="G33" s="1163" t="s">
        <v>504</v>
      </c>
      <c r="H33" s="1164"/>
      <c r="I33" s="1164"/>
      <c r="J33" s="1165"/>
      <c r="K33" s="296" t="s">
        <v>490</v>
      </c>
      <c r="L33" s="296" t="s">
        <v>490</v>
      </c>
      <c r="M33" s="297" t="s">
        <v>490</v>
      </c>
      <c r="N33" s="298" t="s">
        <v>490</v>
      </c>
    </row>
    <row r="34" spans="1:16" ht="27" customHeight="1">
      <c r="A34" s="250"/>
      <c r="B34" s="246"/>
      <c r="C34" s="246"/>
      <c r="D34" s="246"/>
      <c r="E34" s="246"/>
      <c r="F34" s="246"/>
      <c r="G34" s="1163" t="s">
        <v>505</v>
      </c>
      <c r="H34" s="1164"/>
      <c r="I34" s="1164"/>
      <c r="J34" s="1165"/>
      <c r="K34" s="296" t="s">
        <v>490</v>
      </c>
      <c r="L34" s="296" t="s">
        <v>490</v>
      </c>
      <c r="M34" s="297" t="s">
        <v>490</v>
      </c>
      <c r="N34" s="298" t="s">
        <v>490</v>
      </c>
    </row>
    <row r="35" spans="1:16" ht="27" customHeight="1">
      <c r="A35" s="250"/>
      <c r="B35" s="246"/>
      <c r="C35" s="246"/>
      <c r="D35" s="246"/>
      <c r="E35" s="246"/>
      <c r="F35" s="246"/>
      <c r="G35" s="1163" t="s">
        <v>506</v>
      </c>
      <c r="H35" s="1164"/>
      <c r="I35" s="1164"/>
      <c r="J35" s="1165"/>
      <c r="K35" s="296">
        <v>685318</v>
      </c>
      <c r="L35" s="296">
        <v>17864</v>
      </c>
      <c r="M35" s="297">
        <v>9784</v>
      </c>
      <c r="N35" s="298">
        <v>82.6</v>
      </c>
    </row>
    <row r="36" spans="1:16" ht="27" customHeight="1">
      <c r="A36" s="250"/>
      <c r="B36" s="246"/>
      <c r="C36" s="246"/>
      <c r="D36" s="246"/>
      <c r="E36" s="246"/>
      <c r="F36" s="246"/>
      <c r="G36" s="1163" t="s">
        <v>507</v>
      </c>
      <c r="H36" s="1164"/>
      <c r="I36" s="1164"/>
      <c r="J36" s="1165"/>
      <c r="K36" s="296">
        <v>235165</v>
      </c>
      <c r="L36" s="296">
        <v>6130</v>
      </c>
      <c r="M36" s="297">
        <v>2611</v>
      </c>
      <c r="N36" s="298">
        <v>134.80000000000001</v>
      </c>
    </row>
    <row r="37" spans="1:16" ht="13.5" customHeight="1">
      <c r="A37" s="250"/>
      <c r="B37" s="246"/>
      <c r="C37" s="246"/>
      <c r="D37" s="246"/>
      <c r="E37" s="246"/>
      <c r="F37" s="246"/>
      <c r="G37" s="1163" t="s">
        <v>508</v>
      </c>
      <c r="H37" s="1164"/>
      <c r="I37" s="1164"/>
      <c r="J37" s="1165"/>
      <c r="K37" s="296">
        <v>4562</v>
      </c>
      <c r="L37" s="296">
        <v>119</v>
      </c>
      <c r="M37" s="297">
        <v>1177</v>
      </c>
      <c r="N37" s="298">
        <v>-89.9</v>
      </c>
    </row>
    <row r="38" spans="1:16" ht="27" customHeight="1">
      <c r="A38" s="250"/>
      <c r="B38" s="246"/>
      <c r="C38" s="246"/>
      <c r="D38" s="246"/>
      <c r="E38" s="246"/>
      <c r="F38" s="246"/>
      <c r="G38" s="1166" t="s">
        <v>509</v>
      </c>
      <c r="H38" s="1167"/>
      <c r="I38" s="1167"/>
      <c r="J38" s="1168"/>
      <c r="K38" s="299" t="s">
        <v>490</v>
      </c>
      <c r="L38" s="299" t="s">
        <v>490</v>
      </c>
      <c r="M38" s="300">
        <v>1</v>
      </c>
      <c r="N38" s="301" t="s">
        <v>490</v>
      </c>
      <c r="O38" s="295"/>
    </row>
    <row r="39" spans="1:16">
      <c r="A39" s="250"/>
      <c r="B39" s="246"/>
      <c r="C39" s="246"/>
      <c r="D39" s="246"/>
      <c r="E39" s="246"/>
      <c r="F39" s="246"/>
      <c r="G39" s="1166" t="s">
        <v>510</v>
      </c>
      <c r="H39" s="1167"/>
      <c r="I39" s="1167"/>
      <c r="J39" s="1168"/>
      <c r="K39" s="302">
        <v>-158159</v>
      </c>
      <c r="L39" s="302">
        <v>-4123</v>
      </c>
      <c r="M39" s="303">
        <v>-3247</v>
      </c>
      <c r="N39" s="304">
        <v>27</v>
      </c>
      <c r="O39" s="295"/>
    </row>
    <row r="40" spans="1:16" ht="27" customHeight="1">
      <c r="A40" s="250"/>
      <c r="B40" s="246"/>
      <c r="C40" s="246"/>
      <c r="D40" s="246"/>
      <c r="E40" s="246"/>
      <c r="F40" s="246"/>
      <c r="G40" s="1163" t="s">
        <v>511</v>
      </c>
      <c r="H40" s="1164"/>
      <c r="I40" s="1164"/>
      <c r="J40" s="1165"/>
      <c r="K40" s="302">
        <v>-960656</v>
      </c>
      <c r="L40" s="302">
        <v>-25041</v>
      </c>
      <c r="M40" s="303">
        <v>-28558</v>
      </c>
      <c r="N40" s="304">
        <v>-12.3</v>
      </c>
      <c r="O40" s="295"/>
    </row>
    <row r="41" spans="1:16">
      <c r="A41" s="250"/>
      <c r="B41" s="246"/>
      <c r="C41" s="246"/>
      <c r="D41" s="246"/>
      <c r="E41" s="246"/>
      <c r="F41" s="246"/>
      <c r="G41" s="1169" t="s">
        <v>282</v>
      </c>
      <c r="H41" s="1170"/>
      <c r="I41" s="1170"/>
      <c r="J41" s="1171"/>
      <c r="K41" s="296">
        <v>521272</v>
      </c>
      <c r="L41" s="302">
        <v>13588</v>
      </c>
      <c r="M41" s="303">
        <v>12895</v>
      </c>
      <c r="N41" s="304">
        <v>5.4</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8" t="s">
        <v>480</v>
      </c>
      <c r="J49" s="1160" t="s">
        <v>515</v>
      </c>
      <c r="K49" s="1161"/>
      <c r="L49" s="1161"/>
      <c r="M49" s="1161"/>
      <c r="N49" s="1162"/>
    </row>
    <row r="50" spans="1:14">
      <c r="A50" s="250"/>
      <c r="B50" s="246"/>
      <c r="C50" s="246"/>
      <c r="D50" s="246"/>
      <c r="E50" s="246"/>
      <c r="F50" s="246"/>
      <c r="G50" s="314"/>
      <c r="H50" s="315"/>
      <c r="I50" s="1159"/>
      <c r="J50" s="316" t="s">
        <v>516</v>
      </c>
      <c r="K50" s="317" t="s">
        <v>517</v>
      </c>
      <c r="L50" s="318" t="s">
        <v>518</v>
      </c>
      <c r="M50" s="319" t="s">
        <v>519</v>
      </c>
      <c r="N50" s="320" t="s">
        <v>520</v>
      </c>
    </row>
    <row r="51" spans="1:14">
      <c r="A51" s="250"/>
      <c r="B51" s="246"/>
      <c r="C51" s="246"/>
      <c r="D51" s="246"/>
      <c r="E51" s="246"/>
      <c r="F51" s="246"/>
      <c r="G51" s="312" t="s">
        <v>521</v>
      </c>
      <c r="H51" s="313"/>
      <c r="I51" s="321">
        <v>2437574</v>
      </c>
      <c r="J51" s="322">
        <v>63591</v>
      </c>
      <c r="K51" s="323">
        <v>12.5</v>
      </c>
      <c r="L51" s="324">
        <v>46819</v>
      </c>
      <c r="M51" s="325">
        <v>9.3000000000000007</v>
      </c>
      <c r="N51" s="326">
        <v>3.2</v>
      </c>
    </row>
    <row r="52" spans="1:14">
      <c r="A52" s="250"/>
      <c r="B52" s="246"/>
      <c r="C52" s="246"/>
      <c r="D52" s="246"/>
      <c r="E52" s="246"/>
      <c r="F52" s="246"/>
      <c r="G52" s="327"/>
      <c r="H52" s="328" t="s">
        <v>522</v>
      </c>
      <c r="I52" s="329">
        <v>2313836</v>
      </c>
      <c r="J52" s="330">
        <v>60363</v>
      </c>
      <c r="K52" s="331">
        <v>12.2</v>
      </c>
      <c r="L52" s="332">
        <v>24121</v>
      </c>
      <c r="M52" s="333">
        <v>9.5</v>
      </c>
      <c r="N52" s="334">
        <v>2.7</v>
      </c>
    </row>
    <row r="53" spans="1:14">
      <c r="A53" s="250"/>
      <c r="B53" s="246"/>
      <c r="C53" s="246"/>
      <c r="D53" s="246"/>
      <c r="E53" s="246"/>
      <c r="F53" s="246"/>
      <c r="G53" s="312" t="s">
        <v>523</v>
      </c>
      <c r="H53" s="313"/>
      <c r="I53" s="321">
        <v>2091091</v>
      </c>
      <c r="J53" s="322">
        <v>54291</v>
      </c>
      <c r="K53" s="323">
        <v>-14.6</v>
      </c>
      <c r="L53" s="324">
        <v>53270</v>
      </c>
      <c r="M53" s="325">
        <v>13.8</v>
      </c>
      <c r="N53" s="326">
        <v>-28.4</v>
      </c>
    </row>
    <row r="54" spans="1:14">
      <c r="A54" s="250"/>
      <c r="B54" s="246"/>
      <c r="C54" s="246"/>
      <c r="D54" s="246"/>
      <c r="E54" s="246"/>
      <c r="F54" s="246"/>
      <c r="G54" s="327"/>
      <c r="H54" s="328" t="s">
        <v>522</v>
      </c>
      <c r="I54" s="329">
        <v>1433109</v>
      </c>
      <c r="J54" s="330">
        <v>37208</v>
      </c>
      <c r="K54" s="331">
        <v>-38.4</v>
      </c>
      <c r="L54" s="332">
        <v>24316</v>
      </c>
      <c r="M54" s="333">
        <v>0.8</v>
      </c>
      <c r="N54" s="334">
        <v>-39.200000000000003</v>
      </c>
    </row>
    <row r="55" spans="1:14">
      <c r="A55" s="250"/>
      <c r="B55" s="246"/>
      <c r="C55" s="246"/>
      <c r="D55" s="246"/>
      <c r="E55" s="246"/>
      <c r="F55" s="246"/>
      <c r="G55" s="312" t="s">
        <v>524</v>
      </c>
      <c r="H55" s="313"/>
      <c r="I55" s="321">
        <v>6020958</v>
      </c>
      <c r="J55" s="322">
        <v>156523</v>
      </c>
      <c r="K55" s="323">
        <v>188.3</v>
      </c>
      <c r="L55" s="324">
        <v>53292</v>
      </c>
      <c r="M55" s="325">
        <v>0</v>
      </c>
      <c r="N55" s="326">
        <v>188.3</v>
      </c>
    </row>
    <row r="56" spans="1:14">
      <c r="A56" s="250"/>
      <c r="B56" s="246"/>
      <c r="C56" s="246"/>
      <c r="D56" s="246"/>
      <c r="E56" s="246"/>
      <c r="F56" s="246"/>
      <c r="G56" s="327"/>
      <c r="H56" s="328" t="s">
        <v>522</v>
      </c>
      <c r="I56" s="329">
        <v>5183798</v>
      </c>
      <c r="J56" s="330">
        <v>134760</v>
      </c>
      <c r="K56" s="331">
        <v>262.2</v>
      </c>
      <c r="L56" s="332">
        <v>28900</v>
      </c>
      <c r="M56" s="333">
        <v>18.899999999999999</v>
      </c>
      <c r="N56" s="334">
        <v>243.3</v>
      </c>
    </row>
    <row r="57" spans="1:14">
      <c r="A57" s="250"/>
      <c r="B57" s="246"/>
      <c r="C57" s="246"/>
      <c r="D57" s="246"/>
      <c r="E57" s="246"/>
      <c r="F57" s="246"/>
      <c r="G57" s="312" t="s">
        <v>525</v>
      </c>
      <c r="H57" s="313"/>
      <c r="I57" s="321">
        <v>4253982</v>
      </c>
      <c r="J57" s="322">
        <v>110755</v>
      </c>
      <c r="K57" s="323">
        <v>-29.2</v>
      </c>
      <c r="L57" s="324">
        <v>49919</v>
      </c>
      <c r="M57" s="325">
        <v>-6.3</v>
      </c>
      <c r="N57" s="326">
        <v>-22.9</v>
      </c>
    </row>
    <row r="58" spans="1:14">
      <c r="A58" s="250"/>
      <c r="B58" s="246"/>
      <c r="C58" s="246"/>
      <c r="D58" s="246"/>
      <c r="E58" s="246"/>
      <c r="F58" s="246"/>
      <c r="G58" s="327"/>
      <c r="H58" s="328" t="s">
        <v>522</v>
      </c>
      <c r="I58" s="329">
        <v>3039312</v>
      </c>
      <c r="J58" s="330">
        <v>79130</v>
      </c>
      <c r="K58" s="331">
        <v>-41.3</v>
      </c>
      <c r="L58" s="332">
        <v>26398</v>
      </c>
      <c r="M58" s="333">
        <v>-8.6999999999999993</v>
      </c>
      <c r="N58" s="334">
        <v>-32.6</v>
      </c>
    </row>
    <row r="59" spans="1:14">
      <c r="A59" s="250"/>
      <c r="B59" s="246"/>
      <c r="C59" s="246"/>
      <c r="D59" s="246"/>
      <c r="E59" s="246"/>
      <c r="F59" s="246"/>
      <c r="G59" s="312" t="s">
        <v>526</v>
      </c>
      <c r="H59" s="313"/>
      <c r="I59" s="321">
        <v>2854171</v>
      </c>
      <c r="J59" s="322">
        <v>74399</v>
      </c>
      <c r="K59" s="323">
        <v>-32.799999999999997</v>
      </c>
      <c r="L59" s="324">
        <v>47738</v>
      </c>
      <c r="M59" s="325">
        <v>-4.4000000000000004</v>
      </c>
      <c r="N59" s="326">
        <v>-28.4</v>
      </c>
    </row>
    <row r="60" spans="1:14">
      <c r="A60" s="250"/>
      <c r="B60" s="246"/>
      <c r="C60" s="246"/>
      <c r="D60" s="246"/>
      <c r="E60" s="246"/>
      <c r="F60" s="246"/>
      <c r="G60" s="327"/>
      <c r="H60" s="328" t="s">
        <v>522</v>
      </c>
      <c r="I60" s="335">
        <v>2089152</v>
      </c>
      <c r="J60" s="330">
        <v>54457</v>
      </c>
      <c r="K60" s="331">
        <v>-31.2</v>
      </c>
      <c r="L60" s="332">
        <v>24937</v>
      </c>
      <c r="M60" s="333">
        <v>-5.5</v>
      </c>
      <c r="N60" s="334">
        <v>-25.7</v>
      </c>
    </row>
    <row r="61" spans="1:14">
      <c r="A61" s="250"/>
      <c r="B61" s="246"/>
      <c r="C61" s="246"/>
      <c r="D61" s="246"/>
      <c r="E61" s="246"/>
      <c r="F61" s="246"/>
      <c r="G61" s="312" t="s">
        <v>527</v>
      </c>
      <c r="H61" s="336"/>
      <c r="I61" s="337">
        <v>3531555</v>
      </c>
      <c r="J61" s="338">
        <v>91912</v>
      </c>
      <c r="K61" s="339">
        <v>24.8</v>
      </c>
      <c r="L61" s="340">
        <v>50208</v>
      </c>
      <c r="M61" s="341">
        <v>2.5</v>
      </c>
      <c r="N61" s="326">
        <v>22.3</v>
      </c>
    </row>
    <row r="62" spans="1:14">
      <c r="A62" s="250"/>
      <c r="B62" s="246"/>
      <c r="C62" s="246"/>
      <c r="D62" s="246"/>
      <c r="E62" s="246"/>
      <c r="F62" s="246"/>
      <c r="G62" s="327"/>
      <c r="H62" s="328" t="s">
        <v>522</v>
      </c>
      <c r="I62" s="329">
        <v>2811841</v>
      </c>
      <c r="J62" s="330">
        <v>73184</v>
      </c>
      <c r="K62" s="331">
        <v>32.700000000000003</v>
      </c>
      <c r="L62" s="332">
        <v>25734</v>
      </c>
      <c r="M62" s="333">
        <v>3</v>
      </c>
      <c r="N62" s="334">
        <v>29.7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54.33</v>
      </c>
      <c r="G47" s="12">
        <v>62.42</v>
      </c>
      <c r="H47" s="12">
        <v>48.47</v>
      </c>
      <c r="I47" s="12">
        <v>53.98</v>
      </c>
      <c r="J47" s="13">
        <v>57.68</v>
      </c>
    </row>
    <row r="48" spans="2:10" ht="57.75" customHeight="1">
      <c r="B48" s="14"/>
      <c r="C48" s="1174" t="s">
        <v>4</v>
      </c>
      <c r="D48" s="1174"/>
      <c r="E48" s="1175"/>
      <c r="F48" s="15">
        <v>5.65</v>
      </c>
      <c r="G48" s="16">
        <v>1.69</v>
      </c>
      <c r="H48" s="16">
        <v>3.11</v>
      </c>
      <c r="I48" s="16">
        <v>5.19</v>
      </c>
      <c r="J48" s="17">
        <v>3.99</v>
      </c>
    </row>
    <row r="49" spans="2:10" ht="57.75" customHeight="1" thickBot="1">
      <c r="B49" s="18"/>
      <c r="C49" s="1176" t="s">
        <v>5</v>
      </c>
      <c r="D49" s="1176"/>
      <c r="E49" s="1177"/>
      <c r="F49" s="19">
        <v>5.18</v>
      </c>
      <c r="G49" s="20" t="s">
        <v>534</v>
      </c>
      <c r="H49" s="20">
        <v>0.96</v>
      </c>
      <c r="I49" s="20">
        <v>3.4</v>
      </c>
      <c r="J49" s="21">
        <v>2.77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2018-11-28T10:21:03Z</cp:lastPrinted>
  <dcterms:created xsi:type="dcterms:W3CDTF">2018-01-24T04:04:08Z</dcterms:created>
  <dcterms:modified xsi:type="dcterms:W3CDTF">2018-11-28T10:21:10Z</dcterms:modified>
  <cp:category/>
</cp:coreProperties>
</file>