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34" i="9"/>
  <c r="U34" i="9" l="1"/>
  <c r="U35" i="9" s="1"/>
  <c r="U36" i="9" s="1"/>
  <c r="U37"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l="1"/>
</calcChain>
</file>

<file path=xl/sharedStrings.xml><?xml version="1.0" encoding="utf-8"?>
<sst xmlns="http://schemas.openxmlformats.org/spreadsheetml/2006/main" count="1049" uniqueCount="561">
  <si>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</si>
  <si>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</si>
  <si>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</si>
  <si>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</si>
  <si>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</si>
  <si>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</si>
  <si>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</si>
  <si>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</si>
  <si>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</si>
  <si>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</si>
  <si>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</si>
  <si>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</si>
  <si>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</si>
  <si>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</si>
  <si>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</si>
  <si>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</si>
  <si>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</si>
  <si>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</si>
  <si>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</si>
  <si>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</si>
  <si>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</si>
  <si>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</si>
  <si>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</si>
  <si>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</si>
  <si>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</si>
  <si>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</si>
  <si>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</si>
  <si>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</si>
  <si>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</si>
  <si>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</si>
  <si>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</si>
  <si>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</si>
  <si>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</si>
  <si>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</si>
  <si>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</si>
  <si>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</si>
  <si>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</si>
  <si>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</si>
  <si>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</si>
  <si>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</si>
  <si>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</si>
  <si>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</si>
  <si>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</si>
  <si>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</si>
  <si>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</si>
  <si>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</si>
  <si>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</si>
  <si>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</si>
  <si>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</si>
  <si>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</si>
  <si>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</si>
  <si>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</si>
  <si>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</si>
  <si>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</si>
  <si>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</si>
  <si>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</si>
  <si>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</si>
  <si>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</si>
  <si>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</si>
  <si>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</si>
  <si>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</si>
  <si>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</si>
  <si>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</si>
  <si>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</si>
  <si>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</si>
  <si>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</si>
  <si>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</si>
  <si>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</si>
  <si>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</si>
  <si>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</si>
  <si>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</si>
  <si>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</si>
  <si>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</si>
  <si>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</si>
  <si>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</si>
  <si>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</si>
  <si>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</si>
  <si>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</si>
  <si>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</si>
  <si>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</si>
  <si>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</si>
  <si>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</si>
  <si>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</si>
  <si>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</si>
  <si>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</si>
  <si>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</si>
  <si>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</si>
  <si>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</si>
  <si>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</si>
  <si>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</si>
  <si>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</si>
  <si>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</si>
  <si>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</si>
  <si>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</si>
  <si>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</si>
  <si>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</si>
  <si>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</si>
  <si>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</si>
  <si>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</si>
  <si>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</si>
  <si>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</si>
  <si>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</si>
  <si>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</si>
  <si>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</si>
  <si>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</si>
  <si>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</si>
  <si>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</si>
  <si>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</si>
  <si>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</si>
  <si>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</si>
  <si>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</si>
  <si>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</si>
  <si>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</si>
  <si>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</si>
  <si>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</si>
  <si>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</si>
  <si>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</si>
  <si>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</si>
  <si>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</si>
  <si>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</si>
  <si>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</si>
  <si>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</si>
  <si>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</si>
  <si>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</si>
  <si>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</si>
  <si>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</si>
  <si>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</si>
  <si>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</si>
  <si>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</si>
  <si>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</si>
  <si>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</si>
  <si>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</si>
  <si>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</si>
  <si>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</si>
  <si>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</si>
  <si>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</si>
  <si>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</si>
  <si>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</si>
  <si>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</si>
  <si>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</si>
  <si>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</si>
  <si>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</si>
  <si>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</si>
  <si>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</si>
  <si>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</si>
  <si>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</si>
  <si>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</si>
  <si>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</si>
  <si>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</si>
  <si>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</si>
  <si>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</si>
  <si>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</si>
  <si>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</si>
  <si>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</si>
  <si>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</si>
  <si>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</si>
  <si>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</si>
  <si>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</si>
  <si>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</si>
  <si>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</si>
  <si>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</si>
  <si>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</si>
  <si>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</si>
  <si>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</si>
  <si>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</si>
  <si>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</si>
  <si>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</si>
  <si>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</si>
  <si>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</si>
  <si>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</si>
  <si>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</si>
  <si>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</si>
  <si>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</si>
  <si>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</si>
  <si>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</si>
  <si>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</si>
  <si>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</si>
  <si>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</si>
  <si>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</si>
  <si>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</si>
  <si>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</si>
  <si>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</si>
  <si>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</si>
  <si>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</si>
  <si>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</si>
  <si>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</si>
  <si>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</si>
  <si>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</si>
  <si>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</si>
  <si>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</si>
  <si>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</si>
  <si>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</si>
  <si>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</si>
  <si>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</si>
  <si>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</si>
  <si>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</si>
  <si>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</si>
  <si>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茨城県大子町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</si>
  <si>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</si>
  <si>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</si>
  <si>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</si>
  <si>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</si>
  <si>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</si>
  <si>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</si>
  <si>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</si>
  <si>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</si>
  <si>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</si>
  <si>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</si>
  <si>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</si>
  <si>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</si>
  <si>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</si>
  <si>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</si>
  <si>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</si>
  <si>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</si>
  <si>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</si>
  <si>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</si>
  <si>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</si>
  <si>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</si>
  <si>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</si>
  <si>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</si>
  <si>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</si>
  <si>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</si>
  <si>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</si>
  <si>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</si>
  <si>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</si>
  <si>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</si>
  <si>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</si>
  <si>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</si>
  <si>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</si>
  <si>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</si>
  <si>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</si>
  <si>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</si>
  <si>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</si>
  <si>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</si>
  <si>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</si>
  <si>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</si>
  <si>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</si>
  <si>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</si>
  <si>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</si>
  <si>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</si>
  <si>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</si>
  <si>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</si>
  <si>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</si>
  <si>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</si>
  <si>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</si>
  <si>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</si>
  <si>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</si>
  <si>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</si>
  <si>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</si>
  <si>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</si>
  <si>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</si>
  <si>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</si>
  <si>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</si>
  <si>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</si>
  <si>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</si>
  <si>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</si>
  <si>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</si>
  <si>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</si>
  <si>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</si>
  <si>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</si>
  <si>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</si>
  <si>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</si>
  <si>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</si>
  <si>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</si>
  <si>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</si>
  <si>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</si>
  <si>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</si>
  <si>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</si>
  <si>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</si>
  <si>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</si>
  <si>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</si>
  <si>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</si>
  <si>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</si>
  <si>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</si>
  <si>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</si>
  <si>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</si>
  <si>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</si>
  <si>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</si>
  <si>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</si>
  <si>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</si>
  <si>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</si>
  <si>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</si>
  <si>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</si>
  <si>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</si>
  <si>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</si>
  <si>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</si>
  <si>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</si>
  <si>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</si>
  <si>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</si>
  <si>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</si>
  <si>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</si>
  <si>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</si>
  <si>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</si>
  <si>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</si>
  <si>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</si>
  <si>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</si>
  <si>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</si>
  <si>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</si>
  <si>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</si>
  <si>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</si>
  <si>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</si>
  <si>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</si>
  <si>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</si>
  <si>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</si>
  <si>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</si>
  <si>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</si>
  <si>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</si>
  <si>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</si>
  <si>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</si>
  <si>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</si>
  <si>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</si>
  <si>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</si>
  <si>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</si>
  <si>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</si>
  <si>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</si>
  <si>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</si>
  <si>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</si>
  <si>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</si>
  <si>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</si>
  <si>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</si>
  <si>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</si>
  <si>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</si>
  <si>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</si>
  <si>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</si>
  <si>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</si>
  <si>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</si>
  <si>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</si>
  <si>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</si>
  <si>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</si>
  <si>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</si>
  <si>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</si>
  <si>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</si>
  <si>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</si>
  <si>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</si>
  <si>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</si>
  <si>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</si>
  <si>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</si>
  <si>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</si>
  <si>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</si>
  <si>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</si>
  <si>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</si>
  <si>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</si>
  <si>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</si>
  <si>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</si>
  <si>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</si>
  <si>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</si>
  <si>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茨城県大子町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</si>
  <si>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</si>
  <si>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</si>
  <si>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</si>
  <si>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</si>
  <si>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</si>
  <si>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</si>
  <si>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</si>
  <si>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</si>
  <si>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</si>
  <si>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</si>
  <si>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</si>
  <si>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</si>
  <si>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</si>
  <si>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</si>
  <si>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</si>
  <si>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</si>
  <si>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</si>
  <si>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</si>
  <si>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</si>
  <si>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</si>
  <si>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</si>
  <si>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</si>
  <si>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</si>
  <si>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</si>
  <si>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</si>
  <si>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</si>
  <si>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</si>
  <si>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</si>
  <si>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</si>
  <si>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</si>
  <si>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</si>
  <si>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</si>
  <si>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</si>
  <si>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大子町国民健康保険事業特別会計</t>
    <phoneticPr fontId="5"/>
  </si>
  <si>
    <t>大子町介護保険特別会計</t>
    <phoneticPr fontId="5"/>
  </si>
  <si>
    <t>大子町後期高齢者医療特別会計</t>
    <phoneticPr fontId="5"/>
  </si>
  <si>
    <t>大子町介護サービス事業特別会計</t>
    <phoneticPr fontId="5"/>
  </si>
  <si>
    <t>大子町水道事業会計</t>
    <phoneticPr fontId="5"/>
  </si>
  <si>
    <t>法適用企業</t>
    <phoneticPr fontId="5"/>
  </si>
  <si>
    <t>大子町浄化槽整備事業特別会計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</si>
  <si>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</si>
  <si>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</si>
  <si>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</si>
  <si>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</si>
  <si>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</si>
  <si>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</si>
  <si>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</si>
  <si>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</si>
  <si>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</si>
  <si>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</si>
  <si>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</si>
  <si>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</si>
  <si>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</si>
  <si>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</si>
  <si>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</si>
  <si>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</si>
  <si>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</si>
  <si>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</si>
  <si>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</si>
  <si>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</si>
  <si>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</si>
  <si>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</si>
  <si>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</si>
  <si>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</si>
  <si>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</si>
  <si>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</si>
  <si>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</si>
  <si>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</si>
  <si>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</si>
  <si>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</si>
  <si>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</si>
  <si>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</si>
  <si>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</si>
  <si>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</si>
  <si>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</si>
  <si>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</si>
  <si>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</si>
  <si>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</si>
  <si>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</si>
  <si>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</si>
  <si>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</si>
  <si>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</si>
  <si>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</si>
  <si>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</si>
  <si>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</si>
  <si>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</si>
  <si>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</si>
  <si>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</si>
  <si>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</si>
  <si>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</si>
  <si>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</si>
  <si>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</si>
  <si>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</si>
  <si>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</si>
  <si>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</si>
  <si>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</si>
  <si>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</si>
  <si>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</si>
  <si>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</si>
  <si>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</si>
  <si>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</si>
  <si>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</si>
  <si>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</si>
  <si>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</si>
  <si>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</si>
  <si>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</si>
  <si>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</si>
  <si>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</si>
  <si>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</si>
  <si>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</si>
  <si>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</si>
  <si>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</si>
  <si>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</si>
  <si>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</si>
  <si>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</si>
  <si>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</si>
  <si>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</si>
  <si>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</si>
  <si>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</si>
  <si>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</si>
  <si>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</si>
  <si>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</si>
  <si>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</si>
  <si>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</si>
  <si>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</si>
  <si>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</si>
  <si>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</si>
  <si>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</si>
  <si>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</si>
  <si>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</si>
  <si>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</si>
  <si>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</si>
  <si>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</si>
  <si>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</si>
  <si>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</si>
  <si>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</si>
  <si>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</si>
  <si>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</si>
  <si>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</si>
  <si>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</si>
  <si>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</si>
  <si>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</si>
  <si>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</si>
  <si>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</si>
  <si>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</si>
  <si>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</si>
  <si>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</si>
  <si>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</si>
  <si>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</si>
  <si>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</si>
  <si>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</si>
  <si>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</si>
  <si>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</si>
  <si>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</si>
  <si>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</si>
  <si>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</si>
  <si>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</si>
  <si>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</si>
  <si>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</si>
  <si>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</si>
  <si>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</si>
  <si>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</si>
  <si>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</si>
  <si>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</si>
  <si>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</si>
  <si>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</si>
  <si>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</si>
  <si>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</si>
  <si>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</si>
  <si>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</si>
  <si>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</si>
  <si>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</si>
  <si>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</si>
  <si>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</si>
  <si>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</si>
  <si>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</si>
  <si>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0.12</t>
  </si>
  <si>
    <t>▲ 1.54</t>
  </si>
  <si>
    <t>▲ 2.84</t>
  </si>
  <si>
    <t>大子町水道事業会計</t>
  </si>
  <si>
    <t>一般会計</t>
  </si>
  <si>
    <t>大子町介護保険特別会計</t>
  </si>
  <si>
    <t>大子町国民健康保険事業特別会計</t>
  </si>
  <si>
    <t>大子町後期高齢者医療特別会計</t>
  </si>
  <si>
    <t>大子町浄化槽整備事業特別会計</t>
  </si>
  <si>
    <t>大子町介護サービス事業特別会計</t>
  </si>
  <si>
    <t>その他会計（赤字）</t>
  </si>
  <si>
    <t>その他会計（黒字）</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</si>
  <si>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</si>
  <si>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</si>
  <si>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</si>
  <si>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</si>
  <si>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</si>
  <si>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</si>
  <si>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大子町振興公社</t>
    <rPh sb="0" eb="3">
      <t>ダイゴマチ</t>
    </rPh>
    <rPh sb="3" eb="5">
      <t>シンコウ</t>
    </rPh>
    <rPh sb="5" eb="7">
      <t>コウシャ</t>
    </rPh>
    <phoneticPr fontId="2"/>
  </si>
  <si>
    <t>-</t>
    <phoneticPr fontId="2"/>
  </si>
  <si>
    <t>-</t>
    <phoneticPr fontId="2"/>
  </si>
  <si>
    <t>-</t>
    <phoneticPr fontId="2"/>
  </si>
  <si>
    <t>-</t>
    <phoneticPr fontId="2"/>
  </si>
  <si>
    <t>-</t>
    <phoneticPr fontId="2"/>
  </si>
  <si>
    <t>-</t>
    <phoneticPr fontId="2"/>
  </si>
  <si>
    <t>茨城北農業共済事務組合</t>
    <rPh sb="0" eb="2">
      <t>イバラキ</t>
    </rPh>
    <rPh sb="2" eb="3">
      <t>キタ</t>
    </rPh>
    <rPh sb="3" eb="5">
      <t>ノウギョウ</t>
    </rPh>
    <rPh sb="5" eb="7">
      <t>キョウサイ</t>
    </rPh>
    <rPh sb="7" eb="9">
      <t>ジム</t>
    </rPh>
    <rPh sb="9" eb="11">
      <t>クミアイ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</si>
  <si>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</si>
  <si>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</si>
  <si>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</si>
  <si>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</si>
  <si>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</si>
  <si>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</si>
  <si>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</si>
  <si>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</si>
  <si>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</si>
  <si>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</si>
  <si>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</si>
  <si>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実質公債費比率は，これまでの起債発行抑制の効果等により前年度から0.8ポイント下回っており，近年減少傾向にある。また，類似団体と比較しても5.3ポイント下回っている。今年度の主な減少要因は，前年度と比較して分子となる基準財政需要額算入額が増加したことに対し，分母となる普通交付税額や臨時財政対策債発行可能額が減少したことによるものである。将来負担比率は，前年度から15.3ポイント，類似団体と比較しても18.6ポイント下回っている。その要因としては退職手当負担見込額の減少や充当可能基金の増加，基準財政需要額算入額の増加があげられる。
　今後，廃棄物処理施設整備事業や学校耐震化事業等の大型普通建設事業に際して発行した過疎対策事業債（平成２６年度１３億７千万円），全国防災事業債及び緊急防災・減災事業債（平成２７年度２億）等の元金償還開始により，平成３０年度以降実質公債費比率が上昇する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</si>
</sst>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33" fillId="0" borderId="41" xfId="34" applyFont="1" applyFill="1" applyBorder="1" applyAlignment="1" applyProtection="1">
      <alignment horizontal="left" vertical="top" wrapText="1"/>
      <protection locked="0"/>
    </xf>
    <xf numFmtId="0" fontId="33" fillId="0" borderId="12" xfId="34" applyFont="1" applyFill="1" applyBorder="1" applyAlignment="1" applyProtection="1">
      <alignment horizontal="left" vertical="top" wrapText="1"/>
      <protection locked="0"/>
    </xf>
    <xf numFmtId="0" fontId="33" fillId="0" borderId="46" xfId="34" applyFont="1" applyFill="1" applyBorder="1" applyAlignment="1" applyProtection="1">
      <alignment horizontal="left" vertical="top" wrapText="1"/>
      <protection locked="0"/>
    </xf>
    <xf numFmtId="0" fontId="33" fillId="0" borderId="60" xfId="34" applyFont="1" applyFill="1" applyBorder="1" applyAlignment="1" applyProtection="1">
      <alignment horizontal="left" vertical="top" wrapText="1"/>
      <protection locked="0"/>
    </xf>
    <xf numFmtId="0" fontId="33" fillId="0" borderId="0" xfId="34" applyFont="1" applyFill="1" applyBorder="1" applyAlignment="1" applyProtection="1">
      <alignment horizontal="left" vertical="top" wrapText="1"/>
      <protection locked="0"/>
    </xf>
    <xf numFmtId="0" fontId="33" fillId="0" borderId="38" xfId="34" applyFont="1" applyFill="1" applyBorder="1" applyAlignment="1" applyProtection="1">
      <alignment horizontal="left" vertical="top" wrapText="1"/>
      <protection locked="0"/>
    </xf>
    <xf numFmtId="0" fontId="33" fillId="0" borderId="37" xfId="34" applyFont="1" applyFill="1" applyBorder="1" applyAlignment="1" applyProtection="1">
      <alignment horizontal="left" vertical="top" wrapText="1"/>
      <protection locked="0"/>
    </xf>
    <xf numFmtId="0" fontId="33" fillId="0" borderId="49" xfId="34" applyFont="1" applyFill="1" applyBorder="1" applyAlignment="1" applyProtection="1">
      <alignment horizontal="left" vertical="top" wrapText="1"/>
      <protection locked="0"/>
    </xf>
    <xf numFmtId="0" fontId="33"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77577</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48315</c:v>
                </c:pt>
                <c:pt idx="1">
                  <c:v>89839</c:v>
                </c:pt>
                <c:pt idx="2">
                  <c:v>184301</c:v>
                </c:pt>
                <c:pt idx="3">
                  <c:v>105599</c:v>
                </c:pt>
                <c:pt idx="4">
                  <c:v>86438</c:v>
                </c:pt>
              </c:numCache>
            </c:numRef>
          </c:val>
          <c:smooth val="0"/>
        </c:ser>
        <c:dLbls>
          <c:showLegendKey val="0"/>
          <c:showVal val="0"/>
          <c:showCatName val="0"/>
          <c:showSerName val="0"/>
          <c:showPercent val="0"/>
          <c:showBubbleSize val="0"/>
        </c:dLbls>
        <c:marker val="1"/>
        <c:smooth val="0"/>
        <c:axId val="98157696"/>
        <c:axId val="98159616"/>
      </c:lineChart>
      <c:catAx>
        <c:axId val="98157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59616"/>
        <c:crosses val="autoZero"/>
        <c:auto val="1"/>
        <c:lblAlgn val="ctr"/>
        <c:lblOffset val="100"/>
        <c:tickLblSkip val="1"/>
        <c:tickMarkSkip val="1"/>
        <c:noMultiLvlLbl val="0"/>
      </c:catAx>
      <c:valAx>
        <c:axId val="9815961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57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6.15</c:v>
                </c:pt>
                <c:pt idx="1">
                  <c:v>6.33</c:v>
                </c:pt>
                <c:pt idx="2">
                  <c:v>6.16</c:v>
                </c:pt>
                <c:pt idx="3">
                  <c:v>10.07</c:v>
                </c:pt>
                <c:pt idx="4">
                  <c:v>8.3699999999999992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25.64</c:v>
                </c:pt>
                <c:pt idx="1">
                  <c:v>28.76</c:v>
                </c:pt>
                <c:pt idx="2">
                  <c:v>28.39</c:v>
                </c:pt>
                <c:pt idx="3">
                  <c:v>29</c:v>
                </c:pt>
                <c:pt idx="4">
                  <c:v>28.08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4379008"/>
        <c:axId val="114381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-0.12</c:v>
                </c:pt>
                <c:pt idx="1">
                  <c:v>3.34</c:v>
                </c:pt>
                <c:pt idx="2">
                  <c:v>-1.54</c:v>
                </c:pt>
                <c:pt idx="3">
                  <c:v>5.9</c:v>
                </c:pt>
                <c:pt idx="4">
                  <c:v>-2.84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4379008"/>
        <c:axId val="114381184"/>
      </c:lineChart>
      <c:catAx>
        <c:axId val="1143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381184"/>
        <c:crosses val="autoZero"/>
        <c:auto val="1"/>
        <c:lblAlgn val="ctr"/>
        <c:lblOffset val="100"/>
        <c:tickLblSkip val="1"/>
        <c:tickMarkSkip val="1"/>
        <c:noMultiLvlLbl val="0"/>
      </c:catAx>
      <c:valAx>
        <c:axId val="11438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37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大子町介護サービス事業特別会計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大子町浄化槽整備事業特別会計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大子町後期高齢者医療特別会計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0.16</c:v>
                </c:pt>
                <c:pt idx="4">
                  <c:v>#N/A</c:v>
                </c:pt>
                <c:pt idx="5">
                  <c:v>0.16</c:v>
                </c:pt>
                <c:pt idx="6">
                  <c:v>#N/A</c:v>
                </c:pt>
                <c:pt idx="7">
                  <c:v>0.15</c:v>
                </c:pt>
                <c:pt idx="8">
                  <c:v>#N/A</c:v>
                </c:pt>
                <c:pt idx="9">
                  <c:v>0.16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大子町国民健康保険事業特別会計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1.59</c:v>
                </c:pt>
                <c:pt idx="2">
                  <c:v>#N/A</c:v>
                </c:pt>
                <c:pt idx="3">
                  <c:v>0.86</c:v>
                </c:pt>
                <c:pt idx="4">
                  <c:v>#N/A</c:v>
                </c:pt>
                <c:pt idx="5">
                  <c:v>0.19</c:v>
                </c:pt>
                <c:pt idx="6">
                  <c:v>#N/A</c:v>
                </c:pt>
                <c:pt idx="7">
                  <c:v>0.57999999999999996</c:v>
                </c:pt>
                <c:pt idx="8">
                  <c:v>#N/A</c:v>
                </c:pt>
                <c:pt idx="9">
                  <c:v>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大子町介護保険特別会計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0.97</c:v>
                </c:pt>
                <c:pt idx="2">
                  <c:v>#N/A</c:v>
                </c:pt>
                <c:pt idx="3">
                  <c:v>1.6</c:v>
                </c:pt>
                <c:pt idx="4">
                  <c:v>#N/A</c:v>
                </c:pt>
                <c:pt idx="5">
                  <c:v>1.23</c:v>
                </c:pt>
                <c:pt idx="6">
                  <c:v>#N/A</c:v>
                </c:pt>
                <c:pt idx="7">
                  <c:v>1.82</c:v>
                </c:pt>
                <c:pt idx="8">
                  <c:v>#N/A</c:v>
                </c:pt>
                <c:pt idx="9">
                  <c:v>2.41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6.15</c:v>
                </c:pt>
                <c:pt idx="2">
                  <c:v>#N/A</c:v>
                </c:pt>
                <c:pt idx="3">
                  <c:v>6.33</c:v>
                </c:pt>
                <c:pt idx="4">
                  <c:v>#N/A</c:v>
                </c:pt>
                <c:pt idx="5">
                  <c:v>6.15</c:v>
                </c:pt>
                <c:pt idx="6">
                  <c:v>#N/A</c:v>
                </c:pt>
                <c:pt idx="7">
                  <c:v>10.06</c:v>
                </c:pt>
                <c:pt idx="8">
                  <c:v>#N/A</c:v>
                </c:pt>
                <c:pt idx="9">
                  <c:v>8.3699999999999992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大子町水道事業会計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9.59</c:v>
                </c:pt>
                <c:pt idx="2">
                  <c:v>#N/A</c:v>
                </c:pt>
                <c:pt idx="3">
                  <c:v>9.57</c:v>
                </c:pt>
                <c:pt idx="4">
                  <c:v>#N/A</c:v>
                </c:pt>
                <c:pt idx="5">
                  <c:v>9.84</c:v>
                </c:pt>
                <c:pt idx="6">
                  <c:v>#N/A</c:v>
                </c:pt>
                <c:pt idx="7">
                  <c:v>8.76</c:v>
                </c:pt>
                <c:pt idx="8">
                  <c:v>#N/A</c:v>
                </c:pt>
                <c:pt idx="9">
                  <c:v>9.2100000000000009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171712"/>
        <c:axId val="115173248"/>
      </c:barChart>
      <c:catAx>
        <c:axId val="11517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173248"/>
        <c:crosses val="autoZero"/>
        <c:auto val="1"/>
        <c:lblAlgn val="ctr"/>
        <c:lblOffset val="100"/>
        <c:tickLblSkip val="1"/>
        <c:tickMarkSkip val="1"/>
        <c:noMultiLvlLbl val="0"/>
      </c:catAx>
      <c:valAx>
        <c:axId val="11517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7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734</c:v>
                </c:pt>
                <c:pt idx="5">
                  <c:v>694</c:v>
                </c:pt>
                <c:pt idx="8">
                  <c:v>743</c:v>
                </c:pt>
                <c:pt idx="11">
                  <c:v>728</c:v>
                </c:pt>
                <c:pt idx="14">
                  <c:v>747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3</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79</c:v>
                </c:pt>
                <c:pt idx="3">
                  <c:v>17</c:v>
                </c:pt>
                <c:pt idx="6">
                  <c:v>17</c:v>
                </c:pt>
                <c:pt idx="9">
                  <c:v>7</c:v>
                </c:pt>
                <c:pt idx="12">
                  <c:v>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c:v>
                </c:pt>
                <c:pt idx="3">
                  <c:v>22</c:v>
                </c:pt>
                <c:pt idx="6">
                  <c:v>28</c:v>
                </c:pt>
                <c:pt idx="9">
                  <c:v>32</c:v>
                </c:pt>
                <c:pt idx="12">
                  <c:v>28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1111</c:v>
                </c:pt>
                <c:pt idx="3">
                  <c:v>950</c:v>
                </c:pt>
                <c:pt idx="6">
                  <c:v>946</c:v>
                </c:pt>
                <c:pt idx="9">
                  <c:v>885</c:v>
                </c:pt>
                <c:pt idx="12">
                  <c:v>882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8024448"/>
        <c:axId val="98030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487</c:v>
                </c:pt>
                <c:pt idx="2">
                  <c:v>#N/A</c:v>
                </c:pt>
                <c:pt idx="3">
                  <c:v>#N/A</c:v>
                </c:pt>
                <c:pt idx="4">
                  <c:v>295</c:v>
                </c:pt>
                <c:pt idx="5">
                  <c:v>#N/A</c:v>
                </c:pt>
                <c:pt idx="6">
                  <c:v>#N/A</c:v>
                </c:pt>
                <c:pt idx="7">
                  <c:v>249</c:v>
                </c:pt>
                <c:pt idx="8">
                  <c:v>#N/A</c:v>
                </c:pt>
                <c:pt idx="9">
                  <c:v>#N/A</c:v>
                </c:pt>
                <c:pt idx="10">
                  <c:v>199</c:v>
                </c:pt>
                <c:pt idx="11">
                  <c:v>#N/A</c:v>
                </c:pt>
                <c:pt idx="12">
                  <c:v>#N/A</c:v>
                </c:pt>
                <c:pt idx="13">
                  <c:v>169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8024448"/>
        <c:axId val="98030720"/>
      </c:lineChart>
      <c:catAx>
        <c:axId val="9802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030720"/>
        <c:crosses val="autoZero"/>
        <c:auto val="1"/>
        <c:lblAlgn val="ctr"/>
        <c:lblOffset val="100"/>
        <c:tickLblSkip val="1"/>
        <c:tickMarkSkip val="1"/>
        <c:noMultiLvlLbl val="0"/>
      </c:catAx>
      <c:valAx>
        <c:axId val="9803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2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6537</c:v>
                </c:pt>
                <c:pt idx="5">
                  <c:v>6568</c:v>
                </c:pt>
                <c:pt idx="8">
                  <c:v>6778</c:v>
                </c:pt>
                <c:pt idx="11">
                  <c:v>7561</c:v>
                </c:pt>
                <c:pt idx="14">
                  <c:v>8296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423</c:v>
                </c:pt>
                <c:pt idx="5">
                  <c:v>367</c:v>
                </c:pt>
                <c:pt idx="8">
                  <c:v>326</c:v>
                </c:pt>
                <c:pt idx="11">
                  <c:v>291</c:v>
                </c:pt>
                <c:pt idx="14">
                  <c:v>254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2854</c:v>
                </c:pt>
                <c:pt idx="5">
                  <c:v>3541</c:v>
                </c:pt>
                <c:pt idx="8">
                  <c:v>3300</c:v>
                </c:pt>
                <c:pt idx="11">
                  <c:v>3658</c:v>
                </c:pt>
                <c:pt idx="14">
                  <c:v>3800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2</c:v>
                </c:pt>
                <c:pt idx="6">
                  <c:v>0</c:v>
                </c:pt>
                <c:pt idx="9">
                  <c:v>0</c:v>
                </c:pt>
                <c:pt idx="12">
                  <c:v>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3915</c:v>
                </c:pt>
                <c:pt idx="3">
                  <c:v>3746</c:v>
                </c:pt>
                <c:pt idx="6">
                  <c:v>3573</c:v>
                </c:pt>
                <c:pt idx="9">
                  <c:v>3453</c:v>
                </c:pt>
                <c:pt idx="12">
                  <c:v>3351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315</c:v>
                </c:pt>
                <c:pt idx="3">
                  <c:v>543</c:v>
                </c:pt>
                <c:pt idx="6">
                  <c:v>552</c:v>
                </c:pt>
                <c:pt idx="9">
                  <c:v>325</c:v>
                </c:pt>
                <c:pt idx="12">
                  <c:v>330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133</c:v>
                </c:pt>
                <c:pt idx="3">
                  <c:v>52</c:v>
                </c:pt>
                <c:pt idx="6">
                  <c:v>38</c:v>
                </c:pt>
                <c:pt idx="9">
                  <c:v>22</c:v>
                </c:pt>
                <c:pt idx="12">
                  <c:v>16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7955</c:v>
                </c:pt>
                <c:pt idx="3">
                  <c:v>8324</c:v>
                </c:pt>
                <c:pt idx="6">
                  <c:v>9394</c:v>
                </c:pt>
                <c:pt idx="9">
                  <c:v>9956</c:v>
                </c:pt>
                <c:pt idx="12">
                  <c:v>10059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579136"/>
        <c:axId val="115601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2504</c:v>
                </c:pt>
                <c:pt idx="2">
                  <c:v>#N/A</c:v>
                </c:pt>
                <c:pt idx="3">
                  <c:v>#N/A</c:v>
                </c:pt>
                <c:pt idx="4">
                  <c:v>2192</c:v>
                </c:pt>
                <c:pt idx="5">
                  <c:v>#N/A</c:v>
                </c:pt>
                <c:pt idx="6">
                  <c:v>#N/A</c:v>
                </c:pt>
                <c:pt idx="7">
                  <c:v>3154</c:v>
                </c:pt>
                <c:pt idx="8">
                  <c:v>#N/A</c:v>
                </c:pt>
                <c:pt idx="9">
                  <c:v>#N/A</c:v>
                </c:pt>
                <c:pt idx="10">
                  <c:v>2247</c:v>
                </c:pt>
                <c:pt idx="11">
                  <c:v>#N/A</c:v>
                </c:pt>
                <c:pt idx="12">
                  <c:v>#N/A</c:v>
                </c:pt>
                <c:pt idx="13">
                  <c:v>1405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579136"/>
        <c:axId val="115601792"/>
      </c:lineChart>
      <c:catAx>
        <c:axId val="11557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601792"/>
        <c:crosses val="autoZero"/>
        <c:auto val="1"/>
        <c:lblAlgn val="ctr"/>
        <c:lblOffset val="100"/>
        <c:tickLblSkip val="1"/>
        <c:tickMarkSkip val="1"/>
        <c:noMultiLvlLbl val="0"/>
      </c:catAx>
      <c:valAx>
        <c:axId val="11560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7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369088"/>
        <c:axId val="115371008"/>
      </c:scatterChart>
      <c:valAx>
        <c:axId val="115369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371008"/>
        <c:crosses val="autoZero"/>
        <c:crossBetween val="midCat"/>
      </c:valAx>
      <c:valAx>
        <c:axId val="1153710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369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8.1</c:v>
                </c:pt>
                <c:pt idx="2">
                  <c:v>6.4</c:v>
                </c:pt>
                <c:pt idx="3">
                  <c:v>4.5999999999999996</c:v>
                </c:pt>
                <c:pt idx="4">
                  <c:v>3.8</c:v>
                </c:pt>
              </c:numCache>
            </c:numRef>
          </c:xVal>
          <c:yVal>
            <c:numRef>
              <c:f>公会計指標分析・財政指標組合せ分析表!$K$73:$O$73</c:f>
              <c:numCache>
                <c:formatCode>#,##0.0;"▲ "#,##0.0</c:formatCode>
                <c:ptCount val="5"/>
                <c:pt idx="0">
                  <c:v>46.6</c:v>
                </c:pt>
                <c:pt idx="1">
                  <c:v>40.4</c:v>
                </c:pt>
                <c:pt idx="2">
                  <c:v>60.3</c:v>
                </c:pt>
                <c:pt idx="3">
                  <c:v>41.6</c:v>
                </c:pt>
                <c:pt idx="4">
                  <c:v>26.3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8.5</c:v>
                </c:pt>
                <c:pt idx="4">
                  <c:v>9.1</c:v>
                </c:pt>
              </c:numCache>
            </c:numRef>
          </c:xVal>
          <c:yVal>
            <c:numRef>
              <c:f>公会計指標分析・財政指標組合せ分析表!$K$77:$O$77</c:f>
              <c:numCache>
                <c:formatCode>#,##0.0;"▲ "#,##0.0</c:formatCode>
                <c:ptCount val="5"/>
                <c:pt idx="0">
                  <c:v>43</c:v>
                </c:pt>
                <c:pt idx="1">
                  <c:v>37</c:v>
                </c:pt>
                <c:pt idx="2">
                  <c:v>27.8</c:v>
                </c:pt>
                <c:pt idx="3">
                  <c:v>44.9</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5239936"/>
        <c:axId val="115250304"/>
      </c:scatterChart>
      <c:valAx>
        <c:axId val="115239936"/>
        <c:scaling>
          <c:orientation val="minMax"/>
          <c:max val="10.9"/>
          <c:min val="3.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250304"/>
        <c:crosses val="autoZero"/>
        <c:crossBetween val="midCat"/>
      </c:valAx>
      <c:valAx>
        <c:axId val="115250304"/>
        <c:scaling>
          <c:orientation val="minMax"/>
          <c:max val="6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2399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元利償還金等については，これまでの起債抑制効果から減少傾向にあるが，今後，完了した廃棄物処理施設整備事業等の大型普通建設事業に係る借入分の元金償還開始等により増加が見込まれる。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算入公債費等については，臨時財政対策債償還費等の増により基準財政需要額算入額が増加している。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引き続き起債の発行を抑制し，健全な財政運営に努めていく。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将来負担額については，普通建設事業等に伴う地方債の借入の増により増加している。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充当可能財源等については，充当可能基金への積立てにより増加している。また，基準</a:t>
          </a:r>
          <a:r>
            <a:rPr kumimoji="1" lang="ja-JP" altLang="en-US" sz="1400">
              <a:solidFill>
                <a:srgbClr val="FF0000"/>
              </a:solidFill>
              <a:latin typeface="ＭＳ ゴシック" pitchFamily="49" charset="-128"/>
              <a:ea typeface="ＭＳ ゴシック" pitchFamily="49" charset="-128"/>
            </a:rPr>
            <a:t>財政</a:t>
          </a:r>
          <a:r>
            <a:rPr kumimoji="1" lang="ja-JP" altLang="en-US" sz="1400">
              <a:latin typeface="ＭＳ ゴシック" pitchFamily="49" charset="-128"/>
              <a:ea typeface="ＭＳ ゴシック" pitchFamily="49" charset="-128"/>
            </a:rPr>
            <a:t>需要額算入見込額についても，過疎対策事業債等算入率の高い地方債の借入により増加傾向にある。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引き続き，計画的な基金の活用や，の抑制を図り，後年度への負担を軽減し，健全な財政運営に努めていく。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18,165
18,082
325.76
10,071,325
9,499,226
503,142
6,007,830
10,058,593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18,165
18,082
325.76
10,071,325
9,499,226
503,142
6,007,830
10,058,593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18,165
18,082
325.76
10,071,325
9,499,226
503,142
6,007,830
10,058,593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18,165
18,082
325.76
10,071,325
9,499,226
503,142
6,007,830
10,058,593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41.5</a:t>
          </a:r>
          <a:r>
            <a:rPr kumimoji="1" lang="ja-JP" altLang="en-US" sz="1300">
              <a:latin typeface="ＭＳ Ｐゴシック"/>
            </a:rPr>
            <a:t>％）に加え，町民一人当たりの平均所得が低いこと等により，財政基盤が弱く，類似団体と比較して</a:t>
          </a:r>
          <a:r>
            <a:rPr kumimoji="1" lang="en-US" altLang="ja-JP" sz="1300">
              <a:latin typeface="ＭＳ Ｐゴシック"/>
            </a:rPr>
            <a:t>0.14</a:t>
          </a:r>
          <a:r>
            <a:rPr kumimoji="1" lang="ja-JP" altLang="en-US" sz="1300">
              <a:latin typeface="ＭＳ Ｐゴシック"/>
            </a:rPr>
            <a:t>ポイント下回っている。これは，納税義務者数の減少，少子高齢化対策に係る事業費の増加等として，基準財政収入額及び基準財政需要額へ影響を及ぼしている。</a:t>
          </a:r>
          <a:endParaRPr kumimoji="1" lang="en-US" altLang="ja-JP" sz="1300">
            <a:latin typeface="ＭＳ Ｐゴシック"/>
          </a:endParaRPr>
        </a:p>
        <a:p>
          <a:r>
            <a:rPr kumimoji="1" lang="ja-JP" altLang="en-US" sz="1300">
              <a:latin typeface="ＭＳ Ｐゴシック"/>
            </a:rPr>
            <a:t>　このことから，数値の大幅な改善を見込むことは難しいものの，税の徴収率向上，歳出の徹底した見直しを行うことにより安定した財政基盤の確立に努めていく。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70" name="直線コネクタ 69"/>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113393</xdr:rowOff>
    </xdr:to>
    <xdr:cxnSp macro="">
      <xdr:nvCxnSpPr>
        <xdr:cNvPr id="73" name="直線コネクタ 72"/>
        <xdr:cNvCxnSpPr/>
      </xdr:nvCxnSpPr>
      <xdr:spPr>
        <a:xfrm flipV="1">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113393</xdr:rowOff>
    </xdr:to>
    <xdr:cxnSp macro="">
      <xdr:nvCxnSpPr>
        <xdr:cNvPr id="76" name="直線コネクタ 75"/>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145143</xdr:rowOff>
    </xdr:from>
    <xdr:to>
      <xdr:col>4</xdr:col>
      <xdr:colOff>533400</xdr:colOff>
      <xdr:row>41</xdr:row>
      <xdr:rowOff>75293</xdr:rowOff>
    </xdr:to>
    <xdr:sp macro="" textlink="">
      <xdr:nvSpPr>
        <xdr:cNvPr id="77" name="フローチャート : 判断 76"/>
        <xdr:cNvSpPr/>
      </xdr:nvSpPr>
      <xdr:spPr>
        <a:xfrm>
          <a:off x="3175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78" name="テキスト ボックス 77"/>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9" name="直線コネクタ 78"/>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2" name="フローチャート :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3" name="テキスト ボックス 82"/>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9" name="円/楕円 88"/>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17434</xdr:rowOff>
    </xdr:from>
    <xdr:ext cx="762000" cy="259045"/>
    <xdr:sp macro="" textlink="">
      <xdr:nvSpPr>
        <xdr:cNvPr id="90" name="財政力該当値テキスト"/>
        <xdr:cNvSpPr txBox="1"/>
      </xdr:nvSpPr>
      <xdr:spPr>
        <a:xfrm>
          <a:off x="5041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1" name="円/楕円 90"/>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2" name="テキスト ボックス 91"/>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3" name="円/楕円 92"/>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4" name="テキスト ボックス 93"/>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5" name="円/楕円 94"/>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6" name="テキスト ボックス 95"/>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7" name="円/楕円 96"/>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8" name="テキスト ボックス 97"/>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前年度と比較し，歳入面では，地方消費税交付金及び地方交付税の減額により，分母となる経常一般財源は</a:t>
          </a:r>
          <a:r>
            <a:rPr kumimoji="1" lang="en-US" altLang="ja-JP" sz="1300">
              <a:latin typeface="ＭＳ Ｐゴシック"/>
            </a:rPr>
            <a:t>2.8</a:t>
          </a:r>
          <a:r>
            <a:rPr kumimoji="1" lang="ja-JP" altLang="en-US" sz="1300">
              <a:latin typeface="ＭＳ Ｐゴシック"/>
            </a:rPr>
            <a:t>％減少した。歳出面では，物件費が</a:t>
          </a:r>
          <a:r>
            <a:rPr kumimoji="1" lang="en-US" altLang="ja-JP" sz="1300">
              <a:latin typeface="ＭＳ Ｐゴシック"/>
            </a:rPr>
            <a:t>3.9</a:t>
          </a:r>
          <a:r>
            <a:rPr kumimoji="1" lang="ja-JP" altLang="en-US" sz="1300">
              <a:latin typeface="ＭＳ Ｐゴシック"/>
            </a:rPr>
            <a:t>％の減，補助費等が</a:t>
          </a:r>
          <a:r>
            <a:rPr kumimoji="1" lang="en-US" altLang="ja-JP" sz="1300">
              <a:latin typeface="ＭＳ Ｐゴシック"/>
            </a:rPr>
            <a:t>20.2</a:t>
          </a:r>
          <a:r>
            <a:rPr kumimoji="1" lang="ja-JP" altLang="en-US" sz="1300">
              <a:latin typeface="ＭＳ Ｐゴシック"/>
            </a:rPr>
            <a:t>％減となり，分子となる経常経費充当一般財源は</a:t>
          </a:r>
          <a:r>
            <a:rPr kumimoji="1" lang="en-US" altLang="ja-JP" sz="1300">
              <a:latin typeface="ＭＳ Ｐゴシック"/>
            </a:rPr>
            <a:t>2.3</a:t>
          </a:r>
          <a:r>
            <a:rPr kumimoji="1" lang="ja-JP" altLang="en-US" sz="1300">
              <a:latin typeface="ＭＳ Ｐゴシック"/>
            </a:rPr>
            <a:t>％減少し，経常収支比率は</a:t>
          </a:r>
          <a:r>
            <a:rPr kumimoji="1" lang="en-US" altLang="ja-JP" sz="1300">
              <a:latin typeface="ＭＳ Ｐゴシック"/>
            </a:rPr>
            <a:t>0.4</a:t>
          </a:r>
          <a:r>
            <a:rPr kumimoji="1" lang="ja-JP" altLang="en-US" sz="1300">
              <a:latin typeface="ＭＳ Ｐゴシック"/>
            </a:rPr>
            <a:t>ポイント上昇となった。</a:t>
          </a:r>
          <a:endParaRPr kumimoji="1" lang="en-US" altLang="ja-JP" sz="1300">
            <a:latin typeface="ＭＳ Ｐゴシック"/>
          </a:endParaRPr>
        </a:p>
        <a:p>
          <a:r>
            <a:rPr kumimoji="1" lang="ja-JP" altLang="en-US" sz="1300">
              <a:latin typeface="ＭＳ Ｐゴシック"/>
            </a:rPr>
            <a:t>　類似団体と比較すると</a:t>
          </a:r>
          <a:r>
            <a:rPr kumimoji="1" lang="en-US" altLang="ja-JP" sz="1300">
              <a:latin typeface="ＭＳ Ｐゴシック"/>
            </a:rPr>
            <a:t>1.5</a:t>
          </a:r>
          <a:r>
            <a:rPr kumimoji="1" lang="ja-JP" altLang="en-US" sz="1300">
              <a:latin typeface="ＭＳ Ｐゴシック"/>
            </a:rPr>
            <a:t>ポイント下回っているが，今後も職員数の適正管理による人件費の削減，基金を活用した起債発行額の抑制による公債費の削減に努めるとともに，事務事業の点検・見直しを行い，経常収支比率の改善を図っ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62</xdr:row>
      <xdr:rowOff>157056</xdr:rowOff>
    </xdr:to>
    <xdr:cxnSp macro="">
      <xdr:nvCxnSpPr>
        <xdr:cNvPr id="133" name="直線コネクタ 132"/>
        <xdr:cNvCxnSpPr/>
      </xdr:nvCxnSpPr>
      <xdr:spPr>
        <a:xfrm>
          <a:off x="4114800" y="107547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27533</xdr:rowOff>
    </xdr:from>
    <xdr:ext cx="762000" cy="259045"/>
    <xdr:sp macro="" textlink="">
      <xdr:nvSpPr>
        <xdr:cNvPr id="134"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62</xdr:row>
      <xdr:rowOff>124883</xdr:rowOff>
    </xdr:to>
    <xdr:cxnSp macro="">
      <xdr:nvCxnSpPr>
        <xdr:cNvPr id="136" name="直線コネクタ 135"/>
        <xdr:cNvCxnSpPr/>
      </xdr:nvCxnSpPr>
      <xdr:spPr>
        <a:xfrm>
          <a:off x="3225800" y="107467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82127</xdr:rowOff>
    </xdr:from>
    <xdr:to>
      <xdr:col>6</xdr:col>
      <xdr:colOff>50800</xdr:colOff>
      <xdr:row>63</xdr:row>
      <xdr:rowOff>12277</xdr:rowOff>
    </xdr:to>
    <xdr:sp macro="" textlink="">
      <xdr:nvSpPr>
        <xdr:cNvPr id="137" name="フローチャート : 判断 136"/>
        <xdr:cNvSpPr/>
      </xdr:nvSpPr>
      <xdr:spPr>
        <a:xfrm>
          <a:off x="4064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168504</xdr:rowOff>
    </xdr:from>
    <xdr:ext cx="736600" cy="259045"/>
    <xdr:sp macro="" textlink="">
      <xdr:nvSpPr>
        <xdr:cNvPr id="138" name="テキスト ボックス 137"/>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121920</xdr:rowOff>
    </xdr:from>
    <xdr:to>
      <xdr:col>4</xdr:col>
      <xdr:colOff>482600</xdr:colOff>
      <xdr:row>62</xdr:row>
      <xdr:rowOff>116840</xdr:rowOff>
    </xdr:to>
    <xdr:cxnSp macro="">
      <xdr:nvCxnSpPr>
        <xdr:cNvPr id="139" name="直線コネクタ 138"/>
        <xdr:cNvCxnSpPr/>
      </xdr:nvCxnSpPr>
      <xdr:spPr>
        <a:xfrm>
          <a:off x="2336800" y="1040892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40" name="フローチャート : 判断 139"/>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1" name="テキスト ボックス 140"/>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62</xdr:row>
      <xdr:rowOff>28363</xdr:rowOff>
    </xdr:to>
    <xdr:cxnSp macro="">
      <xdr:nvCxnSpPr>
        <xdr:cNvPr id="142" name="直線コネクタ 141"/>
        <xdr:cNvCxnSpPr/>
      </xdr:nvCxnSpPr>
      <xdr:spPr>
        <a:xfrm flipV="1">
          <a:off x="1447800" y="1040892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3" name="フローチャート : 判断 142"/>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44" name="テキスト ボックス 143"/>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45" name="フローチャート : 判断 144"/>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46" name="テキスト ボックス 145"/>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2" name="円/楕円 151"/>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53"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74083</xdr:rowOff>
    </xdr:from>
    <xdr:to>
      <xdr:col>6</xdr:col>
      <xdr:colOff>50800</xdr:colOff>
      <xdr:row>63</xdr:row>
      <xdr:rowOff>4233</xdr:rowOff>
    </xdr:to>
    <xdr:sp macro="" textlink="">
      <xdr:nvSpPr>
        <xdr:cNvPr id="154" name="円/楕円 153"/>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14410</xdr:rowOff>
    </xdr:from>
    <xdr:ext cx="736600" cy="259045"/>
    <xdr:sp macro="" textlink="">
      <xdr:nvSpPr>
        <xdr:cNvPr id="155" name="テキスト ボックス 154"/>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6" name="円/楕円 155"/>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7" name="テキスト ボックス 156"/>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8" name="円/楕円 157"/>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59" name="テキスト ボックス 158"/>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149013</xdr:rowOff>
    </xdr:from>
    <xdr:to>
      <xdr:col>2</xdr:col>
      <xdr:colOff>127000</xdr:colOff>
      <xdr:row>62</xdr:row>
      <xdr:rowOff>79163</xdr:rowOff>
    </xdr:to>
    <xdr:sp macro="" textlink="">
      <xdr:nvSpPr>
        <xdr:cNvPr id="160" name="円/楕円 159"/>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89340</xdr:rowOff>
    </xdr:from>
    <xdr:ext cx="762000" cy="259045"/>
    <xdr:sp macro="" textlink="">
      <xdr:nvSpPr>
        <xdr:cNvPr id="161" name="テキスト ボックス 160"/>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[205,615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人件費，物件費は減少したものの，依然として人口一人当たりの金額は，前年度と比較して</a:t>
          </a:r>
          <a:r>
            <a:rPr kumimoji="1" lang="en-US" altLang="ja-JP" sz="1300">
              <a:latin typeface="ＭＳ Ｐゴシック"/>
            </a:rPr>
            <a:t>6,038</a:t>
          </a:r>
          <a:r>
            <a:rPr kumimoji="1" lang="ja-JP" altLang="en-US" sz="1300">
              <a:latin typeface="ＭＳ Ｐゴシック"/>
            </a:rPr>
            <a:t>円増加しており，類似団体平均を上回っている状況である。</a:t>
          </a:r>
          <a:endParaRPr kumimoji="1" lang="en-US" altLang="ja-JP" sz="1300">
            <a:latin typeface="ＭＳ Ｐゴシック"/>
          </a:endParaRPr>
        </a:p>
        <a:p>
          <a:r>
            <a:rPr kumimoji="1" lang="ja-JP" altLang="en-US" sz="1300">
              <a:latin typeface="ＭＳ Ｐゴシック"/>
            </a:rPr>
            <a:t>　これは主に人件費が要因で，町単独でごみ・し尿処理業務，消防業務を行っていることから職員数が多くなっているためである。これらの業務については，正職員の採用を控え，嘱託員や臨時職員で対応し，民間委託，指定管理者制度の導入について検討を進めているところである。今後も人件費の抑制に向けて取り組みを進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28347</xdr:rowOff>
    </xdr:from>
    <xdr:to>
      <xdr:col>7</xdr:col>
      <xdr:colOff>152400</xdr:colOff>
      <xdr:row>85</xdr:row>
      <xdr:rowOff>76913</xdr:rowOff>
    </xdr:to>
    <xdr:cxnSp macro="">
      <xdr:nvCxnSpPr>
        <xdr:cNvPr id="196" name="直線コネクタ 195"/>
        <xdr:cNvCxnSpPr/>
      </xdr:nvCxnSpPr>
      <xdr:spPr>
        <a:xfrm>
          <a:off x="4114800" y="14601597"/>
          <a:ext cx="838200" cy="4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29373</xdr:rowOff>
    </xdr:from>
    <xdr:ext cx="762000" cy="259045"/>
    <xdr:sp macro="" textlink="">
      <xdr:nvSpPr>
        <xdr:cNvPr id="197" name="人件費・物件費等の状況平均値テキスト"/>
        <xdr:cNvSpPr txBox="1"/>
      </xdr:nvSpPr>
      <xdr:spPr>
        <a:xfrm>
          <a:off x="5041900" y="1408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130859</xdr:rowOff>
    </xdr:from>
    <xdr:to>
      <xdr:col>6</xdr:col>
      <xdr:colOff>0</xdr:colOff>
      <xdr:row>85</xdr:row>
      <xdr:rowOff>28347</xdr:rowOff>
    </xdr:to>
    <xdr:cxnSp macro="">
      <xdr:nvCxnSpPr>
        <xdr:cNvPr id="199" name="直線コネクタ 198"/>
        <xdr:cNvCxnSpPr/>
      </xdr:nvCxnSpPr>
      <xdr:spPr>
        <a:xfrm>
          <a:off x="3225800" y="14532659"/>
          <a:ext cx="889000" cy="6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200" name="フローチャート : 判断 199"/>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37828</xdr:rowOff>
    </xdr:from>
    <xdr:ext cx="736600" cy="259045"/>
    <xdr:sp macro="" textlink="">
      <xdr:nvSpPr>
        <xdr:cNvPr id="201" name="テキスト ボックス 200"/>
        <xdr:cNvSpPr txBox="1"/>
      </xdr:nvSpPr>
      <xdr:spPr>
        <a:xfrm>
          <a:off x="3733800" y="13925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83733</xdr:rowOff>
    </xdr:from>
    <xdr:to>
      <xdr:col>4</xdr:col>
      <xdr:colOff>482600</xdr:colOff>
      <xdr:row>84</xdr:row>
      <xdr:rowOff>130859</xdr:rowOff>
    </xdr:to>
    <xdr:cxnSp macro="">
      <xdr:nvCxnSpPr>
        <xdr:cNvPr id="202" name="直線コネクタ 201"/>
        <xdr:cNvCxnSpPr/>
      </xdr:nvCxnSpPr>
      <xdr:spPr>
        <a:xfrm>
          <a:off x="2336800" y="14485533"/>
          <a:ext cx="889000" cy="4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159511</xdr:rowOff>
    </xdr:from>
    <xdr:to>
      <xdr:col>4</xdr:col>
      <xdr:colOff>533400</xdr:colOff>
      <xdr:row>81</xdr:row>
      <xdr:rowOff>89661</xdr:rowOff>
    </xdr:to>
    <xdr:sp macro="" textlink="">
      <xdr:nvSpPr>
        <xdr:cNvPr id="203" name="フローチャート : 判断 202"/>
        <xdr:cNvSpPr/>
      </xdr:nvSpPr>
      <xdr:spPr>
        <a:xfrm>
          <a:off x="3175000" y="1387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99838</xdr:rowOff>
    </xdr:from>
    <xdr:ext cx="762000" cy="259045"/>
    <xdr:sp macro="" textlink="">
      <xdr:nvSpPr>
        <xdr:cNvPr id="204" name="テキスト ボックス 203"/>
        <xdr:cNvSpPr txBox="1"/>
      </xdr:nvSpPr>
      <xdr:spPr>
        <a:xfrm>
          <a:off x="2844800" y="1364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72625</xdr:rowOff>
    </xdr:from>
    <xdr:to>
      <xdr:col>3</xdr:col>
      <xdr:colOff>279400</xdr:colOff>
      <xdr:row>84</xdr:row>
      <xdr:rowOff>83733</xdr:rowOff>
    </xdr:to>
    <xdr:cxnSp macro="">
      <xdr:nvCxnSpPr>
        <xdr:cNvPr id="205" name="直線コネクタ 204"/>
        <xdr:cNvCxnSpPr/>
      </xdr:nvCxnSpPr>
      <xdr:spPr>
        <a:xfrm>
          <a:off x="1447800" y="14474425"/>
          <a:ext cx="889000" cy="1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111066</xdr:rowOff>
    </xdr:from>
    <xdr:to>
      <xdr:col>3</xdr:col>
      <xdr:colOff>330200</xdr:colOff>
      <xdr:row>81</xdr:row>
      <xdr:rowOff>41216</xdr:rowOff>
    </xdr:to>
    <xdr:sp macro="" textlink="">
      <xdr:nvSpPr>
        <xdr:cNvPr id="206" name="フローチャート : 判断 205"/>
        <xdr:cNvSpPr/>
      </xdr:nvSpPr>
      <xdr:spPr>
        <a:xfrm>
          <a:off x="2286000" y="1382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51393</xdr:rowOff>
    </xdr:from>
    <xdr:ext cx="762000" cy="259045"/>
    <xdr:sp macro="" textlink="">
      <xdr:nvSpPr>
        <xdr:cNvPr id="207" name="テキスト ボックス 206"/>
        <xdr:cNvSpPr txBox="1"/>
      </xdr:nvSpPr>
      <xdr:spPr>
        <a:xfrm>
          <a:off x="1955800" y="1359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112917</xdr:rowOff>
    </xdr:from>
    <xdr:to>
      <xdr:col>2</xdr:col>
      <xdr:colOff>127000</xdr:colOff>
      <xdr:row>81</xdr:row>
      <xdr:rowOff>43067</xdr:rowOff>
    </xdr:to>
    <xdr:sp macro="" textlink="">
      <xdr:nvSpPr>
        <xdr:cNvPr id="208" name="フローチャート : 判断 207"/>
        <xdr:cNvSpPr/>
      </xdr:nvSpPr>
      <xdr:spPr>
        <a:xfrm>
          <a:off x="1397000" y="1382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53244</xdr:rowOff>
    </xdr:from>
    <xdr:ext cx="762000" cy="259045"/>
    <xdr:sp macro="" textlink="">
      <xdr:nvSpPr>
        <xdr:cNvPr id="209" name="テキスト ボックス 208"/>
        <xdr:cNvSpPr txBox="1"/>
      </xdr:nvSpPr>
      <xdr:spPr>
        <a:xfrm>
          <a:off x="1066800" y="135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26113</xdr:rowOff>
    </xdr:from>
    <xdr:to>
      <xdr:col>7</xdr:col>
      <xdr:colOff>203200</xdr:colOff>
      <xdr:row>85</xdr:row>
      <xdr:rowOff>127713</xdr:rowOff>
    </xdr:to>
    <xdr:sp macro="" textlink="">
      <xdr:nvSpPr>
        <xdr:cNvPr id="215" name="円/楕円 214"/>
        <xdr:cNvSpPr/>
      </xdr:nvSpPr>
      <xdr:spPr>
        <a:xfrm>
          <a:off x="4902200" y="145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169640</xdr:rowOff>
    </xdr:from>
    <xdr:ext cx="762000" cy="259045"/>
    <xdr:sp macro="" textlink="">
      <xdr:nvSpPr>
        <xdr:cNvPr id="216" name="人件費・物件費等の状況該当値テキスト"/>
        <xdr:cNvSpPr txBox="1"/>
      </xdr:nvSpPr>
      <xdr:spPr>
        <a:xfrm>
          <a:off x="5041900" y="1457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205,615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148997</xdr:rowOff>
    </xdr:from>
    <xdr:to>
      <xdr:col>6</xdr:col>
      <xdr:colOff>50800</xdr:colOff>
      <xdr:row>85</xdr:row>
      <xdr:rowOff>79147</xdr:rowOff>
    </xdr:to>
    <xdr:sp macro="" textlink="">
      <xdr:nvSpPr>
        <xdr:cNvPr id="217" name="円/楕円 216"/>
        <xdr:cNvSpPr/>
      </xdr:nvSpPr>
      <xdr:spPr>
        <a:xfrm>
          <a:off x="4064000" y="145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63924</xdr:rowOff>
    </xdr:from>
    <xdr:ext cx="736600" cy="259045"/>
    <xdr:sp macro="" textlink="">
      <xdr:nvSpPr>
        <xdr:cNvPr id="218" name="テキスト ボックス 217"/>
        <xdr:cNvSpPr txBox="1"/>
      </xdr:nvSpPr>
      <xdr:spPr>
        <a:xfrm>
          <a:off x="3733800" y="1463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199,577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80059</xdr:rowOff>
    </xdr:from>
    <xdr:to>
      <xdr:col>4</xdr:col>
      <xdr:colOff>533400</xdr:colOff>
      <xdr:row>85</xdr:row>
      <xdr:rowOff>10209</xdr:rowOff>
    </xdr:to>
    <xdr:sp macro="" textlink="">
      <xdr:nvSpPr>
        <xdr:cNvPr id="219" name="円/楕円 218"/>
        <xdr:cNvSpPr/>
      </xdr:nvSpPr>
      <xdr:spPr>
        <a:xfrm>
          <a:off x="3175000" y="144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166436</xdr:rowOff>
    </xdr:from>
    <xdr:ext cx="762000" cy="259045"/>
    <xdr:sp macro="" textlink="">
      <xdr:nvSpPr>
        <xdr:cNvPr id="220" name="テキスト ボックス 219"/>
        <xdr:cNvSpPr txBox="1"/>
      </xdr:nvSpPr>
      <xdr:spPr>
        <a:xfrm>
          <a:off x="2844800" y="1456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191,006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32933</xdr:rowOff>
    </xdr:from>
    <xdr:to>
      <xdr:col>3</xdr:col>
      <xdr:colOff>330200</xdr:colOff>
      <xdr:row>84</xdr:row>
      <xdr:rowOff>134533</xdr:rowOff>
    </xdr:to>
    <xdr:sp macro="" textlink="">
      <xdr:nvSpPr>
        <xdr:cNvPr id="221" name="円/楕円 220"/>
        <xdr:cNvSpPr/>
      </xdr:nvSpPr>
      <xdr:spPr>
        <a:xfrm>
          <a:off x="2286000" y="144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119310</xdr:rowOff>
    </xdr:from>
    <xdr:ext cx="762000" cy="259045"/>
    <xdr:sp macro="" textlink="">
      <xdr:nvSpPr>
        <xdr:cNvPr id="222" name="テキスト ボックス 221"/>
        <xdr:cNvSpPr txBox="1"/>
      </xdr:nvSpPr>
      <xdr:spPr>
        <a:xfrm>
          <a:off x="1955800" y="1452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185,147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21825</xdr:rowOff>
    </xdr:from>
    <xdr:to>
      <xdr:col>2</xdr:col>
      <xdr:colOff>127000</xdr:colOff>
      <xdr:row>84</xdr:row>
      <xdr:rowOff>123425</xdr:rowOff>
    </xdr:to>
    <xdr:sp macro="" textlink="">
      <xdr:nvSpPr>
        <xdr:cNvPr id="223" name="円/楕円 222"/>
        <xdr:cNvSpPr/>
      </xdr:nvSpPr>
      <xdr:spPr>
        <a:xfrm>
          <a:off x="1397000" y="1442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108202</xdr:rowOff>
    </xdr:from>
    <xdr:ext cx="762000" cy="259045"/>
    <xdr:sp macro="" textlink="">
      <xdr:nvSpPr>
        <xdr:cNvPr id="224" name="テキスト ボックス 223"/>
        <xdr:cNvSpPr txBox="1"/>
      </xdr:nvSpPr>
      <xdr:spPr>
        <a:xfrm>
          <a:off x="1066800" y="145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勧奨退職や新規採用の抑制等により職員数の削減に努めているものの，前年度と比較し</a:t>
          </a:r>
          <a:r>
            <a:rPr kumimoji="1" lang="en-US" altLang="ja-JP" sz="1300">
              <a:latin typeface="ＭＳ Ｐゴシック"/>
            </a:rPr>
            <a:t>0.2</a:t>
          </a:r>
          <a:r>
            <a:rPr kumimoji="1" lang="ja-JP" altLang="en-US" sz="1300">
              <a:latin typeface="ＭＳ Ｐゴシック"/>
            </a:rPr>
            <a:t>ポイント上昇し，類似団体と比較して</a:t>
          </a:r>
          <a:r>
            <a:rPr kumimoji="1" lang="en-US" altLang="ja-JP" sz="1300">
              <a:latin typeface="ＭＳ Ｐゴシック"/>
            </a:rPr>
            <a:t>2.8</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引き続き職員定数及び給与の適正化に努め，改善を図っていく。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85</xdr:row>
      <xdr:rowOff>144357</xdr:rowOff>
    </xdr:to>
    <xdr:cxnSp macro="">
      <xdr:nvCxnSpPr>
        <xdr:cNvPr id="253" name="直線コネクタ 252"/>
        <xdr:cNvCxnSpPr/>
      </xdr:nvCxnSpPr>
      <xdr:spPr>
        <a:xfrm flipV="1">
          <a:off x="17018000" y="13800666"/>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54"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5" name="直線コネクタ 254"/>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84</xdr:row>
      <xdr:rowOff>146896</xdr:rowOff>
    </xdr:to>
    <xdr:cxnSp macro="">
      <xdr:nvCxnSpPr>
        <xdr:cNvPr id="258" name="直線コネクタ 257"/>
        <xdr:cNvCxnSpPr/>
      </xdr:nvCxnSpPr>
      <xdr:spPr>
        <a:xfrm>
          <a:off x="16179800" y="1453261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58861</xdr:rowOff>
    </xdr:from>
    <xdr:ext cx="762000" cy="259045"/>
    <xdr:sp macro="" textlink="">
      <xdr:nvSpPr>
        <xdr:cNvPr id="259" name="給与水準   （国との比較）平均値テキスト"/>
        <xdr:cNvSpPr txBox="1"/>
      </xdr:nvSpPr>
      <xdr:spPr>
        <a:xfrm>
          <a:off x="17106900" y="1411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60" name="フローチャート : 判断 259"/>
        <xdr:cNvSpPr/>
      </xdr:nvSpPr>
      <xdr:spPr>
        <a:xfrm>
          <a:off x="169672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149437</xdr:rowOff>
    </xdr:from>
    <xdr:to>
      <xdr:col>23</xdr:col>
      <xdr:colOff>406400</xdr:colOff>
      <xdr:row>84</xdr:row>
      <xdr:rowOff>130811</xdr:rowOff>
    </xdr:to>
    <xdr:cxnSp macro="">
      <xdr:nvCxnSpPr>
        <xdr:cNvPr id="261" name="直線コネクタ 260"/>
        <xdr:cNvCxnSpPr/>
      </xdr:nvCxnSpPr>
      <xdr:spPr>
        <a:xfrm>
          <a:off x="15290800" y="14379787"/>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62" name="フローチャート : 判断 261"/>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63" name="テキスト ボックス 262"/>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149437</xdr:rowOff>
    </xdr:from>
    <xdr:to>
      <xdr:col>22</xdr:col>
      <xdr:colOff>203200</xdr:colOff>
      <xdr:row>84</xdr:row>
      <xdr:rowOff>42334</xdr:rowOff>
    </xdr:to>
    <xdr:cxnSp macro="">
      <xdr:nvCxnSpPr>
        <xdr:cNvPr id="264" name="直線コネクタ 263"/>
        <xdr:cNvCxnSpPr/>
      </xdr:nvCxnSpPr>
      <xdr:spPr>
        <a:xfrm flipV="1">
          <a:off x="14401800" y="1437978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65" name="フローチャート : 判断 264"/>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6" name="テキスト ボックス 265"/>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56304</xdr:rowOff>
    </xdr:to>
    <xdr:cxnSp macro="">
      <xdr:nvCxnSpPr>
        <xdr:cNvPr id="267" name="直線コネクタ 266"/>
        <xdr:cNvCxnSpPr/>
      </xdr:nvCxnSpPr>
      <xdr:spPr>
        <a:xfrm flipV="1">
          <a:off x="13512800" y="14444134"/>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8" name="フローチャート : 判断 267"/>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9" name="テキスト ボックス 268"/>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107104</xdr:rowOff>
    </xdr:from>
    <xdr:to>
      <xdr:col>19</xdr:col>
      <xdr:colOff>533400</xdr:colOff>
      <xdr:row>87</xdr:row>
      <xdr:rowOff>37254</xdr:rowOff>
    </xdr:to>
    <xdr:sp macro="" textlink="">
      <xdr:nvSpPr>
        <xdr:cNvPr id="270" name="フローチャート : 判断 269"/>
        <xdr:cNvSpPr/>
      </xdr:nvSpPr>
      <xdr:spPr>
        <a:xfrm>
          <a:off x="13462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47431</xdr:rowOff>
    </xdr:from>
    <xdr:ext cx="762000" cy="259045"/>
    <xdr:sp macro="" textlink="">
      <xdr:nvSpPr>
        <xdr:cNvPr id="271" name="テキスト ボックス 270"/>
        <xdr:cNvSpPr txBox="1"/>
      </xdr:nvSpPr>
      <xdr:spPr>
        <a:xfrm>
          <a:off x="13131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7" name="円/楕円 276"/>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68173</xdr:rowOff>
    </xdr:from>
    <xdr:ext cx="762000" cy="259045"/>
    <xdr:sp macro="" textlink="">
      <xdr:nvSpPr>
        <xdr:cNvPr id="278" name="給与水準   （国との比較）該当値テキスト"/>
        <xdr:cNvSpPr txBox="1"/>
      </xdr:nvSpPr>
      <xdr:spPr>
        <a:xfrm>
          <a:off x="17106900" y="144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9" name="円/楕円 278"/>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80" name="テキスト ボックス 279"/>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98637</xdr:rowOff>
    </xdr:from>
    <xdr:to>
      <xdr:col>22</xdr:col>
      <xdr:colOff>254000</xdr:colOff>
      <xdr:row>84</xdr:row>
      <xdr:rowOff>28787</xdr:rowOff>
    </xdr:to>
    <xdr:sp macro="" textlink="">
      <xdr:nvSpPr>
        <xdr:cNvPr id="281" name="円/楕円 280"/>
        <xdr:cNvSpPr/>
      </xdr:nvSpPr>
      <xdr:spPr>
        <a:xfrm>
          <a:off x="15240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13564</xdr:rowOff>
    </xdr:from>
    <xdr:ext cx="762000" cy="259045"/>
    <xdr:sp macro="" textlink="">
      <xdr:nvSpPr>
        <xdr:cNvPr id="282" name="テキスト ボックス 281"/>
        <xdr:cNvSpPr txBox="1"/>
      </xdr:nvSpPr>
      <xdr:spPr>
        <a:xfrm>
          <a:off x="149098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3" name="円/楕円 282"/>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84" name="テキスト ボックス 283"/>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5504</xdr:rowOff>
    </xdr:from>
    <xdr:to>
      <xdr:col>19</xdr:col>
      <xdr:colOff>533400</xdr:colOff>
      <xdr:row>88</xdr:row>
      <xdr:rowOff>107104</xdr:rowOff>
    </xdr:to>
    <xdr:sp macro="" textlink="">
      <xdr:nvSpPr>
        <xdr:cNvPr id="285" name="円/楕円 284"/>
        <xdr:cNvSpPr/>
      </xdr:nvSpPr>
      <xdr:spPr>
        <a:xfrm>
          <a:off x="13462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91881</xdr:rowOff>
    </xdr:from>
    <xdr:ext cx="762000" cy="259045"/>
    <xdr:sp macro="" textlink="">
      <xdr:nvSpPr>
        <xdr:cNvPr id="286" name="テキスト ボックス 285"/>
        <xdr:cNvSpPr txBox="1"/>
      </xdr:nvSpPr>
      <xdr:spPr>
        <a:xfrm>
          <a:off x="13131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職員数は前年度から一般職員が</a:t>
          </a:r>
          <a:r>
            <a:rPr kumimoji="1" lang="en-US" altLang="ja-JP" sz="1300">
              <a:latin typeface="ＭＳ Ｐゴシック"/>
            </a:rPr>
            <a:t>1</a:t>
          </a:r>
          <a:r>
            <a:rPr kumimoji="1" lang="ja-JP" altLang="en-US" sz="1300">
              <a:latin typeface="ＭＳ Ｐゴシック"/>
            </a:rPr>
            <a:t>人減して</a:t>
          </a:r>
          <a:r>
            <a:rPr kumimoji="1" lang="en-US" altLang="ja-JP" sz="1300">
              <a:latin typeface="ＭＳ Ｐゴシック"/>
            </a:rPr>
            <a:t>219</a:t>
          </a:r>
          <a:r>
            <a:rPr kumimoji="1" lang="ja-JP" altLang="en-US" sz="1300">
              <a:latin typeface="ＭＳ Ｐゴシック"/>
            </a:rPr>
            <a:t>人となったが，人口減少や行政区域が広大であること，また，ごみ・し尿処理業務，消防業務等を町単独で行っているため人口千人当たりの職員数は依然として高く，類似団体平均を</a:t>
          </a:r>
          <a:r>
            <a:rPr kumimoji="1" lang="en-US" altLang="ja-JP" sz="1300">
              <a:latin typeface="ＭＳ Ｐゴシック"/>
            </a:rPr>
            <a:t>2.75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今後も住民サービスの確保に留意しながら，業務の民間委託をはじめとする事務事業の見直しを行うなどにより，職員数の適正管理に努め，定員適正化計画に基づき人員削減に取り組んでいく。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6" name="直線コネクタ 315"/>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7"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8" name="直線コネクタ 317"/>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9"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0" name="直線コネクタ 319"/>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16721</xdr:rowOff>
    </xdr:from>
    <xdr:to>
      <xdr:col>24</xdr:col>
      <xdr:colOff>558800</xdr:colOff>
      <xdr:row>65</xdr:row>
      <xdr:rowOff>64981</xdr:rowOff>
    </xdr:to>
    <xdr:cxnSp macro="">
      <xdr:nvCxnSpPr>
        <xdr:cNvPr id="321" name="直線コネクタ 320"/>
        <xdr:cNvCxnSpPr/>
      </xdr:nvCxnSpPr>
      <xdr:spPr>
        <a:xfrm>
          <a:off x="16179800" y="1116097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163530</xdr:rowOff>
    </xdr:from>
    <xdr:ext cx="762000" cy="259045"/>
    <xdr:sp macro="" textlink="">
      <xdr:nvSpPr>
        <xdr:cNvPr id="322"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3" name="フローチャート : 判断 322"/>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16721</xdr:rowOff>
    </xdr:from>
    <xdr:to>
      <xdr:col>23</xdr:col>
      <xdr:colOff>406400</xdr:colOff>
      <xdr:row>65</xdr:row>
      <xdr:rowOff>34819</xdr:rowOff>
    </xdr:to>
    <xdr:cxnSp macro="">
      <xdr:nvCxnSpPr>
        <xdr:cNvPr id="324" name="直線コネクタ 323"/>
        <xdr:cNvCxnSpPr/>
      </xdr:nvCxnSpPr>
      <xdr:spPr>
        <a:xfrm flipV="1">
          <a:off x="15290800" y="1116097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5" name="フローチャート : 判断 324"/>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10918</xdr:rowOff>
    </xdr:from>
    <xdr:ext cx="736600" cy="259045"/>
    <xdr:sp macro="" textlink="">
      <xdr:nvSpPr>
        <xdr:cNvPr id="326" name="テキスト ボックス 325"/>
        <xdr:cNvSpPr txBox="1"/>
      </xdr:nvSpPr>
      <xdr:spPr>
        <a:xfrm>
          <a:off x="15798800" y="1029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155998</xdr:rowOff>
    </xdr:from>
    <xdr:to>
      <xdr:col>22</xdr:col>
      <xdr:colOff>203200</xdr:colOff>
      <xdr:row>65</xdr:row>
      <xdr:rowOff>34819</xdr:rowOff>
    </xdr:to>
    <xdr:cxnSp macro="">
      <xdr:nvCxnSpPr>
        <xdr:cNvPr id="327" name="直線コネクタ 326"/>
        <xdr:cNvCxnSpPr/>
      </xdr:nvCxnSpPr>
      <xdr:spPr>
        <a:xfrm>
          <a:off x="14401800" y="11128798"/>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99801</xdr:rowOff>
    </xdr:from>
    <xdr:to>
      <xdr:col>22</xdr:col>
      <xdr:colOff>254000</xdr:colOff>
      <xdr:row>60</xdr:row>
      <xdr:rowOff>29951</xdr:rowOff>
    </xdr:to>
    <xdr:sp macro="" textlink="">
      <xdr:nvSpPr>
        <xdr:cNvPr id="328" name="フローチャート : 判断 327"/>
        <xdr:cNvSpPr/>
      </xdr:nvSpPr>
      <xdr:spPr>
        <a:xfrm>
          <a:off x="15240000" y="10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40128</xdr:rowOff>
    </xdr:from>
    <xdr:ext cx="762000" cy="259045"/>
    <xdr:sp macro="" textlink="">
      <xdr:nvSpPr>
        <xdr:cNvPr id="329" name="テキスト ボックス 328"/>
        <xdr:cNvSpPr txBox="1"/>
      </xdr:nvSpPr>
      <xdr:spPr>
        <a:xfrm>
          <a:off x="14909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141922</xdr:rowOff>
    </xdr:from>
    <xdr:to>
      <xdr:col>21</xdr:col>
      <xdr:colOff>0</xdr:colOff>
      <xdr:row>64</xdr:row>
      <xdr:rowOff>155998</xdr:rowOff>
    </xdr:to>
    <xdr:cxnSp macro="">
      <xdr:nvCxnSpPr>
        <xdr:cNvPr id="330" name="直線コネクタ 329"/>
        <xdr:cNvCxnSpPr/>
      </xdr:nvCxnSpPr>
      <xdr:spPr>
        <a:xfrm>
          <a:off x="13512800" y="1111472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93769</xdr:rowOff>
    </xdr:from>
    <xdr:to>
      <xdr:col>21</xdr:col>
      <xdr:colOff>50800</xdr:colOff>
      <xdr:row>60</xdr:row>
      <xdr:rowOff>23919</xdr:rowOff>
    </xdr:to>
    <xdr:sp macro="" textlink="">
      <xdr:nvSpPr>
        <xdr:cNvPr id="331" name="フローチャート : 判断 330"/>
        <xdr:cNvSpPr/>
      </xdr:nvSpPr>
      <xdr:spPr>
        <a:xfrm>
          <a:off x="14351000" y="1020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34096</xdr:rowOff>
    </xdr:from>
    <xdr:ext cx="762000" cy="259045"/>
    <xdr:sp macro="" textlink="">
      <xdr:nvSpPr>
        <xdr:cNvPr id="332" name="テキスト ボックス 331"/>
        <xdr:cNvSpPr txBox="1"/>
      </xdr:nvSpPr>
      <xdr:spPr>
        <a:xfrm>
          <a:off x="14020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83714</xdr:rowOff>
    </xdr:from>
    <xdr:to>
      <xdr:col>19</xdr:col>
      <xdr:colOff>533400</xdr:colOff>
      <xdr:row>60</xdr:row>
      <xdr:rowOff>13864</xdr:rowOff>
    </xdr:to>
    <xdr:sp macro="" textlink="">
      <xdr:nvSpPr>
        <xdr:cNvPr id="333" name="フローチャート : 判断 332"/>
        <xdr:cNvSpPr/>
      </xdr:nvSpPr>
      <xdr:spPr>
        <a:xfrm>
          <a:off x="13462000" y="1019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24041</xdr:rowOff>
    </xdr:from>
    <xdr:ext cx="762000" cy="259045"/>
    <xdr:sp macro="" textlink="">
      <xdr:nvSpPr>
        <xdr:cNvPr id="334" name="テキスト ボックス 333"/>
        <xdr:cNvSpPr txBox="1"/>
      </xdr:nvSpPr>
      <xdr:spPr>
        <a:xfrm>
          <a:off x="13131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14181</xdr:rowOff>
    </xdr:from>
    <xdr:to>
      <xdr:col>24</xdr:col>
      <xdr:colOff>609600</xdr:colOff>
      <xdr:row>65</xdr:row>
      <xdr:rowOff>115781</xdr:rowOff>
    </xdr:to>
    <xdr:sp macro="" textlink="">
      <xdr:nvSpPr>
        <xdr:cNvPr id="340" name="円/楕円 339"/>
        <xdr:cNvSpPr/>
      </xdr:nvSpPr>
      <xdr:spPr>
        <a:xfrm>
          <a:off x="169672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157708</xdr:rowOff>
    </xdr:from>
    <xdr:ext cx="762000" cy="259045"/>
    <xdr:sp macro="" textlink="">
      <xdr:nvSpPr>
        <xdr:cNvPr id="341" name="定員管理の状況該当値テキスト"/>
        <xdr:cNvSpPr txBox="1"/>
      </xdr:nvSpPr>
      <xdr:spPr>
        <a:xfrm>
          <a:off x="17106900" y="1113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137371</xdr:rowOff>
    </xdr:from>
    <xdr:to>
      <xdr:col>23</xdr:col>
      <xdr:colOff>457200</xdr:colOff>
      <xdr:row>65</xdr:row>
      <xdr:rowOff>67521</xdr:rowOff>
    </xdr:to>
    <xdr:sp macro="" textlink="">
      <xdr:nvSpPr>
        <xdr:cNvPr id="342" name="円/楕円 341"/>
        <xdr:cNvSpPr/>
      </xdr:nvSpPr>
      <xdr:spPr>
        <a:xfrm>
          <a:off x="16129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52298</xdr:rowOff>
    </xdr:from>
    <xdr:ext cx="736600" cy="259045"/>
    <xdr:sp macro="" textlink="">
      <xdr:nvSpPr>
        <xdr:cNvPr id="343" name="テキスト ボックス 342"/>
        <xdr:cNvSpPr txBox="1"/>
      </xdr:nvSpPr>
      <xdr:spPr>
        <a:xfrm>
          <a:off x="15798800" y="11196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155469</xdr:rowOff>
    </xdr:from>
    <xdr:to>
      <xdr:col>22</xdr:col>
      <xdr:colOff>254000</xdr:colOff>
      <xdr:row>65</xdr:row>
      <xdr:rowOff>85619</xdr:rowOff>
    </xdr:to>
    <xdr:sp macro="" textlink="">
      <xdr:nvSpPr>
        <xdr:cNvPr id="344" name="円/楕円 343"/>
        <xdr:cNvSpPr/>
      </xdr:nvSpPr>
      <xdr:spPr>
        <a:xfrm>
          <a:off x="152400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70396</xdr:rowOff>
    </xdr:from>
    <xdr:ext cx="762000" cy="259045"/>
    <xdr:sp macro="" textlink="">
      <xdr:nvSpPr>
        <xdr:cNvPr id="345" name="テキスト ボックス 344"/>
        <xdr:cNvSpPr txBox="1"/>
      </xdr:nvSpPr>
      <xdr:spPr>
        <a:xfrm>
          <a:off x="14909800" y="1121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105198</xdr:rowOff>
    </xdr:from>
    <xdr:to>
      <xdr:col>21</xdr:col>
      <xdr:colOff>50800</xdr:colOff>
      <xdr:row>65</xdr:row>
      <xdr:rowOff>35348</xdr:rowOff>
    </xdr:to>
    <xdr:sp macro="" textlink="">
      <xdr:nvSpPr>
        <xdr:cNvPr id="346" name="円/楕円 345"/>
        <xdr:cNvSpPr/>
      </xdr:nvSpPr>
      <xdr:spPr>
        <a:xfrm>
          <a:off x="14351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20125</xdr:rowOff>
    </xdr:from>
    <xdr:ext cx="762000" cy="259045"/>
    <xdr:sp macro="" textlink="">
      <xdr:nvSpPr>
        <xdr:cNvPr id="347" name="テキスト ボックス 346"/>
        <xdr:cNvSpPr txBox="1"/>
      </xdr:nvSpPr>
      <xdr:spPr>
        <a:xfrm>
          <a:off x="14020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91122</xdr:rowOff>
    </xdr:from>
    <xdr:to>
      <xdr:col>19</xdr:col>
      <xdr:colOff>533400</xdr:colOff>
      <xdr:row>65</xdr:row>
      <xdr:rowOff>21272</xdr:rowOff>
    </xdr:to>
    <xdr:sp macro="" textlink="">
      <xdr:nvSpPr>
        <xdr:cNvPr id="348" name="円/楕円 347"/>
        <xdr:cNvSpPr/>
      </xdr:nvSpPr>
      <xdr:spPr>
        <a:xfrm>
          <a:off x="13462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6049</xdr:rowOff>
    </xdr:from>
    <xdr:ext cx="762000" cy="259045"/>
    <xdr:sp macro="" textlink="">
      <xdr:nvSpPr>
        <xdr:cNvPr id="349" name="テキスト ボックス 348"/>
        <xdr:cNvSpPr txBox="1"/>
      </xdr:nvSpPr>
      <xdr:spPr>
        <a:xfrm>
          <a:off x="13131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前年度と比較して，基準財政需要額算入額増による分子額が</a:t>
          </a:r>
          <a:r>
            <a:rPr kumimoji="1" lang="en-US" altLang="ja-JP" sz="1300">
              <a:latin typeface="ＭＳ Ｐゴシック"/>
            </a:rPr>
            <a:t>15.1</a:t>
          </a:r>
          <a:r>
            <a:rPr kumimoji="1" lang="ja-JP" altLang="en-US" sz="1300">
              <a:latin typeface="ＭＳ Ｐゴシック"/>
            </a:rPr>
            <a:t>％減少し，普通交付税額や臨時財政対策債発行可能額の減による分母額が</a:t>
          </a:r>
          <a:r>
            <a:rPr kumimoji="1" lang="en-US" altLang="ja-JP" sz="1300">
              <a:latin typeface="ＭＳ Ｐゴシック"/>
            </a:rPr>
            <a:t>0.9</a:t>
          </a:r>
          <a:r>
            <a:rPr kumimoji="1" lang="ja-JP" altLang="en-US" sz="1300">
              <a:latin typeface="ＭＳ Ｐゴシック"/>
            </a:rPr>
            <a:t>％減少したことにより，</a:t>
          </a:r>
          <a:r>
            <a:rPr kumimoji="1" lang="en-US" altLang="ja-JP" sz="1300">
              <a:latin typeface="ＭＳ Ｐゴシック"/>
            </a:rPr>
            <a:t>0.8</a:t>
          </a:r>
          <a:r>
            <a:rPr kumimoji="1" lang="ja-JP" altLang="en-US" sz="1300">
              <a:latin typeface="ＭＳ Ｐゴシック"/>
            </a:rPr>
            <a:t>ポイント改善し，類似団体と比較しても</a:t>
          </a:r>
          <a:r>
            <a:rPr kumimoji="1" lang="en-US" altLang="ja-JP" sz="1300">
              <a:latin typeface="ＭＳ Ｐゴシック"/>
            </a:rPr>
            <a:t>5.3</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廃棄物処理施設整備事業や学校耐震化事業等の大型普通建設事業の元金償還開始に伴い，数値の上昇が予想される。引き続き各種事業計画の整理・見直しを図るなど，起債の発行を抑制し，数値の改善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8" name="直線コネクタ 377"/>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9"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0" name="直線コネクタ 379"/>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1"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2" name="直線コネクタ 381"/>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142663</xdr:rowOff>
    </xdr:from>
    <xdr:to>
      <xdr:col>24</xdr:col>
      <xdr:colOff>558800</xdr:colOff>
      <xdr:row>38</xdr:row>
      <xdr:rowOff>35560</xdr:rowOff>
    </xdr:to>
    <xdr:cxnSp macro="">
      <xdr:nvCxnSpPr>
        <xdr:cNvPr id="383" name="直線コネクタ 382"/>
        <xdr:cNvCxnSpPr/>
      </xdr:nvCxnSpPr>
      <xdr:spPr>
        <a:xfrm flipV="1">
          <a:off x="16179800" y="648631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5" name="フローチャート : 判断 38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35560</xdr:rowOff>
    </xdr:from>
    <xdr:to>
      <xdr:col>23</xdr:col>
      <xdr:colOff>406400</xdr:colOff>
      <xdr:row>39</xdr:row>
      <xdr:rowOff>8890</xdr:rowOff>
    </xdr:to>
    <xdr:cxnSp macro="">
      <xdr:nvCxnSpPr>
        <xdr:cNvPr id="386" name="直線コネクタ 385"/>
        <xdr:cNvCxnSpPr/>
      </xdr:nvCxnSpPr>
      <xdr:spPr>
        <a:xfrm flipV="1">
          <a:off x="15290800" y="65506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145627</xdr:rowOff>
    </xdr:to>
    <xdr:cxnSp macro="">
      <xdr:nvCxnSpPr>
        <xdr:cNvPr id="389" name="直線コネクタ 388"/>
        <xdr:cNvCxnSpPr/>
      </xdr:nvCxnSpPr>
      <xdr:spPr>
        <a:xfrm flipV="1">
          <a:off x="14401800" y="66954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94827</xdr:rowOff>
    </xdr:from>
    <xdr:to>
      <xdr:col>22</xdr:col>
      <xdr:colOff>254000</xdr:colOff>
      <xdr:row>40</xdr:row>
      <xdr:rowOff>24977</xdr:rowOff>
    </xdr:to>
    <xdr:sp macro="" textlink="">
      <xdr:nvSpPr>
        <xdr:cNvPr id="390" name="フローチャート : 判断 389"/>
        <xdr:cNvSpPr/>
      </xdr:nvSpPr>
      <xdr:spPr>
        <a:xfrm>
          <a:off x="152400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9754</xdr:rowOff>
    </xdr:from>
    <xdr:ext cx="762000" cy="259045"/>
    <xdr:sp macro="" textlink="">
      <xdr:nvSpPr>
        <xdr:cNvPr id="391" name="テキスト ボックス 390"/>
        <xdr:cNvSpPr txBox="1"/>
      </xdr:nvSpPr>
      <xdr:spPr>
        <a:xfrm>
          <a:off x="149098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145627</xdr:rowOff>
    </xdr:from>
    <xdr:to>
      <xdr:col>21</xdr:col>
      <xdr:colOff>0</xdr:colOff>
      <xdr:row>40</xdr:row>
      <xdr:rowOff>110913</xdr:rowOff>
    </xdr:to>
    <xdr:cxnSp macro="">
      <xdr:nvCxnSpPr>
        <xdr:cNvPr id="392" name="直線コネクタ 391"/>
        <xdr:cNvCxnSpPr/>
      </xdr:nvCxnSpPr>
      <xdr:spPr>
        <a:xfrm flipV="1">
          <a:off x="13512800" y="683217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93" name="フローチャート :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95" name="フローチャート : 判断 394"/>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15257</xdr:rowOff>
    </xdr:from>
    <xdr:ext cx="762000" cy="259045"/>
    <xdr:sp macro="" textlink="">
      <xdr:nvSpPr>
        <xdr:cNvPr id="396" name="テキスト ボックス 395"/>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91863</xdr:rowOff>
    </xdr:from>
    <xdr:to>
      <xdr:col>24</xdr:col>
      <xdr:colOff>609600</xdr:colOff>
      <xdr:row>38</xdr:row>
      <xdr:rowOff>22013</xdr:rowOff>
    </xdr:to>
    <xdr:sp macro="" textlink="">
      <xdr:nvSpPr>
        <xdr:cNvPr id="402" name="円/楕円 401"/>
        <xdr:cNvSpPr/>
      </xdr:nvSpPr>
      <xdr:spPr>
        <a:xfrm>
          <a:off x="169672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108390</xdr:rowOff>
    </xdr:from>
    <xdr:ext cx="762000" cy="259045"/>
    <xdr:sp macro="" textlink="">
      <xdr:nvSpPr>
        <xdr:cNvPr id="403" name="公債費負担の状況該当値テキスト"/>
        <xdr:cNvSpPr txBox="1"/>
      </xdr:nvSpPr>
      <xdr:spPr>
        <a:xfrm>
          <a:off x="1710690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156210</xdr:rowOff>
    </xdr:from>
    <xdr:to>
      <xdr:col>23</xdr:col>
      <xdr:colOff>457200</xdr:colOff>
      <xdr:row>38</xdr:row>
      <xdr:rowOff>86360</xdr:rowOff>
    </xdr:to>
    <xdr:sp macro="" textlink="">
      <xdr:nvSpPr>
        <xdr:cNvPr id="404" name="円/楕円 403"/>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405" name="テキスト ボックス 404"/>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6" name="円/楕円 405"/>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407" name="テキスト ボックス 406"/>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94827</xdr:rowOff>
    </xdr:from>
    <xdr:to>
      <xdr:col>21</xdr:col>
      <xdr:colOff>50800</xdr:colOff>
      <xdr:row>40</xdr:row>
      <xdr:rowOff>24977</xdr:rowOff>
    </xdr:to>
    <xdr:sp macro="" textlink="">
      <xdr:nvSpPr>
        <xdr:cNvPr id="408" name="円/楕円 407"/>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35154</xdr:rowOff>
    </xdr:from>
    <xdr:ext cx="762000" cy="259045"/>
    <xdr:sp macro="" textlink="">
      <xdr:nvSpPr>
        <xdr:cNvPr id="409" name="テキスト ボックス 408"/>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60113</xdr:rowOff>
    </xdr:from>
    <xdr:to>
      <xdr:col>19</xdr:col>
      <xdr:colOff>533400</xdr:colOff>
      <xdr:row>40</xdr:row>
      <xdr:rowOff>161713</xdr:rowOff>
    </xdr:to>
    <xdr:sp macro="" textlink="">
      <xdr:nvSpPr>
        <xdr:cNvPr id="410" name="円/楕円 409"/>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440</xdr:rowOff>
    </xdr:from>
    <xdr:ext cx="762000" cy="259045"/>
    <xdr:sp macro="" textlink="">
      <xdr:nvSpPr>
        <xdr:cNvPr id="411" name="テキスト ボックス 410"/>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前年度と比較し，普通建設事業等に伴う地方債の借入により地方債残高が増加（</a:t>
          </a:r>
          <a:r>
            <a:rPr kumimoji="1" lang="en-US" altLang="ja-JP" sz="1300" baseline="0">
              <a:latin typeface="ＭＳ Ｐゴシック"/>
            </a:rPr>
            <a:t>102</a:t>
          </a:r>
          <a:r>
            <a:rPr kumimoji="1" lang="ja-JP" altLang="en-US" sz="1300" baseline="0">
              <a:latin typeface="ＭＳ Ｐゴシック"/>
            </a:rPr>
            <a:t>百万円）したが，職員数や勤続年数の減による退職手当負担見込額の減少（</a:t>
          </a:r>
          <a:r>
            <a:rPr kumimoji="1" lang="en-US" altLang="ja-JP" sz="1300" baseline="0">
              <a:latin typeface="ＭＳ Ｐゴシック"/>
            </a:rPr>
            <a:t>102</a:t>
          </a:r>
          <a:r>
            <a:rPr kumimoji="1" lang="ja-JP" altLang="en-US" sz="1300" baseline="0">
              <a:latin typeface="ＭＳ Ｐゴシック"/>
            </a:rPr>
            <a:t>百万円），また充当可能基金の増加（</a:t>
          </a:r>
          <a:r>
            <a:rPr kumimoji="1" lang="en-US" altLang="ja-JP" sz="1300" baseline="0">
              <a:latin typeface="ＭＳ Ｐゴシック"/>
            </a:rPr>
            <a:t>142</a:t>
          </a:r>
          <a:r>
            <a:rPr kumimoji="1" lang="ja-JP" altLang="en-US" sz="1300" baseline="0">
              <a:latin typeface="ＭＳ Ｐゴシック"/>
            </a:rPr>
            <a:t>百万円）や基準財政需要額算入見込額が増加（</a:t>
          </a:r>
          <a:r>
            <a:rPr kumimoji="1" lang="en-US" altLang="ja-JP" sz="1300" baseline="0">
              <a:latin typeface="ＭＳ Ｐゴシック"/>
            </a:rPr>
            <a:t>736</a:t>
          </a:r>
          <a:r>
            <a:rPr kumimoji="1" lang="ja-JP" altLang="en-US" sz="1300" baseline="0">
              <a:latin typeface="ＭＳ Ｐゴシック"/>
            </a:rPr>
            <a:t>百万円）したことにより，</a:t>
          </a:r>
          <a:r>
            <a:rPr kumimoji="1" lang="en-US" altLang="ja-JP" sz="1300" baseline="0">
              <a:latin typeface="ＭＳ Ｐゴシック"/>
            </a:rPr>
            <a:t>15.3</a:t>
          </a:r>
          <a:r>
            <a:rPr kumimoji="1" lang="ja-JP" altLang="en-US" sz="1300" baseline="0">
              <a:latin typeface="ＭＳ Ｐゴシック"/>
            </a:rPr>
            <a:t>ポイント改善された。</a:t>
          </a:r>
          <a:endParaRPr kumimoji="1" lang="en-US" altLang="ja-JP" sz="1300" baseline="0">
            <a:latin typeface="ＭＳ Ｐゴシック"/>
          </a:endParaRPr>
        </a:p>
        <a:p>
          <a:r>
            <a:rPr kumimoji="1" lang="ja-JP" altLang="en-US" sz="1300" baseline="0">
              <a:latin typeface="ＭＳ Ｐゴシック"/>
            </a:rPr>
            <a:t>　今後も地方債発行の抑制や職員数の適正管理に努めるとともに，充当可能基金への計画的な積立てを行うなど財政の健全化を図っていく。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2" name="直線コネクタ 441"/>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3"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4" name="直線コネクタ 443"/>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43664</xdr:rowOff>
    </xdr:from>
    <xdr:to>
      <xdr:col>24</xdr:col>
      <xdr:colOff>558800</xdr:colOff>
      <xdr:row>16</xdr:row>
      <xdr:rowOff>48018</xdr:rowOff>
    </xdr:to>
    <xdr:cxnSp macro="">
      <xdr:nvCxnSpPr>
        <xdr:cNvPr id="447" name="直線コネクタ 446"/>
        <xdr:cNvCxnSpPr/>
      </xdr:nvCxnSpPr>
      <xdr:spPr>
        <a:xfrm flipV="1">
          <a:off x="16179800" y="2615414"/>
          <a:ext cx="838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7214</xdr:rowOff>
    </xdr:from>
    <xdr:ext cx="762000" cy="259045"/>
    <xdr:sp macro="" textlink="">
      <xdr:nvSpPr>
        <xdr:cNvPr id="448" name="将来負担の状況平均値テキスト"/>
        <xdr:cNvSpPr txBox="1"/>
      </xdr:nvSpPr>
      <xdr:spPr>
        <a:xfrm>
          <a:off x="17106900" y="275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49" name="フローチャート : 判断 448"/>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48018</xdr:rowOff>
    </xdr:from>
    <xdr:to>
      <xdr:col>23</xdr:col>
      <xdr:colOff>406400</xdr:colOff>
      <xdr:row>17</xdr:row>
      <xdr:rowOff>91440</xdr:rowOff>
    </xdr:to>
    <xdr:cxnSp macro="">
      <xdr:nvCxnSpPr>
        <xdr:cNvPr id="450" name="直線コネクタ 449"/>
        <xdr:cNvCxnSpPr/>
      </xdr:nvCxnSpPr>
      <xdr:spPr>
        <a:xfrm flipV="1">
          <a:off x="15290800" y="2791218"/>
          <a:ext cx="889000" cy="2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35137</xdr:rowOff>
    </xdr:from>
    <xdr:to>
      <xdr:col>23</xdr:col>
      <xdr:colOff>457200</xdr:colOff>
      <xdr:row>16</xdr:row>
      <xdr:rowOff>136737</xdr:rowOff>
    </xdr:to>
    <xdr:sp macro="" textlink="">
      <xdr:nvSpPr>
        <xdr:cNvPr id="451" name="フローチャート : 判断 450"/>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121514</xdr:rowOff>
    </xdr:from>
    <xdr:ext cx="736600" cy="259045"/>
    <xdr:sp macro="" textlink="">
      <xdr:nvSpPr>
        <xdr:cNvPr id="452" name="テキスト ボックス 451"/>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34229</xdr:rowOff>
    </xdr:from>
    <xdr:to>
      <xdr:col>22</xdr:col>
      <xdr:colOff>203200</xdr:colOff>
      <xdr:row>17</xdr:row>
      <xdr:rowOff>91440</xdr:rowOff>
    </xdr:to>
    <xdr:cxnSp macro="">
      <xdr:nvCxnSpPr>
        <xdr:cNvPr id="453" name="直線コネクタ 452"/>
        <xdr:cNvCxnSpPr/>
      </xdr:nvCxnSpPr>
      <xdr:spPr>
        <a:xfrm>
          <a:off x="14401800" y="2777429"/>
          <a:ext cx="889000" cy="2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10100</xdr:rowOff>
    </xdr:from>
    <xdr:to>
      <xdr:col>22</xdr:col>
      <xdr:colOff>254000</xdr:colOff>
      <xdr:row>15</xdr:row>
      <xdr:rowOff>111700</xdr:rowOff>
    </xdr:to>
    <xdr:sp macro="" textlink="">
      <xdr:nvSpPr>
        <xdr:cNvPr id="454" name="フローチャート : 判断 453"/>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55" name="テキスト ボックス 454"/>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34229</xdr:rowOff>
    </xdr:from>
    <xdr:to>
      <xdr:col>21</xdr:col>
      <xdr:colOff>0</xdr:colOff>
      <xdr:row>16</xdr:row>
      <xdr:rowOff>105471</xdr:rowOff>
    </xdr:to>
    <xdr:cxnSp macro="">
      <xdr:nvCxnSpPr>
        <xdr:cNvPr id="456" name="直線コネクタ 455"/>
        <xdr:cNvCxnSpPr/>
      </xdr:nvCxnSpPr>
      <xdr:spPr>
        <a:xfrm flipV="1">
          <a:off x="13512800" y="2777429"/>
          <a:ext cx="889000" cy="7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115812</xdr:rowOff>
    </xdr:from>
    <xdr:to>
      <xdr:col>21</xdr:col>
      <xdr:colOff>50800</xdr:colOff>
      <xdr:row>16</xdr:row>
      <xdr:rowOff>45962</xdr:rowOff>
    </xdr:to>
    <xdr:sp macro="" textlink="">
      <xdr:nvSpPr>
        <xdr:cNvPr id="457" name="フローチャート : 判断 456"/>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56139</xdr:rowOff>
    </xdr:from>
    <xdr:ext cx="762000" cy="259045"/>
    <xdr:sp macro="" textlink="">
      <xdr:nvSpPr>
        <xdr:cNvPr id="458" name="テキスト ボックス 457"/>
        <xdr:cNvSpPr txBox="1"/>
      </xdr:nvSpPr>
      <xdr:spPr>
        <a:xfrm>
          <a:off x="14020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9" name="フローチャート : 判断 458"/>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60" name="テキスト ボックス 459"/>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164314</xdr:rowOff>
    </xdr:from>
    <xdr:to>
      <xdr:col>24</xdr:col>
      <xdr:colOff>609600</xdr:colOff>
      <xdr:row>15</xdr:row>
      <xdr:rowOff>94464</xdr:rowOff>
    </xdr:to>
    <xdr:sp macro="" textlink="">
      <xdr:nvSpPr>
        <xdr:cNvPr id="466" name="円/楕円 465"/>
        <xdr:cNvSpPr/>
      </xdr:nvSpPr>
      <xdr:spPr>
        <a:xfrm>
          <a:off x="16967200" y="25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9391</xdr:rowOff>
    </xdr:from>
    <xdr:ext cx="762000" cy="259045"/>
    <xdr:sp macro="" textlink="">
      <xdr:nvSpPr>
        <xdr:cNvPr id="467" name="将来負担の状況該当値テキスト"/>
        <xdr:cNvSpPr txBox="1"/>
      </xdr:nvSpPr>
      <xdr:spPr>
        <a:xfrm>
          <a:off x="17106900" y="240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168668</xdr:rowOff>
    </xdr:from>
    <xdr:to>
      <xdr:col>23</xdr:col>
      <xdr:colOff>457200</xdr:colOff>
      <xdr:row>16</xdr:row>
      <xdr:rowOff>98818</xdr:rowOff>
    </xdr:to>
    <xdr:sp macro="" textlink="">
      <xdr:nvSpPr>
        <xdr:cNvPr id="468" name="円/楕円 467"/>
        <xdr:cNvSpPr/>
      </xdr:nvSpPr>
      <xdr:spPr>
        <a:xfrm>
          <a:off x="16129000" y="27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108995</xdr:rowOff>
    </xdr:from>
    <xdr:ext cx="736600" cy="259045"/>
    <xdr:sp macro="" textlink="">
      <xdr:nvSpPr>
        <xdr:cNvPr id="469" name="テキスト ボックス 468"/>
        <xdr:cNvSpPr txBox="1"/>
      </xdr:nvSpPr>
      <xdr:spPr>
        <a:xfrm>
          <a:off x="15798800" y="250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40640</xdr:rowOff>
    </xdr:from>
    <xdr:to>
      <xdr:col>22</xdr:col>
      <xdr:colOff>254000</xdr:colOff>
      <xdr:row>17</xdr:row>
      <xdr:rowOff>142240</xdr:rowOff>
    </xdr:to>
    <xdr:sp macro="" textlink="">
      <xdr:nvSpPr>
        <xdr:cNvPr id="470" name="円/楕円 469"/>
        <xdr:cNvSpPr/>
      </xdr:nvSpPr>
      <xdr:spPr>
        <a:xfrm>
          <a:off x="15240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127017</xdr:rowOff>
    </xdr:from>
    <xdr:ext cx="762000" cy="259045"/>
    <xdr:sp macro="" textlink="">
      <xdr:nvSpPr>
        <xdr:cNvPr id="471" name="テキスト ボックス 470"/>
        <xdr:cNvSpPr txBox="1"/>
      </xdr:nvSpPr>
      <xdr:spPr>
        <a:xfrm>
          <a:off x="14909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154879</xdr:rowOff>
    </xdr:from>
    <xdr:to>
      <xdr:col>21</xdr:col>
      <xdr:colOff>50800</xdr:colOff>
      <xdr:row>16</xdr:row>
      <xdr:rowOff>85029</xdr:rowOff>
    </xdr:to>
    <xdr:sp macro="" textlink="">
      <xdr:nvSpPr>
        <xdr:cNvPr id="472" name="円/楕円 471"/>
        <xdr:cNvSpPr/>
      </xdr:nvSpPr>
      <xdr:spPr>
        <a:xfrm>
          <a:off x="14351000" y="27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69806</xdr:rowOff>
    </xdr:from>
    <xdr:ext cx="762000" cy="259045"/>
    <xdr:sp macro="" textlink="">
      <xdr:nvSpPr>
        <xdr:cNvPr id="473" name="テキスト ボックス 472"/>
        <xdr:cNvSpPr txBox="1"/>
      </xdr:nvSpPr>
      <xdr:spPr>
        <a:xfrm>
          <a:off x="14020800" y="281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54671</xdr:rowOff>
    </xdr:from>
    <xdr:to>
      <xdr:col>19</xdr:col>
      <xdr:colOff>533400</xdr:colOff>
      <xdr:row>16</xdr:row>
      <xdr:rowOff>156271</xdr:rowOff>
    </xdr:to>
    <xdr:sp macro="" textlink="">
      <xdr:nvSpPr>
        <xdr:cNvPr id="474" name="円/楕円 473"/>
        <xdr:cNvSpPr/>
      </xdr:nvSpPr>
      <xdr:spPr>
        <a:xfrm>
          <a:off x="13462000" y="27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141048</xdr:rowOff>
    </xdr:from>
    <xdr:ext cx="762000" cy="259045"/>
    <xdr:sp macro="" textlink="">
      <xdr:nvSpPr>
        <xdr:cNvPr id="475" name="テキスト ボックス 474"/>
        <xdr:cNvSpPr txBox="1"/>
      </xdr:nvSpPr>
      <xdr:spPr>
        <a:xfrm>
          <a:off x="13131800" y="288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18,165
18,082
325.76
10,071,325
9,499,226
503,142
6,007,830
10,058,593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類似団体と比較して</a:t>
          </a:r>
          <a:r>
            <a:rPr kumimoji="1" lang="en-US" altLang="ja-JP" sz="1300" baseline="0">
              <a:latin typeface="ＭＳ Ｐゴシック"/>
            </a:rPr>
            <a:t>7.8</a:t>
          </a:r>
          <a:r>
            <a:rPr kumimoji="1" lang="ja-JP" altLang="en-US" sz="1300" baseline="0">
              <a:latin typeface="ＭＳ Ｐゴシック"/>
            </a:rPr>
            <a:t>ポイント高くなっているのは，ごみ・し尿処理業務，消防業務を町単独で行っているため，職員数が多いことが主な要因である。</a:t>
          </a:r>
          <a:endParaRPr kumimoji="1" lang="en-US" altLang="ja-JP" sz="1300" baseline="0">
            <a:latin typeface="ＭＳ Ｐゴシック"/>
          </a:endParaRPr>
        </a:p>
        <a:p>
          <a:r>
            <a:rPr kumimoji="1" lang="ja-JP" altLang="en-US" sz="1300" baseline="0">
              <a:latin typeface="ＭＳ Ｐゴシック"/>
            </a:rPr>
            <a:t>　前年度と比較して</a:t>
          </a:r>
          <a:r>
            <a:rPr kumimoji="1" lang="en-US" altLang="ja-JP" sz="1300" baseline="0">
              <a:latin typeface="ＭＳ Ｐゴシック"/>
            </a:rPr>
            <a:t>0.4</a:t>
          </a:r>
          <a:r>
            <a:rPr kumimoji="1" lang="ja-JP" altLang="en-US" sz="1300" baseline="0">
              <a:latin typeface="ＭＳ Ｐゴシック"/>
            </a:rPr>
            <a:t>ポイント減少しているが，引き続き定数管理・給与の適正化を推進し，また，民間委託の導入を含めた人件費の削減に努めていく。</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100330</xdr:rowOff>
    </xdr:from>
    <xdr:to>
      <xdr:col>7</xdr:col>
      <xdr:colOff>15875</xdr:colOff>
      <xdr:row>39</xdr:row>
      <xdr:rowOff>130810</xdr:rowOff>
    </xdr:to>
    <xdr:cxnSp macro="">
      <xdr:nvCxnSpPr>
        <xdr:cNvPr id="66" name="直線コネクタ 65"/>
        <xdr:cNvCxnSpPr/>
      </xdr:nvCxnSpPr>
      <xdr:spPr>
        <a:xfrm flipV="1">
          <a:off x="3987800" y="6786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157497</xdr:rowOff>
    </xdr:from>
    <xdr:ext cx="762000" cy="259045"/>
    <xdr:sp macro="" textlink="">
      <xdr:nvSpPr>
        <xdr:cNvPr id="67" name="人件費平均値テキスト"/>
        <xdr:cNvSpPr txBox="1"/>
      </xdr:nvSpPr>
      <xdr:spPr>
        <a:xfrm>
          <a:off x="4914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39</xdr:row>
      <xdr:rowOff>138430</xdr:rowOff>
    </xdr:to>
    <xdr:cxnSp macro="">
      <xdr:nvCxnSpPr>
        <xdr:cNvPr id="69" name="直線コネクタ 68"/>
        <xdr:cNvCxnSpPr/>
      </xdr:nvCxnSpPr>
      <xdr:spPr>
        <a:xfrm flipV="1">
          <a:off x="3098800" y="681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39</xdr:row>
      <xdr:rowOff>138430</xdr:rowOff>
    </xdr:to>
    <xdr:cxnSp macro="">
      <xdr:nvCxnSpPr>
        <xdr:cNvPr id="72" name="直線コネクタ 71"/>
        <xdr:cNvCxnSpPr/>
      </xdr:nvCxnSpPr>
      <xdr:spPr>
        <a:xfrm>
          <a:off x="2209800" y="6794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40</xdr:row>
      <xdr:rowOff>149860</xdr:rowOff>
    </xdr:to>
    <xdr:cxnSp macro="">
      <xdr:nvCxnSpPr>
        <xdr:cNvPr id="75" name="直線コネクタ 74"/>
        <xdr:cNvCxnSpPr/>
      </xdr:nvCxnSpPr>
      <xdr:spPr>
        <a:xfrm flipV="1">
          <a:off x="1320800" y="67945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77" name="テキスト ボックス 76"/>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79" name="テキスト ボックス 78"/>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49530</xdr:rowOff>
    </xdr:from>
    <xdr:to>
      <xdr:col>7</xdr:col>
      <xdr:colOff>66675</xdr:colOff>
      <xdr:row>39</xdr:row>
      <xdr:rowOff>151130</xdr:rowOff>
    </xdr:to>
    <xdr:sp macro="" textlink="">
      <xdr:nvSpPr>
        <xdr:cNvPr id="85" name="円/楕円 84"/>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21607</xdr:rowOff>
    </xdr:from>
    <xdr:ext cx="762000" cy="259045"/>
    <xdr:sp macro="" textlink="">
      <xdr:nvSpPr>
        <xdr:cNvPr id="86" name="人件費該当値テキスト"/>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80010</xdr:rowOff>
    </xdr:from>
    <xdr:to>
      <xdr:col>5</xdr:col>
      <xdr:colOff>600075</xdr:colOff>
      <xdr:row>40</xdr:row>
      <xdr:rowOff>10160</xdr:rowOff>
    </xdr:to>
    <xdr:sp macro="" textlink="">
      <xdr:nvSpPr>
        <xdr:cNvPr id="87" name="円/楕円 86"/>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166387</xdr:rowOff>
    </xdr:from>
    <xdr:ext cx="736600" cy="259045"/>
    <xdr:sp macro="" textlink="">
      <xdr:nvSpPr>
        <xdr:cNvPr id="88" name="テキスト ボックス 87"/>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9" name="円/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99060</xdr:rowOff>
    </xdr:from>
    <xdr:to>
      <xdr:col>1</xdr:col>
      <xdr:colOff>676275</xdr:colOff>
      <xdr:row>41</xdr:row>
      <xdr:rowOff>29210</xdr:rowOff>
    </xdr:to>
    <xdr:sp macro="" textlink="">
      <xdr:nvSpPr>
        <xdr:cNvPr id="93" name="円/楕円 92"/>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13987</xdr:rowOff>
    </xdr:from>
    <xdr:ext cx="762000" cy="259045"/>
    <xdr:sp macro="" textlink="">
      <xdr:nvSpPr>
        <xdr:cNvPr id="94" name="テキスト ボックス 93"/>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コンビニ交付サービスシステム構築業務委託料等により増加したが，経常経費充当一般財源は減少したことにより，前年度と比較して</a:t>
          </a:r>
          <a:r>
            <a:rPr kumimoji="1" lang="en-US" altLang="ja-JP" sz="1300">
              <a:latin typeface="ＭＳ Ｐゴシック"/>
            </a:rPr>
            <a:t>0.2</a:t>
          </a:r>
          <a:r>
            <a:rPr kumimoji="1" lang="ja-JP" altLang="en-US" sz="1300">
              <a:latin typeface="ＭＳ Ｐゴシック"/>
            </a:rPr>
            <a:t>ポイント改善したが，類似団体と比較すると</a:t>
          </a:r>
          <a:r>
            <a:rPr kumimoji="1" lang="en-US" altLang="ja-JP" sz="1300">
              <a:latin typeface="ＭＳ Ｐゴシック"/>
            </a:rPr>
            <a:t>1.4</a:t>
          </a:r>
          <a:r>
            <a:rPr kumimoji="1" lang="ja-JP" altLang="en-US" sz="1300">
              <a:latin typeface="ＭＳ Ｐゴシック"/>
            </a:rPr>
            <a:t>ポイント高くなっている。</a:t>
          </a:r>
          <a:endParaRPr kumimoji="1" lang="en-US" altLang="ja-JP" sz="1300">
            <a:latin typeface="ＭＳ Ｐゴシック"/>
          </a:endParaRPr>
        </a:p>
        <a:p>
          <a:r>
            <a:rPr kumimoji="1" lang="ja-JP" altLang="en-US" sz="1300">
              <a:latin typeface="ＭＳ Ｐゴシック"/>
            </a:rPr>
            <a:t>　業務の合理化が進む中で，システムの委託料や使用料が増加傾向にあるため，契約内容を精査し，抑制に努めていく。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18143</xdr:rowOff>
    </xdr:from>
    <xdr:to>
      <xdr:col>24</xdr:col>
      <xdr:colOff>31750</xdr:colOff>
      <xdr:row>18</xdr:row>
      <xdr:rowOff>39914</xdr:rowOff>
    </xdr:to>
    <xdr:cxnSp macro="">
      <xdr:nvCxnSpPr>
        <xdr:cNvPr id="129" name="直線コネクタ 128"/>
        <xdr:cNvCxnSpPr/>
      </xdr:nvCxnSpPr>
      <xdr:spPr>
        <a:xfrm flipV="1">
          <a:off x="15671800" y="3104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18</xdr:row>
      <xdr:rowOff>39914</xdr:rowOff>
    </xdr:to>
    <xdr:cxnSp macro="">
      <xdr:nvCxnSpPr>
        <xdr:cNvPr id="132" name="直線コネクタ 131"/>
        <xdr:cNvCxnSpPr/>
      </xdr:nvCxnSpPr>
      <xdr:spPr>
        <a:xfrm>
          <a:off x="14782800" y="30062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76398</xdr:rowOff>
    </xdr:from>
    <xdr:ext cx="736600" cy="259045"/>
    <xdr:sp macro="" textlink="">
      <xdr:nvSpPr>
        <xdr:cNvPr id="134" name="テキスト ボックス 133"/>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17</xdr:row>
      <xdr:rowOff>91621</xdr:rowOff>
    </xdr:to>
    <xdr:cxnSp macro="">
      <xdr:nvCxnSpPr>
        <xdr:cNvPr id="135" name="直線コネクタ 134"/>
        <xdr:cNvCxnSpPr/>
      </xdr:nvCxnSpPr>
      <xdr:spPr>
        <a:xfrm>
          <a:off x="13893800" y="2919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117021</xdr:rowOff>
    </xdr:from>
    <xdr:to>
      <xdr:col>21</xdr:col>
      <xdr:colOff>412750</xdr:colOff>
      <xdr:row>18</xdr:row>
      <xdr:rowOff>47171</xdr:rowOff>
    </xdr:to>
    <xdr:sp macro="" textlink="">
      <xdr:nvSpPr>
        <xdr:cNvPr id="136" name="フローチャート : 判断 135"/>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31948</xdr:rowOff>
    </xdr:from>
    <xdr:ext cx="762000" cy="259045"/>
    <xdr:sp macro="" textlink="">
      <xdr:nvSpPr>
        <xdr:cNvPr id="137" name="テキスト ボックス 136"/>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17</xdr:row>
      <xdr:rowOff>4536</xdr:rowOff>
    </xdr:to>
    <xdr:cxnSp macro="">
      <xdr:nvCxnSpPr>
        <xdr:cNvPr id="138" name="直線コネクタ 137"/>
        <xdr:cNvCxnSpPr/>
      </xdr:nvCxnSpPr>
      <xdr:spPr>
        <a:xfrm>
          <a:off x="13004800" y="2679700"/>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84364</xdr:rowOff>
    </xdr:from>
    <xdr:to>
      <xdr:col>20</xdr:col>
      <xdr:colOff>209550</xdr:colOff>
      <xdr:row>18</xdr:row>
      <xdr:rowOff>14514</xdr:rowOff>
    </xdr:to>
    <xdr:sp macro="" textlink="">
      <xdr:nvSpPr>
        <xdr:cNvPr id="139" name="フローチャート : 判断 138"/>
        <xdr:cNvSpPr/>
      </xdr:nvSpPr>
      <xdr:spPr>
        <a:xfrm>
          <a:off x="13843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170741</xdr:rowOff>
    </xdr:from>
    <xdr:ext cx="762000" cy="259045"/>
    <xdr:sp macro="" textlink="">
      <xdr:nvSpPr>
        <xdr:cNvPr id="140" name="テキスト ボックス 139"/>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168729</xdr:rowOff>
    </xdr:from>
    <xdr:to>
      <xdr:col>19</xdr:col>
      <xdr:colOff>6350</xdr:colOff>
      <xdr:row>17</xdr:row>
      <xdr:rowOff>98879</xdr:rowOff>
    </xdr:to>
    <xdr:sp macro="" textlink="">
      <xdr:nvSpPr>
        <xdr:cNvPr id="141" name="フローチャート : 判断 140"/>
        <xdr:cNvSpPr/>
      </xdr:nvSpPr>
      <xdr:spPr>
        <a:xfrm>
          <a:off x="12954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83656</xdr:rowOff>
    </xdr:from>
    <xdr:ext cx="762000" cy="259045"/>
    <xdr:sp macro="" textlink="">
      <xdr:nvSpPr>
        <xdr:cNvPr id="142" name="テキスト ボックス 141"/>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138793</xdr:rowOff>
    </xdr:from>
    <xdr:to>
      <xdr:col>24</xdr:col>
      <xdr:colOff>82550</xdr:colOff>
      <xdr:row>18</xdr:row>
      <xdr:rowOff>68943</xdr:rowOff>
    </xdr:to>
    <xdr:sp macro="" textlink="">
      <xdr:nvSpPr>
        <xdr:cNvPr id="148" name="円/楕円 147"/>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110870</xdr:rowOff>
    </xdr:from>
    <xdr:ext cx="762000" cy="259045"/>
    <xdr:sp macro="" textlink="">
      <xdr:nvSpPr>
        <xdr:cNvPr id="149"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160564</xdr:rowOff>
    </xdr:from>
    <xdr:to>
      <xdr:col>22</xdr:col>
      <xdr:colOff>615950</xdr:colOff>
      <xdr:row>18</xdr:row>
      <xdr:rowOff>90714</xdr:rowOff>
    </xdr:to>
    <xdr:sp macro="" textlink="">
      <xdr:nvSpPr>
        <xdr:cNvPr id="150" name="円/楕円 149"/>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75491</xdr:rowOff>
    </xdr:from>
    <xdr:ext cx="736600" cy="259045"/>
    <xdr:sp macro="" textlink="">
      <xdr:nvSpPr>
        <xdr:cNvPr id="151" name="テキスト ボックス 150"/>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40821</xdr:rowOff>
    </xdr:from>
    <xdr:to>
      <xdr:col>21</xdr:col>
      <xdr:colOff>412750</xdr:colOff>
      <xdr:row>17</xdr:row>
      <xdr:rowOff>142421</xdr:rowOff>
    </xdr:to>
    <xdr:sp macro="" textlink="">
      <xdr:nvSpPr>
        <xdr:cNvPr id="152" name="円/楕円 151"/>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152598</xdr:rowOff>
    </xdr:from>
    <xdr:ext cx="762000" cy="259045"/>
    <xdr:sp macro="" textlink="">
      <xdr:nvSpPr>
        <xdr:cNvPr id="153" name="テキスト ボックス 152"/>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125186</xdr:rowOff>
    </xdr:from>
    <xdr:to>
      <xdr:col>20</xdr:col>
      <xdr:colOff>209550</xdr:colOff>
      <xdr:row>17</xdr:row>
      <xdr:rowOff>55336</xdr:rowOff>
    </xdr:to>
    <xdr:sp macro="" textlink="">
      <xdr:nvSpPr>
        <xdr:cNvPr id="154" name="円/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65513</xdr:rowOff>
    </xdr:from>
    <xdr:ext cx="762000" cy="259045"/>
    <xdr:sp macro="" textlink="">
      <xdr:nvSpPr>
        <xdr:cNvPr id="155" name="テキスト ボックス 154"/>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6" name="円/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地方消費税交付金，地方交付税等分母となる経常一般財源が減となったことにより，前年度と比較して</a:t>
          </a:r>
          <a:r>
            <a:rPr kumimoji="1" lang="en-US" altLang="ja-JP" sz="1300" baseline="0">
              <a:latin typeface="ＭＳ Ｐゴシック"/>
            </a:rPr>
            <a:t>0.7</a:t>
          </a:r>
          <a:r>
            <a:rPr kumimoji="1" lang="ja-JP" altLang="en-US" sz="1300" baseline="0">
              <a:latin typeface="ＭＳ Ｐゴシック"/>
            </a:rPr>
            <a:t>ポイント増加となった。</a:t>
          </a:r>
          <a:endParaRPr kumimoji="1" lang="en-US" altLang="ja-JP" sz="1300" baseline="0">
            <a:latin typeface="ＭＳ Ｐゴシック"/>
          </a:endParaRPr>
        </a:p>
        <a:p>
          <a:r>
            <a:rPr kumimoji="1" lang="ja-JP" altLang="en-US" sz="1300" baseline="0">
              <a:latin typeface="ＭＳ Ｐゴシック"/>
            </a:rPr>
            <a:t>　類似団体と比較すると</a:t>
          </a:r>
          <a:r>
            <a:rPr kumimoji="1" lang="en-US" altLang="ja-JP" sz="1300" baseline="0">
              <a:latin typeface="ＭＳ Ｐゴシック"/>
            </a:rPr>
            <a:t>2.3</a:t>
          </a:r>
          <a:r>
            <a:rPr kumimoji="1" lang="ja-JP" altLang="en-US" sz="1300" baseline="0">
              <a:latin typeface="ＭＳ Ｐゴシック"/>
            </a:rPr>
            <a:t>ポイント高くなっているが，高齢化率が</a:t>
          </a:r>
          <a:r>
            <a:rPr kumimoji="1" lang="en-US" altLang="ja-JP" sz="1300" baseline="0">
              <a:latin typeface="ＭＳ Ｐゴシック"/>
            </a:rPr>
            <a:t>41.5</a:t>
          </a:r>
          <a:r>
            <a:rPr kumimoji="1" lang="ja-JP" altLang="en-US" sz="1300" baseline="0">
              <a:latin typeface="ＭＳ Ｐゴシック"/>
            </a:rPr>
            <a:t>％（</a:t>
          </a:r>
          <a:r>
            <a:rPr kumimoji="1" lang="en-US" altLang="ja-JP" sz="1300" baseline="0">
              <a:latin typeface="ＭＳ Ｐゴシック"/>
            </a:rPr>
            <a:t>H28</a:t>
          </a:r>
          <a:r>
            <a:rPr kumimoji="1" lang="ja-JP" altLang="en-US" sz="1300" baseline="0">
              <a:latin typeface="ＭＳ Ｐゴシック"/>
            </a:rPr>
            <a:t>年度末現在）である本町においては，今後も老人福祉費等に係る扶助費の増加が見込まれるため，事業の内容を精査し適正な執行に努めていく。</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146050</xdr:rowOff>
    </xdr:from>
    <xdr:to>
      <xdr:col>7</xdr:col>
      <xdr:colOff>15875</xdr:colOff>
      <xdr:row>59</xdr:row>
      <xdr:rowOff>107950</xdr:rowOff>
    </xdr:to>
    <xdr:cxnSp macro="">
      <xdr:nvCxnSpPr>
        <xdr:cNvPr id="190" name="直線コネクタ 189"/>
        <xdr:cNvCxnSpPr/>
      </xdr:nvCxnSpPr>
      <xdr:spPr>
        <a:xfrm>
          <a:off x="3987800" y="100901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146050</xdr:rowOff>
    </xdr:from>
    <xdr:to>
      <xdr:col>5</xdr:col>
      <xdr:colOff>549275</xdr:colOff>
      <xdr:row>60</xdr:row>
      <xdr:rowOff>88900</xdr:rowOff>
    </xdr:to>
    <xdr:cxnSp macro="">
      <xdr:nvCxnSpPr>
        <xdr:cNvPr id="193" name="直線コネクタ 192"/>
        <xdr:cNvCxnSpPr/>
      </xdr:nvCxnSpPr>
      <xdr:spPr>
        <a:xfrm flipV="1">
          <a:off x="3098800" y="100901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5" name="テキスト ボックス 194"/>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165100</xdr:rowOff>
    </xdr:from>
    <xdr:to>
      <xdr:col>4</xdr:col>
      <xdr:colOff>346075</xdr:colOff>
      <xdr:row>60</xdr:row>
      <xdr:rowOff>88900</xdr:rowOff>
    </xdr:to>
    <xdr:cxnSp macro="">
      <xdr:nvCxnSpPr>
        <xdr:cNvPr id="196" name="直線コネクタ 195"/>
        <xdr:cNvCxnSpPr/>
      </xdr:nvCxnSpPr>
      <xdr:spPr>
        <a:xfrm>
          <a:off x="2209800" y="10109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95250</xdr:rowOff>
    </xdr:from>
    <xdr:to>
      <xdr:col>4</xdr:col>
      <xdr:colOff>396875</xdr:colOff>
      <xdr:row>59</xdr:row>
      <xdr:rowOff>25400</xdr:rowOff>
    </xdr:to>
    <xdr:sp macro="" textlink="">
      <xdr:nvSpPr>
        <xdr:cNvPr id="197" name="フローチャート : 判断 196"/>
        <xdr:cNvSpPr/>
      </xdr:nvSpPr>
      <xdr:spPr>
        <a:xfrm>
          <a:off x="3048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35577</xdr:rowOff>
    </xdr:from>
    <xdr:ext cx="762000" cy="259045"/>
    <xdr:sp macro="" textlink="">
      <xdr:nvSpPr>
        <xdr:cNvPr id="198" name="テキスト ボックス 197"/>
        <xdr:cNvSpPr txBox="1"/>
      </xdr:nvSpPr>
      <xdr:spPr>
        <a:xfrm>
          <a:off x="27178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146050</xdr:rowOff>
    </xdr:from>
    <xdr:to>
      <xdr:col>3</xdr:col>
      <xdr:colOff>142875</xdr:colOff>
      <xdr:row>58</xdr:row>
      <xdr:rowOff>165100</xdr:rowOff>
    </xdr:to>
    <xdr:cxnSp macro="">
      <xdr:nvCxnSpPr>
        <xdr:cNvPr id="199" name="直線コネクタ 198"/>
        <xdr:cNvCxnSpPr/>
      </xdr:nvCxnSpPr>
      <xdr:spPr>
        <a:xfrm>
          <a:off x="1320800" y="1009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38100</xdr:rowOff>
    </xdr:from>
    <xdr:to>
      <xdr:col>3</xdr:col>
      <xdr:colOff>193675</xdr:colOff>
      <xdr:row>58</xdr:row>
      <xdr:rowOff>139700</xdr:rowOff>
    </xdr:to>
    <xdr:sp macro="" textlink="">
      <xdr:nvSpPr>
        <xdr:cNvPr id="200" name="フローチャート : 判断 199"/>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202" name="フローチャート : 判断 201"/>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130827</xdr:rowOff>
    </xdr:from>
    <xdr:ext cx="762000" cy="259045"/>
    <xdr:sp macro="" textlink="">
      <xdr:nvSpPr>
        <xdr:cNvPr id="203" name="テキスト ボックス 202"/>
        <xdr:cNvSpPr txBox="1"/>
      </xdr:nvSpPr>
      <xdr:spPr>
        <a:xfrm>
          <a:off x="939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57150</xdr:rowOff>
    </xdr:from>
    <xdr:to>
      <xdr:col>7</xdr:col>
      <xdr:colOff>66675</xdr:colOff>
      <xdr:row>59</xdr:row>
      <xdr:rowOff>158750</xdr:rowOff>
    </xdr:to>
    <xdr:sp macro="" textlink="">
      <xdr:nvSpPr>
        <xdr:cNvPr id="209" name="円/楕円 208"/>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29227</xdr:rowOff>
    </xdr:from>
    <xdr:ext cx="762000" cy="259045"/>
    <xdr:sp macro="" textlink="">
      <xdr:nvSpPr>
        <xdr:cNvPr id="210"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95250</xdr:rowOff>
    </xdr:from>
    <xdr:to>
      <xdr:col>5</xdr:col>
      <xdr:colOff>600075</xdr:colOff>
      <xdr:row>59</xdr:row>
      <xdr:rowOff>25400</xdr:rowOff>
    </xdr:to>
    <xdr:sp macro="" textlink="">
      <xdr:nvSpPr>
        <xdr:cNvPr id="211" name="円/楕円 210"/>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10177</xdr:rowOff>
    </xdr:from>
    <xdr:ext cx="736600" cy="259045"/>
    <xdr:sp macro="" textlink="">
      <xdr:nvSpPr>
        <xdr:cNvPr id="212" name="テキスト ボックス 211"/>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38100</xdr:rowOff>
    </xdr:from>
    <xdr:to>
      <xdr:col>4</xdr:col>
      <xdr:colOff>396875</xdr:colOff>
      <xdr:row>60</xdr:row>
      <xdr:rowOff>139700</xdr:rowOff>
    </xdr:to>
    <xdr:sp macro="" textlink="">
      <xdr:nvSpPr>
        <xdr:cNvPr id="213" name="円/楕円 212"/>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124477</xdr:rowOff>
    </xdr:from>
    <xdr:ext cx="762000" cy="259045"/>
    <xdr:sp macro="" textlink="">
      <xdr:nvSpPr>
        <xdr:cNvPr id="214" name="テキスト ボックス 213"/>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114300</xdr:rowOff>
    </xdr:from>
    <xdr:to>
      <xdr:col>3</xdr:col>
      <xdr:colOff>193675</xdr:colOff>
      <xdr:row>59</xdr:row>
      <xdr:rowOff>44450</xdr:rowOff>
    </xdr:to>
    <xdr:sp macro="" textlink="">
      <xdr:nvSpPr>
        <xdr:cNvPr id="215" name="円/楕円 214"/>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29227</xdr:rowOff>
    </xdr:from>
    <xdr:ext cx="762000" cy="259045"/>
    <xdr:sp macro="" textlink="">
      <xdr:nvSpPr>
        <xdr:cNvPr id="216" name="テキスト ボックス 215"/>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95250</xdr:rowOff>
    </xdr:from>
    <xdr:to>
      <xdr:col>1</xdr:col>
      <xdr:colOff>676275</xdr:colOff>
      <xdr:row>59</xdr:row>
      <xdr:rowOff>25400</xdr:rowOff>
    </xdr:to>
    <xdr:sp macro="" textlink="">
      <xdr:nvSpPr>
        <xdr:cNvPr id="217" name="円/楕円 216"/>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10177</xdr:rowOff>
    </xdr:from>
    <xdr:ext cx="762000" cy="259045"/>
    <xdr:sp macro="" textlink="">
      <xdr:nvSpPr>
        <xdr:cNvPr id="218" name="テキスト ボックス 217"/>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0.9</a:t>
          </a:r>
          <a:r>
            <a:rPr kumimoji="1" lang="ja-JP" altLang="en-US" sz="1300">
              <a:latin typeface="ＭＳ Ｐゴシック"/>
            </a:rPr>
            <a:t>ポイント上昇したが，類似団体と比較しては</a:t>
          </a:r>
          <a:r>
            <a:rPr kumimoji="1" lang="en-US" altLang="ja-JP" sz="1300">
              <a:latin typeface="ＭＳ Ｐゴシック"/>
            </a:rPr>
            <a:t>0.2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これは，国民健康保険事業特別会計の財源対策繰入分等の繰出金等が増加したためである。</a:t>
          </a:r>
          <a:endParaRPr kumimoji="1" lang="en-US" altLang="ja-JP" sz="1300">
            <a:latin typeface="ＭＳ Ｐゴシック"/>
          </a:endParaRPr>
        </a:p>
        <a:p>
          <a:r>
            <a:rPr kumimoji="1" lang="ja-JP" altLang="en-US" sz="1300">
              <a:latin typeface="ＭＳ Ｐゴシック"/>
            </a:rPr>
            <a:t>　繰出金については，今後も各会計における財政の健全化を図り，抑制に努めていく。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100330</xdr:rowOff>
    </xdr:to>
    <xdr:cxnSp macro="">
      <xdr:nvCxnSpPr>
        <xdr:cNvPr id="251" name="直線コネクタ 250"/>
        <xdr:cNvCxnSpPr/>
      </xdr:nvCxnSpPr>
      <xdr:spPr>
        <a:xfrm>
          <a:off x="15671800" y="9804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2"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57</xdr:row>
      <xdr:rowOff>31750</xdr:rowOff>
    </xdr:to>
    <xdr:cxnSp macro="">
      <xdr:nvCxnSpPr>
        <xdr:cNvPr id="254" name="直線コネクタ 253"/>
        <xdr:cNvCxnSpPr/>
      </xdr:nvCxnSpPr>
      <xdr:spPr>
        <a:xfrm>
          <a:off x="14782800" y="9743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142240</xdr:rowOff>
    </xdr:to>
    <xdr:cxnSp macro="">
      <xdr:nvCxnSpPr>
        <xdr:cNvPr id="257" name="直線コネクタ 256"/>
        <xdr:cNvCxnSpPr/>
      </xdr:nvCxnSpPr>
      <xdr:spPr>
        <a:xfrm>
          <a:off x="13893800" y="9644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8" name="フローチャート : 判断 257"/>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9" name="テキスト ボックス 258"/>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50800</xdr:rowOff>
    </xdr:to>
    <xdr:cxnSp macro="">
      <xdr:nvCxnSpPr>
        <xdr:cNvPr id="260" name="直線コネクタ 259"/>
        <xdr:cNvCxnSpPr/>
      </xdr:nvCxnSpPr>
      <xdr:spPr>
        <a:xfrm flipV="1">
          <a:off x="13004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3" name="フローチャート : 判断 262"/>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4" name="テキスト ボックス 263"/>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70" name="円/楕円 269"/>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66057</xdr:rowOff>
    </xdr:from>
    <xdr:ext cx="762000" cy="259045"/>
    <xdr:sp macro="" textlink="">
      <xdr:nvSpPr>
        <xdr:cNvPr id="271" name="その他該当値テキスト"/>
        <xdr:cNvSpPr txBox="1"/>
      </xdr:nvSpPr>
      <xdr:spPr>
        <a:xfrm>
          <a:off x="16598900" y="966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2" name="円/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4" name="円/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6367</xdr:rowOff>
    </xdr:from>
    <xdr:ext cx="762000" cy="259045"/>
    <xdr:sp macro="" textlink="">
      <xdr:nvSpPr>
        <xdr:cNvPr id="275" name="テキスト ボックス 274"/>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6" name="円/楕円 275"/>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7" name="テキスト ボックス 276"/>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8" name="円/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0.9</a:t>
          </a:r>
          <a:r>
            <a:rPr kumimoji="1" lang="ja-JP" altLang="en-US" sz="1300">
              <a:latin typeface="ＭＳ Ｐゴシック"/>
            </a:rPr>
            <a:t>ポイント減少し，類似団体と比較しても</a:t>
          </a:r>
          <a:r>
            <a:rPr kumimoji="1" lang="en-US" altLang="ja-JP" sz="1300">
              <a:latin typeface="ＭＳ Ｐゴシック"/>
            </a:rPr>
            <a:t>9.8</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これは，ごみ・し尿処理業務，消防業務等を一部事務組合等へ委託せず，町単独で行っているためである。今後も各種団体等への補助金の見直しにより抑制に努めていく。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39</xdr:row>
      <xdr:rowOff>88138</xdr:rowOff>
    </xdr:to>
    <xdr:cxnSp macro="">
      <xdr:nvCxnSpPr>
        <xdr:cNvPr id="304" name="直線コネクタ 303"/>
        <xdr:cNvCxnSpPr/>
      </xdr:nvCxnSpPr>
      <xdr:spPr>
        <a:xfrm flipV="1">
          <a:off x="16510000" y="5901436"/>
          <a:ext cx="0" cy="87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72136</xdr:rowOff>
    </xdr:from>
    <xdr:to>
      <xdr:col>24</xdr:col>
      <xdr:colOff>31750</xdr:colOff>
      <xdr:row>34</xdr:row>
      <xdr:rowOff>113284</xdr:rowOff>
    </xdr:to>
    <xdr:cxnSp macro="">
      <xdr:nvCxnSpPr>
        <xdr:cNvPr id="309" name="直線コネクタ 308"/>
        <xdr:cNvCxnSpPr/>
      </xdr:nvCxnSpPr>
      <xdr:spPr>
        <a:xfrm flipV="1">
          <a:off x="15671800" y="59014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11" name="フローチャート :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40132</xdr:rowOff>
    </xdr:from>
    <xdr:to>
      <xdr:col>22</xdr:col>
      <xdr:colOff>565150</xdr:colOff>
      <xdr:row>34</xdr:row>
      <xdr:rowOff>113284</xdr:rowOff>
    </xdr:to>
    <xdr:cxnSp macro="">
      <xdr:nvCxnSpPr>
        <xdr:cNvPr id="312" name="直線コネクタ 311"/>
        <xdr:cNvCxnSpPr/>
      </xdr:nvCxnSpPr>
      <xdr:spPr>
        <a:xfrm>
          <a:off x="14782800" y="58694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3" name="フローチャート : 判断 312"/>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4" name="テキスト ボックス 313"/>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35560</xdr:rowOff>
    </xdr:from>
    <xdr:to>
      <xdr:col>21</xdr:col>
      <xdr:colOff>361950</xdr:colOff>
      <xdr:row>34</xdr:row>
      <xdr:rowOff>40132</xdr:rowOff>
    </xdr:to>
    <xdr:cxnSp macro="">
      <xdr:nvCxnSpPr>
        <xdr:cNvPr id="315" name="直線コネクタ 314"/>
        <xdr:cNvCxnSpPr/>
      </xdr:nvCxnSpPr>
      <xdr:spPr>
        <a:xfrm>
          <a:off x="13893800" y="58648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21844</xdr:rowOff>
    </xdr:from>
    <xdr:to>
      <xdr:col>20</xdr:col>
      <xdr:colOff>158750</xdr:colOff>
      <xdr:row>34</xdr:row>
      <xdr:rowOff>35560</xdr:rowOff>
    </xdr:to>
    <xdr:cxnSp macro="">
      <xdr:nvCxnSpPr>
        <xdr:cNvPr id="318" name="直線コネクタ 317"/>
        <xdr:cNvCxnSpPr/>
      </xdr:nvCxnSpPr>
      <xdr:spPr>
        <a:xfrm>
          <a:off x="13004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19" name="フローチャート : 判断 318"/>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0" name="テキスト ボックス 319"/>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1" name="フローチャート : 判断 32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2" name="テキスト ボックス 321"/>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21336</xdr:rowOff>
    </xdr:from>
    <xdr:to>
      <xdr:col>24</xdr:col>
      <xdr:colOff>82550</xdr:colOff>
      <xdr:row>34</xdr:row>
      <xdr:rowOff>122936</xdr:rowOff>
    </xdr:to>
    <xdr:sp macro="" textlink="">
      <xdr:nvSpPr>
        <xdr:cNvPr id="328" name="円/楕円 327"/>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101363</xdr:rowOff>
    </xdr:from>
    <xdr:ext cx="762000" cy="259045"/>
    <xdr:sp macro="" textlink="">
      <xdr:nvSpPr>
        <xdr:cNvPr id="329" name="補助費等該当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62484</xdr:rowOff>
    </xdr:from>
    <xdr:to>
      <xdr:col>22</xdr:col>
      <xdr:colOff>615950</xdr:colOff>
      <xdr:row>34</xdr:row>
      <xdr:rowOff>164084</xdr:rowOff>
    </xdr:to>
    <xdr:sp macro="" textlink="">
      <xdr:nvSpPr>
        <xdr:cNvPr id="330" name="円/楕円 329"/>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2811</xdr:rowOff>
    </xdr:from>
    <xdr:ext cx="736600" cy="259045"/>
    <xdr:sp macro="" textlink="">
      <xdr:nvSpPr>
        <xdr:cNvPr id="331" name="テキスト ボックス 330"/>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160782</xdr:rowOff>
    </xdr:from>
    <xdr:to>
      <xdr:col>21</xdr:col>
      <xdr:colOff>412750</xdr:colOff>
      <xdr:row>34</xdr:row>
      <xdr:rowOff>90932</xdr:rowOff>
    </xdr:to>
    <xdr:sp macro="" textlink="">
      <xdr:nvSpPr>
        <xdr:cNvPr id="332" name="円/楕円 331"/>
        <xdr:cNvSpPr/>
      </xdr:nvSpPr>
      <xdr:spPr>
        <a:xfrm>
          <a:off x="14732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101109</xdr:rowOff>
    </xdr:from>
    <xdr:ext cx="762000" cy="259045"/>
    <xdr:sp macro="" textlink="">
      <xdr:nvSpPr>
        <xdr:cNvPr id="333" name="テキスト ボックス 332"/>
        <xdr:cNvSpPr txBox="1"/>
      </xdr:nvSpPr>
      <xdr:spPr>
        <a:xfrm>
          <a:off x="14401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4" name="円/楕円 333"/>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5" name="テキスト ボックス 334"/>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142494</xdr:rowOff>
    </xdr:from>
    <xdr:to>
      <xdr:col>19</xdr:col>
      <xdr:colOff>6350</xdr:colOff>
      <xdr:row>34</xdr:row>
      <xdr:rowOff>72644</xdr:rowOff>
    </xdr:to>
    <xdr:sp macro="" textlink="">
      <xdr:nvSpPr>
        <xdr:cNvPr id="336" name="円/楕円 335"/>
        <xdr:cNvSpPr/>
      </xdr:nvSpPr>
      <xdr:spPr>
        <a:xfrm>
          <a:off x="12954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82821</xdr:rowOff>
    </xdr:from>
    <xdr:ext cx="762000" cy="259045"/>
    <xdr:sp macro="" textlink="">
      <xdr:nvSpPr>
        <xdr:cNvPr id="337" name="テキスト ボックス 336"/>
        <xdr:cNvSpPr txBox="1"/>
      </xdr:nvSpPr>
      <xdr:spPr>
        <a:xfrm>
          <a:off x="12623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公債費は前年度と比べ減少したものの，分母となる経常一般財源額も減少したため，前年度と比較して</a:t>
          </a:r>
          <a:r>
            <a:rPr kumimoji="1" lang="en-US" altLang="ja-JP" sz="1300">
              <a:latin typeface="ＭＳ Ｐゴシック"/>
            </a:rPr>
            <a:t>0.3</a:t>
          </a:r>
          <a:r>
            <a:rPr kumimoji="1" lang="ja-JP" altLang="en-US" sz="1300">
              <a:latin typeface="ＭＳ Ｐゴシック"/>
            </a:rPr>
            <a:t>ポイント増加したが，類似団体平均を</a:t>
          </a:r>
          <a:r>
            <a:rPr kumimoji="1" lang="en-US" altLang="ja-JP" sz="1300">
              <a:latin typeface="ＭＳ Ｐゴシック"/>
            </a:rPr>
            <a:t>3</a:t>
          </a:r>
          <a:r>
            <a:rPr kumimoji="1" lang="ja-JP" altLang="en-US" sz="1300">
              <a:latin typeface="ＭＳ Ｐゴシック"/>
            </a:rPr>
            <a:t>ポイント下回った。これまでの起債抑制効果から公債費は減少傾向にあるが，今後，廃棄物処理施設整備事業等大型普通建設事業に係る起債の元金償還開始等により増加が見込まれるため，後年度の償還見通しを立てながら起債の発行を抑制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5" name="直線コネクタ 364"/>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6"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67" name="直線コネクタ 366"/>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68"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69" name="直線コネクタ 368"/>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104139</xdr:rowOff>
    </xdr:to>
    <xdr:cxnSp macro="">
      <xdr:nvCxnSpPr>
        <xdr:cNvPr id="370" name="直線コネクタ 369"/>
        <xdr:cNvCxnSpPr/>
      </xdr:nvCxnSpPr>
      <xdr:spPr>
        <a:xfrm>
          <a:off x="3987800" y="13111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2" name="フローチャート :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77</xdr:row>
      <xdr:rowOff>46989</xdr:rowOff>
    </xdr:to>
    <xdr:cxnSp macro="">
      <xdr:nvCxnSpPr>
        <xdr:cNvPr id="373" name="直線コネクタ 372"/>
        <xdr:cNvCxnSpPr/>
      </xdr:nvCxnSpPr>
      <xdr:spPr>
        <a:xfrm flipV="1">
          <a:off x="3098800" y="131114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4" name="フローチャート : 判断 373"/>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5" name="テキスト ボックス 374"/>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31750</xdr:rowOff>
    </xdr:from>
    <xdr:to>
      <xdr:col>4</xdr:col>
      <xdr:colOff>346075</xdr:colOff>
      <xdr:row>77</xdr:row>
      <xdr:rowOff>46989</xdr:rowOff>
    </xdr:to>
    <xdr:cxnSp macro="">
      <xdr:nvCxnSpPr>
        <xdr:cNvPr id="376" name="直線コネクタ 375"/>
        <xdr:cNvCxnSpPr/>
      </xdr:nvCxnSpPr>
      <xdr:spPr>
        <a:xfrm>
          <a:off x="2209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7" name="フローチャート : 判断 376"/>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78" name="テキスト ボックス 377"/>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31750</xdr:rowOff>
    </xdr:from>
    <xdr:to>
      <xdr:col>3</xdr:col>
      <xdr:colOff>142875</xdr:colOff>
      <xdr:row>78</xdr:row>
      <xdr:rowOff>73661</xdr:rowOff>
    </xdr:to>
    <xdr:cxnSp macro="">
      <xdr:nvCxnSpPr>
        <xdr:cNvPr id="379" name="直線コネクタ 378"/>
        <xdr:cNvCxnSpPr/>
      </xdr:nvCxnSpPr>
      <xdr:spPr>
        <a:xfrm flipV="1">
          <a:off x="1320800" y="1323340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0" name="フローチャート : 判断 379"/>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81" name="テキスト ボックス 380"/>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2" name="フローチャート : 判断 381"/>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123207</xdr:rowOff>
    </xdr:from>
    <xdr:ext cx="762000" cy="259045"/>
    <xdr:sp macro="" textlink="">
      <xdr:nvSpPr>
        <xdr:cNvPr id="383" name="テキスト ボックス 382"/>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9" name="円/楕円 388"/>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90"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91" name="円/楕円 390"/>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92" name="テキスト ボックス 391"/>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3" name="円/楕円 392"/>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94" name="テキスト ボックス 393"/>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395" name="円/楕円 394"/>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67327</xdr:rowOff>
    </xdr:from>
    <xdr:ext cx="762000" cy="259045"/>
    <xdr:sp macro="" textlink="">
      <xdr:nvSpPr>
        <xdr:cNvPr id="396" name="テキスト ボックス 39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22861</xdr:rowOff>
    </xdr:from>
    <xdr:to>
      <xdr:col>1</xdr:col>
      <xdr:colOff>676275</xdr:colOff>
      <xdr:row>78</xdr:row>
      <xdr:rowOff>124461</xdr:rowOff>
    </xdr:to>
    <xdr:sp macro="" textlink="">
      <xdr:nvSpPr>
        <xdr:cNvPr id="397" name="円/楕円 396"/>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109238</xdr:rowOff>
    </xdr:from>
    <xdr:ext cx="762000" cy="259045"/>
    <xdr:sp macro="" textlink="">
      <xdr:nvSpPr>
        <xdr:cNvPr id="398" name="テキスト ボックス 397"/>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0.1</a:t>
          </a:r>
          <a:r>
            <a:rPr kumimoji="1" lang="ja-JP" altLang="en-US" sz="1300">
              <a:latin typeface="ＭＳ Ｐゴシック"/>
            </a:rPr>
            <a:t>ポイント増加し，類似団体平均を</a:t>
          </a:r>
          <a:r>
            <a:rPr kumimoji="1" lang="en-US" altLang="ja-JP" sz="1300">
              <a:latin typeface="ＭＳ Ｐゴシック"/>
            </a:rPr>
            <a:t>1.5</a:t>
          </a:r>
          <a:r>
            <a:rPr kumimoji="1" lang="ja-JP" altLang="en-US" sz="1300">
              <a:latin typeface="ＭＳ Ｐゴシック"/>
            </a:rPr>
            <a:t>ポイント上回った。比率の高い人件費に加え，物件費や公債費では減少したものの，経常経費充当一般財源の減少により，微増にとどまった。</a:t>
          </a:r>
          <a:endParaRPr kumimoji="1" lang="en-US" altLang="ja-JP" sz="1300">
            <a:latin typeface="ＭＳ Ｐゴシック"/>
          </a:endParaRPr>
        </a:p>
        <a:p>
          <a:r>
            <a:rPr kumimoji="1" lang="ja-JP" altLang="en-US" sz="1300">
              <a:latin typeface="ＭＳ Ｐゴシック"/>
            </a:rPr>
            <a:t>　今後も類似団体平均を上回っている人件費を重点に，増加傾向にある物件費等についても抑制に努め，経常収支比率の改善を図っていく。</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2" name="直線コネクタ 421"/>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3"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4" name="直線コネクタ 423"/>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5"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6" name="直線コネクタ 425"/>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77</xdr:row>
      <xdr:rowOff>167005</xdr:rowOff>
    </xdr:to>
    <xdr:cxnSp macro="">
      <xdr:nvCxnSpPr>
        <xdr:cNvPr id="427" name="直線コネクタ 426"/>
        <xdr:cNvCxnSpPr/>
      </xdr:nvCxnSpPr>
      <xdr:spPr>
        <a:xfrm>
          <a:off x="15671800" y="133629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8"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9" name="フローチャート : 判断 428"/>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52705</xdr:rowOff>
    </xdr:from>
    <xdr:to>
      <xdr:col>22</xdr:col>
      <xdr:colOff>565150</xdr:colOff>
      <xdr:row>77</xdr:row>
      <xdr:rowOff>161289</xdr:rowOff>
    </xdr:to>
    <xdr:cxnSp macro="">
      <xdr:nvCxnSpPr>
        <xdr:cNvPr id="430" name="直線コネクタ 429"/>
        <xdr:cNvCxnSpPr/>
      </xdr:nvCxnSpPr>
      <xdr:spPr>
        <a:xfrm>
          <a:off x="14782800" y="1325435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150495</xdr:rowOff>
    </xdr:from>
    <xdr:to>
      <xdr:col>22</xdr:col>
      <xdr:colOff>615950</xdr:colOff>
      <xdr:row>77</xdr:row>
      <xdr:rowOff>80645</xdr:rowOff>
    </xdr:to>
    <xdr:sp macro="" textlink="">
      <xdr:nvSpPr>
        <xdr:cNvPr id="431" name="フローチャート : 判断 430"/>
        <xdr:cNvSpPr/>
      </xdr:nvSpPr>
      <xdr:spPr>
        <a:xfrm>
          <a:off x="15621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90822</xdr:rowOff>
    </xdr:from>
    <xdr:ext cx="736600" cy="259045"/>
    <xdr:sp macro="" textlink="">
      <xdr:nvSpPr>
        <xdr:cNvPr id="432" name="テキスト ボックス 431"/>
        <xdr:cNvSpPr txBox="1"/>
      </xdr:nvSpPr>
      <xdr:spPr>
        <a:xfrm>
          <a:off x="15290800" y="129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167005</xdr:rowOff>
    </xdr:from>
    <xdr:to>
      <xdr:col>21</xdr:col>
      <xdr:colOff>361950</xdr:colOff>
      <xdr:row>77</xdr:row>
      <xdr:rowOff>52705</xdr:rowOff>
    </xdr:to>
    <xdr:cxnSp macro="">
      <xdr:nvCxnSpPr>
        <xdr:cNvPr id="433" name="直線コネクタ 432"/>
        <xdr:cNvCxnSpPr/>
      </xdr:nvCxnSpPr>
      <xdr:spPr>
        <a:xfrm>
          <a:off x="13893800" y="1302575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99061</xdr:rowOff>
    </xdr:from>
    <xdr:to>
      <xdr:col>21</xdr:col>
      <xdr:colOff>412750</xdr:colOff>
      <xdr:row>78</xdr:row>
      <xdr:rowOff>29211</xdr:rowOff>
    </xdr:to>
    <xdr:sp macro="" textlink="">
      <xdr:nvSpPr>
        <xdr:cNvPr id="434" name="フローチャート : 判断 433"/>
        <xdr:cNvSpPr/>
      </xdr:nvSpPr>
      <xdr:spPr>
        <a:xfrm>
          <a:off x="14732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13988</xdr:rowOff>
    </xdr:from>
    <xdr:ext cx="762000" cy="259045"/>
    <xdr:sp macro="" textlink="">
      <xdr:nvSpPr>
        <xdr:cNvPr id="435" name="テキスト ボックス 434"/>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167005</xdr:rowOff>
    </xdr:from>
    <xdr:to>
      <xdr:col>20</xdr:col>
      <xdr:colOff>158750</xdr:colOff>
      <xdr:row>76</xdr:row>
      <xdr:rowOff>12700</xdr:rowOff>
    </xdr:to>
    <xdr:cxnSp macro="">
      <xdr:nvCxnSpPr>
        <xdr:cNvPr id="436" name="直線コネクタ 435"/>
        <xdr:cNvCxnSpPr/>
      </xdr:nvCxnSpPr>
      <xdr:spPr>
        <a:xfrm flipV="1">
          <a:off x="13004800" y="130257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99061</xdr:rowOff>
    </xdr:from>
    <xdr:to>
      <xdr:col>20</xdr:col>
      <xdr:colOff>209550</xdr:colOff>
      <xdr:row>78</xdr:row>
      <xdr:rowOff>29211</xdr:rowOff>
    </xdr:to>
    <xdr:sp macro="" textlink="">
      <xdr:nvSpPr>
        <xdr:cNvPr id="437" name="フローチャート : 判断 436"/>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13988</xdr:rowOff>
    </xdr:from>
    <xdr:ext cx="762000" cy="259045"/>
    <xdr:sp macro="" textlink="">
      <xdr:nvSpPr>
        <xdr:cNvPr id="438" name="テキスト ボックス 437"/>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9" name="フローチャート : 判断 438"/>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40" name="テキスト ボックス 439"/>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116205</xdr:rowOff>
    </xdr:from>
    <xdr:to>
      <xdr:col>24</xdr:col>
      <xdr:colOff>82550</xdr:colOff>
      <xdr:row>78</xdr:row>
      <xdr:rowOff>46355</xdr:rowOff>
    </xdr:to>
    <xdr:sp macro="" textlink="">
      <xdr:nvSpPr>
        <xdr:cNvPr id="446" name="円/楕円 445"/>
        <xdr:cNvSpPr/>
      </xdr:nvSpPr>
      <xdr:spPr>
        <a:xfrm>
          <a:off x="164592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88282</xdr:rowOff>
    </xdr:from>
    <xdr:ext cx="762000" cy="259045"/>
    <xdr:sp macro="" textlink="">
      <xdr:nvSpPr>
        <xdr:cNvPr id="447" name="公債費以外該当値テキスト"/>
        <xdr:cNvSpPr txBox="1"/>
      </xdr:nvSpPr>
      <xdr:spPr>
        <a:xfrm>
          <a:off x="165989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8" name="円/楕円 447"/>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49" name="テキスト ボックス 448"/>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xdr:rowOff>
    </xdr:from>
    <xdr:to>
      <xdr:col>21</xdr:col>
      <xdr:colOff>412750</xdr:colOff>
      <xdr:row>77</xdr:row>
      <xdr:rowOff>103505</xdr:rowOff>
    </xdr:to>
    <xdr:sp macro="" textlink="">
      <xdr:nvSpPr>
        <xdr:cNvPr id="450" name="円/楕円 449"/>
        <xdr:cNvSpPr/>
      </xdr:nvSpPr>
      <xdr:spPr>
        <a:xfrm>
          <a:off x="14732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113682</xdr:rowOff>
    </xdr:from>
    <xdr:ext cx="762000" cy="259045"/>
    <xdr:sp macro="" textlink="">
      <xdr:nvSpPr>
        <xdr:cNvPr id="451" name="テキスト ボックス 450"/>
        <xdr:cNvSpPr txBox="1"/>
      </xdr:nvSpPr>
      <xdr:spPr>
        <a:xfrm>
          <a:off x="14401800" y="129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116205</xdr:rowOff>
    </xdr:from>
    <xdr:to>
      <xdr:col>20</xdr:col>
      <xdr:colOff>209550</xdr:colOff>
      <xdr:row>76</xdr:row>
      <xdr:rowOff>46355</xdr:rowOff>
    </xdr:to>
    <xdr:sp macro="" textlink="">
      <xdr:nvSpPr>
        <xdr:cNvPr id="452" name="円/楕円 451"/>
        <xdr:cNvSpPr/>
      </xdr:nvSpPr>
      <xdr:spPr>
        <a:xfrm>
          <a:off x="13843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56532</xdr:rowOff>
    </xdr:from>
    <xdr:ext cx="762000" cy="259045"/>
    <xdr:sp macro="" textlink="">
      <xdr:nvSpPr>
        <xdr:cNvPr id="453" name="テキスト ボックス 452"/>
        <xdr:cNvSpPr txBox="1"/>
      </xdr:nvSpPr>
      <xdr:spPr>
        <a:xfrm>
          <a:off x="13512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4" name="円/楕円 453"/>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5" name="テキスト ボックス 454"/>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茨城県大子町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149120</xdr:rowOff>
    </xdr:from>
    <xdr:to>
      <xdr:col>4</xdr:col>
      <xdr:colOff>1117600</xdr:colOff>
      <xdr:row>15</xdr:row>
      <xdr:rowOff>155945</xdr:rowOff>
    </xdr:to>
    <xdr:cxnSp macro="">
      <xdr:nvCxnSpPr>
        <xdr:cNvPr id="52" name="直線コネクタ 51"/>
        <xdr:cNvCxnSpPr/>
      </xdr:nvCxnSpPr>
      <xdr:spPr bwMode="auto">
        <a:xfrm flipV="1">
          <a:off x="5003800" y="2768495"/>
          <a:ext cx="647700" cy="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120297</xdr:rowOff>
    </xdr:from>
    <xdr:ext cx="762000" cy="259045"/>
    <xdr:sp macro="" textlink="">
      <xdr:nvSpPr>
        <xdr:cNvPr id="53" name="人口1人当たり決算額の推移平均値テキスト130"/>
        <xdr:cNvSpPr txBox="1"/>
      </xdr:nvSpPr>
      <xdr:spPr>
        <a:xfrm>
          <a:off x="5740400" y="2911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155945</xdr:rowOff>
    </xdr:from>
    <xdr:to>
      <xdr:col>4</xdr:col>
      <xdr:colOff>469900</xdr:colOff>
      <xdr:row>16</xdr:row>
      <xdr:rowOff>39212</xdr:rowOff>
    </xdr:to>
    <xdr:cxnSp macro="">
      <xdr:nvCxnSpPr>
        <xdr:cNvPr id="55" name="直線コネクタ 54"/>
        <xdr:cNvCxnSpPr/>
      </xdr:nvCxnSpPr>
      <xdr:spPr bwMode="auto">
        <a:xfrm flipV="1">
          <a:off x="4305300" y="2775320"/>
          <a:ext cx="698500" cy="54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107005</xdr:rowOff>
    </xdr:from>
    <xdr:ext cx="736600" cy="259045"/>
    <xdr:sp macro="" textlink="">
      <xdr:nvSpPr>
        <xdr:cNvPr id="57" name="テキスト ボックス 56"/>
        <xdr:cNvSpPr txBox="1"/>
      </xdr:nvSpPr>
      <xdr:spPr>
        <a:xfrm>
          <a:off x="4622800" y="30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39212</xdr:rowOff>
    </xdr:from>
    <xdr:to>
      <xdr:col>3</xdr:col>
      <xdr:colOff>904875</xdr:colOff>
      <xdr:row>16</xdr:row>
      <xdr:rowOff>108821</xdr:rowOff>
    </xdr:to>
    <xdr:cxnSp macro="">
      <xdr:nvCxnSpPr>
        <xdr:cNvPr id="58" name="直線コネクタ 57"/>
        <xdr:cNvCxnSpPr/>
      </xdr:nvCxnSpPr>
      <xdr:spPr bwMode="auto">
        <a:xfrm flipV="1">
          <a:off x="3606800" y="2830037"/>
          <a:ext cx="698500" cy="69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125654</xdr:rowOff>
    </xdr:from>
    <xdr:to>
      <xdr:col>3</xdr:col>
      <xdr:colOff>955675</xdr:colOff>
      <xdr:row>19</xdr:row>
      <xdr:rowOff>55804</xdr:rowOff>
    </xdr:to>
    <xdr:sp macro="" textlink="">
      <xdr:nvSpPr>
        <xdr:cNvPr id="59" name="フローチャート : 判断 58"/>
        <xdr:cNvSpPr/>
      </xdr:nvSpPr>
      <xdr:spPr bwMode="auto">
        <a:xfrm>
          <a:off x="4254500" y="325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40581</xdr:rowOff>
    </xdr:from>
    <xdr:ext cx="762000" cy="259045"/>
    <xdr:sp macro="" textlink="">
      <xdr:nvSpPr>
        <xdr:cNvPr id="60" name="テキスト ボックス 59"/>
        <xdr:cNvSpPr txBox="1"/>
      </xdr:nvSpPr>
      <xdr:spPr>
        <a:xfrm>
          <a:off x="3924300" y="334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169090</xdr:rowOff>
    </xdr:from>
    <xdr:to>
      <xdr:col>3</xdr:col>
      <xdr:colOff>206375</xdr:colOff>
      <xdr:row>16</xdr:row>
      <xdr:rowOff>108821</xdr:rowOff>
    </xdr:to>
    <xdr:cxnSp macro="">
      <xdr:nvCxnSpPr>
        <xdr:cNvPr id="61" name="直線コネクタ 60"/>
        <xdr:cNvCxnSpPr/>
      </xdr:nvCxnSpPr>
      <xdr:spPr bwMode="auto">
        <a:xfrm>
          <a:off x="2908300" y="2788465"/>
          <a:ext cx="698500" cy="11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166867</xdr:rowOff>
    </xdr:from>
    <xdr:to>
      <xdr:col>3</xdr:col>
      <xdr:colOff>257175</xdr:colOff>
      <xdr:row>19</xdr:row>
      <xdr:rowOff>97017</xdr:rowOff>
    </xdr:to>
    <xdr:sp macro="" textlink="">
      <xdr:nvSpPr>
        <xdr:cNvPr id="62" name="フローチャート : 判断 61"/>
        <xdr:cNvSpPr/>
      </xdr:nvSpPr>
      <xdr:spPr bwMode="auto">
        <a:xfrm>
          <a:off x="3556000" y="3300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81794</xdr:rowOff>
    </xdr:from>
    <xdr:ext cx="762000" cy="259045"/>
    <xdr:sp macro="" textlink="">
      <xdr:nvSpPr>
        <xdr:cNvPr id="63" name="テキスト ボックス 62"/>
        <xdr:cNvSpPr txBox="1"/>
      </xdr:nvSpPr>
      <xdr:spPr>
        <a:xfrm>
          <a:off x="3225800" y="338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136806</xdr:rowOff>
    </xdr:from>
    <xdr:to>
      <xdr:col>2</xdr:col>
      <xdr:colOff>692150</xdr:colOff>
      <xdr:row>19</xdr:row>
      <xdr:rowOff>66956</xdr:rowOff>
    </xdr:to>
    <xdr:sp macro="" textlink="">
      <xdr:nvSpPr>
        <xdr:cNvPr id="64" name="フローチャート : 判断 63"/>
        <xdr:cNvSpPr/>
      </xdr:nvSpPr>
      <xdr:spPr bwMode="auto">
        <a:xfrm>
          <a:off x="2857500" y="3270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51733</xdr:rowOff>
    </xdr:from>
    <xdr:ext cx="762000" cy="259045"/>
    <xdr:sp macro="" textlink="">
      <xdr:nvSpPr>
        <xdr:cNvPr id="65" name="テキスト ボックス 64"/>
        <xdr:cNvSpPr txBox="1"/>
      </xdr:nvSpPr>
      <xdr:spPr>
        <a:xfrm>
          <a:off x="2527300" y="335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98320</xdr:rowOff>
    </xdr:from>
    <xdr:to>
      <xdr:col>5</xdr:col>
      <xdr:colOff>34925</xdr:colOff>
      <xdr:row>16</xdr:row>
      <xdr:rowOff>28470</xdr:rowOff>
    </xdr:to>
    <xdr:sp macro="" textlink="">
      <xdr:nvSpPr>
        <xdr:cNvPr id="71" name="円/楕円 70"/>
        <xdr:cNvSpPr/>
      </xdr:nvSpPr>
      <xdr:spPr bwMode="auto">
        <a:xfrm>
          <a:off x="5600700" y="2717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114847</xdr:rowOff>
    </xdr:from>
    <xdr:ext cx="762000" cy="259045"/>
    <xdr:sp macro="" textlink="">
      <xdr:nvSpPr>
        <xdr:cNvPr id="72" name="人口1人当たり決算額の推移該当値テキスト130"/>
        <xdr:cNvSpPr txBox="1"/>
      </xdr:nvSpPr>
      <xdr:spPr>
        <a:xfrm>
          <a:off x="5740400" y="256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111,562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105145</xdr:rowOff>
    </xdr:from>
    <xdr:to>
      <xdr:col>4</xdr:col>
      <xdr:colOff>520700</xdr:colOff>
      <xdr:row>16</xdr:row>
      <xdr:rowOff>35295</xdr:rowOff>
    </xdr:to>
    <xdr:sp macro="" textlink="">
      <xdr:nvSpPr>
        <xdr:cNvPr id="73" name="円/楕円 72"/>
        <xdr:cNvSpPr/>
      </xdr:nvSpPr>
      <xdr:spPr bwMode="auto">
        <a:xfrm>
          <a:off x="4953000" y="272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45472</xdr:rowOff>
    </xdr:from>
    <xdr:ext cx="736600" cy="259045"/>
    <xdr:sp macro="" textlink="">
      <xdr:nvSpPr>
        <xdr:cNvPr id="74" name="テキスト ボックス 73"/>
        <xdr:cNvSpPr txBox="1"/>
      </xdr:nvSpPr>
      <xdr:spPr>
        <a:xfrm>
          <a:off x="4622800" y="249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111,144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159862</xdr:rowOff>
    </xdr:from>
    <xdr:to>
      <xdr:col>3</xdr:col>
      <xdr:colOff>955675</xdr:colOff>
      <xdr:row>16</xdr:row>
      <xdr:rowOff>90012</xdr:rowOff>
    </xdr:to>
    <xdr:sp macro="" textlink="">
      <xdr:nvSpPr>
        <xdr:cNvPr id="75" name="円/楕円 74"/>
        <xdr:cNvSpPr/>
      </xdr:nvSpPr>
      <xdr:spPr bwMode="auto">
        <a:xfrm>
          <a:off x="4254500" y="277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100189</xdr:rowOff>
    </xdr:from>
    <xdr:ext cx="762000" cy="259045"/>
    <xdr:sp macro="" textlink="">
      <xdr:nvSpPr>
        <xdr:cNvPr id="76" name="テキスト ボックス 75"/>
        <xdr:cNvSpPr txBox="1"/>
      </xdr:nvSpPr>
      <xdr:spPr>
        <a:xfrm>
          <a:off x="3924300" y="254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107,793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58021</xdr:rowOff>
    </xdr:from>
    <xdr:to>
      <xdr:col>3</xdr:col>
      <xdr:colOff>257175</xdr:colOff>
      <xdr:row>16</xdr:row>
      <xdr:rowOff>159621</xdr:rowOff>
    </xdr:to>
    <xdr:sp macro="" textlink="">
      <xdr:nvSpPr>
        <xdr:cNvPr id="77" name="円/楕円 76"/>
        <xdr:cNvSpPr/>
      </xdr:nvSpPr>
      <xdr:spPr bwMode="auto">
        <a:xfrm>
          <a:off x="3556000" y="284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169798</xdr:rowOff>
    </xdr:from>
    <xdr:ext cx="762000" cy="259045"/>
    <xdr:sp macro="" textlink="">
      <xdr:nvSpPr>
        <xdr:cNvPr id="78" name="テキスト ボックス 77"/>
        <xdr:cNvSpPr txBox="1"/>
      </xdr:nvSpPr>
      <xdr:spPr>
        <a:xfrm>
          <a:off x="3225800" y="261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103,530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118290</xdr:rowOff>
    </xdr:from>
    <xdr:to>
      <xdr:col>2</xdr:col>
      <xdr:colOff>692150</xdr:colOff>
      <xdr:row>16</xdr:row>
      <xdr:rowOff>48440</xdr:rowOff>
    </xdr:to>
    <xdr:sp macro="" textlink="">
      <xdr:nvSpPr>
        <xdr:cNvPr id="79" name="円/楕円 78"/>
        <xdr:cNvSpPr/>
      </xdr:nvSpPr>
      <xdr:spPr bwMode="auto">
        <a:xfrm>
          <a:off x="2857500" y="2737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58617</xdr:rowOff>
    </xdr:from>
    <xdr:ext cx="762000" cy="259045"/>
    <xdr:sp macro="" textlink="">
      <xdr:nvSpPr>
        <xdr:cNvPr id="80" name="テキスト ボックス 79"/>
        <xdr:cNvSpPr txBox="1"/>
      </xdr:nvSpPr>
      <xdr:spPr>
        <a:xfrm>
          <a:off x="2527300" y="250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111592</xdr:rowOff>
    </xdr:from>
    <xdr:to>
      <xdr:col>4</xdr:col>
      <xdr:colOff>1117600</xdr:colOff>
      <xdr:row>37</xdr:row>
      <xdr:rowOff>143299</xdr:rowOff>
    </xdr:to>
    <xdr:cxnSp macro="">
      <xdr:nvCxnSpPr>
        <xdr:cNvPr id="112" name="直線コネクタ 111"/>
        <xdr:cNvCxnSpPr/>
      </xdr:nvCxnSpPr>
      <xdr:spPr bwMode="auto">
        <a:xfrm>
          <a:off x="5003800" y="7236292"/>
          <a:ext cx="647700" cy="31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119199</xdr:rowOff>
    </xdr:from>
    <xdr:ext cx="762000" cy="259045"/>
    <xdr:sp macro="" textlink="">
      <xdr:nvSpPr>
        <xdr:cNvPr id="113" name="人口1人当たり決算額の推移平均値テキスト445"/>
        <xdr:cNvSpPr txBox="1"/>
      </xdr:nvSpPr>
      <xdr:spPr>
        <a:xfrm>
          <a:off x="5740400" y="67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56157</xdr:rowOff>
    </xdr:from>
    <xdr:to>
      <xdr:col>4</xdr:col>
      <xdr:colOff>469900</xdr:colOff>
      <xdr:row>37</xdr:row>
      <xdr:rowOff>111592</xdr:rowOff>
    </xdr:to>
    <xdr:cxnSp macro="">
      <xdr:nvCxnSpPr>
        <xdr:cNvPr id="115" name="直線コネクタ 114"/>
        <xdr:cNvCxnSpPr/>
      </xdr:nvCxnSpPr>
      <xdr:spPr bwMode="auto">
        <a:xfrm>
          <a:off x="4305300" y="7180857"/>
          <a:ext cx="698500" cy="5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122231</xdr:rowOff>
    </xdr:from>
    <xdr:ext cx="736600" cy="259045"/>
    <xdr:sp macro="" textlink="">
      <xdr:nvSpPr>
        <xdr:cNvPr id="117" name="テキスト ボックス 116"/>
        <xdr:cNvSpPr txBox="1"/>
      </xdr:nvSpPr>
      <xdr:spPr>
        <a:xfrm>
          <a:off x="4622800" y="673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10574</xdr:rowOff>
    </xdr:from>
    <xdr:to>
      <xdr:col>3</xdr:col>
      <xdr:colOff>904875</xdr:colOff>
      <xdr:row>37</xdr:row>
      <xdr:rowOff>56157</xdr:rowOff>
    </xdr:to>
    <xdr:cxnSp macro="">
      <xdr:nvCxnSpPr>
        <xdr:cNvPr id="118" name="直線コネクタ 117"/>
        <xdr:cNvCxnSpPr/>
      </xdr:nvCxnSpPr>
      <xdr:spPr bwMode="auto">
        <a:xfrm>
          <a:off x="3606800" y="7135274"/>
          <a:ext cx="698500" cy="4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148666</xdr:rowOff>
    </xdr:from>
    <xdr:to>
      <xdr:col>3</xdr:col>
      <xdr:colOff>955675</xdr:colOff>
      <xdr:row>37</xdr:row>
      <xdr:rowOff>78816</xdr:rowOff>
    </xdr:to>
    <xdr:sp macro="" textlink="">
      <xdr:nvSpPr>
        <xdr:cNvPr id="119" name="フローチャート : 判断 118"/>
        <xdr:cNvSpPr/>
      </xdr:nvSpPr>
      <xdr:spPr bwMode="auto">
        <a:xfrm>
          <a:off x="42545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260443</xdr:rowOff>
    </xdr:from>
    <xdr:ext cx="762000" cy="259045"/>
    <xdr:sp macro="" textlink="">
      <xdr:nvSpPr>
        <xdr:cNvPr id="120" name="テキスト ボックス 119"/>
        <xdr:cNvSpPr txBox="1"/>
      </xdr:nvSpPr>
      <xdr:spPr>
        <a:xfrm>
          <a:off x="3924300" y="68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306222</xdr:rowOff>
    </xdr:from>
    <xdr:to>
      <xdr:col>3</xdr:col>
      <xdr:colOff>206375</xdr:colOff>
      <xdr:row>37</xdr:row>
      <xdr:rowOff>10574</xdr:rowOff>
    </xdr:to>
    <xdr:cxnSp macro="">
      <xdr:nvCxnSpPr>
        <xdr:cNvPr id="121" name="直線コネクタ 120"/>
        <xdr:cNvCxnSpPr/>
      </xdr:nvCxnSpPr>
      <xdr:spPr bwMode="auto">
        <a:xfrm>
          <a:off x="2908300" y="6916572"/>
          <a:ext cx="698500" cy="218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79103</xdr:rowOff>
    </xdr:from>
    <xdr:to>
      <xdr:col>3</xdr:col>
      <xdr:colOff>257175</xdr:colOff>
      <xdr:row>37</xdr:row>
      <xdr:rowOff>9253</xdr:rowOff>
    </xdr:to>
    <xdr:sp macro="" textlink="">
      <xdr:nvSpPr>
        <xdr:cNvPr id="122" name="フローチャート : 判断 121"/>
        <xdr:cNvSpPr/>
      </xdr:nvSpPr>
      <xdr:spPr bwMode="auto">
        <a:xfrm>
          <a:off x="35560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190880</xdr:rowOff>
    </xdr:from>
    <xdr:ext cx="762000" cy="259045"/>
    <xdr:sp macro="" textlink="">
      <xdr:nvSpPr>
        <xdr:cNvPr id="123" name="テキスト ボックス 122"/>
        <xdr:cNvSpPr txBox="1"/>
      </xdr:nvSpPr>
      <xdr:spPr>
        <a:xfrm>
          <a:off x="3225800" y="680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35281</xdr:rowOff>
    </xdr:from>
    <xdr:to>
      <xdr:col>2</xdr:col>
      <xdr:colOff>692150</xdr:colOff>
      <xdr:row>36</xdr:row>
      <xdr:rowOff>136881</xdr:rowOff>
    </xdr:to>
    <xdr:sp macro="" textlink="">
      <xdr:nvSpPr>
        <xdr:cNvPr id="124" name="フローチャート : 判断 123"/>
        <xdr:cNvSpPr/>
      </xdr:nvSpPr>
      <xdr:spPr bwMode="auto">
        <a:xfrm>
          <a:off x="2857500" y="6988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121658</xdr:rowOff>
    </xdr:from>
    <xdr:ext cx="762000" cy="259045"/>
    <xdr:sp macro="" textlink="">
      <xdr:nvSpPr>
        <xdr:cNvPr id="125" name="テキスト ボックス 124"/>
        <xdr:cNvSpPr txBox="1"/>
      </xdr:nvSpPr>
      <xdr:spPr>
        <a:xfrm>
          <a:off x="2527300" y="707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92499</xdr:rowOff>
    </xdr:from>
    <xdr:to>
      <xdr:col>5</xdr:col>
      <xdr:colOff>34925</xdr:colOff>
      <xdr:row>37</xdr:row>
      <xdr:rowOff>194099</xdr:rowOff>
    </xdr:to>
    <xdr:sp macro="" textlink="">
      <xdr:nvSpPr>
        <xdr:cNvPr id="131" name="円/楕円 130"/>
        <xdr:cNvSpPr/>
      </xdr:nvSpPr>
      <xdr:spPr bwMode="auto">
        <a:xfrm>
          <a:off x="5600700" y="721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64576</xdr:rowOff>
    </xdr:from>
    <xdr:ext cx="762000" cy="259045"/>
    <xdr:sp macro="" textlink="">
      <xdr:nvSpPr>
        <xdr:cNvPr id="132" name="人口1人当たり決算額の推移該当値テキスト445"/>
        <xdr:cNvSpPr txBox="1"/>
      </xdr:nvSpPr>
      <xdr:spPr>
        <a:xfrm>
          <a:off x="5740400" y="718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60792</xdr:rowOff>
    </xdr:from>
    <xdr:to>
      <xdr:col>4</xdr:col>
      <xdr:colOff>520700</xdr:colOff>
      <xdr:row>37</xdr:row>
      <xdr:rowOff>162392</xdr:rowOff>
    </xdr:to>
    <xdr:sp macro="" textlink="">
      <xdr:nvSpPr>
        <xdr:cNvPr id="133" name="円/楕円 132"/>
        <xdr:cNvSpPr/>
      </xdr:nvSpPr>
      <xdr:spPr bwMode="auto">
        <a:xfrm>
          <a:off x="4953000" y="7185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147169</xdr:rowOff>
    </xdr:from>
    <xdr:ext cx="736600" cy="259045"/>
    <xdr:sp macro="" textlink="">
      <xdr:nvSpPr>
        <xdr:cNvPr id="134" name="テキスト ボックス 133"/>
        <xdr:cNvSpPr txBox="1"/>
      </xdr:nvSpPr>
      <xdr:spPr>
        <a:xfrm>
          <a:off x="4622800" y="727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5357</xdr:rowOff>
    </xdr:from>
    <xdr:to>
      <xdr:col>3</xdr:col>
      <xdr:colOff>955675</xdr:colOff>
      <xdr:row>37</xdr:row>
      <xdr:rowOff>106957</xdr:rowOff>
    </xdr:to>
    <xdr:sp macro="" textlink="">
      <xdr:nvSpPr>
        <xdr:cNvPr id="135" name="円/楕円 134"/>
        <xdr:cNvSpPr/>
      </xdr:nvSpPr>
      <xdr:spPr bwMode="auto">
        <a:xfrm>
          <a:off x="4254500" y="7130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91734</xdr:rowOff>
    </xdr:from>
    <xdr:ext cx="762000" cy="259045"/>
    <xdr:sp macro="" textlink="">
      <xdr:nvSpPr>
        <xdr:cNvPr id="136" name="テキスト ボックス 135"/>
        <xdr:cNvSpPr txBox="1"/>
      </xdr:nvSpPr>
      <xdr:spPr>
        <a:xfrm>
          <a:off x="3924300" y="721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131224</xdr:rowOff>
    </xdr:from>
    <xdr:to>
      <xdr:col>3</xdr:col>
      <xdr:colOff>257175</xdr:colOff>
      <xdr:row>37</xdr:row>
      <xdr:rowOff>61374</xdr:rowOff>
    </xdr:to>
    <xdr:sp macro="" textlink="">
      <xdr:nvSpPr>
        <xdr:cNvPr id="137" name="円/楕円 136"/>
        <xdr:cNvSpPr/>
      </xdr:nvSpPr>
      <xdr:spPr bwMode="auto">
        <a:xfrm>
          <a:off x="3556000" y="708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46151</xdr:rowOff>
    </xdr:from>
    <xdr:ext cx="762000" cy="259045"/>
    <xdr:sp macro="" textlink="">
      <xdr:nvSpPr>
        <xdr:cNvPr id="138" name="テキスト ボックス 137"/>
        <xdr:cNvSpPr txBox="1"/>
      </xdr:nvSpPr>
      <xdr:spPr>
        <a:xfrm>
          <a:off x="3225800" y="71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255422</xdr:rowOff>
    </xdr:from>
    <xdr:to>
      <xdr:col>2</xdr:col>
      <xdr:colOff>692150</xdr:colOff>
      <xdr:row>36</xdr:row>
      <xdr:rowOff>14122</xdr:rowOff>
    </xdr:to>
    <xdr:sp macro="" textlink="">
      <xdr:nvSpPr>
        <xdr:cNvPr id="139" name="円/楕円 138"/>
        <xdr:cNvSpPr/>
      </xdr:nvSpPr>
      <xdr:spPr bwMode="auto">
        <a:xfrm>
          <a:off x="2857500" y="686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24299</xdr:rowOff>
    </xdr:from>
    <xdr:ext cx="762000" cy="259045"/>
    <xdr:sp macro="" textlink="">
      <xdr:nvSpPr>
        <xdr:cNvPr id="140" name="テキスト ボックス 139"/>
        <xdr:cNvSpPr txBox="1"/>
      </xdr:nvSpPr>
      <xdr:spPr>
        <a:xfrm>
          <a:off x="2527300" y="663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18,165
18,082
325.76
10,071,325
9,499,226
503,142
6,007,830
10,058,593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12941</xdr:rowOff>
    </xdr:from>
    <xdr:to>
      <xdr:col>6</xdr:col>
      <xdr:colOff>511175</xdr:colOff>
      <xdr:row>33</xdr:row>
      <xdr:rowOff>25759</xdr:rowOff>
    </xdr:to>
    <xdr:cxnSp macro="">
      <xdr:nvCxnSpPr>
        <xdr:cNvPr id="63" name="直線コネクタ 62"/>
        <xdr:cNvCxnSpPr/>
      </xdr:nvCxnSpPr>
      <xdr:spPr>
        <a:xfrm flipV="1">
          <a:off x="3797300" y="5670791"/>
          <a:ext cx="8382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61955</xdr:rowOff>
    </xdr:from>
    <xdr:ext cx="534377" cy="259045"/>
    <xdr:sp macro="" textlink="">
      <xdr:nvSpPr>
        <xdr:cNvPr id="64" name="人件費平均値テキスト"/>
        <xdr:cNvSpPr txBox="1"/>
      </xdr:nvSpPr>
      <xdr:spPr>
        <a:xfrm>
          <a:off x="4686300" y="606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25759</xdr:rowOff>
    </xdr:from>
    <xdr:to>
      <xdr:col>5</xdr:col>
      <xdr:colOff>358775</xdr:colOff>
      <xdr:row>33</xdr:row>
      <xdr:rowOff>96625</xdr:rowOff>
    </xdr:to>
    <xdr:cxnSp macro="">
      <xdr:nvCxnSpPr>
        <xdr:cNvPr id="66" name="直線コネクタ 65"/>
        <xdr:cNvCxnSpPr/>
      </xdr:nvCxnSpPr>
      <xdr:spPr>
        <a:xfrm flipV="1">
          <a:off x="2908300" y="5683609"/>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46802</xdr:rowOff>
    </xdr:from>
    <xdr:ext cx="534377" cy="259045"/>
    <xdr:sp macro="" textlink="">
      <xdr:nvSpPr>
        <xdr:cNvPr id="68" name="テキスト ボックス 67"/>
        <xdr:cNvSpPr txBox="1"/>
      </xdr:nvSpPr>
      <xdr:spPr>
        <a:xfrm>
          <a:off x="3530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87987</xdr:rowOff>
    </xdr:from>
    <xdr:to>
      <xdr:col>4</xdr:col>
      <xdr:colOff>155575</xdr:colOff>
      <xdr:row>33</xdr:row>
      <xdr:rowOff>96625</xdr:rowOff>
    </xdr:to>
    <xdr:cxnSp macro="">
      <xdr:nvCxnSpPr>
        <xdr:cNvPr id="69" name="直線コネクタ 68"/>
        <xdr:cNvCxnSpPr/>
      </xdr:nvCxnSpPr>
      <xdr:spPr>
        <a:xfrm>
          <a:off x="2019300" y="5745837"/>
          <a:ext cx="8890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25676</xdr:rowOff>
    </xdr:from>
    <xdr:to>
      <xdr:col>4</xdr:col>
      <xdr:colOff>206375</xdr:colOff>
      <xdr:row>37</xdr:row>
      <xdr:rowOff>127276</xdr:rowOff>
    </xdr:to>
    <xdr:sp macro="" textlink="">
      <xdr:nvSpPr>
        <xdr:cNvPr id="70" name="フローチャート : 判断 69"/>
        <xdr:cNvSpPr/>
      </xdr:nvSpPr>
      <xdr:spPr>
        <a:xfrm>
          <a:off x="2857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118403</xdr:rowOff>
    </xdr:from>
    <xdr:ext cx="534377" cy="259045"/>
    <xdr:sp macro="" textlink="">
      <xdr:nvSpPr>
        <xdr:cNvPr id="71" name="テキスト ボックス 70"/>
        <xdr:cNvSpPr txBox="1"/>
      </xdr:nvSpPr>
      <xdr:spPr>
        <a:xfrm>
          <a:off x="2641111" y="6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112774</xdr:rowOff>
    </xdr:from>
    <xdr:to>
      <xdr:col>2</xdr:col>
      <xdr:colOff>638175</xdr:colOff>
      <xdr:row>33</xdr:row>
      <xdr:rowOff>87987</xdr:rowOff>
    </xdr:to>
    <xdr:cxnSp macro="">
      <xdr:nvCxnSpPr>
        <xdr:cNvPr id="72" name="直線コネクタ 71"/>
        <xdr:cNvCxnSpPr/>
      </xdr:nvCxnSpPr>
      <xdr:spPr>
        <a:xfrm>
          <a:off x="1130300" y="5599174"/>
          <a:ext cx="889000" cy="14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77911</xdr:rowOff>
    </xdr:from>
    <xdr:to>
      <xdr:col>3</xdr:col>
      <xdr:colOff>3175</xdr:colOff>
      <xdr:row>38</xdr:row>
      <xdr:rowOff>8061</xdr:rowOff>
    </xdr:to>
    <xdr:sp macro="" textlink="">
      <xdr:nvSpPr>
        <xdr:cNvPr id="73" name="フローチャート : 判断 72"/>
        <xdr:cNvSpPr/>
      </xdr:nvSpPr>
      <xdr:spPr>
        <a:xfrm>
          <a:off x="1968500" y="642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170638</xdr:rowOff>
    </xdr:from>
    <xdr:ext cx="534377" cy="259045"/>
    <xdr:sp macro="" textlink="">
      <xdr:nvSpPr>
        <xdr:cNvPr id="74" name="テキスト ボックス 73"/>
        <xdr:cNvSpPr txBox="1"/>
      </xdr:nvSpPr>
      <xdr:spPr>
        <a:xfrm>
          <a:off x="1752111" y="651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38804</xdr:rowOff>
    </xdr:from>
    <xdr:to>
      <xdr:col>1</xdr:col>
      <xdr:colOff>485775</xdr:colOff>
      <xdr:row>37</xdr:row>
      <xdr:rowOff>140404</xdr:rowOff>
    </xdr:to>
    <xdr:sp macro="" textlink="">
      <xdr:nvSpPr>
        <xdr:cNvPr id="75" name="フローチャート : 判断 74"/>
        <xdr:cNvSpPr/>
      </xdr:nvSpPr>
      <xdr:spPr>
        <a:xfrm>
          <a:off x="1079500" y="63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131531</xdr:rowOff>
    </xdr:from>
    <xdr:ext cx="534377" cy="259045"/>
    <xdr:sp macro="" textlink="">
      <xdr:nvSpPr>
        <xdr:cNvPr id="76" name="テキスト ボックス 75"/>
        <xdr:cNvSpPr txBox="1"/>
      </xdr:nvSpPr>
      <xdr:spPr>
        <a:xfrm>
          <a:off x="863111" y="64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133591</xdr:rowOff>
    </xdr:from>
    <xdr:to>
      <xdr:col>6</xdr:col>
      <xdr:colOff>561975</xdr:colOff>
      <xdr:row>33</xdr:row>
      <xdr:rowOff>63741</xdr:rowOff>
    </xdr:to>
    <xdr:sp macro="" textlink="">
      <xdr:nvSpPr>
        <xdr:cNvPr id="82" name="円/楕円 81"/>
        <xdr:cNvSpPr/>
      </xdr:nvSpPr>
      <xdr:spPr>
        <a:xfrm>
          <a:off x="4584700" y="56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156468</xdr:rowOff>
    </xdr:from>
    <xdr:ext cx="599010" cy="259045"/>
    <xdr:sp macro="" textlink="">
      <xdr:nvSpPr>
        <xdr:cNvPr id="83" name="人件費該当値テキスト"/>
        <xdr:cNvSpPr txBox="1"/>
      </xdr:nvSpPr>
      <xdr:spPr>
        <a:xfrm>
          <a:off x="4686300" y="547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108,263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146409</xdr:rowOff>
    </xdr:from>
    <xdr:to>
      <xdr:col>5</xdr:col>
      <xdr:colOff>409575</xdr:colOff>
      <xdr:row>33</xdr:row>
      <xdr:rowOff>76559</xdr:rowOff>
    </xdr:to>
    <xdr:sp macro="" textlink="">
      <xdr:nvSpPr>
        <xdr:cNvPr id="84" name="円/楕円 83"/>
        <xdr:cNvSpPr/>
      </xdr:nvSpPr>
      <xdr:spPr>
        <a:xfrm>
          <a:off x="3746500" y="56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93086</xdr:rowOff>
    </xdr:from>
    <xdr:ext cx="599010" cy="259045"/>
    <xdr:sp macro="" textlink="">
      <xdr:nvSpPr>
        <xdr:cNvPr id="85" name="テキスト ボックス 84"/>
        <xdr:cNvSpPr txBox="1"/>
      </xdr:nvSpPr>
      <xdr:spPr>
        <a:xfrm>
          <a:off x="3497794" y="540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107,478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45825</xdr:rowOff>
    </xdr:from>
    <xdr:to>
      <xdr:col>4</xdr:col>
      <xdr:colOff>206375</xdr:colOff>
      <xdr:row>33</xdr:row>
      <xdr:rowOff>147425</xdr:rowOff>
    </xdr:to>
    <xdr:sp macro="" textlink="">
      <xdr:nvSpPr>
        <xdr:cNvPr id="86" name="円/楕円 85"/>
        <xdr:cNvSpPr/>
      </xdr:nvSpPr>
      <xdr:spPr>
        <a:xfrm>
          <a:off x="2857500" y="5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163952</xdr:rowOff>
    </xdr:from>
    <xdr:ext cx="599010" cy="259045"/>
    <xdr:sp macro="" textlink="">
      <xdr:nvSpPr>
        <xdr:cNvPr id="87" name="テキスト ボックス 86"/>
        <xdr:cNvSpPr txBox="1"/>
      </xdr:nvSpPr>
      <xdr:spPr>
        <a:xfrm>
          <a:off x="2608794" y="547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103,138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37187</xdr:rowOff>
    </xdr:from>
    <xdr:to>
      <xdr:col>3</xdr:col>
      <xdr:colOff>3175</xdr:colOff>
      <xdr:row>33</xdr:row>
      <xdr:rowOff>138787</xdr:rowOff>
    </xdr:to>
    <xdr:sp macro="" textlink="">
      <xdr:nvSpPr>
        <xdr:cNvPr id="88" name="円/楕円 87"/>
        <xdr:cNvSpPr/>
      </xdr:nvSpPr>
      <xdr:spPr>
        <a:xfrm>
          <a:off x="1968500" y="56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155314</xdr:rowOff>
    </xdr:from>
    <xdr:ext cx="599010" cy="259045"/>
    <xdr:sp macro="" textlink="">
      <xdr:nvSpPr>
        <xdr:cNvPr id="89" name="テキスト ボックス 88"/>
        <xdr:cNvSpPr txBox="1"/>
      </xdr:nvSpPr>
      <xdr:spPr>
        <a:xfrm>
          <a:off x="1719794" y="547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103,667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61974</xdr:rowOff>
    </xdr:from>
    <xdr:to>
      <xdr:col>1</xdr:col>
      <xdr:colOff>485775</xdr:colOff>
      <xdr:row>32</xdr:row>
      <xdr:rowOff>163574</xdr:rowOff>
    </xdr:to>
    <xdr:sp macro="" textlink="">
      <xdr:nvSpPr>
        <xdr:cNvPr id="90" name="円/楕円 89"/>
        <xdr:cNvSpPr/>
      </xdr:nvSpPr>
      <xdr:spPr>
        <a:xfrm>
          <a:off x="1079500" y="5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8651</xdr:rowOff>
    </xdr:from>
    <xdr:ext cx="599010" cy="259045"/>
    <xdr:sp macro="" textlink="">
      <xdr:nvSpPr>
        <xdr:cNvPr id="91" name="テキスト ボックス 90"/>
        <xdr:cNvSpPr txBox="1"/>
      </xdr:nvSpPr>
      <xdr:spPr>
        <a:xfrm>
          <a:off x="830794" y="532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11898</xdr:rowOff>
    </xdr:from>
    <xdr:to>
      <xdr:col>6</xdr:col>
      <xdr:colOff>511175</xdr:colOff>
      <xdr:row>57</xdr:row>
      <xdr:rowOff>46774</xdr:rowOff>
    </xdr:to>
    <xdr:cxnSp macro="">
      <xdr:nvCxnSpPr>
        <xdr:cNvPr id="121" name="直線コネクタ 120"/>
        <xdr:cNvCxnSpPr/>
      </xdr:nvCxnSpPr>
      <xdr:spPr>
        <a:xfrm flipV="1">
          <a:off x="3797300" y="9784548"/>
          <a:ext cx="838200" cy="3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82628</xdr:rowOff>
    </xdr:from>
    <xdr:ext cx="534377" cy="259045"/>
    <xdr:sp macro="" textlink="">
      <xdr:nvSpPr>
        <xdr:cNvPr id="122" name="物件費平均値テキスト"/>
        <xdr:cNvSpPr txBox="1"/>
      </xdr:nvSpPr>
      <xdr:spPr>
        <a:xfrm>
          <a:off x="4686300" y="985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46774</xdr:rowOff>
    </xdr:from>
    <xdr:to>
      <xdr:col>5</xdr:col>
      <xdr:colOff>358775</xdr:colOff>
      <xdr:row>57</xdr:row>
      <xdr:rowOff>101668</xdr:rowOff>
    </xdr:to>
    <xdr:cxnSp macro="">
      <xdr:nvCxnSpPr>
        <xdr:cNvPr id="124" name="直線コネクタ 123"/>
        <xdr:cNvCxnSpPr/>
      </xdr:nvCxnSpPr>
      <xdr:spPr>
        <a:xfrm flipV="1">
          <a:off x="2908300" y="9819424"/>
          <a:ext cx="889000" cy="5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65033</xdr:rowOff>
    </xdr:from>
    <xdr:ext cx="534377" cy="259045"/>
    <xdr:sp macro="" textlink="">
      <xdr:nvSpPr>
        <xdr:cNvPr id="126" name="テキスト ボックス 125"/>
        <xdr:cNvSpPr txBox="1"/>
      </xdr:nvSpPr>
      <xdr:spPr>
        <a:xfrm>
          <a:off x="3530111" y="10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101668</xdr:rowOff>
    </xdr:from>
    <xdr:to>
      <xdr:col>4</xdr:col>
      <xdr:colOff>155575</xdr:colOff>
      <xdr:row>57</xdr:row>
      <xdr:rowOff>111513</xdr:rowOff>
    </xdr:to>
    <xdr:cxnSp macro="">
      <xdr:nvCxnSpPr>
        <xdr:cNvPr id="127" name="直線コネクタ 126"/>
        <xdr:cNvCxnSpPr/>
      </xdr:nvCxnSpPr>
      <xdr:spPr>
        <a:xfrm flipV="1">
          <a:off x="2019300" y="9874318"/>
          <a:ext cx="889000" cy="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135938</xdr:rowOff>
    </xdr:from>
    <xdr:to>
      <xdr:col>4</xdr:col>
      <xdr:colOff>206375</xdr:colOff>
      <xdr:row>59</xdr:row>
      <xdr:rowOff>66088</xdr:rowOff>
    </xdr:to>
    <xdr:sp macro="" textlink="">
      <xdr:nvSpPr>
        <xdr:cNvPr id="128" name="フローチャート : 判断 127"/>
        <xdr:cNvSpPr/>
      </xdr:nvSpPr>
      <xdr:spPr>
        <a:xfrm>
          <a:off x="2857500" y="1008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57215</xdr:rowOff>
    </xdr:from>
    <xdr:ext cx="534377" cy="259045"/>
    <xdr:sp macro="" textlink="">
      <xdr:nvSpPr>
        <xdr:cNvPr id="129" name="テキスト ボックス 128"/>
        <xdr:cNvSpPr txBox="1"/>
      </xdr:nvSpPr>
      <xdr:spPr>
        <a:xfrm>
          <a:off x="2641111" y="1017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111513</xdr:rowOff>
    </xdr:from>
    <xdr:to>
      <xdr:col>2</xdr:col>
      <xdr:colOff>638175</xdr:colOff>
      <xdr:row>57</xdr:row>
      <xdr:rowOff>147739</xdr:rowOff>
    </xdr:to>
    <xdr:cxnSp macro="">
      <xdr:nvCxnSpPr>
        <xdr:cNvPr id="130" name="直線コネクタ 129"/>
        <xdr:cNvCxnSpPr/>
      </xdr:nvCxnSpPr>
      <xdr:spPr>
        <a:xfrm flipV="1">
          <a:off x="1130300" y="9884163"/>
          <a:ext cx="889000" cy="3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150988</xdr:rowOff>
    </xdr:from>
    <xdr:to>
      <xdr:col>3</xdr:col>
      <xdr:colOff>3175</xdr:colOff>
      <xdr:row>59</xdr:row>
      <xdr:rowOff>81138</xdr:rowOff>
    </xdr:to>
    <xdr:sp macro="" textlink="">
      <xdr:nvSpPr>
        <xdr:cNvPr id="131" name="フローチャート : 判断 130"/>
        <xdr:cNvSpPr/>
      </xdr:nvSpPr>
      <xdr:spPr>
        <a:xfrm>
          <a:off x="1968500" y="1009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72265</xdr:rowOff>
    </xdr:from>
    <xdr:ext cx="534377" cy="259045"/>
    <xdr:sp macro="" textlink="">
      <xdr:nvSpPr>
        <xdr:cNvPr id="132" name="テキスト ボックス 131"/>
        <xdr:cNvSpPr txBox="1"/>
      </xdr:nvSpPr>
      <xdr:spPr>
        <a:xfrm>
          <a:off x="1752111" y="101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163051</xdr:rowOff>
    </xdr:from>
    <xdr:to>
      <xdr:col>1</xdr:col>
      <xdr:colOff>485775</xdr:colOff>
      <xdr:row>59</xdr:row>
      <xdr:rowOff>93201</xdr:rowOff>
    </xdr:to>
    <xdr:sp macro="" textlink="">
      <xdr:nvSpPr>
        <xdr:cNvPr id="133" name="フローチャート : 判断 132"/>
        <xdr:cNvSpPr/>
      </xdr:nvSpPr>
      <xdr:spPr>
        <a:xfrm>
          <a:off x="1079500" y="1010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84328</xdr:rowOff>
    </xdr:from>
    <xdr:ext cx="534377" cy="259045"/>
    <xdr:sp macro="" textlink="">
      <xdr:nvSpPr>
        <xdr:cNvPr id="134" name="テキスト ボックス 133"/>
        <xdr:cNvSpPr txBox="1"/>
      </xdr:nvSpPr>
      <xdr:spPr>
        <a:xfrm>
          <a:off x="863111" y="1019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132548</xdr:rowOff>
    </xdr:from>
    <xdr:to>
      <xdr:col>6</xdr:col>
      <xdr:colOff>561975</xdr:colOff>
      <xdr:row>57</xdr:row>
      <xdr:rowOff>62698</xdr:rowOff>
    </xdr:to>
    <xdr:sp macro="" textlink="">
      <xdr:nvSpPr>
        <xdr:cNvPr id="140" name="円/楕円 139"/>
        <xdr:cNvSpPr/>
      </xdr:nvSpPr>
      <xdr:spPr>
        <a:xfrm>
          <a:off x="4584700" y="97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155425</xdr:rowOff>
    </xdr:from>
    <xdr:ext cx="534377" cy="259045"/>
    <xdr:sp macro="" textlink="">
      <xdr:nvSpPr>
        <xdr:cNvPr id="141" name="物件費該当値テキスト"/>
        <xdr:cNvSpPr txBox="1"/>
      </xdr:nvSpPr>
      <xdr:spPr>
        <a:xfrm>
          <a:off x="4686300" y="958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99,272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167424</xdr:rowOff>
    </xdr:from>
    <xdr:to>
      <xdr:col>5</xdr:col>
      <xdr:colOff>409575</xdr:colOff>
      <xdr:row>57</xdr:row>
      <xdr:rowOff>97574</xdr:rowOff>
    </xdr:to>
    <xdr:sp macro="" textlink="">
      <xdr:nvSpPr>
        <xdr:cNvPr id="142" name="円/楕円 141"/>
        <xdr:cNvSpPr/>
      </xdr:nvSpPr>
      <xdr:spPr>
        <a:xfrm>
          <a:off x="3746500" y="97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114101</xdr:rowOff>
    </xdr:from>
    <xdr:ext cx="534377" cy="259045"/>
    <xdr:sp macro="" textlink="">
      <xdr:nvSpPr>
        <xdr:cNvPr id="143" name="テキスト ボックス 142"/>
        <xdr:cNvSpPr txBox="1"/>
      </xdr:nvSpPr>
      <xdr:spPr>
        <a:xfrm>
          <a:off x="3530111" y="95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50868</xdr:rowOff>
    </xdr:from>
    <xdr:to>
      <xdr:col>4</xdr:col>
      <xdr:colOff>206375</xdr:colOff>
      <xdr:row>57</xdr:row>
      <xdr:rowOff>152468</xdr:rowOff>
    </xdr:to>
    <xdr:sp macro="" textlink="">
      <xdr:nvSpPr>
        <xdr:cNvPr id="144" name="円/楕円 143"/>
        <xdr:cNvSpPr/>
      </xdr:nvSpPr>
      <xdr:spPr>
        <a:xfrm>
          <a:off x="2857500" y="982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168995</xdr:rowOff>
    </xdr:from>
    <xdr:ext cx="534377" cy="259045"/>
    <xdr:sp macro="" textlink="">
      <xdr:nvSpPr>
        <xdr:cNvPr id="145" name="テキスト ボックス 144"/>
        <xdr:cNvSpPr txBox="1"/>
      </xdr:nvSpPr>
      <xdr:spPr>
        <a:xfrm>
          <a:off x="2641111" y="959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60713</xdr:rowOff>
    </xdr:from>
    <xdr:to>
      <xdr:col>3</xdr:col>
      <xdr:colOff>3175</xdr:colOff>
      <xdr:row>57</xdr:row>
      <xdr:rowOff>162313</xdr:rowOff>
    </xdr:to>
    <xdr:sp macro="" textlink="">
      <xdr:nvSpPr>
        <xdr:cNvPr id="146" name="円/楕円 145"/>
        <xdr:cNvSpPr/>
      </xdr:nvSpPr>
      <xdr:spPr>
        <a:xfrm>
          <a:off x="1968500" y="98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7390</xdr:rowOff>
    </xdr:from>
    <xdr:ext cx="534377" cy="259045"/>
    <xdr:sp macro="" textlink="">
      <xdr:nvSpPr>
        <xdr:cNvPr id="147" name="テキスト ボックス 146"/>
        <xdr:cNvSpPr txBox="1"/>
      </xdr:nvSpPr>
      <xdr:spPr>
        <a:xfrm>
          <a:off x="1752111" y="96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96939</xdr:rowOff>
    </xdr:from>
    <xdr:to>
      <xdr:col>1</xdr:col>
      <xdr:colOff>485775</xdr:colOff>
      <xdr:row>58</xdr:row>
      <xdr:rowOff>27089</xdr:rowOff>
    </xdr:to>
    <xdr:sp macro="" textlink="">
      <xdr:nvSpPr>
        <xdr:cNvPr id="148" name="円/楕円 147"/>
        <xdr:cNvSpPr/>
      </xdr:nvSpPr>
      <xdr:spPr>
        <a:xfrm>
          <a:off x="1079500" y="98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43616</xdr:rowOff>
    </xdr:from>
    <xdr:ext cx="534377" cy="259045"/>
    <xdr:sp macro="" textlink="">
      <xdr:nvSpPr>
        <xdr:cNvPr id="149" name="テキスト ボックス 148"/>
        <xdr:cNvSpPr txBox="1"/>
      </xdr:nvSpPr>
      <xdr:spPr>
        <a:xfrm>
          <a:off x="863111" y="964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19571</xdr:rowOff>
    </xdr:from>
    <xdr:to>
      <xdr:col>6</xdr:col>
      <xdr:colOff>511175</xdr:colOff>
      <xdr:row>78</xdr:row>
      <xdr:rowOff>49594</xdr:rowOff>
    </xdr:to>
    <xdr:cxnSp macro="">
      <xdr:nvCxnSpPr>
        <xdr:cNvPr id="178" name="直線コネクタ 177"/>
        <xdr:cNvCxnSpPr/>
      </xdr:nvCxnSpPr>
      <xdr:spPr>
        <a:xfrm flipV="1">
          <a:off x="3797300" y="13392671"/>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33020</xdr:rowOff>
    </xdr:from>
    <xdr:to>
      <xdr:col>5</xdr:col>
      <xdr:colOff>358775</xdr:colOff>
      <xdr:row>78</xdr:row>
      <xdr:rowOff>49594</xdr:rowOff>
    </xdr:to>
    <xdr:cxnSp macro="">
      <xdr:nvCxnSpPr>
        <xdr:cNvPr id="181" name="直線コネクタ 180"/>
        <xdr:cNvCxnSpPr/>
      </xdr:nvCxnSpPr>
      <xdr:spPr>
        <a:xfrm>
          <a:off x="2908300" y="13406120"/>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33020</xdr:rowOff>
    </xdr:from>
    <xdr:to>
      <xdr:col>4</xdr:col>
      <xdr:colOff>155575</xdr:colOff>
      <xdr:row>78</xdr:row>
      <xdr:rowOff>33173</xdr:rowOff>
    </xdr:to>
    <xdr:cxnSp macro="">
      <xdr:nvCxnSpPr>
        <xdr:cNvPr id="184" name="直線コネクタ 183"/>
        <xdr:cNvCxnSpPr/>
      </xdr:nvCxnSpPr>
      <xdr:spPr>
        <a:xfrm flipV="1">
          <a:off x="2019300" y="1340612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14339</xdr:rowOff>
    </xdr:from>
    <xdr:to>
      <xdr:col>4</xdr:col>
      <xdr:colOff>206375</xdr:colOff>
      <xdr:row>78</xdr:row>
      <xdr:rowOff>115939</xdr:rowOff>
    </xdr:to>
    <xdr:sp macro="" textlink="">
      <xdr:nvSpPr>
        <xdr:cNvPr id="185" name="フローチャート : 判断 184"/>
        <xdr:cNvSpPr/>
      </xdr:nvSpPr>
      <xdr:spPr>
        <a:xfrm>
          <a:off x="2857500" y="133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107066</xdr:rowOff>
    </xdr:from>
    <xdr:ext cx="469744" cy="259045"/>
    <xdr:sp macro="" textlink="">
      <xdr:nvSpPr>
        <xdr:cNvPr id="186" name="テキスト ボックス 185"/>
        <xdr:cNvSpPr txBox="1"/>
      </xdr:nvSpPr>
      <xdr:spPr>
        <a:xfrm>
          <a:off x="2673427" y="1348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33173</xdr:rowOff>
    </xdr:from>
    <xdr:to>
      <xdr:col>2</xdr:col>
      <xdr:colOff>638175</xdr:colOff>
      <xdr:row>78</xdr:row>
      <xdr:rowOff>104229</xdr:rowOff>
    </xdr:to>
    <xdr:cxnSp macro="">
      <xdr:nvCxnSpPr>
        <xdr:cNvPr id="187" name="直線コネクタ 186"/>
        <xdr:cNvCxnSpPr/>
      </xdr:nvCxnSpPr>
      <xdr:spPr>
        <a:xfrm flipV="1">
          <a:off x="1130300" y="13406273"/>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31750</xdr:rowOff>
    </xdr:from>
    <xdr:to>
      <xdr:col>3</xdr:col>
      <xdr:colOff>3175</xdr:colOff>
      <xdr:row>78</xdr:row>
      <xdr:rowOff>133350</xdr:rowOff>
    </xdr:to>
    <xdr:sp macro="" textlink="">
      <xdr:nvSpPr>
        <xdr:cNvPr id="188" name="フローチャート : 判断 187"/>
        <xdr:cNvSpPr/>
      </xdr:nvSpPr>
      <xdr:spPr>
        <a:xfrm>
          <a:off x="1968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124477</xdr:rowOff>
    </xdr:from>
    <xdr:ext cx="469744" cy="259045"/>
    <xdr:sp macro="" textlink="">
      <xdr:nvSpPr>
        <xdr:cNvPr id="189" name="テキスト ボックス 188"/>
        <xdr:cNvSpPr txBox="1"/>
      </xdr:nvSpPr>
      <xdr:spPr>
        <a:xfrm>
          <a:off x="17844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39103</xdr:rowOff>
    </xdr:from>
    <xdr:to>
      <xdr:col>1</xdr:col>
      <xdr:colOff>485775</xdr:colOff>
      <xdr:row>78</xdr:row>
      <xdr:rowOff>140703</xdr:rowOff>
    </xdr:to>
    <xdr:sp macro="" textlink="">
      <xdr:nvSpPr>
        <xdr:cNvPr id="190" name="フローチャート : 判断 189"/>
        <xdr:cNvSpPr/>
      </xdr:nvSpPr>
      <xdr:spPr>
        <a:xfrm>
          <a:off x="1079500" y="1341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157230</xdr:rowOff>
    </xdr:from>
    <xdr:ext cx="469744" cy="259045"/>
    <xdr:sp macro="" textlink="">
      <xdr:nvSpPr>
        <xdr:cNvPr id="191" name="テキスト ボックス 190"/>
        <xdr:cNvSpPr txBox="1"/>
      </xdr:nvSpPr>
      <xdr:spPr>
        <a:xfrm>
          <a:off x="895427" y="1318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140221</xdr:rowOff>
    </xdr:from>
    <xdr:to>
      <xdr:col>6</xdr:col>
      <xdr:colOff>561975</xdr:colOff>
      <xdr:row>78</xdr:row>
      <xdr:rowOff>70371</xdr:rowOff>
    </xdr:to>
    <xdr:sp macro="" textlink="">
      <xdr:nvSpPr>
        <xdr:cNvPr id="197" name="円/楕円 196"/>
        <xdr:cNvSpPr/>
      </xdr:nvSpPr>
      <xdr:spPr>
        <a:xfrm>
          <a:off x="4584700" y="133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118648</xdr:rowOff>
    </xdr:from>
    <xdr:ext cx="469744" cy="259045"/>
    <xdr:sp macro="" textlink="">
      <xdr:nvSpPr>
        <xdr:cNvPr id="198" name="維持補修費該当値テキスト"/>
        <xdr:cNvSpPr txBox="1"/>
      </xdr:nvSpPr>
      <xdr:spPr>
        <a:xfrm>
          <a:off x="4686300" y="1332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170244</xdr:rowOff>
    </xdr:from>
    <xdr:to>
      <xdr:col>5</xdr:col>
      <xdr:colOff>409575</xdr:colOff>
      <xdr:row>78</xdr:row>
      <xdr:rowOff>100394</xdr:rowOff>
    </xdr:to>
    <xdr:sp macro="" textlink="">
      <xdr:nvSpPr>
        <xdr:cNvPr id="199" name="円/楕円 198"/>
        <xdr:cNvSpPr/>
      </xdr:nvSpPr>
      <xdr:spPr>
        <a:xfrm>
          <a:off x="3746500" y="133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91521</xdr:rowOff>
    </xdr:from>
    <xdr:ext cx="469744" cy="259045"/>
    <xdr:sp macro="" textlink="">
      <xdr:nvSpPr>
        <xdr:cNvPr id="200" name="テキスト ボックス 199"/>
        <xdr:cNvSpPr txBox="1"/>
      </xdr:nvSpPr>
      <xdr:spPr>
        <a:xfrm>
          <a:off x="3562427" y="1346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153670</xdr:rowOff>
    </xdr:from>
    <xdr:to>
      <xdr:col>4</xdr:col>
      <xdr:colOff>206375</xdr:colOff>
      <xdr:row>78</xdr:row>
      <xdr:rowOff>83820</xdr:rowOff>
    </xdr:to>
    <xdr:sp macro="" textlink="">
      <xdr:nvSpPr>
        <xdr:cNvPr id="201" name="円/楕円 200"/>
        <xdr:cNvSpPr/>
      </xdr:nvSpPr>
      <xdr:spPr>
        <a:xfrm>
          <a:off x="2857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100347</xdr:rowOff>
    </xdr:from>
    <xdr:ext cx="469744" cy="259045"/>
    <xdr:sp macro="" textlink="">
      <xdr:nvSpPr>
        <xdr:cNvPr id="202" name="テキスト ボックス 201"/>
        <xdr:cNvSpPr txBox="1"/>
      </xdr:nvSpPr>
      <xdr:spPr>
        <a:xfrm>
          <a:off x="2673427" y="1313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153823</xdr:rowOff>
    </xdr:from>
    <xdr:to>
      <xdr:col>3</xdr:col>
      <xdr:colOff>3175</xdr:colOff>
      <xdr:row>78</xdr:row>
      <xdr:rowOff>83973</xdr:rowOff>
    </xdr:to>
    <xdr:sp macro="" textlink="">
      <xdr:nvSpPr>
        <xdr:cNvPr id="203" name="円/楕円 202"/>
        <xdr:cNvSpPr/>
      </xdr:nvSpPr>
      <xdr:spPr>
        <a:xfrm>
          <a:off x="1968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100500</xdr:rowOff>
    </xdr:from>
    <xdr:ext cx="469744" cy="259045"/>
    <xdr:sp macro="" textlink="">
      <xdr:nvSpPr>
        <xdr:cNvPr id="204" name="テキスト ボックス 203"/>
        <xdr:cNvSpPr txBox="1"/>
      </xdr:nvSpPr>
      <xdr:spPr>
        <a:xfrm>
          <a:off x="1784427" y="1313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53429</xdr:rowOff>
    </xdr:from>
    <xdr:to>
      <xdr:col>1</xdr:col>
      <xdr:colOff>485775</xdr:colOff>
      <xdr:row>78</xdr:row>
      <xdr:rowOff>155029</xdr:rowOff>
    </xdr:to>
    <xdr:sp macro="" textlink="">
      <xdr:nvSpPr>
        <xdr:cNvPr id="205" name="円/楕円 204"/>
        <xdr:cNvSpPr/>
      </xdr:nvSpPr>
      <xdr:spPr>
        <a:xfrm>
          <a:off x="1079500" y="134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146156</xdr:rowOff>
    </xdr:from>
    <xdr:ext cx="469744" cy="259045"/>
    <xdr:sp macro="" textlink="">
      <xdr:nvSpPr>
        <xdr:cNvPr id="206" name="テキスト ボックス 205"/>
        <xdr:cNvSpPr txBox="1"/>
      </xdr:nvSpPr>
      <xdr:spPr>
        <a:xfrm>
          <a:off x="895427" y="1351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21034</xdr:rowOff>
    </xdr:from>
    <xdr:to>
      <xdr:col>6</xdr:col>
      <xdr:colOff>511175</xdr:colOff>
      <xdr:row>95</xdr:row>
      <xdr:rowOff>145597</xdr:rowOff>
    </xdr:to>
    <xdr:cxnSp macro="">
      <xdr:nvCxnSpPr>
        <xdr:cNvPr id="234" name="直線コネクタ 233"/>
        <xdr:cNvCxnSpPr/>
      </xdr:nvCxnSpPr>
      <xdr:spPr>
        <a:xfrm flipV="1">
          <a:off x="3797300" y="16308784"/>
          <a:ext cx="838200" cy="12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132021</xdr:rowOff>
    </xdr:from>
    <xdr:ext cx="534377" cy="259045"/>
    <xdr:sp macro="" textlink="">
      <xdr:nvSpPr>
        <xdr:cNvPr id="235" name="扶助費平均値テキスト"/>
        <xdr:cNvSpPr txBox="1"/>
      </xdr:nvSpPr>
      <xdr:spPr>
        <a:xfrm>
          <a:off x="4686300" y="16419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145597</xdr:rowOff>
    </xdr:from>
    <xdr:to>
      <xdr:col>5</xdr:col>
      <xdr:colOff>358775</xdr:colOff>
      <xdr:row>96</xdr:row>
      <xdr:rowOff>10449</xdr:rowOff>
    </xdr:to>
    <xdr:cxnSp macro="">
      <xdr:nvCxnSpPr>
        <xdr:cNvPr id="237" name="直線コネクタ 236"/>
        <xdr:cNvCxnSpPr/>
      </xdr:nvCxnSpPr>
      <xdr:spPr>
        <a:xfrm flipV="1">
          <a:off x="2908300" y="16433347"/>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62588</xdr:rowOff>
    </xdr:from>
    <xdr:to>
      <xdr:col>5</xdr:col>
      <xdr:colOff>409575</xdr:colOff>
      <xdr:row>96</xdr:row>
      <xdr:rowOff>164188</xdr:rowOff>
    </xdr:to>
    <xdr:sp macro="" textlink="">
      <xdr:nvSpPr>
        <xdr:cNvPr id="238" name="フローチャート : 判断 237"/>
        <xdr:cNvSpPr/>
      </xdr:nvSpPr>
      <xdr:spPr>
        <a:xfrm>
          <a:off x="3746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155315</xdr:rowOff>
    </xdr:from>
    <xdr:ext cx="534377" cy="259045"/>
    <xdr:sp macro="" textlink="">
      <xdr:nvSpPr>
        <xdr:cNvPr id="239" name="テキスト ボックス 238"/>
        <xdr:cNvSpPr txBox="1"/>
      </xdr:nvSpPr>
      <xdr:spPr>
        <a:xfrm>
          <a:off x="3530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10449</xdr:rowOff>
    </xdr:from>
    <xdr:to>
      <xdr:col>4</xdr:col>
      <xdr:colOff>155575</xdr:colOff>
      <xdr:row>97</xdr:row>
      <xdr:rowOff>23502</xdr:rowOff>
    </xdr:to>
    <xdr:cxnSp macro="">
      <xdr:nvCxnSpPr>
        <xdr:cNvPr id="240" name="直線コネクタ 239"/>
        <xdr:cNvCxnSpPr/>
      </xdr:nvCxnSpPr>
      <xdr:spPr>
        <a:xfrm flipV="1">
          <a:off x="2019300" y="16469649"/>
          <a:ext cx="889000" cy="18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1" name="フローチャート : 判断 240"/>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37084</xdr:rowOff>
    </xdr:from>
    <xdr:ext cx="534377" cy="259045"/>
    <xdr:sp macro="" textlink="">
      <xdr:nvSpPr>
        <xdr:cNvPr id="242" name="テキスト ボックス 241"/>
        <xdr:cNvSpPr txBox="1"/>
      </xdr:nvSpPr>
      <xdr:spPr>
        <a:xfrm>
          <a:off x="2641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23502</xdr:rowOff>
    </xdr:from>
    <xdr:to>
      <xdr:col>2</xdr:col>
      <xdr:colOff>638175</xdr:colOff>
      <xdr:row>97</xdr:row>
      <xdr:rowOff>47048</xdr:rowOff>
    </xdr:to>
    <xdr:cxnSp macro="">
      <xdr:nvCxnSpPr>
        <xdr:cNvPr id="243" name="直線コネクタ 242"/>
        <xdr:cNvCxnSpPr/>
      </xdr:nvCxnSpPr>
      <xdr:spPr>
        <a:xfrm flipV="1">
          <a:off x="1130300" y="16654152"/>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4" name="フローチャート : 判断 243"/>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148000</xdr:rowOff>
    </xdr:from>
    <xdr:ext cx="534377" cy="259045"/>
    <xdr:sp macro="" textlink="">
      <xdr:nvSpPr>
        <xdr:cNvPr id="245" name="テキスト ボックス 244"/>
        <xdr:cNvSpPr txBox="1"/>
      </xdr:nvSpPr>
      <xdr:spPr>
        <a:xfrm>
          <a:off x="1752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6" name="フローチャート : 判断 245"/>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161670</xdr:rowOff>
    </xdr:from>
    <xdr:ext cx="534377" cy="259045"/>
    <xdr:sp macro="" textlink="">
      <xdr:nvSpPr>
        <xdr:cNvPr id="247" name="テキスト ボックス 246"/>
        <xdr:cNvSpPr txBox="1"/>
      </xdr:nvSpPr>
      <xdr:spPr>
        <a:xfrm>
          <a:off x="863111" y="167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141684</xdr:rowOff>
    </xdr:from>
    <xdr:to>
      <xdr:col>6</xdr:col>
      <xdr:colOff>561975</xdr:colOff>
      <xdr:row>95</xdr:row>
      <xdr:rowOff>71834</xdr:rowOff>
    </xdr:to>
    <xdr:sp macro="" textlink="">
      <xdr:nvSpPr>
        <xdr:cNvPr id="253" name="円/楕円 252"/>
        <xdr:cNvSpPr/>
      </xdr:nvSpPr>
      <xdr:spPr>
        <a:xfrm>
          <a:off x="4584700" y="162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164561</xdr:rowOff>
    </xdr:from>
    <xdr:ext cx="534377" cy="259045"/>
    <xdr:sp macro="" textlink="">
      <xdr:nvSpPr>
        <xdr:cNvPr id="254" name="扶助費該当値テキスト"/>
        <xdr:cNvSpPr txBox="1"/>
      </xdr:nvSpPr>
      <xdr:spPr>
        <a:xfrm>
          <a:off x="4686300" y="1610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67,691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94797</xdr:rowOff>
    </xdr:from>
    <xdr:to>
      <xdr:col>5</xdr:col>
      <xdr:colOff>409575</xdr:colOff>
      <xdr:row>96</xdr:row>
      <xdr:rowOff>24947</xdr:rowOff>
    </xdr:to>
    <xdr:sp macro="" textlink="">
      <xdr:nvSpPr>
        <xdr:cNvPr id="255" name="円/楕円 254"/>
        <xdr:cNvSpPr/>
      </xdr:nvSpPr>
      <xdr:spPr>
        <a:xfrm>
          <a:off x="3746500" y="163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41474</xdr:rowOff>
    </xdr:from>
    <xdr:ext cx="534377" cy="259045"/>
    <xdr:sp macro="" textlink="">
      <xdr:nvSpPr>
        <xdr:cNvPr id="256" name="テキスト ボックス 255"/>
        <xdr:cNvSpPr txBox="1"/>
      </xdr:nvSpPr>
      <xdr:spPr>
        <a:xfrm>
          <a:off x="3530111" y="1615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131099</xdr:rowOff>
    </xdr:from>
    <xdr:to>
      <xdr:col>4</xdr:col>
      <xdr:colOff>206375</xdr:colOff>
      <xdr:row>96</xdr:row>
      <xdr:rowOff>61249</xdr:rowOff>
    </xdr:to>
    <xdr:sp macro="" textlink="">
      <xdr:nvSpPr>
        <xdr:cNvPr id="257" name="円/楕円 256"/>
        <xdr:cNvSpPr/>
      </xdr:nvSpPr>
      <xdr:spPr>
        <a:xfrm>
          <a:off x="2857500" y="164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77776</xdr:rowOff>
    </xdr:from>
    <xdr:ext cx="534377" cy="259045"/>
    <xdr:sp macro="" textlink="">
      <xdr:nvSpPr>
        <xdr:cNvPr id="258" name="テキスト ボックス 257"/>
        <xdr:cNvSpPr txBox="1"/>
      </xdr:nvSpPr>
      <xdr:spPr>
        <a:xfrm>
          <a:off x="2641111" y="1619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144152</xdr:rowOff>
    </xdr:from>
    <xdr:to>
      <xdr:col>3</xdr:col>
      <xdr:colOff>3175</xdr:colOff>
      <xdr:row>97</xdr:row>
      <xdr:rowOff>74302</xdr:rowOff>
    </xdr:to>
    <xdr:sp macro="" textlink="">
      <xdr:nvSpPr>
        <xdr:cNvPr id="259" name="円/楕円 258"/>
        <xdr:cNvSpPr/>
      </xdr:nvSpPr>
      <xdr:spPr>
        <a:xfrm>
          <a:off x="1968500" y="166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90829</xdr:rowOff>
    </xdr:from>
    <xdr:ext cx="534377" cy="259045"/>
    <xdr:sp macro="" textlink="">
      <xdr:nvSpPr>
        <xdr:cNvPr id="260" name="テキスト ボックス 259"/>
        <xdr:cNvSpPr txBox="1"/>
      </xdr:nvSpPr>
      <xdr:spPr>
        <a:xfrm>
          <a:off x="1752111" y="163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167698</xdr:rowOff>
    </xdr:from>
    <xdr:to>
      <xdr:col>1</xdr:col>
      <xdr:colOff>485775</xdr:colOff>
      <xdr:row>97</xdr:row>
      <xdr:rowOff>97848</xdr:rowOff>
    </xdr:to>
    <xdr:sp macro="" textlink="">
      <xdr:nvSpPr>
        <xdr:cNvPr id="261" name="円/楕円 260"/>
        <xdr:cNvSpPr/>
      </xdr:nvSpPr>
      <xdr:spPr>
        <a:xfrm>
          <a:off x="1079500" y="166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114375</xdr:rowOff>
    </xdr:from>
    <xdr:ext cx="534377" cy="259045"/>
    <xdr:sp macro="" textlink="">
      <xdr:nvSpPr>
        <xdr:cNvPr id="262" name="テキスト ボックス 261"/>
        <xdr:cNvSpPr txBox="1"/>
      </xdr:nvSpPr>
      <xdr:spPr>
        <a:xfrm>
          <a:off x="863111" y="1640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116611</xdr:rowOff>
    </xdr:from>
    <xdr:to>
      <xdr:col>15</xdr:col>
      <xdr:colOff>180340</xdr:colOff>
      <xdr:row>37</xdr:row>
      <xdr:rowOff>163131</xdr:rowOff>
    </xdr:to>
    <xdr:cxnSp macro="">
      <xdr:nvCxnSpPr>
        <xdr:cNvPr id="286" name="直線コネクタ 285"/>
        <xdr:cNvCxnSpPr/>
      </xdr:nvCxnSpPr>
      <xdr:spPr>
        <a:xfrm flipV="1">
          <a:off x="10475595" y="5431561"/>
          <a:ext cx="1270" cy="10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166958</xdr:rowOff>
    </xdr:from>
    <xdr:ext cx="534377" cy="259045"/>
    <xdr:sp macro="" textlink="">
      <xdr:nvSpPr>
        <xdr:cNvPr id="287" name="補助費等最小値テキスト"/>
        <xdr:cNvSpPr txBox="1"/>
      </xdr:nvSpPr>
      <xdr:spPr>
        <a:xfrm>
          <a:off x="10528300" y="65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37</xdr:row>
      <xdr:rowOff>163131</xdr:rowOff>
    </xdr:from>
    <xdr:to>
      <xdr:col>15</xdr:col>
      <xdr:colOff>269875</xdr:colOff>
      <xdr:row>37</xdr:row>
      <xdr:rowOff>163131</xdr:rowOff>
    </xdr:to>
    <xdr:cxnSp macro="">
      <xdr:nvCxnSpPr>
        <xdr:cNvPr id="288" name="直線コネクタ 287"/>
        <xdr:cNvCxnSpPr/>
      </xdr:nvCxnSpPr>
      <xdr:spPr>
        <a:xfrm>
          <a:off x="10388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63288</xdr:rowOff>
    </xdr:from>
    <xdr:ext cx="599010" cy="259045"/>
    <xdr:sp macro="" textlink="">
      <xdr:nvSpPr>
        <xdr:cNvPr id="289" name="補助費等最大値テキスト"/>
        <xdr:cNvSpPr txBox="1"/>
      </xdr:nvSpPr>
      <xdr:spPr>
        <a:xfrm>
          <a:off x="10528300" y="520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31</xdr:row>
      <xdr:rowOff>116611</xdr:rowOff>
    </xdr:from>
    <xdr:to>
      <xdr:col>15</xdr:col>
      <xdr:colOff>269875</xdr:colOff>
      <xdr:row>31</xdr:row>
      <xdr:rowOff>116611</xdr:rowOff>
    </xdr:to>
    <xdr:cxnSp macro="">
      <xdr:nvCxnSpPr>
        <xdr:cNvPr id="290" name="直線コネクタ 289"/>
        <xdr:cNvCxnSpPr/>
      </xdr:nvCxnSpPr>
      <xdr:spPr>
        <a:xfrm>
          <a:off x="10388600" y="543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150901</xdr:rowOff>
    </xdr:from>
    <xdr:to>
      <xdr:col>15</xdr:col>
      <xdr:colOff>180975</xdr:colOff>
      <xdr:row>37</xdr:row>
      <xdr:rowOff>163131</xdr:rowOff>
    </xdr:to>
    <xdr:cxnSp macro="">
      <xdr:nvCxnSpPr>
        <xdr:cNvPr id="291" name="直線コネクタ 290"/>
        <xdr:cNvCxnSpPr/>
      </xdr:nvCxnSpPr>
      <xdr:spPr>
        <a:xfrm>
          <a:off x="9639300" y="6494551"/>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115427</xdr:rowOff>
    </xdr:from>
    <xdr:ext cx="534377" cy="259045"/>
    <xdr:sp macro="" textlink="">
      <xdr:nvSpPr>
        <xdr:cNvPr id="292" name="補助費等平均値テキスト"/>
        <xdr:cNvSpPr txBox="1"/>
      </xdr:nvSpPr>
      <xdr:spPr>
        <a:xfrm>
          <a:off x="10528300" y="594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92550</xdr:rowOff>
    </xdr:from>
    <xdr:to>
      <xdr:col>15</xdr:col>
      <xdr:colOff>231775</xdr:colOff>
      <xdr:row>36</xdr:row>
      <xdr:rowOff>22700</xdr:rowOff>
    </xdr:to>
    <xdr:sp macro="" textlink="">
      <xdr:nvSpPr>
        <xdr:cNvPr id="293" name="フローチャート : 判断 292"/>
        <xdr:cNvSpPr/>
      </xdr:nvSpPr>
      <xdr:spPr>
        <a:xfrm>
          <a:off x="10426700" y="60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150901</xdr:rowOff>
    </xdr:from>
    <xdr:to>
      <xdr:col>14</xdr:col>
      <xdr:colOff>28575</xdr:colOff>
      <xdr:row>38</xdr:row>
      <xdr:rowOff>33599</xdr:rowOff>
    </xdr:to>
    <xdr:cxnSp macro="">
      <xdr:nvCxnSpPr>
        <xdr:cNvPr id="294" name="直線コネクタ 293"/>
        <xdr:cNvCxnSpPr/>
      </xdr:nvCxnSpPr>
      <xdr:spPr>
        <a:xfrm flipV="1">
          <a:off x="8750300" y="6494551"/>
          <a:ext cx="889000" cy="5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127861</xdr:rowOff>
    </xdr:from>
    <xdr:to>
      <xdr:col>14</xdr:col>
      <xdr:colOff>79375</xdr:colOff>
      <xdr:row>36</xdr:row>
      <xdr:rowOff>58011</xdr:rowOff>
    </xdr:to>
    <xdr:sp macro="" textlink="">
      <xdr:nvSpPr>
        <xdr:cNvPr id="295" name="フローチャート : 判断 294"/>
        <xdr:cNvSpPr/>
      </xdr:nvSpPr>
      <xdr:spPr>
        <a:xfrm>
          <a:off x="9588500" y="61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74538</xdr:rowOff>
    </xdr:from>
    <xdr:ext cx="534377" cy="259045"/>
    <xdr:sp macro="" textlink="">
      <xdr:nvSpPr>
        <xdr:cNvPr id="296" name="テキスト ボックス 295"/>
        <xdr:cNvSpPr txBox="1"/>
      </xdr:nvSpPr>
      <xdr:spPr>
        <a:xfrm>
          <a:off x="9372111" y="59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33599</xdr:rowOff>
    </xdr:from>
    <xdr:to>
      <xdr:col>12</xdr:col>
      <xdr:colOff>511175</xdr:colOff>
      <xdr:row>38</xdr:row>
      <xdr:rowOff>56215</xdr:rowOff>
    </xdr:to>
    <xdr:cxnSp macro="">
      <xdr:nvCxnSpPr>
        <xdr:cNvPr id="297" name="直線コネクタ 296"/>
        <xdr:cNvCxnSpPr/>
      </xdr:nvCxnSpPr>
      <xdr:spPr>
        <a:xfrm flipV="1">
          <a:off x="7861300" y="6548699"/>
          <a:ext cx="889000" cy="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122923</xdr:rowOff>
    </xdr:from>
    <xdr:to>
      <xdr:col>12</xdr:col>
      <xdr:colOff>561975</xdr:colOff>
      <xdr:row>37</xdr:row>
      <xdr:rowOff>53073</xdr:rowOff>
    </xdr:to>
    <xdr:sp macro="" textlink="">
      <xdr:nvSpPr>
        <xdr:cNvPr id="298" name="フローチャート : 判断 297"/>
        <xdr:cNvSpPr/>
      </xdr:nvSpPr>
      <xdr:spPr>
        <a:xfrm>
          <a:off x="8699500" y="62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69600</xdr:rowOff>
    </xdr:from>
    <xdr:ext cx="534377" cy="259045"/>
    <xdr:sp macro="" textlink="">
      <xdr:nvSpPr>
        <xdr:cNvPr id="299" name="テキスト ボックス 298"/>
        <xdr:cNvSpPr txBox="1"/>
      </xdr:nvSpPr>
      <xdr:spPr>
        <a:xfrm>
          <a:off x="8483111" y="607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56215</xdr:rowOff>
    </xdr:from>
    <xdr:to>
      <xdr:col>11</xdr:col>
      <xdr:colOff>307975</xdr:colOff>
      <xdr:row>38</xdr:row>
      <xdr:rowOff>79053</xdr:rowOff>
    </xdr:to>
    <xdr:cxnSp macro="">
      <xdr:nvCxnSpPr>
        <xdr:cNvPr id="300" name="直線コネクタ 299"/>
        <xdr:cNvCxnSpPr/>
      </xdr:nvCxnSpPr>
      <xdr:spPr>
        <a:xfrm flipV="1">
          <a:off x="6972300" y="6571315"/>
          <a:ext cx="889000" cy="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134612</xdr:rowOff>
    </xdr:from>
    <xdr:to>
      <xdr:col>11</xdr:col>
      <xdr:colOff>358775</xdr:colOff>
      <xdr:row>37</xdr:row>
      <xdr:rowOff>64762</xdr:rowOff>
    </xdr:to>
    <xdr:sp macro="" textlink="">
      <xdr:nvSpPr>
        <xdr:cNvPr id="301" name="フローチャート : 判断 300"/>
        <xdr:cNvSpPr/>
      </xdr:nvSpPr>
      <xdr:spPr>
        <a:xfrm>
          <a:off x="7810500" y="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81289</xdr:rowOff>
    </xdr:from>
    <xdr:ext cx="534377" cy="259045"/>
    <xdr:sp macro="" textlink="">
      <xdr:nvSpPr>
        <xdr:cNvPr id="302" name="テキスト ボックス 301"/>
        <xdr:cNvSpPr txBox="1"/>
      </xdr:nvSpPr>
      <xdr:spPr>
        <a:xfrm>
          <a:off x="7594111" y="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160558</xdr:rowOff>
    </xdr:from>
    <xdr:to>
      <xdr:col>10</xdr:col>
      <xdr:colOff>155575</xdr:colOff>
      <xdr:row>37</xdr:row>
      <xdr:rowOff>90708</xdr:rowOff>
    </xdr:to>
    <xdr:sp macro="" textlink="">
      <xdr:nvSpPr>
        <xdr:cNvPr id="303" name="フローチャート : 判断 302"/>
        <xdr:cNvSpPr/>
      </xdr:nvSpPr>
      <xdr:spPr>
        <a:xfrm>
          <a:off x="6921500" y="633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107235</xdr:rowOff>
    </xdr:from>
    <xdr:ext cx="534377" cy="259045"/>
    <xdr:sp macro="" textlink="">
      <xdr:nvSpPr>
        <xdr:cNvPr id="304" name="テキスト ボックス 303"/>
        <xdr:cNvSpPr txBox="1"/>
      </xdr:nvSpPr>
      <xdr:spPr>
        <a:xfrm>
          <a:off x="6705111" y="610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112332</xdr:rowOff>
    </xdr:from>
    <xdr:to>
      <xdr:col>15</xdr:col>
      <xdr:colOff>231775</xdr:colOff>
      <xdr:row>38</xdr:row>
      <xdr:rowOff>42481</xdr:rowOff>
    </xdr:to>
    <xdr:sp macro="" textlink="">
      <xdr:nvSpPr>
        <xdr:cNvPr id="310" name="円/楕円 309"/>
        <xdr:cNvSpPr/>
      </xdr:nvSpPr>
      <xdr:spPr>
        <a:xfrm>
          <a:off x="10426700" y="6455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27259</xdr:rowOff>
    </xdr:from>
    <xdr:ext cx="534377" cy="259045"/>
    <xdr:sp macro="" textlink="">
      <xdr:nvSpPr>
        <xdr:cNvPr id="311" name="補助費等該当値テキスト"/>
        <xdr:cNvSpPr txBox="1"/>
      </xdr:nvSpPr>
      <xdr:spPr>
        <a:xfrm>
          <a:off x="10528300" y="637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29,425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100101</xdr:rowOff>
    </xdr:from>
    <xdr:to>
      <xdr:col>14</xdr:col>
      <xdr:colOff>79375</xdr:colOff>
      <xdr:row>38</xdr:row>
      <xdr:rowOff>30251</xdr:rowOff>
    </xdr:to>
    <xdr:sp macro="" textlink="">
      <xdr:nvSpPr>
        <xdr:cNvPr id="312" name="円/楕円 311"/>
        <xdr:cNvSpPr/>
      </xdr:nvSpPr>
      <xdr:spPr>
        <a:xfrm>
          <a:off x="9588500" y="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21379</xdr:rowOff>
    </xdr:from>
    <xdr:ext cx="534377" cy="259045"/>
    <xdr:sp macro="" textlink="">
      <xdr:nvSpPr>
        <xdr:cNvPr id="313" name="テキスト ボックス 312"/>
        <xdr:cNvSpPr txBox="1"/>
      </xdr:nvSpPr>
      <xdr:spPr>
        <a:xfrm>
          <a:off x="9372111" y="65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154249</xdr:rowOff>
    </xdr:from>
    <xdr:to>
      <xdr:col>12</xdr:col>
      <xdr:colOff>561975</xdr:colOff>
      <xdr:row>38</xdr:row>
      <xdr:rowOff>84399</xdr:rowOff>
    </xdr:to>
    <xdr:sp macro="" textlink="">
      <xdr:nvSpPr>
        <xdr:cNvPr id="314" name="円/楕円 313"/>
        <xdr:cNvSpPr/>
      </xdr:nvSpPr>
      <xdr:spPr>
        <a:xfrm>
          <a:off x="8699500" y="64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75526</xdr:rowOff>
    </xdr:from>
    <xdr:ext cx="534377" cy="259045"/>
    <xdr:sp macro="" textlink="">
      <xdr:nvSpPr>
        <xdr:cNvPr id="315" name="テキスト ボックス 314"/>
        <xdr:cNvSpPr txBox="1"/>
      </xdr:nvSpPr>
      <xdr:spPr>
        <a:xfrm>
          <a:off x="8483111" y="659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5415</xdr:rowOff>
    </xdr:from>
    <xdr:to>
      <xdr:col>11</xdr:col>
      <xdr:colOff>358775</xdr:colOff>
      <xdr:row>38</xdr:row>
      <xdr:rowOff>107015</xdr:rowOff>
    </xdr:to>
    <xdr:sp macro="" textlink="">
      <xdr:nvSpPr>
        <xdr:cNvPr id="316" name="円/楕円 315"/>
        <xdr:cNvSpPr/>
      </xdr:nvSpPr>
      <xdr:spPr>
        <a:xfrm>
          <a:off x="7810500" y="65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98142</xdr:rowOff>
    </xdr:from>
    <xdr:ext cx="534377" cy="259045"/>
    <xdr:sp macro="" textlink="">
      <xdr:nvSpPr>
        <xdr:cNvPr id="317" name="テキスト ボックス 316"/>
        <xdr:cNvSpPr txBox="1"/>
      </xdr:nvSpPr>
      <xdr:spPr>
        <a:xfrm>
          <a:off x="7594111" y="66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28253</xdr:rowOff>
    </xdr:from>
    <xdr:to>
      <xdr:col>10</xdr:col>
      <xdr:colOff>155575</xdr:colOff>
      <xdr:row>38</xdr:row>
      <xdr:rowOff>129853</xdr:rowOff>
    </xdr:to>
    <xdr:sp macro="" textlink="">
      <xdr:nvSpPr>
        <xdr:cNvPr id="318" name="円/楕円 317"/>
        <xdr:cNvSpPr/>
      </xdr:nvSpPr>
      <xdr:spPr>
        <a:xfrm>
          <a:off x="6921500" y="65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120980</xdr:rowOff>
    </xdr:from>
    <xdr:ext cx="534377" cy="259045"/>
    <xdr:sp macro="" textlink="">
      <xdr:nvSpPr>
        <xdr:cNvPr id="319" name="テキスト ボックス 318"/>
        <xdr:cNvSpPr txBox="1"/>
      </xdr:nvSpPr>
      <xdr:spPr>
        <a:xfrm>
          <a:off x="6705111" y="663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9" name="テキスト ボックス 338"/>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5" name="直線コネクタ 344"/>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6"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47" name="直線コネクタ 346"/>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48"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49" name="直線コネクタ 348"/>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155377</xdr:rowOff>
    </xdr:from>
    <xdr:to>
      <xdr:col>15</xdr:col>
      <xdr:colOff>180975</xdr:colOff>
      <xdr:row>59</xdr:row>
      <xdr:rowOff>4785</xdr:rowOff>
    </xdr:to>
    <xdr:cxnSp macro="">
      <xdr:nvCxnSpPr>
        <xdr:cNvPr id="350" name="直線コネクタ 349"/>
        <xdr:cNvCxnSpPr/>
      </xdr:nvCxnSpPr>
      <xdr:spPr>
        <a:xfrm>
          <a:off x="9639300" y="10099477"/>
          <a:ext cx="838200" cy="2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1"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2" name="フローチャート : 判断 351"/>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69703</xdr:rowOff>
    </xdr:from>
    <xdr:to>
      <xdr:col>14</xdr:col>
      <xdr:colOff>28575</xdr:colOff>
      <xdr:row>58</xdr:row>
      <xdr:rowOff>155377</xdr:rowOff>
    </xdr:to>
    <xdr:cxnSp macro="">
      <xdr:nvCxnSpPr>
        <xdr:cNvPr id="353" name="直線コネクタ 352"/>
        <xdr:cNvCxnSpPr/>
      </xdr:nvCxnSpPr>
      <xdr:spPr>
        <a:xfrm>
          <a:off x="8750300" y="10013803"/>
          <a:ext cx="889000" cy="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4" name="フローチャート : 判断 353"/>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56357</xdr:rowOff>
    </xdr:from>
    <xdr:ext cx="534377" cy="259045"/>
    <xdr:sp macro="" textlink="">
      <xdr:nvSpPr>
        <xdr:cNvPr id="355" name="テキスト ボックス 354"/>
        <xdr:cNvSpPr txBox="1"/>
      </xdr:nvSpPr>
      <xdr:spPr>
        <a:xfrm>
          <a:off x="9372111" y="101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69703</xdr:rowOff>
    </xdr:from>
    <xdr:to>
      <xdr:col>12</xdr:col>
      <xdr:colOff>511175</xdr:colOff>
      <xdr:row>59</xdr:row>
      <xdr:rowOff>1082</xdr:rowOff>
    </xdr:to>
    <xdr:cxnSp macro="">
      <xdr:nvCxnSpPr>
        <xdr:cNvPr id="356" name="直線コネクタ 355"/>
        <xdr:cNvCxnSpPr/>
      </xdr:nvCxnSpPr>
      <xdr:spPr>
        <a:xfrm flipV="1">
          <a:off x="7861300" y="10013803"/>
          <a:ext cx="889000" cy="10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154576</xdr:rowOff>
    </xdr:from>
    <xdr:to>
      <xdr:col>12</xdr:col>
      <xdr:colOff>561975</xdr:colOff>
      <xdr:row>59</xdr:row>
      <xdr:rowOff>84726</xdr:rowOff>
    </xdr:to>
    <xdr:sp macro="" textlink="">
      <xdr:nvSpPr>
        <xdr:cNvPr id="357" name="フローチャート : 判断 356"/>
        <xdr:cNvSpPr/>
      </xdr:nvSpPr>
      <xdr:spPr>
        <a:xfrm>
          <a:off x="8699500" y="1009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75853</xdr:rowOff>
    </xdr:from>
    <xdr:ext cx="534377" cy="259045"/>
    <xdr:sp macro="" textlink="">
      <xdr:nvSpPr>
        <xdr:cNvPr id="358" name="テキスト ボックス 357"/>
        <xdr:cNvSpPr txBox="1"/>
      </xdr:nvSpPr>
      <xdr:spPr>
        <a:xfrm>
          <a:off x="8483111" y="1019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1082</xdr:rowOff>
    </xdr:from>
    <xdr:to>
      <xdr:col>11</xdr:col>
      <xdr:colOff>307975</xdr:colOff>
      <xdr:row>59</xdr:row>
      <xdr:rowOff>46284</xdr:rowOff>
    </xdr:to>
    <xdr:cxnSp macro="">
      <xdr:nvCxnSpPr>
        <xdr:cNvPr id="359" name="直線コネクタ 358"/>
        <xdr:cNvCxnSpPr/>
      </xdr:nvCxnSpPr>
      <xdr:spPr>
        <a:xfrm flipV="1">
          <a:off x="6972300" y="10116632"/>
          <a:ext cx="889000" cy="4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143898</xdr:rowOff>
    </xdr:from>
    <xdr:to>
      <xdr:col>11</xdr:col>
      <xdr:colOff>358775</xdr:colOff>
      <xdr:row>59</xdr:row>
      <xdr:rowOff>74048</xdr:rowOff>
    </xdr:to>
    <xdr:sp macro="" textlink="">
      <xdr:nvSpPr>
        <xdr:cNvPr id="360" name="フローチャート : 判断 359"/>
        <xdr:cNvSpPr/>
      </xdr:nvSpPr>
      <xdr:spPr>
        <a:xfrm>
          <a:off x="7810500" y="100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65175</xdr:rowOff>
    </xdr:from>
    <xdr:ext cx="534377" cy="259045"/>
    <xdr:sp macro="" textlink="">
      <xdr:nvSpPr>
        <xdr:cNvPr id="361" name="テキスト ボックス 360"/>
        <xdr:cNvSpPr txBox="1"/>
      </xdr:nvSpPr>
      <xdr:spPr>
        <a:xfrm>
          <a:off x="7594111" y="101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166834</xdr:rowOff>
    </xdr:from>
    <xdr:to>
      <xdr:col>10</xdr:col>
      <xdr:colOff>155575</xdr:colOff>
      <xdr:row>59</xdr:row>
      <xdr:rowOff>96984</xdr:rowOff>
    </xdr:to>
    <xdr:sp macro="" textlink="">
      <xdr:nvSpPr>
        <xdr:cNvPr id="362" name="フローチャート : 判断 361"/>
        <xdr:cNvSpPr/>
      </xdr:nvSpPr>
      <xdr:spPr>
        <a:xfrm>
          <a:off x="6921500" y="101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113511</xdr:rowOff>
    </xdr:from>
    <xdr:ext cx="534377" cy="259045"/>
    <xdr:sp macro="" textlink="">
      <xdr:nvSpPr>
        <xdr:cNvPr id="363" name="テキスト ボックス 362"/>
        <xdr:cNvSpPr txBox="1"/>
      </xdr:nvSpPr>
      <xdr:spPr>
        <a:xfrm>
          <a:off x="6705111" y="98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125435</xdr:rowOff>
    </xdr:from>
    <xdr:to>
      <xdr:col>15</xdr:col>
      <xdr:colOff>231775</xdr:colOff>
      <xdr:row>59</xdr:row>
      <xdr:rowOff>55585</xdr:rowOff>
    </xdr:to>
    <xdr:sp macro="" textlink="">
      <xdr:nvSpPr>
        <xdr:cNvPr id="369" name="円/楕円 368"/>
        <xdr:cNvSpPr/>
      </xdr:nvSpPr>
      <xdr:spPr>
        <a:xfrm>
          <a:off x="10426700" y="100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72636</xdr:rowOff>
    </xdr:from>
    <xdr:ext cx="534377" cy="259045"/>
    <xdr:sp macro="" textlink="">
      <xdr:nvSpPr>
        <xdr:cNvPr id="370" name="普通建設事業費該当値テキスト"/>
        <xdr:cNvSpPr txBox="1"/>
      </xdr:nvSpPr>
      <xdr:spPr>
        <a:xfrm>
          <a:off x="10528300" y="1001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104577</xdr:rowOff>
    </xdr:from>
    <xdr:to>
      <xdr:col>14</xdr:col>
      <xdr:colOff>79375</xdr:colOff>
      <xdr:row>59</xdr:row>
      <xdr:rowOff>34727</xdr:rowOff>
    </xdr:to>
    <xdr:sp macro="" textlink="">
      <xdr:nvSpPr>
        <xdr:cNvPr id="371" name="円/楕円 370"/>
        <xdr:cNvSpPr/>
      </xdr:nvSpPr>
      <xdr:spPr>
        <a:xfrm>
          <a:off x="9588500" y="100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51254</xdr:rowOff>
    </xdr:from>
    <xdr:ext cx="599010" cy="259045"/>
    <xdr:sp macro="" textlink="">
      <xdr:nvSpPr>
        <xdr:cNvPr id="372" name="テキスト ボックス 371"/>
        <xdr:cNvSpPr txBox="1"/>
      </xdr:nvSpPr>
      <xdr:spPr>
        <a:xfrm>
          <a:off x="9339794" y="982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18903</xdr:rowOff>
    </xdr:from>
    <xdr:to>
      <xdr:col>12</xdr:col>
      <xdr:colOff>561975</xdr:colOff>
      <xdr:row>58</xdr:row>
      <xdr:rowOff>120503</xdr:rowOff>
    </xdr:to>
    <xdr:sp macro="" textlink="">
      <xdr:nvSpPr>
        <xdr:cNvPr id="373" name="円/楕円 372"/>
        <xdr:cNvSpPr/>
      </xdr:nvSpPr>
      <xdr:spPr>
        <a:xfrm>
          <a:off x="8699500" y="99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137030</xdr:rowOff>
    </xdr:from>
    <xdr:ext cx="599010" cy="259045"/>
    <xdr:sp macro="" textlink="">
      <xdr:nvSpPr>
        <xdr:cNvPr id="374" name="テキスト ボックス 373"/>
        <xdr:cNvSpPr txBox="1"/>
      </xdr:nvSpPr>
      <xdr:spPr>
        <a:xfrm>
          <a:off x="8450794" y="973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121732</xdr:rowOff>
    </xdr:from>
    <xdr:to>
      <xdr:col>11</xdr:col>
      <xdr:colOff>358775</xdr:colOff>
      <xdr:row>59</xdr:row>
      <xdr:rowOff>51882</xdr:rowOff>
    </xdr:to>
    <xdr:sp macro="" textlink="">
      <xdr:nvSpPr>
        <xdr:cNvPr id="375" name="円/楕円 374"/>
        <xdr:cNvSpPr/>
      </xdr:nvSpPr>
      <xdr:spPr>
        <a:xfrm>
          <a:off x="7810500" y="1006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68409</xdr:rowOff>
    </xdr:from>
    <xdr:ext cx="534377" cy="259045"/>
    <xdr:sp macro="" textlink="">
      <xdr:nvSpPr>
        <xdr:cNvPr id="376" name="テキスト ボックス 375"/>
        <xdr:cNvSpPr txBox="1"/>
      </xdr:nvSpPr>
      <xdr:spPr>
        <a:xfrm>
          <a:off x="7594111" y="984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166934</xdr:rowOff>
    </xdr:from>
    <xdr:to>
      <xdr:col>10</xdr:col>
      <xdr:colOff>155575</xdr:colOff>
      <xdr:row>59</xdr:row>
      <xdr:rowOff>97084</xdr:rowOff>
    </xdr:to>
    <xdr:sp macro="" textlink="">
      <xdr:nvSpPr>
        <xdr:cNvPr id="377" name="円/楕円 376"/>
        <xdr:cNvSpPr/>
      </xdr:nvSpPr>
      <xdr:spPr>
        <a:xfrm>
          <a:off x="6921500" y="101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88211</xdr:rowOff>
    </xdr:from>
    <xdr:ext cx="534377" cy="259045"/>
    <xdr:sp macro="" textlink="">
      <xdr:nvSpPr>
        <xdr:cNvPr id="378" name="テキスト ボックス 377"/>
        <xdr:cNvSpPr txBox="1"/>
      </xdr:nvSpPr>
      <xdr:spPr>
        <a:xfrm>
          <a:off x="6705111" y="102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2" name="テキスト ボックス 39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4" name="テキスト ボックス 39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6" name="テキスト ボックス 39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0" name="テキスト ボックス 399"/>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4" name="直線コネクタ 403"/>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5"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6" name="直線コネクタ 405"/>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07"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08" name="直線コネクタ 407"/>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158421</xdr:rowOff>
    </xdr:from>
    <xdr:to>
      <xdr:col>15</xdr:col>
      <xdr:colOff>180975</xdr:colOff>
      <xdr:row>79</xdr:row>
      <xdr:rowOff>19701</xdr:rowOff>
    </xdr:to>
    <xdr:cxnSp macro="">
      <xdr:nvCxnSpPr>
        <xdr:cNvPr id="409" name="直線コネクタ 408"/>
        <xdr:cNvCxnSpPr/>
      </xdr:nvCxnSpPr>
      <xdr:spPr>
        <a:xfrm>
          <a:off x="9639300" y="13531521"/>
          <a:ext cx="838200" cy="3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0"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1" name="フローチャート : 判断 410"/>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9562</xdr:rowOff>
    </xdr:from>
    <xdr:to>
      <xdr:col>14</xdr:col>
      <xdr:colOff>28575</xdr:colOff>
      <xdr:row>78</xdr:row>
      <xdr:rowOff>158421</xdr:rowOff>
    </xdr:to>
    <xdr:cxnSp macro="">
      <xdr:nvCxnSpPr>
        <xdr:cNvPr id="412" name="直線コネクタ 411"/>
        <xdr:cNvCxnSpPr/>
      </xdr:nvCxnSpPr>
      <xdr:spPr>
        <a:xfrm>
          <a:off x="8750300" y="13382662"/>
          <a:ext cx="889000" cy="14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3" name="フローチャート : 判断 412"/>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76196</xdr:rowOff>
    </xdr:from>
    <xdr:ext cx="534377" cy="259045"/>
    <xdr:sp macro="" textlink="">
      <xdr:nvSpPr>
        <xdr:cNvPr id="414" name="テキスト ボックス 413"/>
        <xdr:cNvSpPr txBox="1"/>
      </xdr:nvSpPr>
      <xdr:spPr>
        <a:xfrm>
          <a:off x="9372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170324</xdr:rowOff>
    </xdr:from>
    <xdr:to>
      <xdr:col>12</xdr:col>
      <xdr:colOff>561975</xdr:colOff>
      <xdr:row>79</xdr:row>
      <xdr:rowOff>100474</xdr:rowOff>
    </xdr:to>
    <xdr:sp macro="" textlink="">
      <xdr:nvSpPr>
        <xdr:cNvPr id="415" name="フローチャート : 判断 414"/>
        <xdr:cNvSpPr/>
      </xdr:nvSpPr>
      <xdr:spPr>
        <a:xfrm>
          <a:off x="8699500" y="1354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91601</xdr:rowOff>
    </xdr:from>
    <xdr:ext cx="534377" cy="259045"/>
    <xdr:sp macro="" textlink="">
      <xdr:nvSpPr>
        <xdr:cNvPr id="416" name="テキスト ボックス 415"/>
        <xdr:cNvSpPr txBox="1"/>
      </xdr:nvSpPr>
      <xdr:spPr>
        <a:xfrm>
          <a:off x="8483111" y="1363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140351</xdr:rowOff>
    </xdr:from>
    <xdr:to>
      <xdr:col>15</xdr:col>
      <xdr:colOff>231775</xdr:colOff>
      <xdr:row>79</xdr:row>
      <xdr:rowOff>70501</xdr:rowOff>
    </xdr:to>
    <xdr:sp macro="" textlink="">
      <xdr:nvSpPr>
        <xdr:cNvPr id="422" name="円/楕円 421"/>
        <xdr:cNvSpPr/>
      </xdr:nvSpPr>
      <xdr:spPr>
        <a:xfrm>
          <a:off x="10426700" y="135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98232</xdr:rowOff>
    </xdr:from>
    <xdr:ext cx="534377" cy="259045"/>
    <xdr:sp macro="" textlink="">
      <xdr:nvSpPr>
        <xdr:cNvPr id="423" name="普通建設事業費 （ うち新規整備　）該当値テキスト"/>
        <xdr:cNvSpPr txBox="1"/>
      </xdr:nvSpPr>
      <xdr:spPr>
        <a:xfrm>
          <a:off x="10528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107621</xdr:rowOff>
    </xdr:from>
    <xdr:to>
      <xdr:col>14</xdr:col>
      <xdr:colOff>79375</xdr:colOff>
      <xdr:row>79</xdr:row>
      <xdr:rowOff>37771</xdr:rowOff>
    </xdr:to>
    <xdr:sp macro="" textlink="">
      <xdr:nvSpPr>
        <xdr:cNvPr id="424" name="円/楕円 423"/>
        <xdr:cNvSpPr/>
      </xdr:nvSpPr>
      <xdr:spPr>
        <a:xfrm>
          <a:off x="9588500" y="134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54298</xdr:rowOff>
    </xdr:from>
    <xdr:ext cx="534377" cy="259045"/>
    <xdr:sp macro="" textlink="">
      <xdr:nvSpPr>
        <xdr:cNvPr id="425" name="テキスト ボックス 424"/>
        <xdr:cNvSpPr txBox="1"/>
      </xdr:nvSpPr>
      <xdr:spPr>
        <a:xfrm>
          <a:off x="9372111" y="1325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68,535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130212</xdr:rowOff>
    </xdr:from>
    <xdr:to>
      <xdr:col>12</xdr:col>
      <xdr:colOff>561975</xdr:colOff>
      <xdr:row>78</xdr:row>
      <xdr:rowOff>60362</xdr:rowOff>
    </xdr:to>
    <xdr:sp macro="" textlink="">
      <xdr:nvSpPr>
        <xdr:cNvPr id="426" name="円/楕円 425"/>
        <xdr:cNvSpPr/>
      </xdr:nvSpPr>
      <xdr:spPr>
        <a:xfrm>
          <a:off x="8699500" y="133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76889</xdr:rowOff>
    </xdr:from>
    <xdr:ext cx="599010" cy="259045"/>
    <xdr:sp macro="" textlink="">
      <xdr:nvSpPr>
        <xdr:cNvPr id="427" name="テキスト ボックス 426"/>
        <xdr:cNvSpPr txBox="1"/>
      </xdr:nvSpPr>
      <xdr:spPr>
        <a:xfrm>
          <a:off x="8450794" y="131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1" name="直線コネクタ 450"/>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2"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3" name="直線コネクタ 452"/>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4"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5" name="直線コネクタ 454"/>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12122</xdr:rowOff>
    </xdr:from>
    <xdr:to>
      <xdr:col>15</xdr:col>
      <xdr:colOff>180975</xdr:colOff>
      <xdr:row>96</xdr:row>
      <xdr:rowOff>108059</xdr:rowOff>
    </xdr:to>
    <xdr:cxnSp macro="">
      <xdr:nvCxnSpPr>
        <xdr:cNvPr id="456" name="直線コネクタ 455"/>
        <xdr:cNvCxnSpPr/>
      </xdr:nvCxnSpPr>
      <xdr:spPr>
        <a:xfrm>
          <a:off x="9639300" y="16471322"/>
          <a:ext cx="838200" cy="9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146087</xdr:rowOff>
    </xdr:from>
    <xdr:ext cx="534377" cy="259045"/>
    <xdr:sp macro="" textlink="">
      <xdr:nvSpPr>
        <xdr:cNvPr id="457" name="普通建設事業費 （ うち更新整備　）平均値テキスト"/>
        <xdr:cNvSpPr txBox="1"/>
      </xdr:nvSpPr>
      <xdr:spPr>
        <a:xfrm>
          <a:off x="10528300" y="162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58" name="フローチャート : 判断 457"/>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12122</xdr:rowOff>
    </xdr:from>
    <xdr:to>
      <xdr:col>14</xdr:col>
      <xdr:colOff>28575</xdr:colOff>
      <xdr:row>97</xdr:row>
      <xdr:rowOff>25305</xdr:rowOff>
    </xdr:to>
    <xdr:cxnSp macro="">
      <xdr:nvCxnSpPr>
        <xdr:cNvPr id="459" name="直線コネクタ 458"/>
        <xdr:cNvCxnSpPr/>
      </xdr:nvCxnSpPr>
      <xdr:spPr>
        <a:xfrm flipV="1">
          <a:off x="8750300" y="16471322"/>
          <a:ext cx="889000" cy="18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0" name="フローチャート : 判断 459"/>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61422</xdr:rowOff>
    </xdr:from>
    <xdr:ext cx="534377" cy="259045"/>
    <xdr:sp macro="" textlink="">
      <xdr:nvSpPr>
        <xdr:cNvPr id="461" name="テキスト ボックス 460"/>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71698</xdr:rowOff>
    </xdr:from>
    <xdr:to>
      <xdr:col>12</xdr:col>
      <xdr:colOff>561975</xdr:colOff>
      <xdr:row>97</xdr:row>
      <xdr:rowOff>1848</xdr:rowOff>
    </xdr:to>
    <xdr:sp macro="" textlink="">
      <xdr:nvSpPr>
        <xdr:cNvPr id="462" name="フローチャート : 判断 461"/>
        <xdr:cNvSpPr/>
      </xdr:nvSpPr>
      <xdr:spPr>
        <a:xfrm>
          <a:off x="8699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18375</xdr:rowOff>
    </xdr:from>
    <xdr:ext cx="534377" cy="259045"/>
    <xdr:sp macro="" textlink="">
      <xdr:nvSpPr>
        <xdr:cNvPr id="463" name="テキスト ボックス 462"/>
        <xdr:cNvSpPr txBox="1"/>
      </xdr:nvSpPr>
      <xdr:spPr>
        <a:xfrm>
          <a:off x="8483111" y="16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57259</xdr:rowOff>
    </xdr:from>
    <xdr:to>
      <xdr:col>15</xdr:col>
      <xdr:colOff>231775</xdr:colOff>
      <xdr:row>96</xdr:row>
      <xdr:rowOff>158859</xdr:rowOff>
    </xdr:to>
    <xdr:sp macro="" textlink="">
      <xdr:nvSpPr>
        <xdr:cNvPr id="469" name="円/楕円 468"/>
        <xdr:cNvSpPr/>
      </xdr:nvSpPr>
      <xdr:spPr>
        <a:xfrm>
          <a:off x="10426700" y="165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35686</xdr:rowOff>
    </xdr:from>
    <xdr:ext cx="534377" cy="259045"/>
    <xdr:sp macro="" textlink="">
      <xdr:nvSpPr>
        <xdr:cNvPr id="470" name="普通建設事業費 （ うち更新整備　）該当値テキスト"/>
        <xdr:cNvSpPr txBox="1"/>
      </xdr:nvSpPr>
      <xdr:spPr>
        <a:xfrm>
          <a:off x="10528300" y="164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23,661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132772</xdr:rowOff>
    </xdr:from>
    <xdr:to>
      <xdr:col>14</xdr:col>
      <xdr:colOff>79375</xdr:colOff>
      <xdr:row>96</xdr:row>
      <xdr:rowOff>62922</xdr:rowOff>
    </xdr:to>
    <xdr:sp macro="" textlink="">
      <xdr:nvSpPr>
        <xdr:cNvPr id="471" name="円/楕円 470"/>
        <xdr:cNvSpPr/>
      </xdr:nvSpPr>
      <xdr:spPr>
        <a:xfrm>
          <a:off x="9588500" y="164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79449</xdr:rowOff>
    </xdr:from>
    <xdr:ext cx="534377" cy="259045"/>
    <xdr:sp macro="" textlink="">
      <xdr:nvSpPr>
        <xdr:cNvPr id="472" name="テキスト ボックス 471"/>
        <xdr:cNvSpPr txBox="1"/>
      </xdr:nvSpPr>
      <xdr:spPr>
        <a:xfrm>
          <a:off x="9372111" y="1619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145955</xdr:rowOff>
    </xdr:from>
    <xdr:to>
      <xdr:col>12</xdr:col>
      <xdr:colOff>561975</xdr:colOff>
      <xdr:row>97</xdr:row>
      <xdr:rowOff>76105</xdr:rowOff>
    </xdr:to>
    <xdr:sp macro="" textlink="">
      <xdr:nvSpPr>
        <xdr:cNvPr id="473" name="円/楕円 472"/>
        <xdr:cNvSpPr/>
      </xdr:nvSpPr>
      <xdr:spPr>
        <a:xfrm>
          <a:off x="8699500" y="166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67232</xdr:rowOff>
    </xdr:from>
    <xdr:ext cx="534377" cy="259045"/>
    <xdr:sp macro="" textlink="">
      <xdr:nvSpPr>
        <xdr:cNvPr id="474" name="テキスト ボックス 473"/>
        <xdr:cNvSpPr txBox="1"/>
      </xdr:nvSpPr>
      <xdr:spPr>
        <a:xfrm>
          <a:off x="8483111" y="166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4" name="テキスト ボックス 49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0" name="直線コネクタ 499"/>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3"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4" name="直線コネクタ 503"/>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67865</xdr:rowOff>
    </xdr:from>
    <xdr:to>
      <xdr:col>23</xdr:col>
      <xdr:colOff>517525</xdr:colOff>
      <xdr:row>39</xdr:row>
      <xdr:rowOff>74299</xdr:rowOff>
    </xdr:to>
    <xdr:cxnSp macro="">
      <xdr:nvCxnSpPr>
        <xdr:cNvPr id="505" name="直線コネクタ 504"/>
        <xdr:cNvCxnSpPr/>
      </xdr:nvCxnSpPr>
      <xdr:spPr>
        <a:xfrm>
          <a:off x="15481300" y="6754415"/>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6"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07" name="フローチャート : 判断 506"/>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67517</xdr:rowOff>
    </xdr:from>
    <xdr:to>
      <xdr:col>22</xdr:col>
      <xdr:colOff>365125</xdr:colOff>
      <xdr:row>39</xdr:row>
      <xdr:rowOff>67865</xdr:rowOff>
    </xdr:to>
    <xdr:cxnSp macro="">
      <xdr:nvCxnSpPr>
        <xdr:cNvPr id="508" name="直線コネクタ 507"/>
        <xdr:cNvCxnSpPr/>
      </xdr:nvCxnSpPr>
      <xdr:spPr>
        <a:xfrm>
          <a:off x="14592300" y="6754067"/>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09" name="フローチャート : 判断 508"/>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131077</xdr:rowOff>
    </xdr:from>
    <xdr:ext cx="469744" cy="259045"/>
    <xdr:sp macro="" textlink="">
      <xdr:nvSpPr>
        <xdr:cNvPr id="510" name="テキスト ボックス 509"/>
        <xdr:cNvSpPr txBox="1"/>
      </xdr:nvSpPr>
      <xdr:spPr>
        <a:xfrm>
          <a:off x="15246427"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59386</xdr:rowOff>
    </xdr:from>
    <xdr:to>
      <xdr:col>21</xdr:col>
      <xdr:colOff>161925</xdr:colOff>
      <xdr:row>39</xdr:row>
      <xdr:rowOff>67517</xdr:rowOff>
    </xdr:to>
    <xdr:cxnSp macro="">
      <xdr:nvCxnSpPr>
        <xdr:cNvPr id="511" name="直線コネクタ 510"/>
        <xdr:cNvCxnSpPr/>
      </xdr:nvCxnSpPr>
      <xdr:spPr>
        <a:xfrm>
          <a:off x="13703300" y="6745936"/>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40632</xdr:rowOff>
    </xdr:from>
    <xdr:to>
      <xdr:col>21</xdr:col>
      <xdr:colOff>212725</xdr:colOff>
      <xdr:row>39</xdr:row>
      <xdr:rowOff>142232</xdr:rowOff>
    </xdr:to>
    <xdr:sp macro="" textlink="">
      <xdr:nvSpPr>
        <xdr:cNvPr id="512" name="フローチャート : 判断 511"/>
        <xdr:cNvSpPr/>
      </xdr:nvSpPr>
      <xdr:spPr>
        <a:xfrm>
          <a:off x="14541500" y="672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133359</xdr:rowOff>
    </xdr:from>
    <xdr:ext cx="378565" cy="259045"/>
    <xdr:sp macro="" textlink="">
      <xdr:nvSpPr>
        <xdr:cNvPr id="513" name="テキスト ボックス 512"/>
        <xdr:cNvSpPr txBox="1"/>
      </xdr:nvSpPr>
      <xdr:spPr>
        <a:xfrm>
          <a:off x="14403017" y="6819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30059</xdr:rowOff>
    </xdr:from>
    <xdr:to>
      <xdr:col>19</xdr:col>
      <xdr:colOff>644525</xdr:colOff>
      <xdr:row>39</xdr:row>
      <xdr:rowOff>59386</xdr:rowOff>
    </xdr:to>
    <xdr:cxnSp macro="">
      <xdr:nvCxnSpPr>
        <xdr:cNvPr id="514" name="直線コネクタ 513"/>
        <xdr:cNvCxnSpPr/>
      </xdr:nvCxnSpPr>
      <xdr:spPr>
        <a:xfrm>
          <a:off x="12814300" y="6716609"/>
          <a:ext cx="889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38184</xdr:rowOff>
    </xdr:from>
    <xdr:to>
      <xdr:col>20</xdr:col>
      <xdr:colOff>9525</xdr:colOff>
      <xdr:row>39</xdr:row>
      <xdr:rowOff>139784</xdr:rowOff>
    </xdr:to>
    <xdr:sp macro="" textlink="">
      <xdr:nvSpPr>
        <xdr:cNvPr id="515" name="フローチャート : 判断 514"/>
        <xdr:cNvSpPr/>
      </xdr:nvSpPr>
      <xdr:spPr>
        <a:xfrm>
          <a:off x="13652500" y="672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130911</xdr:rowOff>
    </xdr:from>
    <xdr:ext cx="378565" cy="259045"/>
    <xdr:sp macro="" textlink="">
      <xdr:nvSpPr>
        <xdr:cNvPr id="516" name="テキスト ボックス 515"/>
        <xdr:cNvSpPr txBox="1"/>
      </xdr:nvSpPr>
      <xdr:spPr>
        <a:xfrm>
          <a:off x="13514017" y="681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26395</xdr:rowOff>
    </xdr:from>
    <xdr:to>
      <xdr:col>18</xdr:col>
      <xdr:colOff>492125</xdr:colOff>
      <xdr:row>39</xdr:row>
      <xdr:rowOff>127995</xdr:rowOff>
    </xdr:to>
    <xdr:sp macro="" textlink="">
      <xdr:nvSpPr>
        <xdr:cNvPr id="517" name="フローチャート : 判断 516"/>
        <xdr:cNvSpPr/>
      </xdr:nvSpPr>
      <xdr:spPr>
        <a:xfrm>
          <a:off x="12763500" y="67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119122</xdr:rowOff>
    </xdr:from>
    <xdr:ext cx="469744" cy="259045"/>
    <xdr:sp macro="" textlink="">
      <xdr:nvSpPr>
        <xdr:cNvPr id="518" name="テキスト ボックス 517"/>
        <xdr:cNvSpPr txBox="1"/>
      </xdr:nvSpPr>
      <xdr:spPr>
        <a:xfrm>
          <a:off x="12579427" y="680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23499</xdr:rowOff>
    </xdr:from>
    <xdr:to>
      <xdr:col>23</xdr:col>
      <xdr:colOff>568325</xdr:colOff>
      <xdr:row>39</xdr:row>
      <xdr:rowOff>125099</xdr:rowOff>
    </xdr:to>
    <xdr:sp macro="" textlink="">
      <xdr:nvSpPr>
        <xdr:cNvPr id="524" name="円/楕円 523"/>
        <xdr:cNvSpPr/>
      </xdr:nvSpPr>
      <xdr:spPr>
        <a:xfrm>
          <a:off x="16268700" y="67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118512</xdr:rowOff>
    </xdr:from>
    <xdr:ext cx="469744" cy="259045"/>
    <xdr:sp macro="" textlink="">
      <xdr:nvSpPr>
        <xdr:cNvPr id="525" name="災害復旧事業費該当値テキスト"/>
        <xdr:cNvSpPr txBox="1"/>
      </xdr:nvSpPr>
      <xdr:spPr>
        <a:xfrm>
          <a:off x="16370300" y="663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17065</xdr:rowOff>
    </xdr:from>
    <xdr:to>
      <xdr:col>22</xdr:col>
      <xdr:colOff>415925</xdr:colOff>
      <xdr:row>39</xdr:row>
      <xdr:rowOff>118665</xdr:rowOff>
    </xdr:to>
    <xdr:sp macro="" textlink="">
      <xdr:nvSpPr>
        <xdr:cNvPr id="526" name="円/楕円 525"/>
        <xdr:cNvSpPr/>
      </xdr:nvSpPr>
      <xdr:spPr>
        <a:xfrm>
          <a:off x="15430500" y="670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109792</xdr:rowOff>
    </xdr:from>
    <xdr:ext cx="469744" cy="259045"/>
    <xdr:sp macro="" textlink="">
      <xdr:nvSpPr>
        <xdr:cNvPr id="527" name="テキスト ボックス 526"/>
        <xdr:cNvSpPr txBox="1"/>
      </xdr:nvSpPr>
      <xdr:spPr>
        <a:xfrm>
          <a:off x="15246427" y="679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16717</xdr:rowOff>
    </xdr:from>
    <xdr:to>
      <xdr:col>21</xdr:col>
      <xdr:colOff>212725</xdr:colOff>
      <xdr:row>39</xdr:row>
      <xdr:rowOff>118317</xdr:rowOff>
    </xdr:to>
    <xdr:sp macro="" textlink="">
      <xdr:nvSpPr>
        <xdr:cNvPr id="528" name="円/楕円 527"/>
        <xdr:cNvSpPr/>
      </xdr:nvSpPr>
      <xdr:spPr>
        <a:xfrm>
          <a:off x="14541500" y="670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134844</xdr:rowOff>
    </xdr:from>
    <xdr:ext cx="469744" cy="259045"/>
    <xdr:sp macro="" textlink="">
      <xdr:nvSpPr>
        <xdr:cNvPr id="529" name="テキスト ボックス 528"/>
        <xdr:cNvSpPr txBox="1"/>
      </xdr:nvSpPr>
      <xdr:spPr>
        <a:xfrm>
          <a:off x="14357427" y="647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8586</xdr:rowOff>
    </xdr:from>
    <xdr:to>
      <xdr:col>20</xdr:col>
      <xdr:colOff>9525</xdr:colOff>
      <xdr:row>39</xdr:row>
      <xdr:rowOff>110186</xdr:rowOff>
    </xdr:to>
    <xdr:sp macro="" textlink="">
      <xdr:nvSpPr>
        <xdr:cNvPr id="530" name="円/楕円 529"/>
        <xdr:cNvSpPr/>
      </xdr:nvSpPr>
      <xdr:spPr>
        <a:xfrm>
          <a:off x="13652500" y="6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126713</xdr:rowOff>
    </xdr:from>
    <xdr:ext cx="469744" cy="259045"/>
    <xdr:sp macro="" textlink="">
      <xdr:nvSpPr>
        <xdr:cNvPr id="531" name="テキスト ボックス 530"/>
        <xdr:cNvSpPr txBox="1"/>
      </xdr:nvSpPr>
      <xdr:spPr>
        <a:xfrm>
          <a:off x="13468427" y="64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150709</xdr:rowOff>
    </xdr:from>
    <xdr:to>
      <xdr:col>18</xdr:col>
      <xdr:colOff>492125</xdr:colOff>
      <xdr:row>39</xdr:row>
      <xdr:rowOff>80859</xdr:rowOff>
    </xdr:to>
    <xdr:sp macro="" textlink="">
      <xdr:nvSpPr>
        <xdr:cNvPr id="532" name="円/楕円 531"/>
        <xdr:cNvSpPr/>
      </xdr:nvSpPr>
      <xdr:spPr>
        <a:xfrm>
          <a:off x="12763500" y="66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97386</xdr:rowOff>
    </xdr:from>
    <xdr:ext cx="469744" cy="259045"/>
    <xdr:sp macro="" textlink="">
      <xdr:nvSpPr>
        <xdr:cNvPr id="533" name="テキスト ボックス 532"/>
        <xdr:cNvSpPr txBox="1"/>
      </xdr:nvSpPr>
      <xdr:spPr>
        <a:xfrm>
          <a:off x="12579427" y="644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3" name="テキスト ボックス 59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5" name="テキスト ボックス 59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9" name="テキスト ボックス 59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07" name="直線コネクタ 606"/>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08"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09" name="直線コネクタ 608"/>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0"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1" name="直線コネクタ 610"/>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144627</xdr:rowOff>
    </xdr:from>
    <xdr:to>
      <xdr:col>23</xdr:col>
      <xdr:colOff>517525</xdr:colOff>
      <xdr:row>77</xdr:row>
      <xdr:rowOff>151764</xdr:rowOff>
    </xdr:to>
    <xdr:cxnSp macro="">
      <xdr:nvCxnSpPr>
        <xdr:cNvPr id="612" name="直線コネクタ 611"/>
        <xdr:cNvCxnSpPr/>
      </xdr:nvCxnSpPr>
      <xdr:spPr>
        <a:xfrm>
          <a:off x="15481300" y="13346277"/>
          <a:ext cx="8382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46257</xdr:rowOff>
    </xdr:from>
    <xdr:ext cx="534377" cy="259045"/>
    <xdr:sp macro="" textlink="">
      <xdr:nvSpPr>
        <xdr:cNvPr id="613" name="公債費平均値テキスト"/>
        <xdr:cNvSpPr txBox="1"/>
      </xdr:nvSpPr>
      <xdr:spPr>
        <a:xfrm>
          <a:off x="16370300" y="13076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4" name="フローチャート : 判断 613"/>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137885</xdr:rowOff>
    </xdr:from>
    <xdr:to>
      <xdr:col>22</xdr:col>
      <xdr:colOff>365125</xdr:colOff>
      <xdr:row>77</xdr:row>
      <xdr:rowOff>144627</xdr:rowOff>
    </xdr:to>
    <xdr:cxnSp macro="">
      <xdr:nvCxnSpPr>
        <xdr:cNvPr id="615" name="直線コネクタ 614"/>
        <xdr:cNvCxnSpPr/>
      </xdr:nvCxnSpPr>
      <xdr:spPr>
        <a:xfrm>
          <a:off x="14592300" y="13339535"/>
          <a:ext cx="8890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16" name="フローチャート : 判断 615"/>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8665</xdr:rowOff>
    </xdr:from>
    <xdr:ext cx="534377" cy="259045"/>
    <xdr:sp macro="" textlink="">
      <xdr:nvSpPr>
        <xdr:cNvPr id="617" name="テキスト ボックス 616"/>
        <xdr:cNvSpPr txBox="1"/>
      </xdr:nvSpPr>
      <xdr:spPr>
        <a:xfrm>
          <a:off x="15214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137885</xdr:rowOff>
    </xdr:from>
    <xdr:to>
      <xdr:col>21</xdr:col>
      <xdr:colOff>161925</xdr:colOff>
      <xdr:row>77</xdr:row>
      <xdr:rowOff>148616</xdr:rowOff>
    </xdr:to>
    <xdr:cxnSp macro="">
      <xdr:nvCxnSpPr>
        <xdr:cNvPr id="618" name="直線コネクタ 617"/>
        <xdr:cNvCxnSpPr/>
      </xdr:nvCxnSpPr>
      <xdr:spPr>
        <a:xfrm flipV="1">
          <a:off x="13703300" y="13339535"/>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97143</xdr:rowOff>
    </xdr:from>
    <xdr:to>
      <xdr:col>21</xdr:col>
      <xdr:colOff>212725</xdr:colOff>
      <xdr:row>79</xdr:row>
      <xdr:rowOff>27293</xdr:rowOff>
    </xdr:to>
    <xdr:sp macro="" textlink="">
      <xdr:nvSpPr>
        <xdr:cNvPr id="619" name="フローチャート : 判断 618"/>
        <xdr:cNvSpPr/>
      </xdr:nvSpPr>
      <xdr:spPr>
        <a:xfrm>
          <a:off x="14541500" y="134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18420</xdr:rowOff>
    </xdr:from>
    <xdr:ext cx="534377" cy="259045"/>
    <xdr:sp macro="" textlink="">
      <xdr:nvSpPr>
        <xdr:cNvPr id="620" name="テキスト ボックス 619"/>
        <xdr:cNvSpPr txBox="1"/>
      </xdr:nvSpPr>
      <xdr:spPr>
        <a:xfrm>
          <a:off x="14325111" y="135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48895</xdr:rowOff>
    </xdr:from>
    <xdr:to>
      <xdr:col>19</xdr:col>
      <xdr:colOff>644525</xdr:colOff>
      <xdr:row>77</xdr:row>
      <xdr:rowOff>148616</xdr:rowOff>
    </xdr:to>
    <xdr:cxnSp macro="">
      <xdr:nvCxnSpPr>
        <xdr:cNvPr id="621" name="直線コネクタ 620"/>
        <xdr:cNvCxnSpPr/>
      </xdr:nvCxnSpPr>
      <xdr:spPr>
        <a:xfrm>
          <a:off x="12814300" y="13250545"/>
          <a:ext cx="889000" cy="9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73774</xdr:rowOff>
    </xdr:from>
    <xdr:to>
      <xdr:col>20</xdr:col>
      <xdr:colOff>9525</xdr:colOff>
      <xdr:row>79</xdr:row>
      <xdr:rowOff>3924</xdr:rowOff>
    </xdr:to>
    <xdr:sp macro="" textlink="">
      <xdr:nvSpPr>
        <xdr:cNvPr id="622" name="フローチャート : 判断 621"/>
        <xdr:cNvSpPr/>
      </xdr:nvSpPr>
      <xdr:spPr>
        <a:xfrm>
          <a:off x="13652500" y="1344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166501</xdr:rowOff>
    </xdr:from>
    <xdr:ext cx="534377" cy="259045"/>
    <xdr:sp macro="" textlink="">
      <xdr:nvSpPr>
        <xdr:cNvPr id="623" name="テキスト ボックス 622"/>
        <xdr:cNvSpPr txBox="1"/>
      </xdr:nvSpPr>
      <xdr:spPr>
        <a:xfrm>
          <a:off x="13436111" y="1353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65621</xdr:rowOff>
    </xdr:from>
    <xdr:to>
      <xdr:col>18</xdr:col>
      <xdr:colOff>492125</xdr:colOff>
      <xdr:row>78</xdr:row>
      <xdr:rowOff>167221</xdr:rowOff>
    </xdr:to>
    <xdr:sp macro="" textlink="">
      <xdr:nvSpPr>
        <xdr:cNvPr id="624" name="フローチャート : 判断 623"/>
        <xdr:cNvSpPr/>
      </xdr:nvSpPr>
      <xdr:spPr>
        <a:xfrm>
          <a:off x="12763500" y="1343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158348</xdr:rowOff>
    </xdr:from>
    <xdr:ext cx="534377" cy="259045"/>
    <xdr:sp macro="" textlink="">
      <xdr:nvSpPr>
        <xdr:cNvPr id="625" name="テキスト ボックス 624"/>
        <xdr:cNvSpPr txBox="1"/>
      </xdr:nvSpPr>
      <xdr:spPr>
        <a:xfrm>
          <a:off x="12547111" y="13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100964</xdr:rowOff>
    </xdr:from>
    <xdr:to>
      <xdr:col>23</xdr:col>
      <xdr:colOff>568325</xdr:colOff>
      <xdr:row>78</xdr:row>
      <xdr:rowOff>31114</xdr:rowOff>
    </xdr:to>
    <xdr:sp macro="" textlink="">
      <xdr:nvSpPr>
        <xdr:cNvPr id="631" name="円/楕円 630"/>
        <xdr:cNvSpPr/>
      </xdr:nvSpPr>
      <xdr:spPr>
        <a:xfrm>
          <a:off x="16268700" y="133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79391</xdr:rowOff>
    </xdr:from>
    <xdr:ext cx="534377" cy="259045"/>
    <xdr:sp macro="" textlink="">
      <xdr:nvSpPr>
        <xdr:cNvPr id="632" name="公債費該当値テキスト"/>
        <xdr:cNvSpPr txBox="1"/>
      </xdr:nvSpPr>
      <xdr:spPr>
        <a:xfrm>
          <a:off x="16370300" y="1328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48,550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93827</xdr:rowOff>
    </xdr:from>
    <xdr:to>
      <xdr:col>22</xdr:col>
      <xdr:colOff>415925</xdr:colOff>
      <xdr:row>78</xdr:row>
      <xdr:rowOff>23977</xdr:rowOff>
    </xdr:to>
    <xdr:sp macro="" textlink="">
      <xdr:nvSpPr>
        <xdr:cNvPr id="633" name="円/楕円 632"/>
        <xdr:cNvSpPr/>
      </xdr:nvSpPr>
      <xdr:spPr>
        <a:xfrm>
          <a:off x="15430500" y="132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15104</xdr:rowOff>
    </xdr:from>
    <xdr:ext cx="534377" cy="259045"/>
    <xdr:sp macro="" textlink="">
      <xdr:nvSpPr>
        <xdr:cNvPr id="634" name="テキスト ボックス 633"/>
        <xdr:cNvSpPr txBox="1"/>
      </xdr:nvSpPr>
      <xdr:spPr>
        <a:xfrm>
          <a:off x="15214111" y="133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87085</xdr:rowOff>
    </xdr:from>
    <xdr:to>
      <xdr:col>21</xdr:col>
      <xdr:colOff>212725</xdr:colOff>
      <xdr:row>78</xdr:row>
      <xdr:rowOff>17235</xdr:rowOff>
    </xdr:to>
    <xdr:sp macro="" textlink="">
      <xdr:nvSpPr>
        <xdr:cNvPr id="635" name="円/楕円 634"/>
        <xdr:cNvSpPr/>
      </xdr:nvSpPr>
      <xdr:spPr>
        <a:xfrm>
          <a:off x="14541500" y="132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33762</xdr:rowOff>
    </xdr:from>
    <xdr:ext cx="534377" cy="259045"/>
    <xdr:sp macro="" textlink="">
      <xdr:nvSpPr>
        <xdr:cNvPr id="636" name="テキスト ボックス 635"/>
        <xdr:cNvSpPr txBox="1"/>
      </xdr:nvSpPr>
      <xdr:spPr>
        <a:xfrm>
          <a:off x="14325111" y="130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97816</xdr:rowOff>
    </xdr:from>
    <xdr:to>
      <xdr:col>20</xdr:col>
      <xdr:colOff>9525</xdr:colOff>
      <xdr:row>78</xdr:row>
      <xdr:rowOff>27966</xdr:rowOff>
    </xdr:to>
    <xdr:sp macro="" textlink="">
      <xdr:nvSpPr>
        <xdr:cNvPr id="637" name="円/楕円 636"/>
        <xdr:cNvSpPr/>
      </xdr:nvSpPr>
      <xdr:spPr>
        <a:xfrm>
          <a:off x="13652500" y="132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44493</xdr:rowOff>
    </xdr:from>
    <xdr:ext cx="534377" cy="259045"/>
    <xdr:sp macro="" textlink="">
      <xdr:nvSpPr>
        <xdr:cNvPr id="638" name="テキスト ボックス 637"/>
        <xdr:cNvSpPr txBox="1"/>
      </xdr:nvSpPr>
      <xdr:spPr>
        <a:xfrm>
          <a:off x="13436111" y="1307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169545</xdr:rowOff>
    </xdr:from>
    <xdr:to>
      <xdr:col>18</xdr:col>
      <xdr:colOff>492125</xdr:colOff>
      <xdr:row>77</xdr:row>
      <xdr:rowOff>99695</xdr:rowOff>
    </xdr:to>
    <xdr:sp macro="" textlink="">
      <xdr:nvSpPr>
        <xdr:cNvPr id="639" name="円/楕円 638"/>
        <xdr:cNvSpPr/>
      </xdr:nvSpPr>
      <xdr:spPr>
        <a:xfrm>
          <a:off x="12763500" y="131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116222</xdr:rowOff>
    </xdr:from>
    <xdr:ext cx="534377" cy="259045"/>
    <xdr:sp macro="" textlink="">
      <xdr:nvSpPr>
        <xdr:cNvPr id="640" name="テキスト ボックス 639"/>
        <xdr:cNvSpPr txBox="1"/>
      </xdr:nvSpPr>
      <xdr:spPr>
        <a:xfrm>
          <a:off x="12547111" y="129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4" name="直線コネクタ 663"/>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65"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66" name="直線コネクタ 665"/>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67"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68" name="直線コネクタ 667"/>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169321</xdr:rowOff>
    </xdr:from>
    <xdr:to>
      <xdr:col>23</xdr:col>
      <xdr:colOff>517525</xdr:colOff>
      <xdr:row>99</xdr:row>
      <xdr:rowOff>12168</xdr:rowOff>
    </xdr:to>
    <xdr:cxnSp macro="">
      <xdr:nvCxnSpPr>
        <xdr:cNvPr id="669" name="直線コネクタ 668"/>
        <xdr:cNvCxnSpPr/>
      </xdr:nvCxnSpPr>
      <xdr:spPr>
        <a:xfrm>
          <a:off x="15481300" y="16971421"/>
          <a:ext cx="8382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0"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1" name="フローチャート : 判断 670"/>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145447</xdr:rowOff>
    </xdr:from>
    <xdr:to>
      <xdr:col>22</xdr:col>
      <xdr:colOff>365125</xdr:colOff>
      <xdr:row>98</xdr:row>
      <xdr:rowOff>169321</xdr:rowOff>
    </xdr:to>
    <xdr:cxnSp macro="">
      <xdr:nvCxnSpPr>
        <xdr:cNvPr id="672" name="直線コネクタ 671"/>
        <xdr:cNvCxnSpPr/>
      </xdr:nvCxnSpPr>
      <xdr:spPr>
        <a:xfrm>
          <a:off x="14592300" y="16947547"/>
          <a:ext cx="889000" cy="2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73" name="フローチャート : 判断 672"/>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47806</xdr:rowOff>
    </xdr:from>
    <xdr:ext cx="534377" cy="259045"/>
    <xdr:sp macro="" textlink="">
      <xdr:nvSpPr>
        <xdr:cNvPr id="674" name="テキスト ボックス 673"/>
        <xdr:cNvSpPr txBox="1"/>
      </xdr:nvSpPr>
      <xdr:spPr>
        <a:xfrm>
          <a:off x="15214111" y="1702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145447</xdr:rowOff>
    </xdr:from>
    <xdr:to>
      <xdr:col>21</xdr:col>
      <xdr:colOff>161925</xdr:colOff>
      <xdr:row>98</xdr:row>
      <xdr:rowOff>148864</xdr:rowOff>
    </xdr:to>
    <xdr:cxnSp macro="">
      <xdr:nvCxnSpPr>
        <xdr:cNvPr id="675" name="直線コネクタ 674"/>
        <xdr:cNvCxnSpPr/>
      </xdr:nvCxnSpPr>
      <xdr:spPr>
        <a:xfrm flipV="1">
          <a:off x="13703300" y="16947547"/>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138125</xdr:rowOff>
    </xdr:from>
    <xdr:to>
      <xdr:col>21</xdr:col>
      <xdr:colOff>212725</xdr:colOff>
      <xdr:row>99</xdr:row>
      <xdr:rowOff>68275</xdr:rowOff>
    </xdr:to>
    <xdr:sp macro="" textlink="">
      <xdr:nvSpPr>
        <xdr:cNvPr id="676" name="フローチャート : 判断 675"/>
        <xdr:cNvSpPr/>
      </xdr:nvSpPr>
      <xdr:spPr>
        <a:xfrm>
          <a:off x="14541500" y="1694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59402</xdr:rowOff>
    </xdr:from>
    <xdr:ext cx="534377" cy="259045"/>
    <xdr:sp macro="" textlink="">
      <xdr:nvSpPr>
        <xdr:cNvPr id="677" name="テキスト ボックス 676"/>
        <xdr:cNvSpPr txBox="1"/>
      </xdr:nvSpPr>
      <xdr:spPr>
        <a:xfrm>
          <a:off x="14325111" y="1703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144923</xdr:rowOff>
    </xdr:from>
    <xdr:to>
      <xdr:col>19</xdr:col>
      <xdr:colOff>644525</xdr:colOff>
      <xdr:row>98</xdr:row>
      <xdr:rowOff>148864</xdr:rowOff>
    </xdr:to>
    <xdr:cxnSp macro="">
      <xdr:nvCxnSpPr>
        <xdr:cNvPr id="678" name="直線コネクタ 677"/>
        <xdr:cNvCxnSpPr/>
      </xdr:nvCxnSpPr>
      <xdr:spPr>
        <a:xfrm>
          <a:off x="12814300" y="16947023"/>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139463</xdr:rowOff>
    </xdr:from>
    <xdr:to>
      <xdr:col>20</xdr:col>
      <xdr:colOff>9525</xdr:colOff>
      <xdr:row>99</xdr:row>
      <xdr:rowOff>69613</xdr:rowOff>
    </xdr:to>
    <xdr:sp macro="" textlink="">
      <xdr:nvSpPr>
        <xdr:cNvPr id="679" name="フローチャート : 判断 678"/>
        <xdr:cNvSpPr/>
      </xdr:nvSpPr>
      <xdr:spPr>
        <a:xfrm>
          <a:off x="13652500" y="169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60740</xdr:rowOff>
    </xdr:from>
    <xdr:ext cx="534377" cy="259045"/>
    <xdr:sp macro="" textlink="">
      <xdr:nvSpPr>
        <xdr:cNvPr id="680" name="テキスト ボックス 679"/>
        <xdr:cNvSpPr txBox="1"/>
      </xdr:nvSpPr>
      <xdr:spPr>
        <a:xfrm>
          <a:off x="13436111" y="170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144991</xdr:rowOff>
    </xdr:from>
    <xdr:to>
      <xdr:col>18</xdr:col>
      <xdr:colOff>492125</xdr:colOff>
      <xdr:row>99</xdr:row>
      <xdr:rowOff>75141</xdr:rowOff>
    </xdr:to>
    <xdr:sp macro="" textlink="">
      <xdr:nvSpPr>
        <xdr:cNvPr id="681" name="フローチャート : 判断 680"/>
        <xdr:cNvSpPr/>
      </xdr:nvSpPr>
      <xdr:spPr>
        <a:xfrm>
          <a:off x="12763500" y="1694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66268</xdr:rowOff>
    </xdr:from>
    <xdr:ext cx="534377" cy="259045"/>
    <xdr:sp macro="" textlink="">
      <xdr:nvSpPr>
        <xdr:cNvPr id="682" name="テキスト ボックス 681"/>
        <xdr:cNvSpPr txBox="1"/>
      </xdr:nvSpPr>
      <xdr:spPr>
        <a:xfrm>
          <a:off x="12547111" y="170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132818</xdr:rowOff>
    </xdr:from>
    <xdr:to>
      <xdr:col>23</xdr:col>
      <xdr:colOff>568325</xdr:colOff>
      <xdr:row>99</xdr:row>
      <xdr:rowOff>62968</xdr:rowOff>
    </xdr:to>
    <xdr:sp macro="" textlink="">
      <xdr:nvSpPr>
        <xdr:cNvPr id="688" name="円/楕円 687"/>
        <xdr:cNvSpPr/>
      </xdr:nvSpPr>
      <xdr:spPr>
        <a:xfrm>
          <a:off x="16268700" y="169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69907</xdr:rowOff>
    </xdr:from>
    <xdr:ext cx="534377" cy="259045"/>
    <xdr:sp macro="" textlink="">
      <xdr:nvSpPr>
        <xdr:cNvPr id="689" name="積立金該当値テキスト"/>
        <xdr:cNvSpPr txBox="1"/>
      </xdr:nvSpPr>
      <xdr:spPr>
        <a:xfrm>
          <a:off x="16370300" y="168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118521</xdr:rowOff>
    </xdr:from>
    <xdr:to>
      <xdr:col>22</xdr:col>
      <xdr:colOff>415925</xdr:colOff>
      <xdr:row>99</xdr:row>
      <xdr:rowOff>48671</xdr:rowOff>
    </xdr:to>
    <xdr:sp macro="" textlink="">
      <xdr:nvSpPr>
        <xdr:cNvPr id="690" name="円/楕円 689"/>
        <xdr:cNvSpPr/>
      </xdr:nvSpPr>
      <xdr:spPr>
        <a:xfrm>
          <a:off x="15430500" y="169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65198</xdr:rowOff>
    </xdr:from>
    <xdr:ext cx="534377" cy="259045"/>
    <xdr:sp macro="" textlink="">
      <xdr:nvSpPr>
        <xdr:cNvPr id="691" name="テキスト ボックス 690"/>
        <xdr:cNvSpPr txBox="1"/>
      </xdr:nvSpPr>
      <xdr:spPr>
        <a:xfrm>
          <a:off x="15214111" y="1669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94647</xdr:rowOff>
    </xdr:from>
    <xdr:to>
      <xdr:col>21</xdr:col>
      <xdr:colOff>212725</xdr:colOff>
      <xdr:row>99</xdr:row>
      <xdr:rowOff>24797</xdr:rowOff>
    </xdr:to>
    <xdr:sp macro="" textlink="">
      <xdr:nvSpPr>
        <xdr:cNvPr id="692" name="円/楕円 691"/>
        <xdr:cNvSpPr/>
      </xdr:nvSpPr>
      <xdr:spPr>
        <a:xfrm>
          <a:off x="14541500" y="168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41324</xdr:rowOff>
    </xdr:from>
    <xdr:ext cx="534377" cy="259045"/>
    <xdr:sp macro="" textlink="">
      <xdr:nvSpPr>
        <xdr:cNvPr id="693" name="テキスト ボックス 692"/>
        <xdr:cNvSpPr txBox="1"/>
      </xdr:nvSpPr>
      <xdr:spPr>
        <a:xfrm>
          <a:off x="14325111" y="166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98064</xdr:rowOff>
    </xdr:from>
    <xdr:to>
      <xdr:col>20</xdr:col>
      <xdr:colOff>9525</xdr:colOff>
      <xdr:row>99</xdr:row>
      <xdr:rowOff>28214</xdr:rowOff>
    </xdr:to>
    <xdr:sp macro="" textlink="">
      <xdr:nvSpPr>
        <xdr:cNvPr id="694" name="円/楕円 693"/>
        <xdr:cNvSpPr/>
      </xdr:nvSpPr>
      <xdr:spPr>
        <a:xfrm>
          <a:off x="13652500" y="1690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44741</xdr:rowOff>
    </xdr:from>
    <xdr:ext cx="534377" cy="259045"/>
    <xdr:sp macro="" textlink="">
      <xdr:nvSpPr>
        <xdr:cNvPr id="695" name="テキスト ボックス 694"/>
        <xdr:cNvSpPr txBox="1"/>
      </xdr:nvSpPr>
      <xdr:spPr>
        <a:xfrm>
          <a:off x="13436111" y="1667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94123</xdr:rowOff>
    </xdr:from>
    <xdr:to>
      <xdr:col>18</xdr:col>
      <xdr:colOff>492125</xdr:colOff>
      <xdr:row>99</xdr:row>
      <xdr:rowOff>24273</xdr:rowOff>
    </xdr:to>
    <xdr:sp macro="" textlink="">
      <xdr:nvSpPr>
        <xdr:cNvPr id="696" name="円/楕円 695"/>
        <xdr:cNvSpPr/>
      </xdr:nvSpPr>
      <xdr:spPr>
        <a:xfrm>
          <a:off x="12763500" y="1689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40800</xdr:rowOff>
    </xdr:from>
    <xdr:ext cx="534377" cy="259045"/>
    <xdr:sp macro="" textlink="">
      <xdr:nvSpPr>
        <xdr:cNvPr id="697" name="テキスト ボックス 696"/>
        <xdr:cNvSpPr txBox="1"/>
      </xdr:nvSpPr>
      <xdr:spPr>
        <a:xfrm>
          <a:off x="12547111" y="1667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08" name="直線コネクタ 70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09" name="テキスト ボックス 70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2" name="直線コネクタ 71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13" name="テキスト ボックス 71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17" name="直線コネクタ 716"/>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18"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19" name="直線コネクタ 71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0"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1" name="直線コネクタ 720"/>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156388</xdr:rowOff>
    </xdr:from>
    <xdr:to>
      <xdr:col>32</xdr:col>
      <xdr:colOff>187325</xdr:colOff>
      <xdr:row>37</xdr:row>
      <xdr:rowOff>157188</xdr:rowOff>
    </xdr:to>
    <xdr:cxnSp macro="">
      <xdr:nvCxnSpPr>
        <xdr:cNvPr id="722" name="直線コネクタ 721"/>
        <xdr:cNvCxnSpPr/>
      </xdr:nvCxnSpPr>
      <xdr:spPr>
        <a:xfrm flipV="1">
          <a:off x="21323300" y="6500038"/>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23"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24" name="フローチャート : 判断 723"/>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157188</xdr:rowOff>
    </xdr:from>
    <xdr:to>
      <xdr:col>31</xdr:col>
      <xdr:colOff>34925</xdr:colOff>
      <xdr:row>38</xdr:row>
      <xdr:rowOff>20885</xdr:rowOff>
    </xdr:to>
    <xdr:cxnSp macro="">
      <xdr:nvCxnSpPr>
        <xdr:cNvPr id="725" name="直線コネクタ 724"/>
        <xdr:cNvCxnSpPr/>
      </xdr:nvCxnSpPr>
      <xdr:spPr>
        <a:xfrm flipV="1">
          <a:off x="20434300" y="6500838"/>
          <a:ext cx="8890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26" name="フローチャート : 判断 725"/>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145762</xdr:rowOff>
    </xdr:from>
    <xdr:ext cx="469744" cy="259045"/>
    <xdr:sp macro="" textlink="">
      <xdr:nvSpPr>
        <xdr:cNvPr id="727" name="テキスト ボックス 726"/>
        <xdr:cNvSpPr txBox="1"/>
      </xdr:nvSpPr>
      <xdr:spPr>
        <a:xfrm>
          <a:off x="21088427"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20885</xdr:rowOff>
    </xdr:from>
    <xdr:to>
      <xdr:col>29</xdr:col>
      <xdr:colOff>517525</xdr:colOff>
      <xdr:row>38</xdr:row>
      <xdr:rowOff>24829</xdr:rowOff>
    </xdr:to>
    <xdr:cxnSp macro="">
      <xdr:nvCxnSpPr>
        <xdr:cNvPr id="728" name="直線コネクタ 727"/>
        <xdr:cNvCxnSpPr/>
      </xdr:nvCxnSpPr>
      <xdr:spPr>
        <a:xfrm flipV="1">
          <a:off x="19545300" y="6535985"/>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96501</xdr:rowOff>
    </xdr:from>
    <xdr:to>
      <xdr:col>29</xdr:col>
      <xdr:colOff>568325</xdr:colOff>
      <xdr:row>38</xdr:row>
      <xdr:rowOff>26651</xdr:rowOff>
    </xdr:to>
    <xdr:sp macro="" textlink="">
      <xdr:nvSpPr>
        <xdr:cNvPr id="729" name="フローチャート : 判断 728"/>
        <xdr:cNvSpPr/>
      </xdr:nvSpPr>
      <xdr:spPr>
        <a:xfrm>
          <a:off x="20383500" y="644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43178</xdr:rowOff>
    </xdr:from>
    <xdr:ext cx="378565" cy="259045"/>
    <xdr:sp macro="" textlink="">
      <xdr:nvSpPr>
        <xdr:cNvPr id="730" name="テキスト ボックス 729"/>
        <xdr:cNvSpPr txBox="1"/>
      </xdr:nvSpPr>
      <xdr:spPr>
        <a:xfrm>
          <a:off x="20245017" y="6215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23685</xdr:rowOff>
    </xdr:from>
    <xdr:to>
      <xdr:col>28</xdr:col>
      <xdr:colOff>314325</xdr:colOff>
      <xdr:row>38</xdr:row>
      <xdr:rowOff>24829</xdr:rowOff>
    </xdr:to>
    <xdr:cxnSp macro="">
      <xdr:nvCxnSpPr>
        <xdr:cNvPr id="731" name="直線コネクタ 730"/>
        <xdr:cNvCxnSpPr/>
      </xdr:nvCxnSpPr>
      <xdr:spPr>
        <a:xfrm>
          <a:off x="18656300" y="653878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109303</xdr:rowOff>
    </xdr:from>
    <xdr:to>
      <xdr:col>28</xdr:col>
      <xdr:colOff>365125</xdr:colOff>
      <xdr:row>38</xdr:row>
      <xdr:rowOff>39453</xdr:rowOff>
    </xdr:to>
    <xdr:sp macro="" textlink="">
      <xdr:nvSpPr>
        <xdr:cNvPr id="732" name="フローチャート : 判断 731"/>
        <xdr:cNvSpPr/>
      </xdr:nvSpPr>
      <xdr:spPr>
        <a:xfrm>
          <a:off x="19494500" y="645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55980</xdr:rowOff>
    </xdr:from>
    <xdr:ext cx="378565" cy="259045"/>
    <xdr:sp macro="" textlink="">
      <xdr:nvSpPr>
        <xdr:cNvPr id="733" name="テキスト ボックス 732"/>
        <xdr:cNvSpPr txBox="1"/>
      </xdr:nvSpPr>
      <xdr:spPr>
        <a:xfrm>
          <a:off x="19356017" y="6228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105702</xdr:rowOff>
    </xdr:from>
    <xdr:to>
      <xdr:col>27</xdr:col>
      <xdr:colOff>161925</xdr:colOff>
      <xdr:row>38</xdr:row>
      <xdr:rowOff>35852</xdr:rowOff>
    </xdr:to>
    <xdr:sp macro="" textlink="">
      <xdr:nvSpPr>
        <xdr:cNvPr id="734" name="フローチャート : 判断 733"/>
        <xdr:cNvSpPr/>
      </xdr:nvSpPr>
      <xdr:spPr>
        <a:xfrm>
          <a:off x="18605500" y="644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52379</xdr:rowOff>
    </xdr:from>
    <xdr:ext cx="378565" cy="259045"/>
    <xdr:sp macro="" textlink="">
      <xdr:nvSpPr>
        <xdr:cNvPr id="735" name="テキスト ボックス 734"/>
        <xdr:cNvSpPr txBox="1"/>
      </xdr:nvSpPr>
      <xdr:spPr>
        <a:xfrm>
          <a:off x="18467017" y="622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105588</xdr:rowOff>
    </xdr:from>
    <xdr:to>
      <xdr:col>32</xdr:col>
      <xdr:colOff>238125</xdr:colOff>
      <xdr:row>38</xdr:row>
      <xdr:rowOff>35737</xdr:rowOff>
    </xdr:to>
    <xdr:sp macro="" textlink="">
      <xdr:nvSpPr>
        <xdr:cNvPr id="741" name="円/楕円 740"/>
        <xdr:cNvSpPr/>
      </xdr:nvSpPr>
      <xdr:spPr>
        <a:xfrm>
          <a:off x="22110700" y="644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20515</xdr:rowOff>
    </xdr:from>
    <xdr:ext cx="378565" cy="259045"/>
    <xdr:sp macro="" textlink="">
      <xdr:nvSpPr>
        <xdr:cNvPr id="742" name="投資及び出資金該当値テキスト"/>
        <xdr:cNvSpPr txBox="1"/>
      </xdr:nvSpPr>
      <xdr:spPr>
        <a:xfrm>
          <a:off x="22212300" y="6364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106388</xdr:rowOff>
    </xdr:from>
    <xdr:to>
      <xdr:col>31</xdr:col>
      <xdr:colOff>85725</xdr:colOff>
      <xdr:row>38</xdr:row>
      <xdr:rowOff>36538</xdr:rowOff>
    </xdr:to>
    <xdr:sp macro="" textlink="">
      <xdr:nvSpPr>
        <xdr:cNvPr id="743" name="円/楕円 742"/>
        <xdr:cNvSpPr/>
      </xdr:nvSpPr>
      <xdr:spPr>
        <a:xfrm>
          <a:off x="21272500" y="64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27665</xdr:rowOff>
    </xdr:from>
    <xdr:ext cx="378565" cy="259045"/>
    <xdr:sp macro="" textlink="">
      <xdr:nvSpPr>
        <xdr:cNvPr id="744" name="テキスト ボックス 743"/>
        <xdr:cNvSpPr txBox="1"/>
      </xdr:nvSpPr>
      <xdr:spPr>
        <a:xfrm>
          <a:off x="21134017" y="654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141535</xdr:rowOff>
    </xdr:from>
    <xdr:to>
      <xdr:col>29</xdr:col>
      <xdr:colOff>568325</xdr:colOff>
      <xdr:row>38</xdr:row>
      <xdr:rowOff>71686</xdr:rowOff>
    </xdr:to>
    <xdr:sp macro="" textlink="">
      <xdr:nvSpPr>
        <xdr:cNvPr id="745" name="円/楕円 744"/>
        <xdr:cNvSpPr/>
      </xdr:nvSpPr>
      <xdr:spPr>
        <a:xfrm>
          <a:off x="20383500" y="6485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62812</xdr:rowOff>
    </xdr:from>
    <xdr:ext cx="313932" cy="259045"/>
    <xdr:sp macro="" textlink="">
      <xdr:nvSpPr>
        <xdr:cNvPr id="746" name="テキスト ボックス 745"/>
        <xdr:cNvSpPr txBox="1"/>
      </xdr:nvSpPr>
      <xdr:spPr>
        <a:xfrm>
          <a:off x="20277333" y="6577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145478</xdr:rowOff>
    </xdr:from>
    <xdr:to>
      <xdr:col>28</xdr:col>
      <xdr:colOff>365125</xdr:colOff>
      <xdr:row>38</xdr:row>
      <xdr:rowOff>75628</xdr:rowOff>
    </xdr:to>
    <xdr:sp macro="" textlink="">
      <xdr:nvSpPr>
        <xdr:cNvPr id="747" name="円/楕円 746"/>
        <xdr:cNvSpPr/>
      </xdr:nvSpPr>
      <xdr:spPr>
        <a:xfrm>
          <a:off x="19494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66756</xdr:rowOff>
    </xdr:from>
    <xdr:ext cx="313932" cy="259045"/>
    <xdr:sp macro="" textlink="">
      <xdr:nvSpPr>
        <xdr:cNvPr id="748" name="テキスト ボックス 747"/>
        <xdr:cNvSpPr txBox="1"/>
      </xdr:nvSpPr>
      <xdr:spPr>
        <a:xfrm>
          <a:off x="19388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144335</xdr:rowOff>
    </xdr:from>
    <xdr:to>
      <xdr:col>27</xdr:col>
      <xdr:colOff>161925</xdr:colOff>
      <xdr:row>38</xdr:row>
      <xdr:rowOff>74485</xdr:rowOff>
    </xdr:to>
    <xdr:sp macro="" textlink="">
      <xdr:nvSpPr>
        <xdr:cNvPr id="749" name="円/楕円 748"/>
        <xdr:cNvSpPr/>
      </xdr:nvSpPr>
      <xdr:spPr>
        <a:xfrm>
          <a:off x="18605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65612</xdr:rowOff>
    </xdr:from>
    <xdr:ext cx="313932" cy="259045"/>
    <xdr:sp macro="" textlink="">
      <xdr:nvSpPr>
        <xdr:cNvPr id="750" name="テキスト ボックス 749"/>
        <xdr:cNvSpPr txBox="1"/>
      </xdr:nvSpPr>
      <xdr:spPr>
        <a:xfrm>
          <a:off x="18499333" y="658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1" name="直線コネクタ 76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2" name="テキスト ボックス 76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3" name="直線コネクタ 76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4" name="テキスト ボックス 763"/>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5" name="直線コネクタ 76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6" name="テキスト ボックス 765"/>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7" name="直線コネクタ 76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68" name="テキスト ボックス 767"/>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9" name="直線コネクタ 76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0" name="テキスト ボックス 76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1" name="直線コネクタ 77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2" name="テキスト ボックス 77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76" name="直線コネクタ 775"/>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8" name="直線コネクタ 77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79"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80" name="直線コネクタ 779"/>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31931</xdr:rowOff>
    </xdr:from>
    <xdr:to>
      <xdr:col>32</xdr:col>
      <xdr:colOff>187325</xdr:colOff>
      <xdr:row>59</xdr:row>
      <xdr:rowOff>34109</xdr:rowOff>
    </xdr:to>
    <xdr:cxnSp macro="">
      <xdr:nvCxnSpPr>
        <xdr:cNvPr id="781" name="直線コネクタ 780"/>
        <xdr:cNvCxnSpPr/>
      </xdr:nvCxnSpPr>
      <xdr:spPr>
        <a:xfrm>
          <a:off x="21323300" y="10147481"/>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82"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83" name="フローチャート : 判断 782"/>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29537</xdr:rowOff>
    </xdr:from>
    <xdr:to>
      <xdr:col>31</xdr:col>
      <xdr:colOff>34925</xdr:colOff>
      <xdr:row>59</xdr:row>
      <xdr:rowOff>31931</xdr:rowOff>
    </xdr:to>
    <xdr:cxnSp macro="">
      <xdr:nvCxnSpPr>
        <xdr:cNvPr id="784" name="直線コネクタ 783"/>
        <xdr:cNvCxnSpPr/>
      </xdr:nvCxnSpPr>
      <xdr:spPr>
        <a:xfrm>
          <a:off x="20434300" y="10145087"/>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85" name="フローチャート : 判断 784"/>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114716</xdr:rowOff>
    </xdr:from>
    <xdr:ext cx="469744" cy="259045"/>
    <xdr:sp macro="" textlink="">
      <xdr:nvSpPr>
        <xdr:cNvPr id="786" name="テキスト ボックス 785"/>
        <xdr:cNvSpPr txBox="1"/>
      </xdr:nvSpPr>
      <xdr:spPr>
        <a:xfrm>
          <a:off x="21088427"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29537</xdr:rowOff>
    </xdr:from>
    <xdr:to>
      <xdr:col>29</xdr:col>
      <xdr:colOff>517525</xdr:colOff>
      <xdr:row>59</xdr:row>
      <xdr:rowOff>38027</xdr:rowOff>
    </xdr:to>
    <xdr:cxnSp macro="">
      <xdr:nvCxnSpPr>
        <xdr:cNvPr id="787" name="直線コネクタ 786"/>
        <xdr:cNvCxnSpPr/>
      </xdr:nvCxnSpPr>
      <xdr:spPr>
        <a:xfrm flipV="1">
          <a:off x="19545300" y="10145087"/>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88" name="フローチャート : 判断 787"/>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89" name="テキスト ボックス 788"/>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28448</xdr:rowOff>
    </xdr:from>
    <xdr:to>
      <xdr:col>28</xdr:col>
      <xdr:colOff>314325</xdr:colOff>
      <xdr:row>59</xdr:row>
      <xdr:rowOff>38027</xdr:rowOff>
    </xdr:to>
    <xdr:cxnSp macro="">
      <xdr:nvCxnSpPr>
        <xdr:cNvPr id="790" name="直線コネクタ 789"/>
        <xdr:cNvCxnSpPr/>
      </xdr:nvCxnSpPr>
      <xdr:spPr>
        <a:xfrm>
          <a:off x="18656300" y="10143998"/>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1" name="フローチャート : 判断 790"/>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2" name="テキスト ボックス 791"/>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3" name="フローチャート : 判断 792"/>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4" name="テキスト ボックス 793"/>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154759</xdr:rowOff>
    </xdr:from>
    <xdr:to>
      <xdr:col>32</xdr:col>
      <xdr:colOff>238125</xdr:colOff>
      <xdr:row>59</xdr:row>
      <xdr:rowOff>84909</xdr:rowOff>
    </xdr:to>
    <xdr:sp macro="" textlink="">
      <xdr:nvSpPr>
        <xdr:cNvPr id="800" name="円/楕円 799"/>
        <xdr:cNvSpPr/>
      </xdr:nvSpPr>
      <xdr:spPr>
        <a:xfrm>
          <a:off x="22110700" y="1009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69686</xdr:rowOff>
    </xdr:from>
    <xdr:ext cx="378565" cy="259045"/>
    <xdr:sp macro="" textlink="">
      <xdr:nvSpPr>
        <xdr:cNvPr id="801" name="貸付金該当値テキスト"/>
        <xdr:cNvSpPr txBox="1"/>
      </xdr:nvSpPr>
      <xdr:spPr>
        <a:xfrm>
          <a:off x="22212300" y="10013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152581</xdr:rowOff>
    </xdr:from>
    <xdr:to>
      <xdr:col>31</xdr:col>
      <xdr:colOff>85725</xdr:colOff>
      <xdr:row>59</xdr:row>
      <xdr:rowOff>82731</xdr:rowOff>
    </xdr:to>
    <xdr:sp macro="" textlink="">
      <xdr:nvSpPr>
        <xdr:cNvPr id="802" name="円/楕円 801"/>
        <xdr:cNvSpPr/>
      </xdr:nvSpPr>
      <xdr:spPr>
        <a:xfrm>
          <a:off x="21272500" y="1009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73858</xdr:rowOff>
    </xdr:from>
    <xdr:ext cx="378565" cy="259045"/>
    <xdr:sp macro="" textlink="">
      <xdr:nvSpPr>
        <xdr:cNvPr id="803" name="テキスト ボックス 802"/>
        <xdr:cNvSpPr txBox="1"/>
      </xdr:nvSpPr>
      <xdr:spPr>
        <a:xfrm>
          <a:off x="21134017" y="10189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150187</xdr:rowOff>
    </xdr:from>
    <xdr:to>
      <xdr:col>29</xdr:col>
      <xdr:colOff>568325</xdr:colOff>
      <xdr:row>59</xdr:row>
      <xdr:rowOff>80337</xdr:rowOff>
    </xdr:to>
    <xdr:sp macro="" textlink="">
      <xdr:nvSpPr>
        <xdr:cNvPr id="804" name="円/楕円 803"/>
        <xdr:cNvSpPr/>
      </xdr:nvSpPr>
      <xdr:spPr>
        <a:xfrm>
          <a:off x="20383500" y="1009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71464</xdr:rowOff>
    </xdr:from>
    <xdr:ext cx="378565" cy="259045"/>
    <xdr:sp macro="" textlink="">
      <xdr:nvSpPr>
        <xdr:cNvPr id="805" name="テキスト ボックス 804"/>
        <xdr:cNvSpPr txBox="1"/>
      </xdr:nvSpPr>
      <xdr:spPr>
        <a:xfrm>
          <a:off x="20245017" y="1018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158677</xdr:rowOff>
    </xdr:from>
    <xdr:to>
      <xdr:col>28</xdr:col>
      <xdr:colOff>365125</xdr:colOff>
      <xdr:row>59</xdr:row>
      <xdr:rowOff>88827</xdr:rowOff>
    </xdr:to>
    <xdr:sp macro="" textlink="">
      <xdr:nvSpPr>
        <xdr:cNvPr id="806" name="円/楕円 805"/>
        <xdr:cNvSpPr/>
      </xdr:nvSpPr>
      <xdr:spPr>
        <a:xfrm>
          <a:off x="19494500" y="1010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79954</xdr:rowOff>
    </xdr:from>
    <xdr:ext cx="378565" cy="259045"/>
    <xdr:sp macro="" textlink="">
      <xdr:nvSpPr>
        <xdr:cNvPr id="807" name="テキスト ボックス 806"/>
        <xdr:cNvSpPr txBox="1"/>
      </xdr:nvSpPr>
      <xdr:spPr>
        <a:xfrm>
          <a:off x="19356017" y="10195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149098</xdr:rowOff>
    </xdr:from>
    <xdr:to>
      <xdr:col>27</xdr:col>
      <xdr:colOff>161925</xdr:colOff>
      <xdr:row>59</xdr:row>
      <xdr:rowOff>79248</xdr:rowOff>
    </xdr:to>
    <xdr:sp macro="" textlink="">
      <xdr:nvSpPr>
        <xdr:cNvPr id="808" name="円/楕円 807"/>
        <xdr:cNvSpPr/>
      </xdr:nvSpPr>
      <xdr:spPr>
        <a:xfrm>
          <a:off x="18605500" y="100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70375</xdr:rowOff>
    </xdr:from>
    <xdr:ext cx="378565" cy="259045"/>
    <xdr:sp macro="" textlink="">
      <xdr:nvSpPr>
        <xdr:cNvPr id="809" name="テキスト ボックス 808"/>
        <xdr:cNvSpPr txBox="1"/>
      </xdr:nvSpPr>
      <xdr:spPr>
        <a:xfrm>
          <a:off x="18467017" y="10185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0" name="テキスト ボックス 81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0" name="テキスト ボックス 82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4" name="直線コネクタ 833"/>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35"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36" name="直線コネクタ 835"/>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37"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38" name="直線コネクタ 837"/>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13170</xdr:rowOff>
    </xdr:from>
    <xdr:to>
      <xdr:col>32</xdr:col>
      <xdr:colOff>187325</xdr:colOff>
      <xdr:row>75</xdr:row>
      <xdr:rowOff>48641</xdr:rowOff>
    </xdr:to>
    <xdr:cxnSp macro="">
      <xdr:nvCxnSpPr>
        <xdr:cNvPr id="839" name="直線コネクタ 838"/>
        <xdr:cNvCxnSpPr/>
      </xdr:nvCxnSpPr>
      <xdr:spPr>
        <a:xfrm flipV="1">
          <a:off x="21323300" y="12871920"/>
          <a:ext cx="8382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122579</xdr:rowOff>
    </xdr:from>
    <xdr:ext cx="534377" cy="259045"/>
    <xdr:sp macro="" textlink="">
      <xdr:nvSpPr>
        <xdr:cNvPr id="840" name="繰出金平均値テキスト"/>
        <xdr:cNvSpPr txBox="1"/>
      </xdr:nvSpPr>
      <xdr:spPr>
        <a:xfrm>
          <a:off x="22212300" y="126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1" name="フローチャート : 判断 840"/>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48641</xdr:rowOff>
    </xdr:from>
    <xdr:to>
      <xdr:col>31</xdr:col>
      <xdr:colOff>34925</xdr:colOff>
      <xdr:row>75</xdr:row>
      <xdr:rowOff>148786</xdr:rowOff>
    </xdr:to>
    <xdr:cxnSp macro="">
      <xdr:nvCxnSpPr>
        <xdr:cNvPr id="842" name="直線コネクタ 841"/>
        <xdr:cNvCxnSpPr/>
      </xdr:nvCxnSpPr>
      <xdr:spPr>
        <a:xfrm flipV="1">
          <a:off x="20434300" y="12907391"/>
          <a:ext cx="889000" cy="10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43" name="フローチャート : 判断 842"/>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65047</xdr:rowOff>
    </xdr:from>
    <xdr:ext cx="534377" cy="259045"/>
    <xdr:sp macro="" textlink="">
      <xdr:nvSpPr>
        <xdr:cNvPr id="844" name="テキスト ボックス 843"/>
        <xdr:cNvSpPr txBox="1"/>
      </xdr:nvSpPr>
      <xdr:spPr>
        <a:xfrm>
          <a:off x="21056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148786</xdr:rowOff>
    </xdr:from>
    <xdr:to>
      <xdr:col>29</xdr:col>
      <xdr:colOff>517525</xdr:colOff>
      <xdr:row>76</xdr:row>
      <xdr:rowOff>37821</xdr:rowOff>
    </xdr:to>
    <xdr:cxnSp macro="">
      <xdr:nvCxnSpPr>
        <xdr:cNvPr id="845" name="直線コネクタ 844"/>
        <xdr:cNvCxnSpPr/>
      </xdr:nvCxnSpPr>
      <xdr:spPr>
        <a:xfrm flipV="1">
          <a:off x="19545300" y="13007536"/>
          <a:ext cx="889000" cy="6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46" name="フローチャート : 判断 845"/>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154576</xdr:rowOff>
    </xdr:from>
    <xdr:ext cx="534377" cy="259045"/>
    <xdr:sp macro="" textlink="">
      <xdr:nvSpPr>
        <xdr:cNvPr id="847" name="テキスト ボックス 846"/>
        <xdr:cNvSpPr txBox="1"/>
      </xdr:nvSpPr>
      <xdr:spPr>
        <a:xfrm>
          <a:off x="20167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37821</xdr:rowOff>
    </xdr:from>
    <xdr:to>
      <xdr:col>28</xdr:col>
      <xdr:colOff>314325</xdr:colOff>
      <xdr:row>76</xdr:row>
      <xdr:rowOff>40563</xdr:rowOff>
    </xdr:to>
    <xdr:cxnSp macro="">
      <xdr:nvCxnSpPr>
        <xdr:cNvPr id="848" name="直線コネクタ 847"/>
        <xdr:cNvCxnSpPr/>
      </xdr:nvCxnSpPr>
      <xdr:spPr>
        <a:xfrm flipV="1">
          <a:off x="18656300" y="13068021"/>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49" name="フローチャート : 判断 848"/>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158139</xdr:rowOff>
    </xdr:from>
    <xdr:ext cx="534377" cy="259045"/>
    <xdr:sp macro="" textlink="">
      <xdr:nvSpPr>
        <xdr:cNvPr id="850" name="テキスト ボックス 849"/>
        <xdr:cNvSpPr txBox="1"/>
      </xdr:nvSpPr>
      <xdr:spPr>
        <a:xfrm>
          <a:off x="19278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1" name="フローチャート : 判断 850"/>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11968</xdr:rowOff>
    </xdr:from>
    <xdr:ext cx="534377" cy="259045"/>
    <xdr:sp macro="" textlink="">
      <xdr:nvSpPr>
        <xdr:cNvPr id="852" name="テキスト ボックス 851"/>
        <xdr:cNvSpPr txBox="1"/>
      </xdr:nvSpPr>
      <xdr:spPr>
        <a:xfrm>
          <a:off x="18389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133820</xdr:rowOff>
    </xdr:from>
    <xdr:to>
      <xdr:col>32</xdr:col>
      <xdr:colOff>238125</xdr:colOff>
      <xdr:row>75</xdr:row>
      <xdr:rowOff>63970</xdr:rowOff>
    </xdr:to>
    <xdr:sp macro="" textlink="">
      <xdr:nvSpPr>
        <xdr:cNvPr id="858" name="円/楕円 857"/>
        <xdr:cNvSpPr/>
      </xdr:nvSpPr>
      <xdr:spPr>
        <a:xfrm>
          <a:off x="22110700" y="128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112247</xdr:rowOff>
    </xdr:from>
    <xdr:ext cx="534377" cy="259045"/>
    <xdr:sp macro="" textlink="">
      <xdr:nvSpPr>
        <xdr:cNvPr id="859" name="繰出金該当値テキスト"/>
        <xdr:cNvSpPr txBox="1"/>
      </xdr:nvSpPr>
      <xdr:spPr>
        <a:xfrm>
          <a:off x="22212300" y="127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57,642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169291</xdr:rowOff>
    </xdr:from>
    <xdr:to>
      <xdr:col>31</xdr:col>
      <xdr:colOff>85725</xdr:colOff>
      <xdr:row>75</xdr:row>
      <xdr:rowOff>99441</xdr:rowOff>
    </xdr:to>
    <xdr:sp macro="" textlink="">
      <xdr:nvSpPr>
        <xdr:cNvPr id="860" name="円/楕円 859"/>
        <xdr:cNvSpPr/>
      </xdr:nvSpPr>
      <xdr:spPr>
        <a:xfrm>
          <a:off x="21272500" y="128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90568</xdr:rowOff>
    </xdr:from>
    <xdr:ext cx="534377" cy="259045"/>
    <xdr:sp macro="" textlink="">
      <xdr:nvSpPr>
        <xdr:cNvPr id="861" name="テキスト ボックス 860"/>
        <xdr:cNvSpPr txBox="1"/>
      </xdr:nvSpPr>
      <xdr:spPr>
        <a:xfrm>
          <a:off x="21056111" y="129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97987</xdr:rowOff>
    </xdr:from>
    <xdr:to>
      <xdr:col>29</xdr:col>
      <xdr:colOff>568325</xdr:colOff>
      <xdr:row>76</xdr:row>
      <xdr:rowOff>28138</xdr:rowOff>
    </xdr:to>
    <xdr:sp macro="" textlink="">
      <xdr:nvSpPr>
        <xdr:cNvPr id="862" name="円/楕円 861"/>
        <xdr:cNvSpPr/>
      </xdr:nvSpPr>
      <xdr:spPr>
        <a:xfrm>
          <a:off x="20383500" y="12956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44664</xdr:rowOff>
    </xdr:from>
    <xdr:ext cx="534377" cy="259045"/>
    <xdr:sp macro="" textlink="">
      <xdr:nvSpPr>
        <xdr:cNvPr id="863" name="テキスト ボックス 862"/>
        <xdr:cNvSpPr txBox="1"/>
      </xdr:nvSpPr>
      <xdr:spPr>
        <a:xfrm>
          <a:off x="20167111" y="127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158471</xdr:rowOff>
    </xdr:from>
    <xdr:to>
      <xdr:col>28</xdr:col>
      <xdr:colOff>365125</xdr:colOff>
      <xdr:row>76</xdr:row>
      <xdr:rowOff>88621</xdr:rowOff>
    </xdr:to>
    <xdr:sp macro="" textlink="">
      <xdr:nvSpPr>
        <xdr:cNvPr id="864" name="円/楕円 863"/>
        <xdr:cNvSpPr/>
      </xdr:nvSpPr>
      <xdr:spPr>
        <a:xfrm>
          <a:off x="19494500" y="130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105148</xdr:rowOff>
    </xdr:from>
    <xdr:ext cx="534377" cy="259045"/>
    <xdr:sp macro="" textlink="">
      <xdr:nvSpPr>
        <xdr:cNvPr id="865" name="テキスト ボックス 864"/>
        <xdr:cNvSpPr txBox="1"/>
      </xdr:nvSpPr>
      <xdr:spPr>
        <a:xfrm>
          <a:off x="19278111" y="1279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161213</xdr:rowOff>
    </xdr:from>
    <xdr:to>
      <xdr:col>27</xdr:col>
      <xdr:colOff>161925</xdr:colOff>
      <xdr:row>76</xdr:row>
      <xdr:rowOff>91363</xdr:rowOff>
    </xdr:to>
    <xdr:sp macro="" textlink="">
      <xdr:nvSpPr>
        <xdr:cNvPr id="866" name="円/楕円 865"/>
        <xdr:cNvSpPr/>
      </xdr:nvSpPr>
      <xdr:spPr>
        <a:xfrm>
          <a:off x="18605500" y="130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107890</xdr:rowOff>
    </xdr:from>
    <xdr:ext cx="534377" cy="259045"/>
    <xdr:sp macro="" textlink="">
      <xdr:nvSpPr>
        <xdr:cNvPr id="867" name="テキスト ボックス 866"/>
        <xdr:cNvSpPr txBox="1"/>
      </xdr:nvSpPr>
      <xdr:spPr>
        <a:xfrm>
          <a:off x="18389111" y="127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歳出決算総額は，住民一人当たり</a:t>
          </a:r>
          <a:r>
            <a:rPr kumimoji="1" lang="en-US" altLang="ja-JP" sz="1300" baseline="0">
              <a:latin typeface="ＭＳ Ｐゴシック"/>
            </a:rPr>
            <a:t>522,941</a:t>
          </a:r>
          <a:r>
            <a:rPr kumimoji="1" lang="ja-JP" altLang="en-US" sz="1300" baseline="0">
              <a:latin typeface="ＭＳ Ｐゴシック"/>
            </a:rPr>
            <a:t>円となっている。</a:t>
          </a:r>
          <a:endParaRPr kumimoji="1" lang="en-US" altLang="ja-JP" sz="1300" baseline="0">
            <a:latin typeface="ＭＳ Ｐゴシック"/>
          </a:endParaRPr>
        </a:p>
        <a:p>
          <a:r>
            <a:rPr kumimoji="1" lang="ja-JP" altLang="en-US" sz="1300" baseline="0">
              <a:latin typeface="ＭＳ Ｐゴシック"/>
            </a:rPr>
            <a:t>　主な構成項目である人件費について，平成</a:t>
          </a:r>
          <a:r>
            <a:rPr kumimoji="1" lang="en-US" altLang="ja-JP" sz="1300" baseline="0">
              <a:latin typeface="ＭＳ Ｐゴシック"/>
            </a:rPr>
            <a:t>28</a:t>
          </a:r>
          <a:r>
            <a:rPr kumimoji="1" lang="ja-JP" altLang="en-US" sz="1300" baseline="0">
              <a:latin typeface="ＭＳ Ｐゴシック"/>
            </a:rPr>
            <a:t>年度は住民一人当たり</a:t>
          </a:r>
          <a:r>
            <a:rPr kumimoji="1" lang="en-US" altLang="ja-JP" sz="1300" baseline="0">
              <a:latin typeface="ＭＳ Ｐゴシック"/>
            </a:rPr>
            <a:t>108,263</a:t>
          </a:r>
          <a:r>
            <a:rPr kumimoji="1" lang="ja-JP" altLang="en-US" sz="1300" baseline="0">
              <a:latin typeface="ＭＳ Ｐゴシック"/>
            </a:rPr>
            <a:t>円となっており，平成</a:t>
          </a:r>
          <a:r>
            <a:rPr kumimoji="1" lang="en-US" altLang="ja-JP" sz="1300" baseline="0">
              <a:latin typeface="ＭＳ Ｐゴシック"/>
            </a:rPr>
            <a:t>24</a:t>
          </a:r>
          <a:r>
            <a:rPr kumimoji="1" lang="ja-JP" altLang="en-US" sz="1300" baseline="0">
              <a:latin typeface="ＭＳ Ｐゴシック"/>
            </a:rPr>
            <a:t>年度と比較して</a:t>
          </a:r>
          <a:r>
            <a:rPr kumimoji="1" lang="en-US" altLang="ja-JP" sz="1300" baseline="0">
              <a:latin typeface="ＭＳ Ｐゴシック"/>
            </a:rPr>
            <a:t>4,386</a:t>
          </a:r>
          <a:r>
            <a:rPr kumimoji="1" lang="ja-JP" altLang="en-US" sz="1300" baseline="0">
              <a:latin typeface="ＭＳ Ｐゴシック"/>
            </a:rPr>
            <a:t>円減少しているが依然として高い傾向にある。類似団体と比較した際に特に差が目立つのは，衛生関係（対比</a:t>
          </a:r>
          <a:r>
            <a:rPr kumimoji="1" lang="en-US" altLang="ja-JP" sz="1300" baseline="0">
              <a:latin typeface="ＭＳ Ｐゴシック"/>
            </a:rPr>
            <a:t>202.1</a:t>
          </a:r>
          <a:r>
            <a:rPr kumimoji="1" lang="ja-JP" altLang="en-US" sz="1300" baseline="0">
              <a:latin typeface="ＭＳ Ｐゴシック"/>
            </a:rPr>
            <a:t>％）と消防関係（対比</a:t>
          </a:r>
          <a:r>
            <a:rPr kumimoji="1" lang="en-US" altLang="ja-JP" sz="1300" baseline="0">
              <a:latin typeface="ＭＳ Ｐゴシック"/>
            </a:rPr>
            <a:t>726.2</a:t>
          </a:r>
          <a:r>
            <a:rPr kumimoji="1" lang="ja-JP" altLang="en-US" sz="1300" baseline="0">
              <a:latin typeface="ＭＳ Ｐゴシック"/>
            </a:rPr>
            <a:t>％）で，これはごみ・し尿処理業務，消防業務を町単独で行っているため，職員数が多いことが主な要因となっている。</a:t>
          </a:r>
          <a:endParaRPr kumimoji="1" lang="en-US" altLang="ja-JP" sz="1300" baseline="0">
            <a:latin typeface="ＭＳ Ｐゴシック"/>
          </a:endParaRPr>
        </a:p>
        <a:p>
          <a:r>
            <a:rPr kumimoji="1" lang="ja-JP" altLang="en-US" sz="1300" baseline="0">
              <a:latin typeface="ＭＳ Ｐゴシック"/>
            </a:rPr>
            <a:t>　普通建設事業費は住民一人当たり</a:t>
          </a:r>
          <a:r>
            <a:rPr kumimoji="1" lang="en-US" altLang="ja-JP" sz="1300" baseline="0">
              <a:latin typeface="ＭＳ Ｐゴシック"/>
            </a:rPr>
            <a:t>86,438</a:t>
          </a:r>
          <a:r>
            <a:rPr kumimoji="1" lang="ja-JP" altLang="en-US" sz="1300" baseline="0">
              <a:latin typeface="ＭＳ Ｐゴシック"/>
            </a:rPr>
            <a:t>円で，類似団体と比較して</a:t>
          </a:r>
          <a:r>
            <a:rPr kumimoji="1" lang="en-US" altLang="ja-JP" sz="1300" baseline="0">
              <a:latin typeface="ＭＳ Ｐゴシック"/>
            </a:rPr>
            <a:t>28,685</a:t>
          </a:r>
          <a:r>
            <a:rPr kumimoji="1" lang="ja-JP" altLang="en-US" sz="1300" baseline="0">
              <a:latin typeface="ＭＳ Ｐゴシック"/>
            </a:rPr>
            <a:t>円下回っている。近年は廃棄物処理施設整備事業や学校耐震化事業などの大型普通建設事業等の完了により減少傾向にあり，平成</a:t>
          </a:r>
          <a:r>
            <a:rPr kumimoji="1" lang="en-US" altLang="ja-JP" sz="1300" baseline="0">
              <a:latin typeface="ＭＳ Ｐゴシック"/>
            </a:rPr>
            <a:t>28</a:t>
          </a:r>
          <a:r>
            <a:rPr kumimoji="1" lang="ja-JP" altLang="en-US" sz="1300" baseline="0">
              <a:latin typeface="ＭＳ Ｐゴシック"/>
            </a:rPr>
            <a:t>年度は前年度と比較して</a:t>
          </a:r>
          <a:r>
            <a:rPr kumimoji="1" lang="en-US" altLang="ja-JP" sz="1300" baseline="0">
              <a:latin typeface="ＭＳ Ｐゴシック"/>
            </a:rPr>
            <a:t>19,161</a:t>
          </a:r>
          <a:r>
            <a:rPr kumimoji="1" lang="ja-JP" altLang="en-US" sz="1300" baseline="0">
              <a:latin typeface="ＭＳ Ｐゴシック"/>
            </a:rPr>
            <a:t>円減少となっている。今後も公共施設等総合管理計画等に基づき，事業の取捨選択を徹底し事業費の増加を抑えていく。</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18,165
18,082
325.76
10,071,325
9,499,226
503,142
6,007,830
10,058,593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27686</xdr:rowOff>
    </xdr:from>
    <xdr:to>
      <xdr:col>6</xdr:col>
      <xdr:colOff>511175</xdr:colOff>
      <xdr:row>33</xdr:row>
      <xdr:rowOff>137795</xdr:rowOff>
    </xdr:to>
    <xdr:cxnSp macro="">
      <xdr:nvCxnSpPr>
        <xdr:cNvPr id="61" name="直線コネクタ 60"/>
        <xdr:cNvCxnSpPr/>
      </xdr:nvCxnSpPr>
      <xdr:spPr>
        <a:xfrm>
          <a:off x="3797300" y="5685536"/>
          <a:ext cx="8382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27686</xdr:rowOff>
    </xdr:from>
    <xdr:to>
      <xdr:col>5</xdr:col>
      <xdr:colOff>358775</xdr:colOff>
      <xdr:row>33</xdr:row>
      <xdr:rowOff>151892</xdr:rowOff>
    </xdr:to>
    <xdr:cxnSp macro="">
      <xdr:nvCxnSpPr>
        <xdr:cNvPr id="64" name="直線コネクタ 63"/>
        <xdr:cNvCxnSpPr/>
      </xdr:nvCxnSpPr>
      <xdr:spPr>
        <a:xfrm flipV="1">
          <a:off x="2908300" y="5685536"/>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2938</xdr:rowOff>
    </xdr:from>
    <xdr:ext cx="469744" cy="259045"/>
    <xdr:sp macro="" textlink="">
      <xdr:nvSpPr>
        <xdr:cNvPr id="66" name="テキスト ボックス 65"/>
        <xdr:cNvSpPr txBox="1"/>
      </xdr:nvSpPr>
      <xdr:spPr>
        <a:xfrm>
          <a:off x="3562427"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151892</xdr:rowOff>
    </xdr:from>
    <xdr:to>
      <xdr:col>4</xdr:col>
      <xdr:colOff>155575</xdr:colOff>
      <xdr:row>35</xdr:row>
      <xdr:rowOff>63500</xdr:rowOff>
    </xdr:to>
    <xdr:cxnSp macro="">
      <xdr:nvCxnSpPr>
        <xdr:cNvPr id="67" name="直線コネクタ 66"/>
        <xdr:cNvCxnSpPr/>
      </xdr:nvCxnSpPr>
      <xdr:spPr>
        <a:xfrm flipV="1">
          <a:off x="2019300" y="5809742"/>
          <a:ext cx="889000" cy="25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90424</xdr:rowOff>
    </xdr:from>
    <xdr:to>
      <xdr:col>4</xdr:col>
      <xdr:colOff>206375</xdr:colOff>
      <xdr:row>39</xdr:row>
      <xdr:rowOff>20574</xdr:rowOff>
    </xdr:to>
    <xdr:sp macro="" textlink="">
      <xdr:nvSpPr>
        <xdr:cNvPr id="68" name="フローチャート : 判断 67"/>
        <xdr:cNvSpPr/>
      </xdr:nvSpPr>
      <xdr:spPr>
        <a:xfrm>
          <a:off x="2857500" y="660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11701</xdr:rowOff>
    </xdr:from>
    <xdr:ext cx="469744" cy="259045"/>
    <xdr:sp macro="" textlink="">
      <xdr:nvSpPr>
        <xdr:cNvPr id="69" name="テキスト ボックス 68"/>
        <xdr:cNvSpPr txBox="1"/>
      </xdr:nvSpPr>
      <xdr:spPr>
        <a:xfrm>
          <a:off x="2673427" y="669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16256</xdr:rowOff>
    </xdr:from>
    <xdr:to>
      <xdr:col>2</xdr:col>
      <xdr:colOff>638175</xdr:colOff>
      <xdr:row>35</xdr:row>
      <xdr:rowOff>63500</xdr:rowOff>
    </xdr:to>
    <xdr:cxnSp macro="">
      <xdr:nvCxnSpPr>
        <xdr:cNvPr id="70" name="直線コネクタ 69"/>
        <xdr:cNvCxnSpPr/>
      </xdr:nvCxnSpPr>
      <xdr:spPr>
        <a:xfrm>
          <a:off x="1130300" y="6017006"/>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93091</xdr:rowOff>
    </xdr:from>
    <xdr:to>
      <xdr:col>3</xdr:col>
      <xdr:colOff>3175</xdr:colOff>
      <xdr:row>39</xdr:row>
      <xdr:rowOff>23241</xdr:rowOff>
    </xdr:to>
    <xdr:sp macro="" textlink="">
      <xdr:nvSpPr>
        <xdr:cNvPr id="71" name="フローチャート : 判断 70"/>
        <xdr:cNvSpPr/>
      </xdr:nvSpPr>
      <xdr:spPr>
        <a:xfrm>
          <a:off x="1968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14368</xdr:rowOff>
    </xdr:from>
    <xdr:ext cx="469744" cy="259045"/>
    <xdr:sp macro="" textlink="">
      <xdr:nvSpPr>
        <xdr:cNvPr id="72" name="テキスト ボックス 71"/>
        <xdr:cNvSpPr txBox="1"/>
      </xdr:nvSpPr>
      <xdr:spPr>
        <a:xfrm>
          <a:off x="1784427"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44323</xdr:rowOff>
    </xdr:from>
    <xdr:to>
      <xdr:col>1</xdr:col>
      <xdr:colOff>485775</xdr:colOff>
      <xdr:row>38</xdr:row>
      <xdr:rowOff>145923</xdr:rowOff>
    </xdr:to>
    <xdr:sp macro="" textlink="">
      <xdr:nvSpPr>
        <xdr:cNvPr id="73" name="フローチャート : 判断 72"/>
        <xdr:cNvSpPr/>
      </xdr:nvSpPr>
      <xdr:spPr>
        <a:xfrm>
          <a:off x="10795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137050</xdr:rowOff>
    </xdr:from>
    <xdr:ext cx="469744" cy="259045"/>
    <xdr:sp macro="" textlink="">
      <xdr:nvSpPr>
        <xdr:cNvPr id="74" name="テキスト ボックス 73"/>
        <xdr:cNvSpPr txBox="1"/>
      </xdr:nvSpPr>
      <xdr:spPr>
        <a:xfrm>
          <a:off x="895427" y="665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86995</xdr:rowOff>
    </xdr:from>
    <xdr:to>
      <xdr:col>6</xdr:col>
      <xdr:colOff>561975</xdr:colOff>
      <xdr:row>34</xdr:row>
      <xdr:rowOff>17145</xdr:rowOff>
    </xdr:to>
    <xdr:sp macro="" textlink="">
      <xdr:nvSpPr>
        <xdr:cNvPr id="80" name="円/楕円 79"/>
        <xdr:cNvSpPr/>
      </xdr:nvSpPr>
      <xdr:spPr>
        <a:xfrm>
          <a:off x="4584700" y="57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109872</xdr:rowOff>
    </xdr:from>
    <xdr:ext cx="469744" cy="259045"/>
    <xdr:sp macro="" textlink="">
      <xdr:nvSpPr>
        <xdr:cNvPr id="81" name="議会費該当値テキスト"/>
        <xdr:cNvSpPr txBox="1"/>
      </xdr:nvSpPr>
      <xdr:spPr>
        <a:xfrm>
          <a:off x="4686300" y="559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148336</xdr:rowOff>
    </xdr:from>
    <xdr:to>
      <xdr:col>5</xdr:col>
      <xdr:colOff>409575</xdr:colOff>
      <xdr:row>33</xdr:row>
      <xdr:rowOff>78486</xdr:rowOff>
    </xdr:to>
    <xdr:sp macro="" textlink="">
      <xdr:nvSpPr>
        <xdr:cNvPr id="82" name="円/楕円 81"/>
        <xdr:cNvSpPr/>
      </xdr:nvSpPr>
      <xdr:spPr>
        <a:xfrm>
          <a:off x="3746500" y="56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95013</xdr:rowOff>
    </xdr:from>
    <xdr:ext cx="469744" cy="259045"/>
    <xdr:sp macro="" textlink="">
      <xdr:nvSpPr>
        <xdr:cNvPr id="83" name="テキスト ボックス 82"/>
        <xdr:cNvSpPr txBox="1"/>
      </xdr:nvSpPr>
      <xdr:spPr>
        <a:xfrm>
          <a:off x="3562427" y="54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101092</xdr:rowOff>
    </xdr:from>
    <xdr:to>
      <xdr:col>4</xdr:col>
      <xdr:colOff>206375</xdr:colOff>
      <xdr:row>34</xdr:row>
      <xdr:rowOff>31242</xdr:rowOff>
    </xdr:to>
    <xdr:sp macro="" textlink="">
      <xdr:nvSpPr>
        <xdr:cNvPr id="84" name="円/楕円 83"/>
        <xdr:cNvSpPr/>
      </xdr:nvSpPr>
      <xdr:spPr>
        <a:xfrm>
          <a:off x="2857500" y="57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47769</xdr:rowOff>
    </xdr:from>
    <xdr:ext cx="469744" cy="259045"/>
    <xdr:sp macro="" textlink="">
      <xdr:nvSpPr>
        <xdr:cNvPr id="85" name="テキスト ボックス 84"/>
        <xdr:cNvSpPr txBox="1"/>
      </xdr:nvSpPr>
      <xdr:spPr>
        <a:xfrm>
          <a:off x="2673427" y="55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12700</xdr:rowOff>
    </xdr:from>
    <xdr:to>
      <xdr:col>3</xdr:col>
      <xdr:colOff>3175</xdr:colOff>
      <xdr:row>35</xdr:row>
      <xdr:rowOff>114300</xdr:rowOff>
    </xdr:to>
    <xdr:sp macro="" textlink="">
      <xdr:nvSpPr>
        <xdr:cNvPr id="86" name="円/楕円 85"/>
        <xdr:cNvSpPr/>
      </xdr:nvSpPr>
      <xdr:spPr>
        <a:xfrm>
          <a:off x="1968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130827</xdr:rowOff>
    </xdr:from>
    <xdr:ext cx="469744" cy="259045"/>
    <xdr:sp macro="" textlink="">
      <xdr:nvSpPr>
        <xdr:cNvPr id="87" name="テキスト ボックス 86"/>
        <xdr:cNvSpPr txBox="1"/>
      </xdr:nvSpPr>
      <xdr:spPr>
        <a:xfrm>
          <a:off x="1784427"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136906</xdr:rowOff>
    </xdr:from>
    <xdr:to>
      <xdr:col>1</xdr:col>
      <xdr:colOff>485775</xdr:colOff>
      <xdr:row>35</xdr:row>
      <xdr:rowOff>67056</xdr:rowOff>
    </xdr:to>
    <xdr:sp macro="" textlink="">
      <xdr:nvSpPr>
        <xdr:cNvPr id="88" name="円/楕円 87"/>
        <xdr:cNvSpPr/>
      </xdr:nvSpPr>
      <xdr:spPr>
        <a:xfrm>
          <a:off x="1079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83583</xdr:rowOff>
    </xdr:from>
    <xdr:ext cx="469744" cy="259045"/>
    <xdr:sp macro="" textlink="">
      <xdr:nvSpPr>
        <xdr:cNvPr id="89" name="テキスト ボックス 88"/>
        <xdr:cNvSpPr txBox="1"/>
      </xdr:nvSpPr>
      <xdr:spPr>
        <a:xfrm>
          <a:off x="895427" y="57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72621</xdr:rowOff>
    </xdr:from>
    <xdr:to>
      <xdr:col>6</xdr:col>
      <xdr:colOff>511175</xdr:colOff>
      <xdr:row>58</xdr:row>
      <xdr:rowOff>89856</xdr:rowOff>
    </xdr:to>
    <xdr:cxnSp macro="">
      <xdr:nvCxnSpPr>
        <xdr:cNvPr id="118" name="直線コネクタ 117"/>
        <xdr:cNvCxnSpPr/>
      </xdr:nvCxnSpPr>
      <xdr:spPr>
        <a:xfrm>
          <a:off x="3797300" y="10016721"/>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9139</xdr:rowOff>
    </xdr:from>
    <xdr:to>
      <xdr:col>5</xdr:col>
      <xdr:colOff>358775</xdr:colOff>
      <xdr:row>58</xdr:row>
      <xdr:rowOff>72621</xdr:rowOff>
    </xdr:to>
    <xdr:cxnSp macro="">
      <xdr:nvCxnSpPr>
        <xdr:cNvPr id="121" name="直線コネクタ 120"/>
        <xdr:cNvCxnSpPr/>
      </xdr:nvCxnSpPr>
      <xdr:spPr>
        <a:xfrm>
          <a:off x="2908300" y="9953239"/>
          <a:ext cx="889000" cy="6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133445</xdr:rowOff>
    </xdr:from>
    <xdr:ext cx="534377" cy="259045"/>
    <xdr:sp macro="" textlink="">
      <xdr:nvSpPr>
        <xdr:cNvPr id="123" name="テキスト ボックス 122"/>
        <xdr:cNvSpPr txBox="1"/>
      </xdr:nvSpPr>
      <xdr:spPr>
        <a:xfrm>
          <a:off x="3530111" y="97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9139</xdr:rowOff>
    </xdr:from>
    <xdr:to>
      <xdr:col>4</xdr:col>
      <xdr:colOff>155575</xdr:colOff>
      <xdr:row>58</xdr:row>
      <xdr:rowOff>29252</xdr:rowOff>
    </xdr:to>
    <xdr:cxnSp macro="">
      <xdr:nvCxnSpPr>
        <xdr:cNvPr id="124" name="直線コネクタ 123"/>
        <xdr:cNvCxnSpPr/>
      </xdr:nvCxnSpPr>
      <xdr:spPr>
        <a:xfrm flipV="1">
          <a:off x="2019300" y="9953239"/>
          <a:ext cx="889000" cy="2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61108</xdr:rowOff>
    </xdr:from>
    <xdr:to>
      <xdr:col>4</xdr:col>
      <xdr:colOff>206375</xdr:colOff>
      <xdr:row>58</xdr:row>
      <xdr:rowOff>162708</xdr:rowOff>
    </xdr:to>
    <xdr:sp macro="" textlink="">
      <xdr:nvSpPr>
        <xdr:cNvPr id="125" name="フローチャート : 判断 124"/>
        <xdr:cNvSpPr/>
      </xdr:nvSpPr>
      <xdr:spPr>
        <a:xfrm>
          <a:off x="2857500" y="1000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153835</xdr:rowOff>
    </xdr:from>
    <xdr:ext cx="534377" cy="259045"/>
    <xdr:sp macro="" textlink="">
      <xdr:nvSpPr>
        <xdr:cNvPr id="126" name="テキスト ボックス 125"/>
        <xdr:cNvSpPr txBox="1"/>
      </xdr:nvSpPr>
      <xdr:spPr>
        <a:xfrm>
          <a:off x="2641111" y="1009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9804</xdr:rowOff>
    </xdr:from>
    <xdr:to>
      <xdr:col>2</xdr:col>
      <xdr:colOff>638175</xdr:colOff>
      <xdr:row>58</xdr:row>
      <xdr:rowOff>29252</xdr:rowOff>
    </xdr:to>
    <xdr:cxnSp macro="">
      <xdr:nvCxnSpPr>
        <xdr:cNvPr id="127" name="直線コネクタ 126"/>
        <xdr:cNvCxnSpPr/>
      </xdr:nvCxnSpPr>
      <xdr:spPr>
        <a:xfrm>
          <a:off x="1130300" y="9953904"/>
          <a:ext cx="889000" cy="1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65290</xdr:rowOff>
    </xdr:from>
    <xdr:to>
      <xdr:col>3</xdr:col>
      <xdr:colOff>3175</xdr:colOff>
      <xdr:row>58</xdr:row>
      <xdr:rowOff>166890</xdr:rowOff>
    </xdr:to>
    <xdr:sp macro="" textlink="">
      <xdr:nvSpPr>
        <xdr:cNvPr id="128" name="フローチャート : 判断 127"/>
        <xdr:cNvSpPr/>
      </xdr:nvSpPr>
      <xdr:spPr>
        <a:xfrm>
          <a:off x="1968500" y="100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158017</xdr:rowOff>
    </xdr:from>
    <xdr:ext cx="534377" cy="259045"/>
    <xdr:sp macro="" textlink="">
      <xdr:nvSpPr>
        <xdr:cNvPr id="129" name="テキスト ボックス 128"/>
        <xdr:cNvSpPr txBox="1"/>
      </xdr:nvSpPr>
      <xdr:spPr>
        <a:xfrm>
          <a:off x="1752111" y="1010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69964</xdr:rowOff>
    </xdr:from>
    <xdr:to>
      <xdr:col>1</xdr:col>
      <xdr:colOff>485775</xdr:colOff>
      <xdr:row>59</xdr:row>
      <xdr:rowOff>114</xdr:rowOff>
    </xdr:to>
    <xdr:sp macro="" textlink="">
      <xdr:nvSpPr>
        <xdr:cNvPr id="130" name="フローチャート : 判断 129"/>
        <xdr:cNvSpPr/>
      </xdr:nvSpPr>
      <xdr:spPr>
        <a:xfrm>
          <a:off x="1079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162691</xdr:rowOff>
    </xdr:from>
    <xdr:ext cx="534377" cy="259045"/>
    <xdr:sp macro="" textlink="">
      <xdr:nvSpPr>
        <xdr:cNvPr id="131" name="テキスト ボックス 130"/>
        <xdr:cNvSpPr txBox="1"/>
      </xdr:nvSpPr>
      <xdr:spPr>
        <a:xfrm>
          <a:off x="863111" y="1010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39056</xdr:rowOff>
    </xdr:from>
    <xdr:to>
      <xdr:col>6</xdr:col>
      <xdr:colOff>561975</xdr:colOff>
      <xdr:row>58</xdr:row>
      <xdr:rowOff>140656</xdr:rowOff>
    </xdr:to>
    <xdr:sp macro="" textlink="">
      <xdr:nvSpPr>
        <xdr:cNvPr id="137" name="円/楕円 136"/>
        <xdr:cNvSpPr/>
      </xdr:nvSpPr>
      <xdr:spPr>
        <a:xfrm>
          <a:off x="4584700" y="99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125433</xdr:rowOff>
    </xdr:from>
    <xdr:ext cx="534377" cy="259045"/>
    <xdr:sp macro="" textlink="">
      <xdr:nvSpPr>
        <xdr:cNvPr id="138" name="総務費該当値テキスト"/>
        <xdr:cNvSpPr txBox="1"/>
      </xdr:nvSpPr>
      <xdr:spPr>
        <a:xfrm>
          <a:off x="4686300" y="989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66,165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21821</xdr:rowOff>
    </xdr:from>
    <xdr:to>
      <xdr:col>5</xdr:col>
      <xdr:colOff>409575</xdr:colOff>
      <xdr:row>58</xdr:row>
      <xdr:rowOff>123421</xdr:rowOff>
    </xdr:to>
    <xdr:sp macro="" textlink="">
      <xdr:nvSpPr>
        <xdr:cNvPr id="139" name="円/楕円 138"/>
        <xdr:cNvSpPr/>
      </xdr:nvSpPr>
      <xdr:spPr>
        <a:xfrm>
          <a:off x="3746500" y="996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114548</xdr:rowOff>
    </xdr:from>
    <xdr:ext cx="534377" cy="259045"/>
    <xdr:sp macro="" textlink="">
      <xdr:nvSpPr>
        <xdr:cNvPr id="140" name="テキスト ボックス 139"/>
        <xdr:cNvSpPr txBox="1"/>
      </xdr:nvSpPr>
      <xdr:spPr>
        <a:xfrm>
          <a:off x="3530111" y="1005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129789</xdr:rowOff>
    </xdr:from>
    <xdr:to>
      <xdr:col>4</xdr:col>
      <xdr:colOff>206375</xdr:colOff>
      <xdr:row>58</xdr:row>
      <xdr:rowOff>59939</xdr:rowOff>
    </xdr:to>
    <xdr:sp macro="" textlink="">
      <xdr:nvSpPr>
        <xdr:cNvPr id="141" name="円/楕円 140"/>
        <xdr:cNvSpPr/>
      </xdr:nvSpPr>
      <xdr:spPr>
        <a:xfrm>
          <a:off x="2857500" y="99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76466</xdr:rowOff>
    </xdr:from>
    <xdr:ext cx="599010" cy="259045"/>
    <xdr:sp macro="" textlink="">
      <xdr:nvSpPr>
        <xdr:cNvPr id="142" name="テキスト ボックス 141"/>
        <xdr:cNvSpPr txBox="1"/>
      </xdr:nvSpPr>
      <xdr:spPr>
        <a:xfrm>
          <a:off x="2608794" y="967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149902</xdr:rowOff>
    </xdr:from>
    <xdr:to>
      <xdr:col>3</xdr:col>
      <xdr:colOff>3175</xdr:colOff>
      <xdr:row>58</xdr:row>
      <xdr:rowOff>80052</xdr:rowOff>
    </xdr:to>
    <xdr:sp macro="" textlink="">
      <xdr:nvSpPr>
        <xdr:cNvPr id="143" name="円/楕円 142"/>
        <xdr:cNvSpPr/>
      </xdr:nvSpPr>
      <xdr:spPr>
        <a:xfrm>
          <a:off x="1968500" y="99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96579</xdr:rowOff>
    </xdr:from>
    <xdr:ext cx="534377" cy="259045"/>
    <xdr:sp macro="" textlink="">
      <xdr:nvSpPr>
        <xdr:cNvPr id="144" name="テキスト ボックス 143"/>
        <xdr:cNvSpPr txBox="1"/>
      </xdr:nvSpPr>
      <xdr:spPr>
        <a:xfrm>
          <a:off x="1752111" y="969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130454</xdr:rowOff>
    </xdr:from>
    <xdr:to>
      <xdr:col>1</xdr:col>
      <xdr:colOff>485775</xdr:colOff>
      <xdr:row>58</xdr:row>
      <xdr:rowOff>60604</xdr:rowOff>
    </xdr:to>
    <xdr:sp macro="" textlink="">
      <xdr:nvSpPr>
        <xdr:cNvPr id="145" name="円/楕円 144"/>
        <xdr:cNvSpPr/>
      </xdr:nvSpPr>
      <xdr:spPr>
        <a:xfrm>
          <a:off x="1079500" y="99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77131</xdr:rowOff>
    </xdr:from>
    <xdr:ext cx="599010" cy="259045"/>
    <xdr:sp macro="" textlink="">
      <xdr:nvSpPr>
        <xdr:cNvPr id="146" name="テキスト ボックス 145"/>
        <xdr:cNvSpPr txBox="1"/>
      </xdr:nvSpPr>
      <xdr:spPr>
        <a:xfrm>
          <a:off x="830794" y="967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161956</xdr:rowOff>
    </xdr:from>
    <xdr:to>
      <xdr:col>6</xdr:col>
      <xdr:colOff>511175</xdr:colOff>
      <xdr:row>76</xdr:row>
      <xdr:rowOff>118852</xdr:rowOff>
    </xdr:to>
    <xdr:cxnSp macro="">
      <xdr:nvCxnSpPr>
        <xdr:cNvPr id="174" name="直線コネクタ 173"/>
        <xdr:cNvCxnSpPr/>
      </xdr:nvCxnSpPr>
      <xdr:spPr>
        <a:xfrm flipV="1">
          <a:off x="3797300" y="13020706"/>
          <a:ext cx="838200" cy="1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54836</xdr:rowOff>
    </xdr:from>
    <xdr:ext cx="599010" cy="259045"/>
    <xdr:sp macro="" textlink="">
      <xdr:nvSpPr>
        <xdr:cNvPr id="175" name="民生費平均値テキスト"/>
        <xdr:cNvSpPr txBox="1"/>
      </xdr:nvSpPr>
      <xdr:spPr>
        <a:xfrm>
          <a:off x="4686300" y="13085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118852</xdr:rowOff>
    </xdr:from>
    <xdr:to>
      <xdr:col>5</xdr:col>
      <xdr:colOff>358775</xdr:colOff>
      <xdr:row>77</xdr:row>
      <xdr:rowOff>49056</xdr:rowOff>
    </xdr:to>
    <xdr:cxnSp macro="">
      <xdr:nvCxnSpPr>
        <xdr:cNvPr id="177" name="直線コネクタ 176"/>
        <xdr:cNvCxnSpPr/>
      </xdr:nvCxnSpPr>
      <xdr:spPr>
        <a:xfrm flipV="1">
          <a:off x="2908300" y="13149052"/>
          <a:ext cx="889000" cy="10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78" name="フローチャート : 判断 177"/>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43910</xdr:rowOff>
    </xdr:from>
    <xdr:ext cx="599010" cy="259045"/>
    <xdr:sp macro="" textlink="">
      <xdr:nvSpPr>
        <xdr:cNvPr id="179" name="テキスト ボックス 178"/>
        <xdr:cNvSpPr txBox="1"/>
      </xdr:nvSpPr>
      <xdr:spPr>
        <a:xfrm>
          <a:off x="3497794" y="1324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49056</xdr:rowOff>
    </xdr:from>
    <xdr:to>
      <xdr:col>4</xdr:col>
      <xdr:colOff>155575</xdr:colOff>
      <xdr:row>77</xdr:row>
      <xdr:rowOff>116895</xdr:rowOff>
    </xdr:to>
    <xdr:cxnSp macro="">
      <xdr:nvCxnSpPr>
        <xdr:cNvPr id="180" name="直線コネクタ 179"/>
        <xdr:cNvCxnSpPr/>
      </xdr:nvCxnSpPr>
      <xdr:spPr>
        <a:xfrm flipV="1">
          <a:off x="2019300" y="13250706"/>
          <a:ext cx="889000" cy="6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151189</xdr:rowOff>
    </xdr:from>
    <xdr:to>
      <xdr:col>4</xdr:col>
      <xdr:colOff>206375</xdr:colOff>
      <xdr:row>78</xdr:row>
      <xdr:rowOff>81339</xdr:rowOff>
    </xdr:to>
    <xdr:sp macro="" textlink="">
      <xdr:nvSpPr>
        <xdr:cNvPr id="181" name="フローチャート : 判断 180"/>
        <xdr:cNvSpPr/>
      </xdr:nvSpPr>
      <xdr:spPr>
        <a:xfrm>
          <a:off x="2857500" y="1335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72466</xdr:rowOff>
    </xdr:from>
    <xdr:ext cx="599010" cy="259045"/>
    <xdr:sp macro="" textlink="">
      <xdr:nvSpPr>
        <xdr:cNvPr id="182" name="テキスト ボックス 181"/>
        <xdr:cNvSpPr txBox="1"/>
      </xdr:nvSpPr>
      <xdr:spPr>
        <a:xfrm>
          <a:off x="2608794" y="1344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116895</xdr:rowOff>
    </xdr:from>
    <xdr:to>
      <xdr:col>2</xdr:col>
      <xdr:colOff>638175</xdr:colOff>
      <xdr:row>77</xdr:row>
      <xdr:rowOff>146768</xdr:rowOff>
    </xdr:to>
    <xdr:cxnSp macro="">
      <xdr:nvCxnSpPr>
        <xdr:cNvPr id="183" name="直線コネクタ 182"/>
        <xdr:cNvCxnSpPr/>
      </xdr:nvCxnSpPr>
      <xdr:spPr>
        <a:xfrm flipV="1">
          <a:off x="1130300" y="13318545"/>
          <a:ext cx="889000" cy="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46436</xdr:rowOff>
    </xdr:from>
    <xdr:to>
      <xdr:col>3</xdr:col>
      <xdr:colOff>3175</xdr:colOff>
      <xdr:row>78</xdr:row>
      <xdr:rowOff>148036</xdr:rowOff>
    </xdr:to>
    <xdr:sp macro="" textlink="">
      <xdr:nvSpPr>
        <xdr:cNvPr id="184" name="フローチャート : 判断 183"/>
        <xdr:cNvSpPr/>
      </xdr:nvSpPr>
      <xdr:spPr>
        <a:xfrm>
          <a:off x="1968500" y="1341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139163</xdr:rowOff>
    </xdr:from>
    <xdr:ext cx="599010" cy="259045"/>
    <xdr:sp macro="" textlink="">
      <xdr:nvSpPr>
        <xdr:cNvPr id="185" name="テキスト ボックス 184"/>
        <xdr:cNvSpPr txBox="1"/>
      </xdr:nvSpPr>
      <xdr:spPr>
        <a:xfrm>
          <a:off x="1719794" y="1351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80277</xdr:rowOff>
    </xdr:from>
    <xdr:to>
      <xdr:col>1</xdr:col>
      <xdr:colOff>485775</xdr:colOff>
      <xdr:row>79</xdr:row>
      <xdr:rowOff>10427</xdr:rowOff>
    </xdr:to>
    <xdr:sp macro="" textlink="">
      <xdr:nvSpPr>
        <xdr:cNvPr id="186" name="フローチャート : 判断 185"/>
        <xdr:cNvSpPr/>
      </xdr:nvSpPr>
      <xdr:spPr>
        <a:xfrm>
          <a:off x="1079500" y="1345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1554</xdr:rowOff>
    </xdr:from>
    <xdr:ext cx="599010" cy="259045"/>
    <xdr:sp macro="" textlink="">
      <xdr:nvSpPr>
        <xdr:cNvPr id="187" name="テキスト ボックス 186"/>
        <xdr:cNvSpPr txBox="1"/>
      </xdr:nvSpPr>
      <xdr:spPr>
        <a:xfrm>
          <a:off x="830794" y="1354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111157</xdr:rowOff>
    </xdr:from>
    <xdr:to>
      <xdr:col>6</xdr:col>
      <xdr:colOff>561975</xdr:colOff>
      <xdr:row>76</xdr:row>
      <xdr:rowOff>41306</xdr:rowOff>
    </xdr:to>
    <xdr:sp macro="" textlink="">
      <xdr:nvSpPr>
        <xdr:cNvPr id="193" name="円/楕円 192"/>
        <xdr:cNvSpPr/>
      </xdr:nvSpPr>
      <xdr:spPr>
        <a:xfrm>
          <a:off x="4584700" y="129699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134034</xdr:rowOff>
    </xdr:from>
    <xdr:ext cx="599010" cy="259045"/>
    <xdr:sp macro="" textlink="">
      <xdr:nvSpPr>
        <xdr:cNvPr id="194" name="民生費該当値テキスト"/>
        <xdr:cNvSpPr txBox="1"/>
      </xdr:nvSpPr>
      <xdr:spPr>
        <a:xfrm>
          <a:off x="4686300" y="1282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153,816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68052</xdr:rowOff>
    </xdr:from>
    <xdr:to>
      <xdr:col>5</xdr:col>
      <xdr:colOff>409575</xdr:colOff>
      <xdr:row>76</xdr:row>
      <xdr:rowOff>169652</xdr:rowOff>
    </xdr:to>
    <xdr:sp macro="" textlink="">
      <xdr:nvSpPr>
        <xdr:cNvPr id="195" name="円/楕円 194"/>
        <xdr:cNvSpPr/>
      </xdr:nvSpPr>
      <xdr:spPr>
        <a:xfrm>
          <a:off x="3746500" y="130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14729</xdr:rowOff>
    </xdr:from>
    <xdr:ext cx="599010" cy="259045"/>
    <xdr:sp macro="" textlink="">
      <xdr:nvSpPr>
        <xdr:cNvPr id="196" name="テキスト ボックス 195"/>
        <xdr:cNvSpPr txBox="1"/>
      </xdr:nvSpPr>
      <xdr:spPr>
        <a:xfrm>
          <a:off x="3497794" y="1287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139,780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169706</xdr:rowOff>
    </xdr:from>
    <xdr:to>
      <xdr:col>4</xdr:col>
      <xdr:colOff>206375</xdr:colOff>
      <xdr:row>77</xdr:row>
      <xdr:rowOff>99856</xdr:rowOff>
    </xdr:to>
    <xdr:sp macro="" textlink="">
      <xdr:nvSpPr>
        <xdr:cNvPr id="197" name="円/楕円 196"/>
        <xdr:cNvSpPr/>
      </xdr:nvSpPr>
      <xdr:spPr>
        <a:xfrm>
          <a:off x="2857500" y="1319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116383</xdr:rowOff>
    </xdr:from>
    <xdr:ext cx="599010" cy="259045"/>
    <xdr:sp macro="" textlink="">
      <xdr:nvSpPr>
        <xdr:cNvPr id="198" name="テキスト ボックス 197"/>
        <xdr:cNvSpPr txBox="1"/>
      </xdr:nvSpPr>
      <xdr:spPr>
        <a:xfrm>
          <a:off x="2608794" y="1297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66095</xdr:rowOff>
    </xdr:from>
    <xdr:to>
      <xdr:col>3</xdr:col>
      <xdr:colOff>3175</xdr:colOff>
      <xdr:row>77</xdr:row>
      <xdr:rowOff>167695</xdr:rowOff>
    </xdr:to>
    <xdr:sp macro="" textlink="">
      <xdr:nvSpPr>
        <xdr:cNvPr id="199" name="円/楕円 198"/>
        <xdr:cNvSpPr/>
      </xdr:nvSpPr>
      <xdr:spPr>
        <a:xfrm>
          <a:off x="1968500" y="132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12772</xdr:rowOff>
    </xdr:from>
    <xdr:ext cx="599010" cy="259045"/>
    <xdr:sp macro="" textlink="">
      <xdr:nvSpPr>
        <xdr:cNvPr id="200" name="テキスト ボックス 199"/>
        <xdr:cNvSpPr txBox="1"/>
      </xdr:nvSpPr>
      <xdr:spPr>
        <a:xfrm>
          <a:off x="1719794" y="1304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95968</xdr:rowOff>
    </xdr:from>
    <xdr:to>
      <xdr:col>1</xdr:col>
      <xdr:colOff>485775</xdr:colOff>
      <xdr:row>78</xdr:row>
      <xdr:rowOff>26118</xdr:rowOff>
    </xdr:to>
    <xdr:sp macro="" textlink="">
      <xdr:nvSpPr>
        <xdr:cNvPr id="201" name="円/楕円 200"/>
        <xdr:cNvSpPr/>
      </xdr:nvSpPr>
      <xdr:spPr>
        <a:xfrm>
          <a:off x="1079500" y="132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42645</xdr:rowOff>
    </xdr:from>
    <xdr:ext cx="599010" cy="259045"/>
    <xdr:sp macro="" textlink="">
      <xdr:nvSpPr>
        <xdr:cNvPr id="202" name="テキスト ボックス 201"/>
        <xdr:cNvSpPr txBox="1"/>
      </xdr:nvSpPr>
      <xdr:spPr>
        <a:xfrm>
          <a:off x="830794" y="1307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120204</xdr:rowOff>
    </xdr:from>
    <xdr:to>
      <xdr:col>6</xdr:col>
      <xdr:colOff>510540</xdr:colOff>
      <xdr:row>98</xdr:row>
      <xdr:rowOff>81321</xdr:rowOff>
    </xdr:to>
    <xdr:cxnSp macro="">
      <xdr:nvCxnSpPr>
        <xdr:cNvPr id="228" name="直線コネクタ 227"/>
        <xdr:cNvCxnSpPr/>
      </xdr:nvCxnSpPr>
      <xdr:spPr>
        <a:xfrm flipV="1">
          <a:off x="4633595" y="15722154"/>
          <a:ext cx="1270" cy="116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85148</xdr:rowOff>
    </xdr:from>
    <xdr:ext cx="534377" cy="259045"/>
    <xdr:sp macro="" textlink="">
      <xdr:nvSpPr>
        <xdr:cNvPr id="229" name="衛生費最小値テキスト"/>
        <xdr:cNvSpPr txBox="1"/>
      </xdr:nvSpPr>
      <xdr:spPr>
        <a:xfrm>
          <a:off x="4686300" y="168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98</xdr:row>
      <xdr:rowOff>81321</xdr:rowOff>
    </xdr:from>
    <xdr:to>
      <xdr:col>6</xdr:col>
      <xdr:colOff>600075</xdr:colOff>
      <xdr:row>98</xdr:row>
      <xdr:rowOff>81321</xdr:rowOff>
    </xdr:to>
    <xdr:cxnSp macro="">
      <xdr:nvCxnSpPr>
        <xdr:cNvPr id="230" name="直線コネクタ 229"/>
        <xdr:cNvCxnSpPr/>
      </xdr:nvCxnSpPr>
      <xdr:spPr>
        <a:xfrm>
          <a:off x="4546600" y="1688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66881</xdr:rowOff>
    </xdr:from>
    <xdr:ext cx="599010" cy="259045"/>
    <xdr:sp macro="" textlink="">
      <xdr:nvSpPr>
        <xdr:cNvPr id="231" name="衛生費最大値テキスト"/>
        <xdr:cNvSpPr txBox="1"/>
      </xdr:nvSpPr>
      <xdr:spPr>
        <a:xfrm>
          <a:off x="4686300" y="1549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91</xdr:row>
      <xdr:rowOff>120204</xdr:rowOff>
    </xdr:from>
    <xdr:to>
      <xdr:col>6</xdr:col>
      <xdr:colOff>600075</xdr:colOff>
      <xdr:row>91</xdr:row>
      <xdr:rowOff>120204</xdr:rowOff>
    </xdr:to>
    <xdr:cxnSp macro="">
      <xdr:nvCxnSpPr>
        <xdr:cNvPr id="232" name="直線コネクタ 231"/>
        <xdr:cNvCxnSpPr/>
      </xdr:nvCxnSpPr>
      <xdr:spPr>
        <a:xfrm>
          <a:off x="4546600" y="1572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151718</xdr:rowOff>
    </xdr:from>
    <xdr:to>
      <xdr:col>6</xdr:col>
      <xdr:colOff>511175</xdr:colOff>
      <xdr:row>96</xdr:row>
      <xdr:rowOff>90137</xdr:rowOff>
    </xdr:to>
    <xdr:cxnSp macro="">
      <xdr:nvCxnSpPr>
        <xdr:cNvPr id="233" name="直線コネクタ 232"/>
        <xdr:cNvCxnSpPr/>
      </xdr:nvCxnSpPr>
      <xdr:spPr>
        <a:xfrm>
          <a:off x="3797300" y="16439468"/>
          <a:ext cx="838200" cy="10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55560</xdr:rowOff>
    </xdr:from>
    <xdr:ext cx="534377" cy="259045"/>
    <xdr:sp macro="" textlink="">
      <xdr:nvSpPr>
        <xdr:cNvPr id="234" name="衛生費平均値テキスト"/>
        <xdr:cNvSpPr txBox="1"/>
      </xdr:nvSpPr>
      <xdr:spPr>
        <a:xfrm>
          <a:off x="4686300" y="16514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77133</xdr:rowOff>
    </xdr:from>
    <xdr:to>
      <xdr:col>6</xdr:col>
      <xdr:colOff>561975</xdr:colOff>
      <xdr:row>97</xdr:row>
      <xdr:rowOff>7283</xdr:rowOff>
    </xdr:to>
    <xdr:sp macro="" textlink="">
      <xdr:nvSpPr>
        <xdr:cNvPr id="235" name="フローチャート : 判断 234"/>
        <xdr:cNvSpPr/>
      </xdr:nvSpPr>
      <xdr:spPr>
        <a:xfrm>
          <a:off x="4584700" y="1653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44450</xdr:rowOff>
    </xdr:from>
    <xdr:to>
      <xdr:col>5</xdr:col>
      <xdr:colOff>358775</xdr:colOff>
      <xdr:row>95</xdr:row>
      <xdr:rowOff>151718</xdr:rowOff>
    </xdr:to>
    <xdr:cxnSp macro="">
      <xdr:nvCxnSpPr>
        <xdr:cNvPr id="236" name="直線コネクタ 235"/>
        <xdr:cNvCxnSpPr/>
      </xdr:nvCxnSpPr>
      <xdr:spPr>
        <a:xfrm>
          <a:off x="2908300" y="15474950"/>
          <a:ext cx="889000" cy="96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57299</xdr:rowOff>
    </xdr:from>
    <xdr:to>
      <xdr:col>5</xdr:col>
      <xdr:colOff>409575</xdr:colOff>
      <xdr:row>96</xdr:row>
      <xdr:rowOff>158899</xdr:rowOff>
    </xdr:to>
    <xdr:sp macro="" textlink="">
      <xdr:nvSpPr>
        <xdr:cNvPr id="237" name="フローチャート : 判断 236"/>
        <xdr:cNvSpPr/>
      </xdr:nvSpPr>
      <xdr:spPr>
        <a:xfrm>
          <a:off x="3746500" y="1651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150026</xdr:rowOff>
    </xdr:from>
    <xdr:ext cx="534377" cy="259045"/>
    <xdr:sp macro="" textlink="">
      <xdr:nvSpPr>
        <xdr:cNvPr id="238" name="テキスト ボックス 237"/>
        <xdr:cNvSpPr txBox="1"/>
      </xdr:nvSpPr>
      <xdr:spPr>
        <a:xfrm>
          <a:off x="3530111" y="1660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44450</xdr:rowOff>
    </xdr:from>
    <xdr:to>
      <xdr:col>4</xdr:col>
      <xdr:colOff>155575</xdr:colOff>
      <xdr:row>96</xdr:row>
      <xdr:rowOff>43557</xdr:rowOff>
    </xdr:to>
    <xdr:cxnSp macro="">
      <xdr:nvCxnSpPr>
        <xdr:cNvPr id="239" name="直線コネクタ 238"/>
        <xdr:cNvCxnSpPr/>
      </xdr:nvCxnSpPr>
      <xdr:spPr>
        <a:xfrm flipV="1">
          <a:off x="2019300" y="15474950"/>
          <a:ext cx="889000" cy="10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12243</xdr:rowOff>
    </xdr:from>
    <xdr:to>
      <xdr:col>4</xdr:col>
      <xdr:colOff>206375</xdr:colOff>
      <xdr:row>97</xdr:row>
      <xdr:rowOff>113843</xdr:rowOff>
    </xdr:to>
    <xdr:sp macro="" textlink="">
      <xdr:nvSpPr>
        <xdr:cNvPr id="240" name="フローチャート : 判断 239"/>
        <xdr:cNvSpPr/>
      </xdr:nvSpPr>
      <xdr:spPr>
        <a:xfrm>
          <a:off x="2857500" y="1664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104970</xdr:rowOff>
    </xdr:from>
    <xdr:ext cx="534377" cy="259045"/>
    <xdr:sp macro="" textlink="">
      <xdr:nvSpPr>
        <xdr:cNvPr id="241" name="テキスト ボックス 240"/>
        <xdr:cNvSpPr txBox="1"/>
      </xdr:nvSpPr>
      <xdr:spPr>
        <a:xfrm>
          <a:off x="2641111" y="1673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43557</xdr:rowOff>
    </xdr:from>
    <xdr:to>
      <xdr:col>2</xdr:col>
      <xdr:colOff>638175</xdr:colOff>
      <xdr:row>97</xdr:row>
      <xdr:rowOff>3487</xdr:rowOff>
    </xdr:to>
    <xdr:cxnSp macro="">
      <xdr:nvCxnSpPr>
        <xdr:cNvPr id="242" name="直線コネクタ 241"/>
        <xdr:cNvCxnSpPr/>
      </xdr:nvCxnSpPr>
      <xdr:spPr>
        <a:xfrm flipV="1">
          <a:off x="1130300" y="16502757"/>
          <a:ext cx="889000" cy="13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43039</xdr:rowOff>
    </xdr:from>
    <xdr:to>
      <xdr:col>3</xdr:col>
      <xdr:colOff>3175</xdr:colOff>
      <xdr:row>97</xdr:row>
      <xdr:rowOff>144639</xdr:rowOff>
    </xdr:to>
    <xdr:sp macro="" textlink="">
      <xdr:nvSpPr>
        <xdr:cNvPr id="243" name="フローチャート : 判断 242"/>
        <xdr:cNvSpPr/>
      </xdr:nvSpPr>
      <xdr:spPr>
        <a:xfrm>
          <a:off x="1968500" y="1667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135766</xdr:rowOff>
    </xdr:from>
    <xdr:ext cx="534377" cy="259045"/>
    <xdr:sp macro="" textlink="">
      <xdr:nvSpPr>
        <xdr:cNvPr id="244" name="テキスト ボックス 243"/>
        <xdr:cNvSpPr txBox="1"/>
      </xdr:nvSpPr>
      <xdr:spPr>
        <a:xfrm>
          <a:off x="1752111" y="167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52705</xdr:rowOff>
    </xdr:from>
    <xdr:to>
      <xdr:col>1</xdr:col>
      <xdr:colOff>485775</xdr:colOff>
      <xdr:row>97</xdr:row>
      <xdr:rowOff>154305</xdr:rowOff>
    </xdr:to>
    <xdr:sp macro="" textlink="">
      <xdr:nvSpPr>
        <xdr:cNvPr id="245" name="フローチャート : 判断 244"/>
        <xdr:cNvSpPr/>
      </xdr:nvSpPr>
      <xdr:spPr>
        <a:xfrm>
          <a:off x="1079500" y="1668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145432</xdr:rowOff>
    </xdr:from>
    <xdr:ext cx="534377" cy="259045"/>
    <xdr:sp macro="" textlink="">
      <xdr:nvSpPr>
        <xdr:cNvPr id="246" name="テキスト ボックス 245"/>
        <xdr:cNvSpPr txBox="1"/>
      </xdr:nvSpPr>
      <xdr:spPr>
        <a:xfrm>
          <a:off x="863111" y="1677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39337</xdr:rowOff>
    </xdr:from>
    <xdr:to>
      <xdr:col>6</xdr:col>
      <xdr:colOff>561975</xdr:colOff>
      <xdr:row>96</xdr:row>
      <xdr:rowOff>140937</xdr:rowOff>
    </xdr:to>
    <xdr:sp macro="" textlink="">
      <xdr:nvSpPr>
        <xdr:cNvPr id="252" name="円/楕円 251"/>
        <xdr:cNvSpPr/>
      </xdr:nvSpPr>
      <xdr:spPr>
        <a:xfrm>
          <a:off x="4584700" y="164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62214</xdr:rowOff>
    </xdr:from>
    <xdr:ext cx="534377" cy="259045"/>
    <xdr:sp macro="" textlink="">
      <xdr:nvSpPr>
        <xdr:cNvPr id="253" name="衛生費該当値テキスト"/>
        <xdr:cNvSpPr txBox="1"/>
      </xdr:nvSpPr>
      <xdr:spPr>
        <a:xfrm>
          <a:off x="4686300" y="163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100918</xdr:rowOff>
    </xdr:from>
    <xdr:to>
      <xdr:col>5</xdr:col>
      <xdr:colOff>409575</xdr:colOff>
      <xdr:row>96</xdr:row>
      <xdr:rowOff>31068</xdr:rowOff>
    </xdr:to>
    <xdr:sp macro="" textlink="">
      <xdr:nvSpPr>
        <xdr:cNvPr id="254" name="円/楕円 253"/>
        <xdr:cNvSpPr/>
      </xdr:nvSpPr>
      <xdr:spPr>
        <a:xfrm>
          <a:off x="3746500" y="1638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47595</xdr:rowOff>
    </xdr:from>
    <xdr:ext cx="534377" cy="259045"/>
    <xdr:sp macro="" textlink="">
      <xdr:nvSpPr>
        <xdr:cNvPr id="255" name="テキスト ボックス 254"/>
        <xdr:cNvSpPr txBox="1"/>
      </xdr:nvSpPr>
      <xdr:spPr>
        <a:xfrm>
          <a:off x="3530111" y="161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58,146</a:t>
          </a:r>
          <a:endParaRPr kumimoji="1" lang="ja-JP" altLang="en-US" sz="1000" b="1">
            <a:solidFill>
              <a:srgbClr val="FF0000"/>
            </a:solidFill>
            <a:latin typeface="ＭＳ Ｐゴシック"/>
          </a:endParaRPr>
        </a:p>
      </xdr:txBody>
    </xdr:sp>
    <xdr:clientData/>
  </xdr:oneCellAnchor>
  <xdr:twoCellAnchor>
    <xdr:from>
      <xdr:col>4</xdr:col>
      <xdr:colOff>104775</xdr:colOff>
      <xdr:row>89</xdr:row>
      <xdr:rowOff>165100</xdr:rowOff>
    </xdr:from>
    <xdr:to>
      <xdr:col>4</xdr:col>
      <xdr:colOff>206375</xdr:colOff>
      <xdr:row>90</xdr:row>
      <xdr:rowOff>95250</xdr:rowOff>
    </xdr:to>
    <xdr:sp macro="" textlink="">
      <xdr:nvSpPr>
        <xdr:cNvPr id="256" name="円/楕円 255"/>
        <xdr:cNvSpPr/>
      </xdr:nvSpPr>
      <xdr:spPr>
        <a:xfrm>
          <a:off x="2857500" y="154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88</xdr:row>
      <xdr:rowOff>111777</xdr:rowOff>
    </xdr:from>
    <xdr:ext cx="599010" cy="259045"/>
    <xdr:sp macro="" textlink="">
      <xdr:nvSpPr>
        <xdr:cNvPr id="257" name="テキスト ボックス 256"/>
        <xdr:cNvSpPr txBox="1"/>
      </xdr:nvSpPr>
      <xdr:spPr>
        <a:xfrm>
          <a:off x="2608794" y="1519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146,750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164207</xdr:rowOff>
    </xdr:from>
    <xdr:to>
      <xdr:col>3</xdr:col>
      <xdr:colOff>3175</xdr:colOff>
      <xdr:row>96</xdr:row>
      <xdr:rowOff>94357</xdr:rowOff>
    </xdr:to>
    <xdr:sp macro="" textlink="">
      <xdr:nvSpPr>
        <xdr:cNvPr id="258" name="円/楕円 257"/>
        <xdr:cNvSpPr/>
      </xdr:nvSpPr>
      <xdr:spPr>
        <a:xfrm>
          <a:off x="1968500" y="1645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110884</xdr:rowOff>
    </xdr:from>
    <xdr:ext cx="534377" cy="259045"/>
    <xdr:sp macro="" textlink="">
      <xdr:nvSpPr>
        <xdr:cNvPr id="259" name="テキスト ボックス 258"/>
        <xdr:cNvSpPr txBox="1"/>
      </xdr:nvSpPr>
      <xdr:spPr>
        <a:xfrm>
          <a:off x="1752111" y="1622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124137</xdr:rowOff>
    </xdr:from>
    <xdr:to>
      <xdr:col>1</xdr:col>
      <xdr:colOff>485775</xdr:colOff>
      <xdr:row>97</xdr:row>
      <xdr:rowOff>54287</xdr:rowOff>
    </xdr:to>
    <xdr:sp macro="" textlink="">
      <xdr:nvSpPr>
        <xdr:cNvPr id="260" name="円/楕円 259"/>
        <xdr:cNvSpPr/>
      </xdr:nvSpPr>
      <xdr:spPr>
        <a:xfrm>
          <a:off x="1079500" y="165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70814</xdr:rowOff>
    </xdr:from>
    <xdr:ext cx="534377" cy="259045"/>
    <xdr:sp macro="" textlink="">
      <xdr:nvSpPr>
        <xdr:cNvPr id="261" name="テキスト ボックス 260"/>
        <xdr:cNvSpPr txBox="1"/>
      </xdr:nvSpPr>
      <xdr:spPr>
        <a:xfrm>
          <a:off x="863111" y="163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126746</xdr:rowOff>
    </xdr:from>
    <xdr:to>
      <xdr:col>15</xdr:col>
      <xdr:colOff>180340</xdr:colOff>
      <xdr:row>39</xdr:row>
      <xdr:rowOff>44450</xdr:rowOff>
    </xdr:to>
    <xdr:cxnSp macro="">
      <xdr:nvCxnSpPr>
        <xdr:cNvPr id="285" name="直線コネクタ 284"/>
        <xdr:cNvCxnSpPr/>
      </xdr:nvCxnSpPr>
      <xdr:spPr>
        <a:xfrm flipV="1">
          <a:off x="10475595" y="5784596"/>
          <a:ext cx="127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73423</xdr:rowOff>
    </xdr:from>
    <xdr:ext cx="469744" cy="259045"/>
    <xdr:sp macro="" textlink="">
      <xdr:nvSpPr>
        <xdr:cNvPr id="288" name="労働費最大値テキスト"/>
        <xdr:cNvSpPr txBox="1"/>
      </xdr:nvSpPr>
      <xdr:spPr>
        <a:xfrm>
          <a:off x="10528300" y="55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33</xdr:row>
      <xdr:rowOff>126746</xdr:rowOff>
    </xdr:from>
    <xdr:to>
      <xdr:col>15</xdr:col>
      <xdr:colOff>269875</xdr:colOff>
      <xdr:row>33</xdr:row>
      <xdr:rowOff>126746</xdr:rowOff>
    </xdr:to>
    <xdr:cxnSp macro="">
      <xdr:nvCxnSpPr>
        <xdr:cNvPr id="289" name="直線コネクタ 288"/>
        <xdr:cNvCxnSpPr/>
      </xdr:nvCxnSpPr>
      <xdr:spPr>
        <a:xfrm>
          <a:off x="10388600" y="578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103124</xdr:rowOff>
    </xdr:from>
    <xdr:to>
      <xdr:col>15</xdr:col>
      <xdr:colOff>180975</xdr:colOff>
      <xdr:row>38</xdr:row>
      <xdr:rowOff>73406</xdr:rowOff>
    </xdr:to>
    <xdr:cxnSp macro="">
      <xdr:nvCxnSpPr>
        <xdr:cNvPr id="290" name="直線コネクタ 289"/>
        <xdr:cNvCxnSpPr/>
      </xdr:nvCxnSpPr>
      <xdr:spPr>
        <a:xfrm>
          <a:off x="9639300" y="6103874"/>
          <a:ext cx="8382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14622</xdr:rowOff>
    </xdr:from>
    <xdr:ext cx="378565" cy="259045"/>
    <xdr:sp macro="" textlink="">
      <xdr:nvSpPr>
        <xdr:cNvPr id="291" name="労働費平均値テキスト"/>
        <xdr:cNvSpPr txBox="1"/>
      </xdr:nvSpPr>
      <xdr:spPr>
        <a:xfrm>
          <a:off x="10528300" y="63582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163195</xdr:rowOff>
    </xdr:from>
    <xdr:to>
      <xdr:col>15</xdr:col>
      <xdr:colOff>231775</xdr:colOff>
      <xdr:row>38</xdr:row>
      <xdr:rowOff>93345</xdr:rowOff>
    </xdr:to>
    <xdr:sp macro="" textlink="">
      <xdr:nvSpPr>
        <xdr:cNvPr id="292" name="フローチャート : 判断 291"/>
        <xdr:cNvSpPr/>
      </xdr:nvSpPr>
      <xdr:spPr>
        <a:xfrm>
          <a:off x="104267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154559</xdr:rowOff>
    </xdr:from>
    <xdr:to>
      <xdr:col>14</xdr:col>
      <xdr:colOff>28575</xdr:colOff>
      <xdr:row>35</xdr:row>
      <xdr:rowOff>103124</xdr:rowOff>
    </xdr:to>
    <xdr:cxnSp macro="">
      <xdr:nvCxnSpPr>
        <xdr:cNvPr id="293" name="直線コネクタ 292"/>
        <xdr:cNvCxnSpPr/>
      </xdr:nvCxnSpPr>
      <xdr:spPr>
        <a:xfrm>
          <a:off x="8750300" y="5298059"/>
          <a:ext cx="889000" cy="80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4318</xdr:rowOff>
    </xdr:from>
    <xdr:to>
      <xdr:col>14</xdr:col>
      <xdr:colOff>79375</xdr:colOff>
      <xdr:row>37</xdr:row>
      <xdr:rowOff>105918</xdr:rowOff>
    </xdr:to>
    <xdr:sp macro="" textlink="">
      <xdr:nvSpPr>
        <xdr:cNvPr id="294" name="フローチャート : 判断 293"/>
        <xdr:cNvSpPr/>
      </xdr:nvSpPr>
      <xdr:spPr>
        <a:xfrm>
          <a:off x="9588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97045</xdr:rowOff>
    </xdr:from>
    <xdr:ext cx="378565" cy="259045"/>
    <xdr:sp macro="" textlink="">
      <xdr:nvSpPr>
        <xdr:cNvPr id="295" name="テキスト ボックス 294"/>
        <xdr:cNvSpPr txBox="1"/>
      </xdr:nvSpPr>
      <xdr:spPr>
        <a:xfrm>
          <a:off x="9450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154559</xdr:rowOff>
    </xdr:from>
    <xdr:to>
      <xdr:col>12</xdr:col>
      <xdr:colOff>511175</xdr:colOff>
      <xdr:row>35</xdr:row>
      <xdr:rowOff>75692</xdr:rowOff>
    </xdr:to>
    <xdr:cxnSp macro="">
      <xdr:nvCxnSpPr>
        <xdr:cNvPr id="296" name="直線コネクタ 295"/>
        <xdr:cNvCxnSpPr/>
      </xdr:nvCxnSpPr>
      <xdr:spPr>
        <a:xfrm flipV="1">
          <a:off x="7861300" y="5298059"/>
          <a:ext cx="889000" cy="77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47752</xdr:rowOff>
    </xdr:from>
    <xdr:to>
      <xdr:col>12</xdr:col>
      <xdr:colOff>561975</xdr:colOff>
      <xdr:row>36</xdr:row>
      <xdr:rowOff>149352</xdr:rowOff>
    </xdr:to>
    <xdr:sp macro="" textlink="">
      <xdr:nvSpPr>
        <xdr:cNvPr id="297" name="フローチャート : 判断 296"/>
        <xdr:cNvSpPr/>
      </xdr:nvSpPr>
      <xdr:spPr>
        <a:xfrm>
          <a:off x="8699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140479</xdr:rowOff>
    </xdr:from>
    <xdr:ext cx="469744" cy="259045"/>
    <xdr:sp macro="" textlink="">
      <xdr:nvSpPr>
        <xdr:cNvPr id="298" name="テキスト ボックス 297"/>
        <xdr:cNvSpPr txBox="1"/>
      </xdr:nvSpPr>
      <xdr:spPr>
        <a:xfrm>
          <a:off x="8515427"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124079</xdr:rowOff>
    </xdr:from>
    <xdr:to>
      <xdr:col>11</xdr:col>
      <xdr:colOff>307975</xdr:colOff>
      <xdr:row>35</xdr:row>
      <xdr:rowOff>75692</xdr:rowOff>
    </xdr:to>
    <xdr:cxnSp macro="">
      <xdr:nvCxnSpPr>
        <xdr:cNvPr id="299" name="直線コネクタ 298"/>
        <xdr:cNvCxnSpPr/>
      </xdr:nvCxnSpPr>
      <xdr:spPr>
        <a:xfrm>
          <a:off x="6972300" y="5781929"/>
          <a:ext cx="889000" cy="29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120904</xdr:rowOff>
    </xdr:from>
    <xdr:to>
      <xdr:col>11</xdr:col>
      <xdr:colOff>358775</xdr:colOff>
      <xdr:row>36</xdr:row>
      <xdr:rowOff>51054</xdr:rowOff>
    </xdr:to>
    <xdr:sp macro="" textlink="">
      <xdr:nvSpPr>
        <xdr:cNvPr id="300" name="フローチャート : 判断 299"/>
        <xdr:cNvSpPr/>
      </xdr:nvSpPr>
      <xdr:spPr>
        <a:xfrm>
          <a:off x="7810500" y="612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42181</xdr:rowOff>
    </xdr:from>
    <xdr:ext cx="469744" cy="259045"/>
    <xdr:sp macro="" textlink="">
      <xdr:nvSpPr>
        <xdr:cNvPr id="301" name="テキスト ボックス 300"/>
        <xdr:cNvSpPr txBox="1"/>
      </xdr:nvSpPr>
      <xdr:spPr>
        <a:xfrm>
          <a:off x="7626427" y="62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102616</xdr:rowOff>
    </xdr:from>
    <xdr:to>
      <xdr:col>10</xdr:col>
      <xdr:colOff>155575</xdr:colOff>
      <xdr:row>35</xdr:row>
      <xdr:rowOff>32766</xdr:rowOff>
    </xdr:to>
    <xdr:sp macro="" textlink="">
      <xdr:nvSpPr>
        <xdr:cNvPr id="302" name="フローチャート : 判断 301"/>
        <xdr:cNvSpPr/>
      </xdr:nvSpPr>
      <xdr:spPr>
        <a:xfrm>
          <a:off x="6921500" y="593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23893</xdr:rowOff>
    </xdr:from>
    <xdr:ext cx="469744" cy="259045"/>
    <xdr:sp macro="" textlink="">
      <xdr:nvSpPr>
        <xdr:cNvPr id="303" name="テキスト ボックス 302"/>
        <xdr:cNvSpPr txBox="1"/>
      </xdr:nvSpPr>
      <xdr:spPr>
        <a:xfrm>
          <a:off x="6737427" y="60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22606</xdr:rowOff>
    </xdr:from>
    <xdr:to>
      <xdr:col>15</xdr:col>
      <xdr:colOff>231775</xdr:colOff>
      <xdr:row>38</xdr:row>
      <xdr:rowOff>124206</xdr:rowOff>
    </xdr:to>
    <xdr:sp macro="" textlink="">
      <xdr:nvSpPr>
        <xdr:cNvPr id="309" name="円/楕円 308"/>
        <xdr:cNvSpPr/>
      </xdr:nvSpPr>
      <xdr:spPr>
        <a:xfrm>
          <a:off x="104267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1033</xdr:rowOff>
    </xdr:from>
    <xdr:ext cx="378565" cy="259045"/>
    <xdr:sp macro="" textlink="">
      <xdr:nvSpPr>
        <xdr:cNvPr id="310" name="労働費該当値テキスト"/>
        <xdr:cNvSpPr txBox="1"/>
      </xdr:nvSpPr>
      <xdr:spPr>
        <a:xfrm>
          <a:off x="10528300"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52324</xdr:rowOff>
    </xdr:from>
    <xdr:to>
      <xdr:col>14</xdr:col>
      <xdr:colOff>79375</xdr:colOff>
      <xdr:row>35</xdr:row>
      <xdr:rowOff>153924</xdr:rowOff>
    </xdr:to>
    <xdr:sp macro="" textlink="">
      <xdr:nvSpPr>
        <xdr:cNvPr id="311" name="円/楕円 310"/>
        <xdr:cNvSpPr/>
      </xdr:nvSpPr>
      <xdr:spPr>
        <a:xfrm>
          <a:off x="9588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170451</xdr:rowOff>
    </xdr:from>
    <xdr:ext cx="469744" cy="259045"/>
    <xdr:sp macro="" textlink="">
      <xdr:nvSpPr>
        <xdr:cNvPr id="312" name="テキスト ボックス 311"/>
        <xdr:cNvSpPr txBox="1"/>
      </xdr:nvSpPr>
      <xdr:spPr>
        <a:xfrm>
          <a:off x="9404427" y="58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103759</xdr:rowOff>
    </xdr:from>
    <xdr:to>
      <xdr:col>12</xdr:col>
      <xdr:colOff>561975</xdr:colOff>
      <xdr:row>31</xdr:row>
      <xdr:rowOff>33909</xdr:rowOff>
    </xdr:to>
    <xdr:sp macro="" textlink="">
      <xdr:nvSpPr>
        <xdr:cNvPr id="313" name="円/楕円 312"/>
        <xdr:cNvSpPr/>
      </xdr:nvSpPr>
      <xdr:spPr>
        <a:xfrm>
          <a:off x="8699500" y="524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50436</xdr:rowOff>
    </xdr:from>
    <xdr:ext cx="469744" cy="259045"/>
    <xdr:sp macro="" textlink="">
      <xdr:nvSpPr>
        <xdr:cNvPr id="314" name="テキスト ボックス 313"/>
        <xdr:cNvSpPr txBox="1"/>
      </xdr:nvSpPr>
      <xdr:spPr>
        <a:xfrm>
          <a:off x="8515427" y="502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24892</xdr:rowOff>
    </xdr:from>
    <xdr:to>
      <xdr:col>11</xdr:col>
      <xdr:colOff>358775</xdr:colOff>
      <xdr:row>35</xdr:row>
      <xdr:rowOff>126492</xdr:rowOff>
    </xdr:to>
    <xdr:sp macro="" textlink="">
      <xdr:nvSpPr>
        <xdr:cNvPr id="315" name="円/楕円 314"/>
        <xdr:cNvSpPr/>
      </xdr:nvSpPr>
      <xdr:spPr>
        <a:xfrm>
          <a:off x="7810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143019</xdr:rowOff>
    </xdr:from>
    <xdr:ext cx="469744" cy="259045"/>
    <xdr:sp macro="" textlink="">
      <xdr:nvSpPr>
        <xdr:cNvPr id="316" name="テキスト ボックス 315"/>
        <xdr:cNvSpPr txBox="1"/>
      </xdr:nvSpPr>
      <xdr:spPr>
        <a:xfrm>
          <a:off x="7626427"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73279</xdr:rowOff>
    </xdr:from>
    <xdr:to>
      <xdr:col>10</xdr:col>
      <xdr:colOff>155575</xdr:colOff>
      <xdr:row>34</xdr:row>
      <xdr:rowOff>3429</xdr:rowOff>
    </xdr:to>
    <xdr:sp macro="" textlink="">
      <xdr:nvSpPr>
        <xdr:cNvPr id="317" name="円/楕円 316"/>
        <xdr:cNvSpPr/>
      </xdr:nvSpPr>
      <xdr:spPr>
        <a:xfrm>
          <a:off x="6921500" y="57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19956</xdr:rowOff>
    </xdr:from>
    <xdr:ext cx="469744" cy="259045"/>
    <xdr:sp macro="" textlink="">
      <xdr:nvSpPr>
        <xdr:cNvPr id="318" name="テキスト ボックス 317"/>
        <xdr:cNvSpPr txBox="1"/>
      </xdr:nvSpPr>
      <xdr:spPr>
        <a:xfrm>
          <a:off x="6737427" y="550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40" name="直線コネクタ 339"/>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41"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42" name="直線コネクタ 341"/>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43"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4" name="直線コネクタ 343"/>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29738</xdr:rowOff>
    </xdr:from>
    <xdr:to>
      <xdr:col>15</xdr:col>
      <xdr:colOff>180975</xdr:colOff>
      <xdr:row>58</xdr:row>
      <xdr:rowOff>41530</xdr:rowOff>
    </xdr:to>
    <xdr:cxnSp macro="">
      <xdr:nvCxnSpPr>
        <xdr:cNvPr id="345" name="直線コネクタ 344"/>
        <xdr:cNvCxnSpPr/>
      </xdr:nvCxnSpPr>
      <xdr:spPr>
        <a:xfrm flipV="1">
          <a:off x="9639300" y="9973838"/>
          <a:ext cx="8382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112920</xdr:rowOff>
    </xdr:from>
    <xdr:ext cx="534377" cy="259045"/>
    <xdr:sp macro="" textlink="">
      <xdr:nvSpPr>
        <xdr:cNvPr id="346" name="農林水産業費平均値テキスト"/>
        <xdr:cNvSpPr txBox="1"/>
      </xdr:nvSpPr>
      <xdr:spPr>
        <a:xfrm>
          <a:off x="10528300" y="971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7" name="フローチャート : 判断 346"/>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37004</xdr:rowOff>
    </xdr:from>
    <xdr:to>
      <xdr:col>14</xdr:col>
      <xdr:colOff>28575</xdr:colOff>
      <xdr:row>58</xdr:row>
      <xdr:rowOff>41530</xdr:rowOff>
    </xdr:to>
    <xdr:cxnSp macro="">
      <xdr:nvCxnSpPr>
        <xdr:cNvPr id="348" name="直線コネクタ 347"/>
        <xdr:cNvCxnSpPr/>
      </xdr:nvCxnSpPr>
      <xdr:spPr>
        <a:xfrm>
          <a:off x="8750300" y="9981104"/>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9" name="フローチャート : 判断 348"/>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79084</xdr:rowOff>
    </xdr:from>
    <xdr:ext cx="534377" cy="259045"/>
    <xdr:sp macro="" textlink="">
      <xdr:nvSpPr>
        <xdr:cNvPr id="350" name="テキスト ボックス 349"/>
        <xdr:cNvSpPr txBox="1"/>
      </xdr:nvSpPr>
      <xdr:spPr>
        <a:xfrm>
          <a:off x="9372111" y="96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21642</xdr:rowOff>
    </xdr:from>
    <xdr:to>
      <xdr:col>12</xdr:col>
      <xdr:colOff>511175</xdr:colOff>
      <xdr:row>58</xdr:row>
      <xdr:rowOff>37004</xdr:rowOff>
    </xdr:to>
    <xdr:cxnSp macro="">
      <xdr:nvCxnSpPr>
        <xdr:cNvPr id="351" name="直線コネクタ 350"/>
        <xdr:cNvCxnSpPr/>
      </xdr:nvCxnSpPr>
      <xdr:spPr>
        <a:xfrm>
          <a:off x="7861300" y="9965742"/>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10335</xdr:rowOff>
    </xdr:from>
    <xdr:to>
      <xdr:col>12</xdr:col>
      <xdr:colOff>561975</xdr:colOff>
      <xdr:row>58</xdr:row>
      <xdr:rowOff>111935</xdr:rowOff>
    </xdr:to>
    <xdr:sp macro="" textlink="">
      <xdr:nvSpPr>
        <xdr:cNvPr id="352" name="フローチャート : 判断 351"/>
        <xdr:cNvSpPr/>
      </xdr:nvSpPr>
      <xdr:spPr>
        <a:xfrm>
          <a:off x="8699500" y="99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103062</xdr:rowOff>
    </xdr:from>
    <xdr:ext cx="534377" cy="259045"/>
    <xdr:sp macro="" textlink="">
      <xdr:nvSpPr>
        <xdr:cNvPr id="353" name="テキスト ボックス 352"/>
        <xdr:cNvSpPr txBox="1"/>
      </xdr:nvSpPr>
      <xdr:spPr>
        <a:xfrm>
          <a:off x="8483111" y="1004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16924</xdr:rowOff>
    </xdr:from>
    <xdr:to>
      <xdr:col>11</xdr:col>
      <xdr:colOff>307975</xdr:colOff>
      <xdr:row>58</xdr:row>
      <xdr:rowOff>21642</xdr:rowOff>
    </xdr:to>
    <xdr:cxnSp macro="">
      <xdr:nvCxnSpPr>
        <xdr:cNvPr id="354" name="直線コネクタ 353"/>
        <xdr:cNvCxnSpPr/>
      </xdr:nvCxnSpPr>
      <xdr:spPr>
        <a:xfrm>
          <a:off x="6972300" y="9961024"/>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9498</xdr:rowOff>
    </xdr:from>
    <xdr:to>
      <xdr:col>11</xdr:col>
      <xdr:colOff>358775</xdr:colOff>
      <xdr:row>58</xdr:row>
      <xdr:rowOff>111098</xdr:rowOff>
    </xdr:to>
    <xdr:sp macro="" textlink="">
      <xdr:nvSpPr>
        <xdr:cNvPr id="355" name="フローチャート : 判断 354"/>
        <xdr:cNvSpPr/>
      </xdr:nvSpPr>
      <xdr:spPr>
        <a:xfrm>
          <a:off x="7810500" y="995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102225</xdr:rowOff>
    </xdr:from>
    <xdr:ext cx="534377" cy="259045"/>
    <xdr:sp macro="" textlink="">
      <xdr:nvSpPr>
        <xdr:cNvPr id="356" name="テキスト ボックス 355"/>
        <xdr:cNvSpPr txBox="1"/>
      </xdr:nvSpPr>
      <xdr:spPr>
        <a:xfrm>
          <a:off x="7594111" y="100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18491</xdr:rowOff>
    </xdr:from>
    <xdr:to>
      <xdr:col>10</xdr:col>
      <xdr:colOff>155575</xdr:colOff>
      <xdr:row>58</xdr:row>
      <xdr:rowOff>120091</xdr:rowOff>
    </xdr:to>
    <xdr:sp macro="" textlink="">
      <xdr:nvSpPr>
        <xdr:cNvPr id="357" name="フローチャート : 判断 356"/>
        <xdr:cNvSpPr/>
      </xdr:nvSpPr>
      <xdr:spPr>
        <a:xfrm>
          <a:off x="6921500" y="996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111218</xdr:rowOff>
    </xdr:from>
    <xdr:ext cx="534377" cy="259045"/>
    <xdr:sp macro="" textlink="">
      <xdr:nvSpPr>
        <xdr:cNvPr id="358" name="テキスト ボックス 357"/>
        <xdr:cNvSpPr txBox="1"/>
      </xdr:nvSpPr>
      <xdr:spPr>
        <a:xfrm>
          <a:off x="6705111" y="1005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150388</xdr:rowOff>
    </xdr:from>
    <xdr:to>
      <xdr:col>15</xdr:col>
      <xdr:colOff>231775</xdr:colOff>
      <xdr:row>58</xdr:row>
      <xdr:rowOff>80538</xdr:rowOff>
    </xdr:to>
    <xdr:sp macro="" textlink="">
      <xdr:nvSpPr>
        <xdr:cNvPr id="364" name="円/楕円 363"/>
        <xdr:cNvSpPr/>
      </xdr:nvSpPr>
      <xdr:spPr>
        <a:xfrm>
          <a:off x="10426700" y="99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68469</xdr:rowOff>
    </xdr:from>
    <xdr:ext cx="534377" cy="259045"/>
    <xdr:sp macro="" textlink="">
      <xdr:nvSpPr>
        <xdr:cNvPr id="365" name="農林水産業費該当値テキスト"/>
        <xdr:cNvSpPr txBox="1"/>
      </xdr:nvSpPr>
      <xdr:spPr>
        <a:xfrm>
          <a:off x="10528300" y="98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162180</xdr:rowOff>
    </xdr:from>
    <xdr:to>
      <xdr:col>14</xdr:col>
      <xdr:colOff>79375</xdr:colOff>
      <xdr:row>58</xdr:row>
      <xdr:rowOff>92330</xdr:rowOff>
    </xdr:to>
    <xdr:sp macro="" textlink="">
      <xdr:nvSpPr>
        <xdr:cNvPr id="366" name="円/楕円 365"/>
        <xdr:cNvSpPr/>
      </xdr:nvSpPr>
      <xdr:spPr>
        <a:xfrm>
          <a:off x="9588500" y="99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83457</xdr:rowOff>
    </xdr:from>
    <xdr:ext cx="534377" cy="259045"/>
    <xdr:sp macro="" textlink="">
      <xdr:nvSpPr>
        <xdr:cNvPr id="367" name="テキスト ボックス 366"/>
        <xdr:cNvSpPr txBox="1"/>
      </xdr:nvSpPr>
      <xdr:spPr>
        <a:xfrm>
          <a:off x="9372111" y="1002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157654</xdr:rowOff>
    </xdr:from>
    <xdr:to>
      <xdr:col>12</xdr:col>
      <xdr:colOff>561975</xdr:colOff>
      <xdr:row>58</xdr:row>
      <xdr:rowOff>87804</xdr:rowOff>
    </xdr:to>
    <xdr:sp macro="" textlink="">
      <xdr:nvSpPr>
        <xdr:cNvPr id="368" name="円/楕円 367"/>
        <xdr:cNvSpPr/>
      </xdr:nvSpPr>
      <xdr:spPr>
        <a:xfrm>
          <a:off x="8699500" y="993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104331</xdr:rowOff>
    </xdr:from>
    <xdr:ext cx="534377" cy="259045"/>
    <xdr:sp macro="" textlink="">
      <xdr:nvSpPr>
        <xdr:cNvPr id="369" name="テキスト ボックス 368"/>
        <xdr:cNvSpPr txBox="1"/>
      </xdr:nvSpPr>
      <xdr:spPr>
        <a:xfrm>
          <a:off x="8483111" y="970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142292</xdr:rowOff>
    </xdr:from>
    <xdr:to>
      <xdr:col>11</xdr:col>
      <xdr:colOff>358775</xdr:colOff>
      <xdr:row>58</xdr:row>
      <xdr:rowOff>72442</xdr:rowOff>
    </xdr:to>
    <xdr:sp macro="" textlink="">
      <xdr:nvSpPr>
        <xdr:cNvPr id="370" name="円/楕円 369"/>
        <xdr:cNvSpPr/>
      </xdr:nvSpPr>
      <xdr:spPr>
        <a:xfrm>
          <a:off x="7810500" y="99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88969</xdr:rowOff>
    </xdr:from>
    <xdr:ext cx="534377" cy="259045"/>
    <xdr:sp macro="" textlink="">
      <xdr:nvSpPr>
        <xdr:cNvPr id="371" name="テキスト ボックス 370"/>
        <xdr:cNvSpPr txBox="1"/>
      </xdr:nvSpPr>
      <xdr:spPr>
        <a:xfrm>
          <a:off x="7594111" y="969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137574</xdr:rowOff>
    </xdr:from>
    <xdr:to>
      <xdr:col>10</xdr:col>
      <xdr:colOff>155575</xdr:colOff>
      <xdr:row>58</xdr:row>
      <xdr:rowOff>67724</xdr:rowOff>
    </xdr:to>
    <xdr:sp macro="" textlink="">
      <xdr:nvSpPr>
        <xdr:cNvPr id="372" name="円/楕円 371"/>
        <xdr:cNvSpPr/>
      </xdr:nvSpPr>
      <xdr:spPr>
        <a:xfrm>
          <a:off x="6921500" y="99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84251</xdr:rowOff>
    </xdr:from>
    <xdr:ext cx="534377" cy="259045"/>
    <xdr:sp macro="" textlink="">
      <xdr:nvSpPr>
        <xdr:cNvPr id="373" name="テキスト ボックス 372"/>
        <xdr:cNvSpPr txBox="1"/>
      </xdr:nvSpPr>
      <xdr:spPr>
        <a:xfrm>
          <a:off x="6705111" y="968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9" name="直線コネクタ 398"/>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400"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401" name="直線コネクタ 400"/>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402"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403" name="直線コネクタ 402"/>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24812</xdr:rowOff>
    </xdr:from>
    <xdr:to>
      <xdr:col>15</xdr:col>
      <xdr:colOff>180975</xdr:colOff>
      <xdr:row>75</xdr:row>
      <xdr:rowOff>85881</xdr:rowOff>
    </xdr:to>
    <xdr:cxnSp macro="">
      <xdr:nvCxnSpPr>
        <xdr:cNvPr id="404" name="直線コネクタ 403"/>
        <xdr:cNvCxnSpPr/>
      </xdr:nvCxnSpPr>
      <xdr:spPr>
        <a:xfrm>
          <a:off x="9639300" y="12883562"/>
          <a:ext cx="8382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67457</xdr:rowOff>
    </xdr:from>
    <xdr:ext cx="534377" cy="259045"/>
    <xdr:sp macro="" textlink="">
      <xdr:nvSpPr>
        <xdr:cNvPr id="405" name="商工費平均値テキスト"/>
        <xdr:cNvSpPr txBox="1"/>
      </xdr:nvSpPr>
      <xdr:spPr>
        <a:xfrm>
          <a:off x="10528300" y="1309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6" name="フローチャート : 判断 405"/>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24812</xdr:rowOff>
    </xdr:from>
    <xdr:to>
      <xdr:col>14</xdr:col>
      <xdr:colOff>28575</xdr:colOff>
      <xdr:row>76</xdr:row>
      <xdr:rowOff>83235</xdr:rowOff>
    </xdr:to>
    <xdr:cxnSp macro="">
      <xdr:nvCxnSpPr>
        <xdr:cNvPr id="407" name="直線コネクタ 406"/>
        <xdr:cNvCxnSpPr/>
      </xdr:nvCxnSpPr>
      <xdr:spPr>
        <a:xfrm flipV="1">
          <a:off x="8750300" y="12883562"/>
          <a:ext cx="889000" cy="2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8" name="フローチャート : 判断 407"/>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143941</xdr:rowOff>
    </xdr:from>
    <xdr:ext cx="534377" cy="259045"/>
    <xdr:sp macro="" textlink="">
      <xdr:nvSpPr>
        <xdr:cNvPr id="409" name="テキスト ボックス 408"/>
        <xdr:cNvSpPr txBox="1"/>
      </xdr:nvSpPr>
      <xdr:spPr>
        <a:xfrm>
          <a:off x="9372111" y="131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83235</xdr:rowOff>
    </xdr:from>
    <xdr:to>
      <xdr:col>12</xdr:col>
      <xdr:colOff>511175</xdr:colOff>
      <xdr:row>76</xdr:row>
      <xdr:rowOff>87774</xdr:rowOff>
    </xdr:to>
    <xdr:cxnSp macro="">
      <xdr:nvCxnSpPr>
        <xdr:cNvPr id="410" name="直線コネクタ 409"/>
        <xdr:cNvCxnSpPr/>
      </xdr:nvCxnSpPr>
      <xdr:spPr>
        <a:xfrm flipV="1">
          <a:off x="7861300" y="13113435"/>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43800</xdr:rowOff>
    </xdr:from>
    <xdr:to>
      <xdr:col>12</xdr:col>
      <xdr:colOff>561975</xdr:colOff>
      <xdr:row>77</xdr:row>
      <xdr:rowOff>145400</xdr:rowOff>
    </xdr:to>
    <xdr:sp macro="" textlink="">
      <xdr:nvSpPr>
        <xdr:cNvPr id="411" name="フローチャート : 判断 410"/>
        <xdr:cNvSpPr/>
      </xdr:nvSpPr>
      <xdr:spPr>
        <a:xfrm>
          <a:off x="8699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136527</xdr:rowOff>
    </xdr:from>
    <xdr:ext cx="534377" cy="259045"/>
    <xdr:sp macro="" textlink="">
      <xdr:nvSpPr>
        <xdr:cNvPr id="412" name="テキスト ボックス 411"/>
        <xdr:cNvSpPr txBox="1"/>
      </xdr:nvSpPr>
      <xdr:spPr>
        <a:xfrm>
          <a:off x="8483111" y="133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84705</xdr:rowOff>
    </xdr:from>
    <xdr:to>
      <xdr:col>11</xdr:col>
      <xdr:colOff>307975</xdr:colOff>
      <xdr:row>76</xdr:row>
      <xdr:rowOff>87774</xdr:rowOff>
    </xdr:to>
    <xdr:cxnSp macro="">
      <xdr:nvCxnSpPr>
        <xdr:cNvPr id="413" name="直線コネクタ 412"/>
        <xdr:cNvCxnSpPr/>
      </xdr:nvCxnSpPr>
      <xdr:spPr>
        <a:xfrm>
          <a:off x="6972300" y="13114905"/>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47589</xdr:rowOff>
    </xdr:from>
    <xdr:to>
      <xdr:col>11</xdr:col>
      <xdr:colOff>358775</xdr:colOff>
      <xdr:row>77</xdr:row>
      <xdr:rowOff>149189</xdr:rowOff>
    </xdr:to>
    <xdr:sp macro="" textlink="">
      <xdr:nvSpPr>
        <xdr:cNvPr id="414" name="フローチャート : 判断 413"/>
        <xdr:cNvSpPr/>
      </xdr:nvSpPr>
      <xdr:spPr>
        <a:xfrm>
          <a:off x="7810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140316</xdr:rowOff>
    </xdr:from>
    <xdr:ext cx="534377" cy="259045"/>
    <xdr:sp macro="" textlink="">
      <xdr:nvSpPr>
        <xdr:cNvPr id="415" name="テキスト ボックス 414"/>
        <xdr:cNvSpPr txBox="1"/>
      </xdr:nvSpPr>
      <xdr:spPr>
        <a:xfrm>
          <a:off x="7594111" y="133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122831</xdr:rowOff>
    </xdr:from>
    <xdr:to>
      <xdr:col>10</xdr:col>
      <xdr:colOff>155575</xdr:colOff>
      <xdr:row>78</xdr:row>
      <xdr:rowOff>52981</xdr:rowOff>
    </xdr:to>
    <xdr:sp macro="" textlink="">
      <xdr:nvSpPr>
        <xdr:cNvPr id="416" name="フローチャート : 判断 415"/>
        <xdr:cNvSpPr/>
      </xdr:nvSpPr>
      <xdr:spPr>
        <a:xfrm>
          <a:off x="6921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44108</xdr:rowOff>
    </xdr:from>
    <xdr:ext cx="469744" cy="259045"/>
    <xdr:sp macro="" textlink="">
      <xdr:nvSpPr>
        <xdr:cNvPr id="417" name="テキスト ボックス 416"/>
        <xdr:cNvSpPr txBox="1"/>
      </xdr:nvSpPr>
      <xdr:spPr>
        <a:xfrm>
          <a:off x="6737427" y="1341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35081</xdr:rowOff>
    </xdr:from>
    <xdr:to>
      <xdr:col>15</xdr:col>
      <xdr:colOff>231775</xdr:colOff>
      <xdr:row>75</xdr:row>
      <xdr:rowOff>136681</xdr:rowOff>
    </xdr:to>
    <xdr:sp macro="" textlink="">
      <xdr:nvSpPr>
        <xdr:cNvPr id="423" name="円/楕円 422"/>
        <xdr:cNvSpPr/>
      </xdr:nvSpPr>
      <xdr:spPr>
        <a:xfrm>
          <a:off x="10426700" y="1289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57958</xdr:rowOff>
    </xdr:from>
    <xdr:ext cx="534377" cy="259045"/>
    <xdr:sp macro="" textlink="">
      <xdr:nvSpPr>
        <xdr:cNvPr id="424" name="商工費該当値テキスト"/>
        <xdr:cNvSpPr txBox="1"/>
      </xdr:nvSpPr>
      <xdr:spPr>
        <a:xfrm>
          <a:off x="10528300" y="127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145462</xdr:rowOff>
    </xdr:from>
    <xdr:to>
      <xdr:col>14</xdr:col>
      <xdr:colOff>79375</xdr:colOff>
      <xdr:row>75</xdr:row>
      <xdr:rowOff>75612</xdr:rowOff>
    </xdr:to>
    <xdr:sp macro="" textlink="">
      <xdr:nvSpPr>
        <xdr:cNvPr id="425" name="円/楕円 424"/>
        <xdr:cNvSpPr/>
      </xdr:nvSpPr>
      <xdr:spPr>
        <a:xfrm>
          <a:off x="9588500" y="1283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92139</xdr:rowOff>
    </xdr:from>
    <xdr:ext cx="534377" cy="259045"/>
    <xdr:sp macro="" textlink="">
      <xdr:nvSpPr>
        <xdr:cNvPr id="426" name="テキスト ボックス 425"/>
        <xdr:cNvSpPr txBox="1"/>
      </xdr:nvSpPr>
      <xdr:spPr>
        <a:xfrm>
          <a:off x="9372111" y="126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32435</xdr:rowOff>
    </xdr:from>
    <xdr:to>
      <xdr:col>12</xdr:col>
      <xdr:colOff>561975</xdr:colOff>
      <xdr:row>76</xdr:row>
      <xdr:rowOff>134035</xdr:rowOff>
    </xdr:to>
    <xdr:sp macro="" textlink="">
      <xdr:nvSpPr>
        <xdr:cNvPr id="427" name="円/楕円 426"/>
        <xdr:cNvSpPr/>
      </xdr:nvSpPr>
      <xdr:spPr>
        <a:xfrm>
          <a:off x="8699500" y="130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150563</xdr:rowOff>
    </xdr:from>
    <xdr:ext cx="534377" cy="259045"/>
    <xdr:sp macro="" textlink="">
      <xdr:nvSpPr>
        <xdr:cNvPr id="428" name="テキスト ボックス 427"/>
        <xdr:cNvSpPr txBox="1"/>
      </xdr:nvSpPr>
      <xdr:spPr>
        <a:xfrm>
          <a:off x="8483111" y="128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36974</xdr:rowOff>
    </xdr:from>
    <xdr:to>
      <xdr:col>11</xdr:col>
      <xdr:colOff>358775</xdr:colOff>
      <xdr:row>76</xdr:row>
      <xdr:rowOff>138574</xdr:rowOff>
    </xdr:to>
    <xdr:sp macro="" textlink="">
      <xdr:nvSpPr>
        <xdr:cNvPr id="429" name="円/楕円 428"/>
        <xdr:cNvSpPr/>
      </xdr:nvSpPr>
      <xdr:spPr>
        <a:xfrm>
          <a:off x="7810500" y="130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155102</xdr:rowOff>
    </xdr:from>
    <xdr:ext cx="534377" cy="259045"/>
    <xdr:sp macro="" textlink="">
      <xdr:nvSpPr>
        <xdr:cNvPr id="430" name="テキスト ボックス 429"/>
        <xdr:cNvSpPr txBox="1"/>
      </xdr:nvSpPr>
      <xdr:spPr>
        <a:xfrm>
          <a:off x="7594111" y="1284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33905</xdr:rowOff>
    </xdr:from>
    <xdr:to>
      <xdr:col>10</xdr:col>
      <xdr:colOff>155575</xdr:colOff>
      <xdr:row>76</xdr:row>
      <xdr:rowOff>135505</xdr:rowOff>
    </xdr:to>
    <xdr:sp macro="" textlink="">
      <xdr:nvSpPr>
        <xdr:cNvPr id="431" name="円/楕円 430"/>
        <xdr:cNvSpPr/>
      </xdr:nvSpPr>
      <xdr:spPr>
        <a:xfrm>
          <a:off x="6921500" y="130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152033</xdr:rowOff>
    </xdr:from>
    <xdr:ext cx="534377" cy="259045"/>
    <xdr:sp macro="" textlink="">
      <xdr:nvSpPr>
        <xdr:cNvPr id="432" name="テキスト ボックス 431"/>
        <xdr:cNvSpPr txBox="1"/>
      </xdr:nvSpPr>
      <xdr:spPr>
        <a:xfrm>
          <a:off x="6705111" y="128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6" name="直線コネクタ 455"/>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7"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8" name="直線コネクタ 457"/>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9"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60" name="直線コネクタ 459"/>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144597</xdr:rowOff>
    </xdr:from>
    <xdr:to>
      <xdr:col>15</xdr:col>
      <xdr:colOff>180975</xdr:colOff>
      <xdr:row>98</xdr:row>
      <xdr:rowOff>144756</xdr:rowOff>
    </xdr:to>
    <xdr:cxnSp macro="">
      <xdr:nvCxnSpPr>
        <xdr:cNvPr id="461" name="直線コネクタ 460"/>
        <xdr:cNvCxnSpPr/>
      </xdr:nvCxnSpPr>
      <xdr:spPr>
        <a:xfrm>
          <a:off x="9639300" y="16946697"/>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62"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63" name="フローチャート : 判断 462"/>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144597</xdr:rowOff>
    </xdr:from>
    <xdr:to>
      <xdr:col>14</xdr:col>
      <xdr:colOff>28575</xdr:colOff>
      <xdr:row>98</xdr:row>
      <xdr:rowOff>150696</xdr:rowOff>
    </xdr:to>
    <xdr:cxnSp macro="">
      <xdr:nvCxnSpPr>
        <xdr:cNvPr id="464" name="直線コネクタ 463"/>
        <xdr:cNvCxnSpPr/>
      </xdr:nvCxnSpPr>
      <xdr:spPr>
        <a:xfrm flipV="1">
          <a:off x="8750300" y="16946697"/>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5" name="フローチャート : 判断 464"/>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20680</xdr:rowOff>
    </xdr:from>
    <xdr:ext cx="534377" cy="259045"/>
    <xdr:sp macro="" textlink="">
      <xdr:nvSpPr>
        <xdr:cNvPr id="466" name="テキスト ボックス 465"/>
        <xdr:cNvSpPr txBox="1"/>
      </xdr:nvSpPr>
      <xdr:spPr>
        <a:xfrm>
          <a:off x="9372111" y="1699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150696</xdr:rowOff>
    </xdr:from>
    <xdr:to>
      <xdr:col>12</xdr:col>
      <xdr:colOff>511175</xdr:colOff>
      <xdr:row>98</xdr:row>
      <xdr:rowOff>161373</xdr:rowOff>
    </xdr:to>
    <xdr:cxnSp macro="">
      <xdr:nvCxnSpPr>
        <xdr:cNvPr id="467" name="直線コネクタ 466"/>
        <xdr:cNvCxnSpPr/>
      </xdr:nvCxnSpPr>
      <xdr:spPr>
        <a:xfrm flipV="1">
          <a:off x="7861300" y="16952796"/>
          <a:ext cx="889000" cy="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116236</xdr:rowOff>
    </xdr:from>
    <xdr:to>
      <xdr:col>12</xdr:col>
      <xdr:colOff>561975</xdr:colOff>
      <xdr:row>99</xdr:row>
      <xdr:rowOff>46386</xdr:rowOff>
    </xdr:to>
    <xdr:sp macro="" textlink="">
      <xdr:nvSpPr>
        <xdr:cNvPr id="468" name="フローチャート : 判断 467"/>
        <xdr:cNvSpPr/>
      </xdr:nvSpPr>
      <xdr:spPr>
        <a:xfrm>
          <a:off x="8699500" y="1691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37513</xdr:rowOff>
    </xdr:from>
    <xdr:ext cx="534377" cy="259045"/>
    <xdr:sp macro="" textlink="">
      <xdr:nvSpPr>
        <xdr:cNvPr id="469" name="テキスト ボックス 468"/>
        <xdr:cNvSpPr txBox="1"/>
      </xdr:nvSpPr>
      <xdr:spPr>
        <a:xfrm>
          <a:off x="8483111" y="170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161373</xdr:rowOff>
    </xdr:from>
    <xdr:to>
      <xdr:col>11</xdr:col>
      <xdr:colOff>307975</xdr:colOff>
      <xdr:row>99</xdr:row>
      <xdr:rowOff>16342</xdr:rowOff>
    </xdr:to>
    <xdr:cxnSp macro="">
      <xdr:nvCxnSpPr>
        <xdr:cNvPr id="470" name="直線コネクタ 469"/>
        <xdr:cNvCxnSpPr/>
      </xdr:nvCxnSpPr>
      <xdr:spPr>
        <a:xfrm flipV="1">
          <a:off x="6972300" y="16963473"/>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112751</xdr:rowOff>
    </xdr:from>
    <xdr:to>
      <xdr:col>11</xdr:col>
      <xdr:colOff>358775</xdr:colOff>
      <xdr:row>99</xdr:row>
      <xdr:rowOff>42901</xdr:rowOff>
    </xdr:to>
    <xdr:sp macro="" textlink="">
      <xdr:nvSpPr>
        <xdr:cNvPr id="471" name="フローチャート : 判断 470"/>
        <xdr:cNvSpPr/>
      </xdr:nvSpPr>
      <xdr:spPr>
        <a:xfrm>
          <a:off x="7810500" y="1691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34028</xdr:rowOff>
    </xdr:from>
    <xdr:ext cx="534377" cy="259045"/>
    <xdr:sp macro="" textlink="">
      <xdr:nvSpPr>
        <xdr:cNvPr id="472" name="テキスト ボックス 471"/>
        <xdr:cNvSpPr txBox="1"/>
      </xdr:nvSpPr>
      <xdr:spPr>
        <a:xfrm>
          <a:off x="7594111" y="170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118239</xdr:rowOff>
    </xdr:from>
    <xdr:to>
      <xdr:col>10</xdr:col>
      <xdr:colOff>155575</xdr:colOff>
      <xdr:row>99</xdr:row>
      <xdr:rowOff>48389</xdr:rowOff>
    </xdr:to>
    <xdr:sp macro="" textlink="">
      <xdr:nvSpPr>
        <xdr:cNvPr id="473" name="フローチャート : 判断 472"/>
        <xdr:cNvSpPr/>
      </xdr:nvSpPr>
      <xdr:spPr>
        <a:xfrm>
          <a:off x="6921500" y="169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64916</xdr:rowOff>
    </xdr:from>
    <xdr:ext cx="534377" cy="259045"/>
    <xdr:sp macro="" textlink="">
      <xdr:nvSpPr>
        <xdr:cNvPr id="474" name="テキスト ボックス 473"/>
        <xdr:cNvSpPr txBox="1"/>
      </xdr:nvSpPr>
      <xdr:spPr>
        <a:xfrm>
          <a:off x="6705111" y="166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93956</xdr:rowOff>
    </xdr:from>
    <xdr:to>
      <xdr:col>15</xdr:col>
      <xdr:colOff>231775</xdr:colOff>
      <xdr:row>99</xdr:row>
      <xdr:rowOff>24106</xdr:rowOff>
    </xdr:to>
    <xdr:sp macro="" textlink="">
      <xdr:nvSpPr>
        <xdr:cNvPr id="480" name="円/楕円 479"/>
        <xdr:cNvSpPr/>
      </xdr:nvSpPr>
      <xdr:spPr>
        <a:xfrm>
          <a:off x="10426700" y="168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29218</xdr:rowOff>
    </xdr:from>
    <xdr:ext cx="534377" cy="259045"/>
    <xdr:sp macro="" textlink="">
      <xdr:nvSpPr>
        <xdr:cNvPr id="481" name="土木費該当値テキスト"/>
        <xdr:cNvSpPr txBox="1"/>
      </xdr:nvSpPr>
      <xdr:spPr>
        <a:xfrm>
          <a:off x="10528300" y="168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93797</xdr:rowOff>
    </xdr:from>
    <xdr:to>
      <xdr:col>14</xdr:col>
      <xdr:colOff>79375</xdr:colOff>
      <xdr:row>99</xdr:row>
      <xdr:rowOff>23947</xdr:rowOff>
    </xdr:to>
    <xdr:sp macro="" textlink="">
      <xdr:nvSpPr>
        <xdr:cNvPr id="482" name="円/楕円 481"/>
        <xdr:cNvSpPr/>
      </xdr:nvSpPr>
      <xdr:spPr>
        <a:xfrm>
          <a:off x="9588500" y="168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40474</xdr:rowOff>
    </xdr:from>
    <xdr:ext cx="534377" cy="259045"/>
    <xdr:sp macro="" textlink="">
      <xdr:nvSpPr>
        <xdr:cNvPr id="483" name="テキスト ボックス 482"/>
        <xdr:cNvSpPr txBox="1"/>
      </xdr:nvSpPr>
      <xdr:spPr>
        <a:xfrm>
          <a:off x="9372111" y="1667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99896</xdr:rowOff>
    </xdr:from>
    <xdr:to>
      <xdr:col>12</xdr:col>
      <xdr:colOff>561975</xdr:colOff>
      <xdr:row>99</xdr:row>
      <xdr:rowOff>30046</xdr:rowOff>
    </xdr:to>
    <xdr:sp macro="" textlink="">
      <xdr:nvSpPr>
        <xdr:cNvPr id="484" name="円/楕円 483"/>
        <xdr:cNvSpPr/>
      </xdr:nvSpPr>
      <xdr:spPr>
        <a:xfrm>
          <a:off x="8699500" y="169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46573</xdr:rowOff>
    </xdr:from>
    <xdr:ext cx="534377" cy="259045"/>
    <xdr:sp macro="" textlink="">
      <xdr:nvSpPr>
        <xdr:cNvPr id="485" name="テキスト ボックス 484"/>
        <xdr:cNvSpPr txBox="1"/>
      </xdr:nvSpPr>
      <xdr:spPr>
        <a:xfrm>
          <a:off x="8483111" y="1667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110573</xdr:rowOff>
    </xdr:from>
    <xdr:to>
      <xdr:col>11</xdr:col>
      <xdr:colOff>358775</xdr:colOff>
      <xdr:row>99</xdr:row>
      <xdr:rowOff>40723</xdr:rowOff>
    </xdr:to>
    <xdr:sp macro="" textlink="">
      <xdr:nvSpPr>
        <xdr:cNvPr id="486" name="円/楕円 485"/>
        <xdr:cNvSpPr/>
      </xdr:nvSpPr>
      <xdr:spPr>
        <a:xfrm>
          <a:off x="7810500" y="169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57250</xdr:rowOff>
    </xdr:from>
    <xdr:ext cx="534377" cy="259045"/>
    <xdr:sp macro="" textlink="">
      <xdr:nvSpPr>
        <xdr:cNvPr id="487" name="テキスト ボックス 486"/>
        <xdr:cNvSpPr txBox="1"/>
      </xdr:nvSpPr>
      <xdr:spPr>
        <a:xfrm>
          <a:off x="7594111" y="1668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136992</xdr:rowOff>
    </xdr:from>
    <xdr:to>
      <xdr:col>10</xdr:col>
      <xdr:colOff>155575</xdr:colOff>
      <xdr:row>99</xdr:row>
      <xdr:rowOff>67142</xdr:rowOff>
    </xdr:to>
    <xdr:sp macro="" textlink="">
      <xdr:nvSpPr>
        <xdr:cNvPr id="488" name="円/楕円 487"/>
        <xdr:cNvSpPr/>
      </xdr:nvSpPr>
      <xdr:spPr>
        <a:xfrm>
          <a:off x="6921500" y="169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58269</xdr:rowOff>
    </xdr:from>
    <xdr:ext cx="534377" cy="259045"/>
    <xdr:sp macro="" textlink="">
      <xdr:nvSpPr>
        <xdr:cNvPr id="489" name="テキスト ボックス 488"/>
        <xdr:cNvSpPr txBox="1"/>
      </xdr:nvSpPr>
      <xdr:spPr>
        <a:xfrm>
          <a:off x="6705111" y="170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5" name="直線コネクタ 514"/>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6"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7" name="直線コネクタ 516"/>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8"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9" name="直線コネクタ 518"/>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132657</xdr:rowOff>
    </xdr:from>
    <xdr:to>
      <xdr:col>23</xdr:col>
      <xdr:colOff>517525</xdr:colOff>
      <xdr:row>37</xdr:row>
      <xdr:rowOff>149813</xdr:rowOff>
    </xdr:to>
    <xdr:cxnSp macro="">
      <xdr:nvCxnSpPr>
        <xdr:cNvPr id="520" name="直線コネクタ 519"/>
        <xdr:cNvCxnSpPr/>
      </xdr:nvCxnSpPr>
      <xdr:spPr>
        <a:xfrm flipV="1">
          <a:off x="15481300" y="6476307"/>
          <a:ext cx="838200" cy="1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89392</xdr:rowOff>
    </xdr:from>
    <xdr:ext cx="534377" cy="259045"/>
    <xdr:sp macro="" textlink="">
      <xdr:nvSpPr>
        <xdr:cNvPr id="521" name="消防費平均値テキスト"/>
        <xdr:cNvSpPr txBox="1"/>
      </xdr:nvSpPr>
      <xdr:spPr>
        <a:xfrm>
          <a:off x="16370300" y="643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22" name="フローチャート : 判断 521"/>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133408</xdr:rowOff>
    </xdr:from>
    <xdr:to>
      <xdr:col>22</xdr:col>
      <xdr:colOff>365125</xdr:colOff>
      <xdr:row>37</xdr:row>
      <xdr:rowOff>149813</xdr:rowOff>
    </xdr:to>
    <xdr:cxnSp macro="">
      <xdr:nvCxnSpPr>
        <xdr:cNvPr id="523" name="直線コネクタ 522"/>
        <xdr:cNvCxnSpPr/>
      </xdr:nvCxnSpPr>
      <xdr:spPr>
        <a:xfrm>
          <a:off x="14592300" y="6477058"/>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4" name="フローチャート : 判断 523"/>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20442</xdr:rowOff>
    </xdr:from>
    <xdr:ext cx="534377" cy="259045"/>
    <xdr:sp macro="" textlink="">
      <xdr:nvSpPr>
        <xdr:cNvPr id="525" name="テキスト ボックス 524"/>
        <xdr:cNvSpPr txBox="1"/>
      </xdr:nvSpPr>
      <xdr:spPr>
        <a:xfrm>
          <a:off x="15214111" y="65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133408</xdr:rowOff>
    </xdr:from>
    <xdr:to>
      <xdr:col>21</xdr:col>
      <xdr:colOff>161925</xdr:colOff>
      <xdr:row>38</xdr:row>
      <xdr:rowOff>12773</xdr:rowOff>
    </xdr:to>
    <xdr:cxnSp macro="">
      <xdr:nvCxnSpPr>
        <xdr:cNvPr id="526" name="直線コネクタ 525"/>
        <xdr:cNvCxnSpPr/>
      </xdr:nvCxnSpPr>
      <xdr:spPr>
        <a:xfrm flipV="1">
          <a:off x="13703300" y="6477058"/>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6604</xdr:rowOff>
    </xdr:from>
    <xdr:to>
      <xdr:col>21</xdr:col>
      <xdr:colOff>212725</xdr:colOff>
      <xdr:row>38</xdr:row>
      <xdr:rowOff>108204</xdr:rowOff>
    </xdr:to>
    <xdr:sp macro="" textlink="">
      <xdr:nvSpPr>
        <xdr:cNvPr id="527" name="フローチャート : 判断 526"/>
        <xdr:cNvSpPr/>
      </xdr:nvSpPr>
      <xdr:spPr>
        <a:xfrm>
          <a:off x="14541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99331</xdr:rowOff>
    </xdr:from>
    <xdr:ext cx="534377" cy="259045"/>
    <xdr:sp macro="" textlink="">
      <xdr:nvSpPr>
        <xdr:cNvPr id="528" name="テキスト ボックス 527"/>
        <xdr:cNvSpPr txBox="1"/>
      </xdr:nvSpPr>
      <xdr:spPr>
        <a:xfrm>
          <a:off x="14325111" y="66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12773</xdr:rowOff>
    </xdr:from>
    <xdr:to>
      <xdr:col>19</xdr:col>
      <xdr:colOff>644525</xdr:colOff>
      <xdr:row>38</xdr:row>
      <xdr:rowOff>49447</xdr:rowOff>
    </xdr:to>
    <xdr:cxnSp macro="">
      <xdr:nvCxnSpPr>
        <xdr:cNvPr id="529" name="直線コネクタ 528"/>
        <xdr:cNvCxnSpPr/>
      </xdr:nvCxnSpPr>
      <xdr:spPr>
        <a:xfrm flipV="1">
          <a:off x="12814300" y="6527873"/>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99611</xdr:rowOff>
    </xdr:from>
    <xdr:to>
      <xdr:col>20</xdr:col>
      <xdr:colOff>9525</xdr:colOff>
      <xdr:row>38</xdr:row>
      <xdr:rowOff>29761</xdr:rowOff>
    </xdr:to>
    <xdr:sp macro="" textlink="">
      <xdr:nvSpPr>
        <xdr:cNvPr id="530" name="フローチャート : 判断 529"/>
        <xdr:cNvSpPr/>
      </xdr:nvSpPr>
      <xdr:spPr>
        <a:xfrm>
          <a:off x="13652500" y="644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46288</xdr:rowOff>
    </xdr:from>
    <xdr:ext cx="534377" cy="259045"/>
    <xdr:sp macro="" textlink="">
      <xdr:nvSpPr>
        <xdr:cNvPr id="531" name="テキスト ボックス 530"/>
        <xdr:cNvSpPr txBox="1"/>
      </xdr:nvSpPr>
      <xdr:spPr>
        <a:xfrm>
          <a:off x="13436111" y="62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38118</xdr:rowOff>
    </xdr:from>
    <xdr:to>
      <xdr:col>18</xdr:col>
      <xdr:colOff>492125</xdr:colOff>
      <xdr:row>38</xdr:row>
      <xdr:rowOff>139718</xdr:rowOff>
    </xdr:to>
    <xdr:sp macro="" textlink="">
      <xdr:nvSpPr>
        <xdr:cNvPr id="532" name="フローチャート : 判断 531"/>
        <xdr:cNvSpPr/>
      </xdr:nvSpPr>
      <xdr:spPr>
        <a:xfrm>
          <a:off x="12763500" y="655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130845</xdr:rowOff>
    </xdr:from>
    <xdr:ext cx="534377" cy="259045"/>
    <xdr:sp macro="" textlink="">
      <xdr:nvSpPr>
        <xdr:cNvPr id="533" name="テキスト ボックス 532"/>
        <xdr:cNvSpPr txBox="1"/>
      </xdr:nvSpPr>
      <xdr:spPr>
        <a:xfrm>
          <a:off x="12547111" y="66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81857</xdr:rowOff>
    </xdr:from>
    <xdr:to>
      <xdr:col>23</xdr:col>
      <xdr:colOff>568325</xdr:colOff>
      <xdr:row>38</xdr:row>
      <xdr:rowOff>12007</xdr:rowOff>
    </xdr:to>
    <xdr:sp macro="" textlink="">
      <xdr:nvSpPr>
        <xdr:cNvPr id="539" name="円/楕円 538"/>
        <xdr:cNvSpPr/>
      </xdr:nvSpPr>
      <xdr:spPr>
        <a:xfrm>
          <a:off x="16268700" y="6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104734</xdr:rowOff>
    </xdr:from>
    <xdr:ext cx="534377" cy="259045"/>
    <xdr:sp macro="" textlink="">
      <xdr:nvSpPr>
        <xdr:cNvPr id="540" name="消防費該当値テキスト"/>
        <xdr:cNvSpPr txBox="1"/>
      </xdr:nvSpPr>
      <xdr:spPr>
        <a:xfrm>
          <a:off x="16370300" y="627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28,397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99013</xdr:rowOff>
    </xdr:from>
    <xdr:to>
      <xdr:col>22</xdr:col>
      <xdr:colOff>415925</xdr:colOff>
      <xdr:row>38</xdr:row>
      <xdr:rowOff>29163</xdr:rowOff>
    </xdr:to>
    <xdr:sp macro="" textlink="">
      <xdr:nvSpPr>
        <xdr:cNvPr id="541" name="円/楕円 540"/>
        <xdr:cNvSpPr/>
      </xdr:nvSpPr>
      <xdr:spPr>
        <a:xfrm>
          <a:off x="15430500" y="64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45690</xdr:rowOff>
    </xdr:from>
    <xdr:ext cx="534377" cy="259045"/>
    <xdr:sp macro="" textlink="">
      <xdr:nvSpPr>
        <xdr:cNvPr id="542" name="テキスト ボックス 541"/>
        <xdr:cNvSpPr txBox="1"/>
      </xdr:nvSpPr>
      <xdr:spPr>
        <a:xfrm>
          <a:off x="15214111" y="621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82608</xdr:rowOff>
    </xdr:from>
    <xdr:to>
      <xdr:col>21</xdr:col>
      <xdr:colOff>212725</xdr:colOff>
      <xdr:row>38</xdr:row>
      <xdr:rowOff>12758</xdr:rowOff>
    </xdr:to>
    <xdr:sp macro="" textlink="">
      <xdr:nvSpPr>
        <xdr:cNvPr id="543" name="円/楕円 542"/>
        <xdr:cNvSpPr/>
      </xdr:nvSpPr>
      <xdr:spPr>
        <a:xfrm>
          <a:off x="14541500" y="64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29285</xdr:rowOff>
    </xdr:from>
    <xdr:ext cx="534377" cy="259045"/>
    <xdr:sp macro="" textlink="">
      <xdr:nvSpPr>
        <xdr:cNvPr id="544" name="テキスト ボックス 543"/>
        <xdr:cNvSpPr txBox="1"/>
      </xdr:nvSpPr>
      <xdr:spPr>
        <a:xfrm>
          <a:off x="14325111" y="620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133422</xdr:rowOff>
    </xdr:from>
    <xdr:to>
      <xdr:col>20</xdr:col>
      <xdr:colOff>9525</xdr:colOff>
      <xdr:row>38</xdr:row>
      <xdr:rowOff>63573</xdr:rowOff>
    </xdr:to>
    <xdr:sp macro="" textlink="">
      <xdr:nvSpPr>
        <xdr:cNvPr id="545" name="円/楕円 544"/>
        <xdr:cNvSpPr/>
      </xdr:nvSpPr>
      <xdr:spPr>
        <a:xfrm>
          <a:off x="13652500" y="64770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54700</xdr:rowOff>
    </xdr:from>
    <xdr:ext cx="534377" cy="259045"/>
    <xdr:sp macro="" textlink="">
      <xdr:nvSpPr>
        <xdr:cNvPr id="546" name="テキスト ボックス 545"/>
        <xdr:cNvSpPr txBox="1"/>
      </xdr:nvSpPr>
      <xdr:spPr>
        <a:xfrm>
          <a:off x="13436111" y="656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170097</xdr:rowOff>
    </xdr:from>
    <xdr:to>
      <xdr:col>18</xdr:col>
      <xdr:colOff>492125</xdr:colOff>
      <xdr:row>38</xdr:row>
      <xdr:rowOff>100247</xdr:rowOff>
    </xdr:to>
    <xdr:sp macro="" textlink="">
      <xdr:nvSpPr>
        <xdr:cNvPr id="547" name="円/楕円 546"/>
        <xdr:cNvSpPr/>
      </xdr:nvSpPr>
      <xdr:spPr>
        <a:xfrm>
          <a:off x="12763500" y="65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116774</xdr:rowOff>
    </xdr:from>
    <xdr:ext cx="534377" cy="259045"/>
    <xdr:sp macro="" textlink="">
      <xdr:nvSpPr>
        <xdr:cNvPr id="548" name="テキスト ボックス 547"/>
        <xdr:cNvSpPr txBox="1"/>
      </xdr:nvSpPr>
      <xdr:spPr>
        <a:xfrm>
          <a:off x="12547111" y="628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73" name="直線コネクタ 572"/>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4"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5" name="直線コネクタ 574"/>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6"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7" name="直線コネクタ 576"/>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89306</xdr:rowOff>
    </xdr:from>
    <xdr:to>
      <xdr:col>23</xdr:col>
      <xdr:colOff>517525</xdr:colOff>
      <xdr:row>57</xdr:row>
      <xdr:rowOff>122060</xdr:rowOff>
    </xdr:to>
    <xdr:cxnSp macro="">
      <xdr:nvCxnSpPr>
        <xdr:cNvPr id="578" name="直線コネクタ 577"/>
        <xdr:cNvCxnSpPr/>
      </xdr:nvCxnSpPr>
      <xdr:spPr>
        <a:xfrm>
          <a:off x="15481300" y="9690506"/>
          <a:ext cx="838200" cy="20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944</xdr:rowOff>
    </xdr:from>
    <xdr:ext cx="534377" cy="259045"/>
    <xdr:sp macro="" textlink="">
      <xdr:nvSpPr>
        <xdr:cNvPr id="579" name="教育費平均値テキスト"/>
        <xdr:cNvSpPr txBox="1"/>
      </xdr:nvSpPr>
      <xdr:spPr>
        <a:xfrm>
          <a:off x="16370300" y="9602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80" name="フローチャート : 判断 579"/>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89306</xdr:rowOff>
    </xdr:from>
    <xdr:to>
      <xdr:col>22</xdr:col>
      <xdr:colOff>365125</xdr:colOff>
      <xdr:row>58</xdr:row>
      <xdr:rowOff>88379</xdr:rowOff>
    </xdr:to>
    <xdr:cxnSp macro="">
      <xdr:nvCxnSpPr>
        <xdr:cNvPr id="581" name="直線コネクタ 580"/>
        <xdr:cNvCxnSpPr/>
      </xdr:nvCxnSpPr>
      <xdr:spPr>
        <a:xfrm flipV="1">
          <a:off x="14592300" y="9690506"/>
          <a:ext cx="889000" cy="3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2" name="フローチャート : 判断 581"/>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54716</xdr:rowOff>
    </xdr:from>
    <xdr:ext cx="534377" cy="259045"/>
    <xdr:sp macro="" textlink="">
      <xdr:nvSpPr>
        <xdr:cNvPr id="583" name="テキスト ボックス 582"/>
        <xdr:cNvSpPr txBox="1"/>
      </xdr:nvSpPr>
      <xdr:spPr>
        <a:xfrm>
          <a:off x="15214111" y="98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87376</xdr:rowOff>
    </xdr:from>
    <xdr:to>
      <xdr:col>21</xdr:col>
      <xdr:colOff>161925</xdr:colOff>
      <xdr:row>58</xdr:row>
      <xdr:rowOff>88379</xdr:rowOff>
    </xdr:to>
    <xdr:cxnSp macro="">
      <xdr:nvCxnSpPr>
        <xdr:cNvPr id="584" name="直線コネクタ 583"/>
        <xdr:cNvCxnSpPr/>
      </xdr:nvCxnSpPr>
      <xdr:spPr>
        <a:xfrm>
          <a:off x="13703300" y="9860026"/>
          <a:ext cx="889000" cy="1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36982</xdr:rowOff>
    </xdr:from>
    <xdr:to>
      <xdr:col>21</xdr:col>
      <xdr:colOff>212725</xdr:colOff>
      <xdr:row>57</xdr:row>
      <xdr:rowOff>138582</xdr:rowOff>
    </xdr:to>
    <xdr:sp macro="" textlink="">
      <xdr:nvSpPr>
        <xdr:cNvPr id="585" name="フローチャート : 判断 584"/>
        <xdr:cNvSpPr/>
      </xdr:nvSpPr>
      <xdr:spPr>
        <a:xfrm>
          <a:off x="14541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155109</xdr:rowOff>
    </xdr:from>
    <xdr:ext cx="534377" cy="259045"/>
    <xdr:sp macro="" textlink="">
      <xdr:nvSpPr>
        <xdr:cNvPr id="586" name="テキスト ボックス 585"/>
        <xdr:cNvSpPr txBox="1"/>
      </xdr:nvSpPr>
      <xdr:spPr>
        <a:xfrm>
          <a:off x="14325111" y="95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87376</xdr:rowOff>
    </xdr:from>
    <xdr:to>
      <xdr:col>19</xdr:col>
      <xdr:colOff>644525</xdr:colOff>
      <xdr:row>58</xdr:row>
      <xdr:rowOff>92215</xdr:rowOff>
    </xdr:to>
    <xdr:cxnSp macro="">
      <xdr:nvCxnSpPr>
        <xdr:cNvPr id="587" name="直線コネクタ 586"/>
        <xdr:cNvCxnSpPr/>
      </xdr:nvCxnSpPr>
      <xdr:spPr>
        <a:xfrm flipV="1">
          <a:off x="12814300" y="9860026"/>
          <a:ext cx="889000" cy="17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37033</xdr:rowOff>
    </xdr:from>
    <xdr:to>
      <xdr:col>20</xdr:col>
      <xdr:colOff>9525</xdr:colOff>
      <xdr:row>57</xdr:row>
      <xdr:rowOff>138633</xdr:rowOff>
    </xdr:to>
    <xdr:sp macro="" textlink="">
      <xdr:nvSpPr>
        <xdr:cNvPr id="588" name="フローチャート : 判断 587"/>
        <xdr:cNvSpPr/>
      </xdr:nvSpPr>
      <xdr:spPr>
        <a:xfrm>
          <a:off x="13652500" y="980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129760</xdr:rowOff>
    </xdr:from>
    <xdr:ext cx="534377" cy="259045"/>
    <xdr:sp macro="" textlink="">
      <xdr:nvSpPr>
        <xdr:cNvPr id="589" name="テキスト ボックス 588"/>
        <xdr:cNvSpPr txBox="1"/>
      </xdr:nvSpPr>
      <xdr:spPr>
        <a:xfrm>
          <a:off x="13436111" y="99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92787</xdr:rowOff>
    </xdr:from>
    <xdr:to>
      <xdr:col>18</xdr:col>
      <xdr:colOff>492125</xdr:colOff>
      <xdr:row>58</xdr:row>
      <xdr:rowOff>22937</xdr:rowOff>
    </xdr:to>
    <xdr:sp macro="" textlink="">
      <xdr:nvSpPr>
        <xdr:cNvPr id="590" name="フローチャート : 判断 589"/>
        <xdr:cNvSpPr/>
      </xdr:nvSpPr>
      <xdr:spPr>
        <a:xfrm>
          <a:off x="12763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39464</xdr:rowOff>
    </xdr:from>
    <xdr:ext cx="534377" cy="259045"/>
    <xdr:sp macro="" textlink="">
      <xdr:nvSpPr>
        <xdr:cNvPr id="591" name="テキスト ボックス 590"/>
        <xdr:cNvSpPr txBox="1"/>
      </xdr:nvSpPr>
      <xdr:spPr>
        <a:xfrm>
          <a:off x="12547111" y="964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71260</xdr:rowOff>
    </xdr:from>
    <xdr:to>
      <xdr:col>23</xdr:col>
      <xdr:colOff>568325</xdr:colOff>
      <xdr:row>58</xdr:row>
      <xdr:rowOff>1410</xdr:rowOff>
    </xdr:to>
    <xdr:sp macro="" textlink="">
      <xdr:nvSpPr>
        <xdr:cNvPr id="597" name="円/楕円 596"/>
        <xdr:cNvSpPr/>
      </xdr:nvSpPr>
      <xdr:spPr>
        <a:xfrm>
          <a:off x="16268700" y="98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49687</xdr:rowOff>
    </xdr:from>
    <xdr:ext cx="534377" cy="259045"/>
    <xdr:sp macro="" textlink="">
      <xdr:nvSpPr>
        <xdr:cNvPr id="598" name="教育費該当値テキスト"/>
        <xdr:cNvSpPr txBox="1"/>
      </xdr:nvSpPr>
      <xdr:spPr>
        <a:xfrm>
          <a:off x="16370300" y="98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50,889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38506</xdr:rowOff>
    </xdr:from>
    <xdr:to>
      <xdr:col>22</xdr:col>
      <xdr:colOff>415925</xdr:colOff>
      <xdr:row>56</xdr:row>
      <xdr:rowOff>140106</xdr:rowOff>
    </xdr:to>
    <xdr:sp macro="" textlink="">
      <xdr:nvSpPr>
        <xdr:cNvPr id="599" name="円/楕円 598"/>
        <xdr:cNvSpPr/>
      </xdr:nvSpPr>
      <xdr:spPr>
        <a:xfrm>
          <a:off x="15430500" y="96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156633</xdr:rowOff>
    </xdr:from>
    <xdr:ext cx="534377" cy="259045"/>
    <xdr:sp macro="" textlink="">
      <xdr:nvSpPr>
        <xdr:cNvPr id="600" name="テキスト ボックス 599"/>
        <xdr:cNvSpPr txBox="1"/>
      </xdr:nvSpPr>
      <xdr:spPr>
        <a:xfrm>
          <a:off x="15214111" y="941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37579</xdr:rowOff>
    </xdr:from>
    <xdr:to>
      <xdr:col>21</xdr:col>
      <xdr:colOff>212725</xdr:colOff>
      <xdr:row>58</xdr:row>
      <xdr:rowOff>139179</xdr:rowOff>
    </xdr:to>
    <xdr:sp macro="" textlink="">
      <xdr:nvSpPr>
        <xdr:cNvPr id="601" name="円/楕円 600"/>
        <xdr:cNvSpPr/>
      </xdr:nvSpPr>
      <xdr:spPr>
        <a:xfrm>
          <a:off x="14541500" y="99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130306</xdr:rowOff>
    </xdr:from>
    <xdr:ext cx="534377" cy="259045"/>
    <xdr:sp macro="" textlink="">
      <xdr:nvSpPr>
        <xdr:cNvPr id="602" name="テキスト ボックス 601"/>
        <xdr:cNvSpPr txBox="1"/>
      </xdr:nvSpPr>
      <xdr:spPr>
        <a:xfrm>
          <a:off x="14325111" y="100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36576</xdr:rowOff>
    </xdr:from>
    <xdr:to>
      <xdr:col>20</xdr:col>
      <xdr:colOff>9525</xdr:colOff>
      <xdr:row>57</xdr:row>
      <xdr:rowOff>138176</xdr:rowOff>
    </xdr:to>
    <xdr:sp macro="" textlink="">
      <xdr:nvSpPr>
        <xdr:cNvPr id="603" name="円/楕円 602"/>
        <xdr:cNvSpPr/>
      </xdr:nvSpPr>
      <xdr:spPr>
        <a:xfrm>
          <a:off x="13652500" y="98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154703</xdr:rowOff>
    </xdr:from>
    <xdr:ext cx="534377" cy="259045"/>
    <xdr:sp macro="" textlink="">
      <xdr:nvSpPr>
        <xdr:cNvPr id="604" name="テキスト ボックス 603"/>
        <xdr:cNvSpPr txBox="1"/>
      </xdr:nvSpPr>
      <xdr:spPr>
        <a:xfrm>
          <a:off x="13436111" y="958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41415</xdr:rowOff>
    </xdr:from>
    <xdr:to>
      <xdr:col>18</xdr:col>
      <xdr:colOff>492125</xdr:colOff>
      <xdr:row>58</xdr:row>
      <xdr:rowOff>143015</xdr:rowOff>
    </xdr:to>
    <xdr:sp macro="" textlink="">
      <xdr:nvSpPr>
        <xdr:cNvPr id="605" name="円/楕円 604"/>
        <xdr:cNvSpPr/>
      </xdr:nvSpPr>
      <xdr:spPr>
        <a:xfrm>
          <a:off x="12763500" y="99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134142</xdr:rowOff>
    </xdr:from>
    <xdr:ext cx="534377" cy="259045"/>
    <xdr:sp macro="" textlink="">
      <xdr:nvSpPr>
        <xdr:cNvPr id="606" name="テキスト ボックス 605"/>
        <xdr:cNvSpPr txBox="1"/>
      </xdr:nvSpPr>
      <xdr:spPr>
        <a:xfrm>
          <a:off x="12547111" y="1007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32" name="直線コネクタ 631"/>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5"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6" name="直線コネクタ 635"/>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67866</xdr:rowOff>
    </xdr:from>
    <xdr:to>
      <xdr:col>23</xdr:col>
      <xdr:colOff>517525</xdr:colOff>
      <xdr:row>79</xdr:row>
      <xdr:rowOff>74299</xdr:rowOff>
    </xdr:to>
    <xdr:cxnSp macro="">
      <xdr:nvCxnSpPr>
        <xdr:cNvPr id="637" name="直線コネクタ 636"/>
        <xdr:cNvCxnSpPr/>
      </xdr:nvCxnSpPr>
      <xdr:spPr>
        <a:xfrm>
          <a:off x="15481300" y="13612416"/>
          <a:ext cx="8382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8"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9" name="フローチャート : 判断 638"/>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67517</xdr:rowOff>
    </xdr:from>
    <xdr:to>
      <xdr:col>22</xdr:col>
      <xdr:colOff>365125</xdr:colOff>
      <xdr:row>79</xdr:row>
      <xdr:rowOff>67866</xdr:rowOff>
    </xdr:to>
    <xdr:cxnSp macro="">
      <xdr:nvCxnSpPr>
        <xdr:cNvPr id="640" name="直線コネクタ 639"/>
        <xdr:cNvCxnSpPr/>
      </xdr:nvCxnSpPr>
      <xdr:spPr>
        <a:xfrm>
          <a:off x="14592300" y="13612067"/>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41" name="フローチャート : 判断 640"/>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131077</xdr:rowOff>
    </xdr:from>
    <xdr:ext cx="469744" cy="259045"/>
    <xdr:sp macro="" textlink="">
      <xdr:nvSpPr>
        <xdr:cNvPr id="642" name="テキスト ボックス 641"/>
        <xdr:cNvSpPr txBox="1"/>
      </xdr:nvSpPr>
      <xdr:spPr>
        <a:xfrm>
          <a:off x="15246427"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59386</xdr:rowOff>
    </xdr:from>
    <xdr:to>
      <xdr:col>21</xdr:col>
      <xdr:colOff>161925</xdr:colOff>
      <xdr:row>79</xdr:row>
      <xdr:rowOff>67517</xdr:rowOff>
    </xdr:to>
    <xdr:cxnSp macro="">
      <xdr:nvCxnSpPr>
        <xdr:cNvPr id="643" name="直線コネクタ 642"/>
        <xdr:cNvCxnSpPr/>
      </xdr:nvCxnSpPr>
      <xdr:spPr>
        <a:xfrm>
          <a:off x="13703300" y="13603936"/>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40633</xdr:rowOff>
    </xdr:from>
    <xdr:to>
      <xdr:col>21</xdr:col>
      <xdr:colOff>212725</xdr:colOff>
      <xdr:row>79</xdr:row>
      <xdr:rowOff>142233</xdr:rowOff>
    </xdr:to>
    <xdr:sp macro="" textlink="">
      <xdr:nvSpPr>
        <xdr:cNvPr id="644" name="フローチャート : 判断 643"/>
        <xdr:cNvSpPr/>
      </xdr:nvSpPr>
      <xdr:spPr>
        <a:xfrm>
          <a:off x="14541500" y="1358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133360</xdr:rowOff>
    </xdr:from>
    <xdr:ext cx="378565" cy="259045"/>
    <xdr:sp macro="" textlink="">
      <xdr:nvSpPr>
        <xdr:cNvPr id="645" name="テキスト ボックス 644"/>
        <xdr:cNvSpPr txBox="1"/>
      </xdr:nvSpPr>
      <xdr:spPr>
        <a:xfrm>
          <a:off x="14403017" y="13677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30059</xdr:rowOff>
    </xdr:from>
    <xdr:to>
      <xdr:col>19</xdr:col>
      <xdr:colOff>644525</xdr:colOff>
      <xdr:row>79</xdr:row>
      <xdr:rowOff>59386</xdr:rowOff>
    </xdr:to>
    <xdr:cxnSp macro="">
      <xdr:nvCxnSpPr>
        <xdr:cNvPr id="646" name="直線コネクタ 645"/>
        <xdr:cNvCxnSpPr/>
      </xdr:nvCxnSpPr>
      <xdr:spPr>
        <a:xfrm>
          <a:off x="12814300" y="13574609"/>
          <a:ext cx="889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38184</xdr:rowOff>
    </xdr:from>
    <xdr:to>
      <xdr:col>20</xdr:col>
      <xdr:colOff>9525</xdr:colOff>
      <xdr:row>79</xdr:row>
      <xdr:rowOff>139784</xdr:rowOff>
    </xdr:to>
    <xdr:sp macro="" textlink="">
      <xdr:nvSpPr>
        <xdr:cNvPr id="647" name="フローチャート : 判断 646"/>
        <xdr:cNvSpPr/>
      </xdr:nvSpPr>
      <xdr:spPr>
        <a:xfrm>
          <a:off x="13652500" y="135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130911</xdr:rowOff>
    </xdr:from>
    <xdr:ext cx="378565" cy="259045"/>
    <xdr:sp macro="" textlink="">
      <xdr:nvSpPr>
        <xdr:cNvPr id="648" name="テキスト ボックス 647"/>
        <xdr:cNvSpPr txBox="1"/>
      </xdr:nvSpPr>
      <xdr:spPr>
        <a:xfrm>
          <a:off x="13514017" y="1367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26394</xdr:rowOff>
    </xdr:from>
    <xdr:to>
      <xdr:col>18</xdr:col>
      <xdr:colOff>492125</xdr:colOff>
      <xdr:row>79</xdr:row>
      <xdr:rowOff>127994</xdr:rowOff>
    </xdr:to>
    <xdr:sp macro="" textlink="">
      <xdr:nvSpPr>
        <xdr:cNvPr id="649" name="フローチャート : 判断 648"/>
        <xdr:cNvSpPr/>
      </xdr:nvSpPr>
      <xdr:spPr>
        <a:xfrm>
          <a:off x="12763500" y="1357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119121</xdr:rowOff>
    </xdr:from>
    <xdr:ext cx="469744" cy="259045"/>
    <xdr:sp macro="" textlink="">
      <xdr:nvSpPr>
        <xdr:cNvPr id="650" name="テキスト ボックス 649"/>
        <xdr:cNvSpPr txBox="1"/>
      </xdr:nvSpPr>
      <xdr:spPr>
        <a:xfrm>
          <a:off x="12579427" y="1366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23499</xdr:rowOff>
    </xdr:from>
    <xdr:to>
      <xdr:col>23</xdr:col>
      <xdr:colOff>568325</xdr:colOff>
      <xdr:row>79</xdr:row>
      <xdr:rowOff>125099</xdr:rowOff>
    </xdr:to>
    <xdr:sp macro="" textlink="">
      <xdr:nvSpPr>
        <xdr:cNvPr id="656" name="円/楕円 655"/>
        <xdr:cNvSpPr/>
      </xdr:nvSpPr>
      <xdr:spPr>
        <a:xfrm>
          <a:off x="16268700" y="135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118512</xdr:rowOff>
    </xdr:from>
    <xdr:ext cx="469744" cy="259045"/>
    <xdr:sp macro="" textlink="">
      <xdr:nvSpPr>
        <xdr:cNvPr id="657" name="災害復旧費該当値テキスト"/>
        <xdr:cNvSpPr txBox="1"/>
      </xdr:nvSpPr>
      <xdr:spPr>
        <a:xfrm>
          <a:off x="16370300" y="134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17066</xdr:rowOff>
    </xdr:from>
    <xdr:to>
      <xdr:col>22</xdr:col>
      <xdr:colOff>415925</xdr:colOff>
      <xdr:row>79</xdr:row>
      <xdr:rowOff>118666</xdr:rowOff>
    </xdr:to>
    <xdr:sp macro="" textlink="">
      <xdr:nvSpPr>
        <xdr:cNvPr id="658" name="円/楕円 657"/>
        <xdr:cNvSpPr/>
      </xdr:nvSpPr>
      <xdr:spPr>
        <a:xfrm>
          <a:off x="15430500" y="135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109793</xdr:rowOff>
    </xdr:from>
    <xdr:ext cx="469744" cy="259045"/>
    <xdr:sp macro="" textlink="">
      <xdr:nvSpPr>
        <xdr:cNvPr id="659" name="テキスト ボックス 658"/>
        <xdr:cNvSpPr txBox="1"/>
      </xdr:nvSpPr>
      <xdr:spPr>
        <a:xfrm>
          <a:off x="15246427" y="1365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16717</xdr:rowOff>
    </xdr:from>
    <xdr:to>
      <xdr:col>21</xdr:col>
      <xdr:colOff>212725</xdr:colOff>
      <xdr:row>79</xdr:row>
      <xdr:rowOff>118317</xdr:rowOff>
    </xdr:to>
    <xdr:sp macro="" textlink="">
      <xdr:nvSpPr>
        <xdr:cNvPr id="660" name="円/楕円 659"/>
        <xdr:cNvSpPr/>
      </xdr:nvSpPr>
      <xdr:spPr>
        <a:xfrm>
          <a:off x="14541500" y="1356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134844</xdr:rowOff>
    </xdr:from>
    <xdr:ext cx="469744" cy="259045"/>
    <xdr:sp macro="" textlink="">
      <xdr:nvSpPr>
        <xdr:cNvPr id="661" name="テキスト ボックス 660"/>
        <xdr:cNvSpPr txBox="1"/>
      </xdr:nvSpPr>
      <xdr:spPr>
        <a:xfrm>
          <a:off x="14357427" y="1333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8586</xdr:rowOff>
    </xdr:from>
    <xdr:to>
      <xdr:col>20</xdr:col>
      <xdr:colOff>9525</xdr:colOff>
      <xdr:row>79</xdr:row>
      <xdr:rowOff>110186</xdr:rowOff>
    </xdr:to>
    <xdr:sp macro="" textlink="">
      <xdr:nvSpPr>
        <xdr:cNvPr id="662" name="円/楕円 661"/>
        <xdr:cNvSpPr/>
      </xdr:nvSpPr>
      <xdr:spPr>
        <a:xfrm>
          <a:off x="13652500" y="135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126713</xdr:rowOff>
    </xdr:from>
    <xdr:ext cx="469744" cy="259045"/>
    <xdr:sp macro="" textlink="">
      <xdr:nvSpPr>
        <xdr:cNvPr id="663" name="テキスト ボックス 662"/>
        <xdr:cNvSpPr txBox="1"/>
      </xdr:nvSpPr>
      <xdr:spPr>
        <a:xfrm>
          <a:off x="13468427" y="1332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150709</xdr:rowOff>
    </xdr:from>
    <xdr:to>
      <xdr:col>18</xdr:col>
      <xdr:colOff>492125</xdr:colOff>
      <xdr:row>79</xdr:row>
      <xdr:rowOff>80859</xdr:rowOff>
    </xdr:to>
    <xdr:sp macro="" textlink="">
      <xdr:nvSpPr>
        <xdr:cNvPr id="664" name="円/楕円 663"/>
        <xdr:cNvSpPr/>
      </xdr:nvSpPr>
      <xdr:spPr>
        <a:xfrm>
          <a:off x="12763500" y="1352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97386</xdr:rowOff>
    </xdr:from>
    <xdr:ext cx="469744" cy="259045"/>
    <xdr:sp macro="" textlink="">
      <xdr:nvSpPr>
        <xdr:cNvPr id="665" name="テキスト ボックス 664"/>
        <xdr:cNvSpPr txBox="1"/>
      </xdr:nvSpPr>
      <xdr:spPr>
        <a:xfrm>
          <a:off x="12579427" y="1329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90" name="直線コネクタ 689"/>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91"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92" name="直線コネクタ 691"/>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93"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4" name="直線コネクタ 693"/>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144627</xdr:rowOff>
    </xdr:from>
    <xdr:to>
      <xdr:col>23</xdr:col>
      <xdr:colOff>517525</xdr:colOff>
      <xdr:row>97</xdr:row>
      <xdr:rowOff>151764</xdr:rowOff>
    </xdr:to>
    <xdr:cxnSp macro="">
      <xdr:nvCxnSpPr>
        <xdr:cNvPr id="695" name="直線コネクタ 694"/>
        <xdr:cNvCxnSpPr/>
      </xdr:nvCxnSpPr>
      <xdr:spPr>
        <a:xfrm>
          <a:off x="15481300" y="16775277"/>
          <a:ext cx="8382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45547</xdr:rowOff>
    </xdr:from>
    <xdr:ext cx="534377" cy="259045"/>
    <xdr:sp macro="" textlink="">
      <xdr:nvSpPr>
        <xdr:cNvPr id="696" name="公債費平均値テキスト"/>
        <xdr:cNvSpPr txBox="1"/>
      </xdr:nvSpPr>
      <xdr:spPr>
        <a:xfrm>
          <a:off x="16370300" y="1650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7" name="フローチャート : 判断 696"/>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137885</xdr:rowOff>
    </xdr:from>
    <xdr:to>
      <xdr:col>22</xdr:col>
      <xdr:colOff>365125</xdr:colOff>
      <xdr:row>97</xdr:row>
      <xdr:rowOff>144627</xdr:rowOff>
    </xdr:to>
    <xdr:cxnSp macro="">
      <xdr:nvCxnSpPr>
        <xdr:cNvPr id="698" name="直線コネクタ 697"/>
        <xdr:cNvCxnSpPr/>
      </xdr:nvCxnSpPr>
      <xdr:spPr>
        <a:xfrm>
          <a:off x="14592300" y="16768535"/>
          <a:ext cx="8890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9" name="フローチャート : 判断 698"/>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8641</xdr:rowOff>
    </xdr:from>
    <xdr:ext cx="534377" cy="259045"/>
    <xdr:sp macro="" textlink="">
      <xdr:nvSpPr>
        <xdr:cNvPr id="700" name="テキスト ボックス 699"/>
        <xdr:cNvSpPr txBox="1"/>
      </xdr:nvSpPr>
      <xdr:spPr>
        <a:xfrm>
          <a:off x="15214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137885</xdr:rowOff>
    </xdr:from>
    <xdr:to>
      <xdr:col>21</xdr:col>
      <xdr:colOff>161925</xdr:colOff>
      <xdr:row>97</xdr:row>
      <xdr:rowOff>148616</xdr:rowOff>
    </xdr:to>
    <xdr:cxnSp macro="">
      <xdr:nvCxnSpPr>
        <xdr:cNvPr id="701" name="直線コネクタ 700"/>
        <xdr:cNvCxnSpPr/>
      </xdr:nvCxnSpPr>
      <xdr:spPr>
        <a:xfrm flipV="1">
          <a:off x="13703300" y="16768535"/>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97143</xdr:rowOff>
    </xdr:from>
    <xdr:to>
      <xdr:col>21</xdr:col>
      <xdr:colOff>212725</xdr:colOff>
      <xdr:row>99</xdr:row>
      <xdr:rowOff>27293</xdr:rowOff>
    </xdr:to>
    <xdr:sp macro="" textlink="">
      <xdr:nvSpPr>
        <xdr:cNvPr id="702" name="フローチャート : 判断 701"/>
        <xdr:cNvSpPr/>
      </xdr:nvSpPr>
      <xdr:spPr>
        <a:xfrm>
          <a:off x="14541500" y="16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18420</xdr:rowOff>
    </xdr:from>
    <xdr:ext cx="534377" cy="259045"/>
    <xdr:sp macro="" textlink="">
      <xdr:nvSpPr>
        <xdr:cNvPr id="703" name="テキスト ボックス 702"/>
        <xdr:cNvSpPr txBox="1"/>
      </xdr:nvSpPr>
      <xdr:spPr>
        <a:xfrm>
          <a:off x="14325111" y="169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48895</xdr:rowOff>
    </xdr:from>
    <xdr:to>
      <xdr:col>19</xdr:col>
      <xdr:colOff>644525</xdr:colOff>
      <xdr:row>97</xdr:row>
      <xdr:rowOff>148616</xdr:rowOff>
    </xdr:to>
    <xdr:cxnSp macro="">
      <xdr:nvCxnSpPr>
        <xdr:cNvPr id="704" name="直線コネクタ 703"/>
        <xdr:cNvCxnSpPr/>
      </xdr:nvCxnSpPr>
      <xdr:spPr>
        <a:xfrm>
          <a:off x="12814300" y="16679545"/>
          <a:ext cx="889000" cy="9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73774</xdr:rowOff>
    </xdr:from>
    <xdr:to>
      <xdr:col>20</xdr:col>
      <xdr:colOff>9525</xdr:colOff>
      <xdr:row>99</xdr:row>
      <xdr:rowOff>3924</xdr:rowOff>
    </xdr:to>
    <xdr:sp macro="" textlink="">
      <xdr:nvSpPr>
        <xdr:cNvPr id="705" name="フローチャート : 判断 704"/>
        <xdr:cNvSpPr/>
      </xdr:nvSpPr>
      <xdr:spPr>
        <a:xfrm>
          <a:off x="13652500" y="1687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166501</xdr:rowOff>
    </xdr:from>
    <xdr:ext cx="534377" cy="259045"/>
    <xdr:sp macro="" textlink="">
      <xdr:nvSpPr>
        <xdr:cNvPr id="706" name="テキスト ボックス 705"/>
        <xdr:cNvSpPr txBox="1"/>
      </xdr:nvSpPr>
      <xdr:spPr>
        <a:xfrm>
          <a:off x="13436111"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65621</xdr:rowOff>
    </xdr:from>
    <xdr:to>
      <xdr:col>18</xdr:col>
      <xdr:colOff>492125</xdr:colOff>
      <xdr:row>98</xdr:row>
      <xdr:rowOff>167221</xdr:rowOff>
    </xdr:to>
    <xdr:sp macro="" textlink="">
      <xdr:nvSpPr>
        <xdr:cNvPr id="707" name="フローチャート : 判断 706"/>
        <xdr:cNvSpPr/>
      </xdr:nvSpPr>
      <xdr:spPr>
        <a:xfrm>
          <a:off x="12763500" y="1686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158348</xdr:rowOff>
    </xdr:from>
    <xdr:ext cx="534377" cy="259045"/>
    <xdr:sp macro="" textlink="">
      <xdr:nvSpPr>
        <xdr:cNvPr id="708" name="テキスト ボックス 707"/>
        <xdr:cNvSpPr txBox="1"/>
      </xdr:nvSpPr>
      <xdr:spPr>
        <a:xfrm>
          <a:off x="12547111" y="1696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100964</xdr:rowOff>
    </xdr:from>
    <xdr:to>
      <xdr:col>23</xdr:col>
      <xdr:colOff>568325</xdr:colOff>
      <xdr:row>98</xdr:row>
      <xdr:rowOff>31114</xdr:rowOff>
    </xdr:to>
    <xdr:sp macro="" textlink="">
      <xdr:nvSpPr>
        <xdr:cNvPr id="714" name="円/楕円 713"/>
        <xdr:cNvSpPr/>
      </xdr:nvSpPr>
      <xdr:spPr>
        <a:xfrm>
          <a:off x="16268700" y="1673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79391</xdr:rowOff>
    </xdr:from>
    <xdr:ext cx="534377" cy="259045"/>
    <xdr:sp macro="" textlink="">
      <xdr:nvSpPr>
        <xdr:cNvPr id="715" name="公債費該当値テキスト"/>
        <xdr:cNvSpPr txBox="1"/>
      </xdr:nvSpPr>
      <xdr:spPr>
        <a:xfrm>
          <a:off x="16370300" y="1671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48,550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93827</xdr:rowOff>
    </xdr:from>
    <xdr:to>
      <xdr:col>22</xdr:col>
      <xdr:colOff>415925</xdr:colOff>
      <xdr:row>98</xdr:row>
      <xdr:rowOff>23977</xdr:rowOff>
    </xdr:to>
    <xdr:sp macro="" textlink="">
      <xdr:nvSpPr>
        <xdr:cNvPr id="716" name="円/楕円 715"/>
        <xdr:cNvSpPr/>
      </xdr:nvSpPr>
      <xdr:spPr>
        <a:xfrm>
          <a:off x="15430500" y="167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15104</xdr:rowOff>
    </xdr:from>
    <xdr:ext cx="534377" cy="259045"/>
    <xdr:sp macro="" textlink="">
      <xdr:nvSpPr>
        <xdr:cNvPr id="717" name="テキスト ボックス 716"/>
        <xdr:cNvSpPr txBox="1"/>
      </xdr:nvSpPr>
      <xdr:spPr>
        <a:xfrm>
          <a:off x="15214111" y="168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87085</xdr:rowOff>
    </xdr:from>
    <xdr:to>
      <xdr:col>21</xdr:col>
      <xdr:colOff>212725</xdr:colOff>
      <xdr:row>98</xdr:row>
      <xdr:rowOff>17235</xdr:rowOff>
    </xdr:to>
    <xdr:sp macro="" textlink="">
      <xdr:nvSpPr>
        <xdr:cNvPr id="718" name="円/楕円 717"/>
        <xdr:cNvSpPr/>
      </xdr:nvSpPr>
      <xdr:spPr>
        <a:xfrm>
          <a:off x="14541500" y="167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33762</xdr:rowOff>
    </xdr:from>
    <xdr:ext cx="534377" cy="259045"/>
    <xdr:sp macro="" textlink="">
      <xdr:nvSpPr>
        <xdr:cNvPr id="719" name="テキスト ボックス 718"/>
        <xdr:cNvSpPr txBox="1"/>
      </xdr:nvSpPr>
      <xdr:spPr>
        <a:xfrm>
          <a:off x="14325111" y="164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97816</xdr:rowOff>
    </xdr:from>
    <xdr:to>
      <xdr:col>20</xdr:col>
      <xdr:colOff>9525</xdr:colOff>
      <xdr:row>98</xdr:row>
      <xdr:rowOff>27966</xdr:rowOff>
    </xdr:to>
    <xdr:sp macro="" textlink="">
      <xdr:nvSpPr>
        <xdr:cNvPr id="720" name="円/楕円 719"/>
        <xdr:cNvSpPr/>
      </xdr:nvSpPr>
      <xdr:spPr>
        <a:xfrm>
          <a:off x="13652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44493</xdr:rowOff>
    </xdr:from>
    <xdr:ext cx="534377" cy="259045"/>
    <xdr:sp macro="" textlink="">
      <xdr:nvSpPr>
        <xdr:cNvPr id="721" name="テキスト ボックス 720"/>
        <xdr:cNvSpPr txBox="1"/>
      </xdr:nvSpPr>
      <xdr:spPr>
        <a:xfrm>
          <a:off x="13436111" y="165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169545</xdr:rowOff>
    </xdr:from>
    <xdr:to>
      <xdr:col>18</xdr:col>
      <xdr:colOff>492125</xdr:colOff>
      <xdr:row>97</xdr:row>
      <xdr:rowOff>99695</xdr:rowOff>
    </xdr:to>
    <xdr:sp macro="" textlink="">
      <xdr:nvSpPr>
        <xdr:cNvPr id="722" name="円/楕円 721"/>
        <xdr:cNvSpPr/>
      </xdr:nvSpPr>
      <xdr:spPr>
        <a:xfrm>
          <a:off x="127635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116222</xdr:rowOff>
    </xdr:from>
    <xdr:ext cx="534377" cy="259045"/>
    <xdr:sp macro="" textlink="">
      <xdr:nvSpPr>
        <xdr:cNvPr id="723" name="テキスト ボックス 722"/>
        <xdr:cNvSpPr txBox="1"/>
      </xdr:nvSpPr>
      <xdr:spPr>
        <a:xfrm>
          <a:off x="12547111" y="1640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9" name="テキスト ボックス 73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1" name="テキスト ボックス 74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7" name="直線コネクタ 746"/>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8"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50"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51" name="直線コネクタ 750"/>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157607</xdr:rowOff>
    </xdr:from>
    <xdr:to>
      <xdr:col>32</xdr:col>
      <xdr:colOff>187325</xdr:colOff>
      <xdr:row>34</xdr:row>
      <xdr:rowOff>82779</xdr:rowOff>
    </xdr:to>
    <xdr:cxnSp macro="">
      <xdr:nvCxnSpPr>
        <xdr:cNvPr id="752" name="直線コネクタ 751"/>
        <xdr:cNvCxnSpPr/>
      </xdr:nvCxnSpPr>
      <xdr:spPr>
        <a:xfrm flipV="1">
          <a:off x="21323300" y="5472557"/>
          <a:ext cx="838200" cy="4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97121</xdr:rowOff>
    </xdr:from>
    <xdr:ext cx="378565" cy="259045"/>
    <xdr:sp macro="" textlink="">
      <xdr:nvSpPr>
        <xdr:cNvPr id="753" name="諸支出金平均値テキスト"/>
        <xdr:cNvSpPr txBox="1"/>
      </xdr:nvSpPr>
      <xdr:spPr>
        <a:xfrm>
          <a:off x="22212300" y="661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4" name="フローチャート : 判断 753"/>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82779</xdr:rowOff>
    </xdr:from>
    <xdr:to>
      <xdr:col>31</xdr:col>
      <xdr:colOff>34925</xdr:colOff>
      <xdr:row>39</xdr:row>
      <xdr:rowOff>44450</xdr:rowOff>
    </xdr:to>
    <xdr:cxnSp macro="">
      <xdr:nvCxnSpPr>
        <xdr:cNvPr id="755" name="直線コネクタ 754"/>
        <xdr:cNvCxnSpPr/>
      </xdr:nvCxnSpPr>
      <xdr:spPr>
        <a:xfrm flipV="1">
          <a:off x="20434300" y="5912079"/>
          <a:ext cx="889000" cy="8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6" name="フローチャート : 判断 755"/>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62222</xdr:rowOff>
    </xdr:from>
    <xdr:ext cx="378565" cy="259045"/>
    <xdr:sp macro="" textlink="">
      <xdr:nvSpPr>
        <xdr:cNvPr id="757" name="テキスト ボックス 756"/>
        <xdr:cNvSpPr txBox="1"/>
      </xdr:nvSpPr>
      <xdr:spPr>
        <a:xfrm>
          <a:off x="21134017" y="674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163576</xdr:rowOff>
    </xdr:from>
    <xdr:to>
      <xdr:col>29</xdr:col>
      <xdr:colOff>568325</xdr:colOff>
      <xdr:row>39</xdr:row>
      <xdr:rowOff>93726</xdr:rowOff>
    </xdr:to>
    <xdr:sp macro="" textlink="">
      <xdr:nvSpPr>
        <xdr:cNvPr id="759" name="フローチャート : 判断 758"/>
        <xdr:cNvSpPr/>
      </xdr:nvSpPr>
      <xdr:spPr>
        <a:xfrm>
          <a:off x="20383500" y="667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110253</xdr:rowOff>
    </xdr:from>
    <xdr:ext cx="313932" cy="259045"/>
    <xdr:sp macro="" textlink="">
      <xdr:nvSpPr>
        <xdr:cNvPr id="760" name="テキスト ボックス 759"/>
        <xdr:cNvSpPr txBox="1"/>
      </xdr:nvSpPr>
      <xdr:spPr>
        <a:xfrm>
          <a:off x="20277333" y="64539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164871</xdr:rowOff>
    </xdr:from>
    <xdr:to>
      <xdr:col>28</xdr:col>
      <xdr:colOff>365125</xdr:colOff>
      <xdr:row>39</xdr:row>
      <xdr:rowOff>95021</xdr:rowOff>
    </xdr:to>
    <xdr:sp macro="" textlink="">
      <xdr:nvSpPr>
        <xdr:cNvPr id="762" name="フローチャート : 判断 761"/>
        <xdr:cNvSpPr/>
      </xdr:nvSpPr>
      <xdr:spPr>
        <a:xfrm>
          <a:off x="19494500" y="667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111548</xdr:rowOff>
    </xdr:from>
    <xdr:ext cx="249299" cy="259045"/>
    <xdr:sp macro="" textlink="">
      <xdr:nvSpPr>
        <xdr:cNvPr id="763" name="テキスト ボックス 762"/>
        <xdr:cNvSpPr txBox="1"/>
      </xdr:nvSpPr>
      <xdr:spPr>
        <a:xfrm>
          <a:off x="19420649" y="6455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158166</xdr:rowOff>
    </xdr:from>
    <xdr:to>
      <xdr:col>27</xdr:col>
      <xdr:colOff>161925</xdr:colOff>
      <xdr:row>39</xdr:row>
      <xdr:rowOff>88316</xdr:rowOff>
    </xdr:to>
    <xdr:sp macro="" textlink="">
      <xdr:nvSpPr>
        <xdr:cNvPr id="764" name="フローチャート : 判断 763"/>
        <xdr:cNvSpPr/>
      </xdr:nvSpPr>
      <xdr:spPr>
        <a:xfrm>
          <a:off x="18605500" y="667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104843</xdr:rowOff>
    </xdr:from>
    <xdr:ext cx="313932" cy="259045"/>
    <xdr:sp macro="" textlink="">
      <xdr:nvSpPr>
        <xdr:cNvPr id="765" name="テキスト ボックス 764"/>
        <xdr:cNvSpPr txBox="1"/>
      </xdr:nvSpPr>
      <xdr:spPr>
        <a:xfrm>
          <a:off x="18499333" y="6448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106807</xdr:rowOff>
    </xdr:from>
    <xdr:to>
      <xdr:col>32</xdr:col>
      <xdr:colOff>238125</xdr:colOff>
      <xdr:row>32</xdr:row>
      <xdr:rowOff>36957</xdr:rowOff>
    </xdr:to>
    <xdr:sp macro="" textlink="">
      <xdr:nvSpPr>
        <xdr:cNvPr id="771" name="円/楕円 770"/>
        <xdr:cNvSpPr/>
      </xdr:nvSpPr>
      <xdr:spPr>
        <a:xfrm>
          <a:off x="22110700" y="5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59834</xdr:rowOff>
    </xdr:from>
    <xdr:ext cx="534377" cy="259045"/>
    <xdr:sp macro="" textlink="">
      <xdr:nvSpPr>
        <xdr:cNvPr id="772" name="諸支出金該当値テキスト"/>
        <xdr:cNvSpPr txBox="1"/>
      </xdr:nvSpPr>
      <xdr:spPr>
        <a:xfrm>
          <a:off x="22212300" y="537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16,515</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31979</xdr:rowOff>
    </xdr:from>
    <xdr:to>
      <xdr:col>31</xdr:col>
      <xdr:colOff>85725</xdr:colOff>
      <xdr:row>34</xdr:row>
      <xdr:rowOff>133579</xdr:rowOff>
    </xdr:to>
    <xdr:sp macro="" textlink="">
      <xdr:nvSpPr>
        <xdr:cNvPr id="773" name="円/楕円 772"/>
        <xdr:cNvSpPr/>
      </xdr:nvSpPr>
      <xdr:spPr>
        <a:xfrm>
          <a:off x="21272500" y="58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32</xdr:row>
      <xdr:rowOff>150106</xdr:rowOff>
    </xdr:from>
    <xdr:ext cx="534377" cy="259045"/>
    <xdr:sp macro="" textlink="">
      <xdr:nvSpPr>
        <xdr:cNvPr id="774" name="テキスト ボックス 773"/>
        <xdr:cNvSpPr txBox="1"/>
      </xdr:nvSpPr>
      <xdr:spPr>
        <a:xfrm>
          <a:off x="21056111" y="563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民生費は，年金生活者支援臨時福祉給付金等扶助費の増加等により，住民一人当たり</a:t>
          </a:r>
          <a:r>
            <a:rPr kumimoji="1" lang="en-US" altLang="ja-JP" sz="1300">
              <a:latin typeface="ＭＳ Ｐゴシック"/>
            </a:rPr>
            <a:t>153,816</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50,889</a:t>
          </a:r>
          <a:r>
            <a:rPr kumimoji="1" lang="ja-JP" altLang="en-US" sz="1300">
              <a:latin typeface="ＭＳ Ｐゴシック"/>
            </a:rPr>
            <a:t>円となっている。これは小中学校耐震補強工事等の普通建設事業費等の減によるもので，前年度と比較して</a:t>
          </a:r>
          <a:r>
            <a:rPr kumimoji="1" lang="en-US" altLang="ja-JP" sz="1300">
              <a:latin typeface="ＭＳ Ｐゴシック"/>
            </a:rPr>
            <a:t>16,079</a:t>
          </a:r>
          <a:r>
            <a:rPr kumimoji="1" lang="ja-JP" altLang="en-US" sz="1300">
              <a:latin typeface="ＭＳ Ｐゴシック"/>
            </a:rPr>
            <a:t>円減少している。</a:t>
          </a:r>
          <a:endParaRPr kumimoji="1" lang="en-US" altLang="ja-JP" sz="1300">
            <a:latin typeface="ＭＳ Ｐゴシック"/>
          </a:endParaRPr>
        </a:p>
        <a:p>
          <a:r>
            <a:rPr kumimoji="1" lang="ja-JP" altLang="en-US" sz="1300">
              <a:latin typeface="ＭＳ Ｐゴシック"/>
            </a:rPr>
            <a:t>　諸支出金については，平成</a:t>
          </a:r>
          <a:r>
            <a:rPr kumimoji="1" lang="en-US" altLang="ja-JP" sz="1300">
              <a:latin typeface="ＭＳ Ｐゴシック"/>
            </a:rPr>
            <a:t>28</a:t>
          </a:r>
          <a:r>
            <a:rPr kumimoji="1" lang="ja-JP" altLang="en-US" sz="1300">
              <a:latin typeface="ＭＳ Ｐゴシック"/>
            </a:rPr>
            <a:t>年度は庁舎建設基金への積立（</a:t>
          </a:r>
          <a:r>
            <a:rPr kumimoji="1" lang="en-US" altLang="ja-JP" sz="1300">
              <a:latin typeface="ＭＳ Ｐゴシック"/>
            </a:rPr>
            <a:t>1</a:t>
          </a:r>
          <a:r>
            <a:rPr kumimoji="1" lang="ja-JP" altLang="en-US" sz="1300">
              <a:latin typeface="ＭＳ Ｐゴシック"/>
            </a:rPr>
            <a:t>億円）を行ったことにより，住民一人当たり</a:t>
          </a:r>
          <a:r>
            <a:rPr kumimoji="1" lang="en-US" altLang="ja-JP" sz="1300">
              <a:latin typeface="ＭＳ Ｐゴシック"/>
            </a:rPr>
            <a:t>16,515</a:t>
          </a:r>
          <a:r>
            <a:rPr kumimoji="1" lang="ja-JP" altLang="en-US" sz="1300">
              <a:latin typeface="ＭＳ Ｐゴシック"/>
            </a:rPr>
            <a:t>円となり類似団体中最も高くなっている。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財政調整基金残高比率は，適切な財源の確保と歳出の精査により，前年度とほぼ同額を維持している。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また，実質収支の減に伴い実質収支比率は前年度と比較して</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ポイントの減となり，さらに積立金及び繰り上げ償還金の減，財政調整基金取崩額の増により実質単年度収支率も</a:t>
          </a:r>
          <a:r>
            <a:rPr kumimoji="1" lang="en-US" altLang="ja-JP" sz="1200">
              <a:latin typeface="ＭＳ ゴシック" pitchFamily="49" charset="-128"/>
              <a:ea typeface="ＭＳ ゴシック" pitchFamily="49" charset="-128"/>
            </a:rPr>
            <a:t>8.74</a:t>
          </a:r>
          <a:r>
            <a:rPr kumimoji="1" lang="ja-JP" altLang="en-US" sz="1200">
              <a:latin typeface="ＭＳ ゴシック" pitchFamily="49" charset="-128"/>
              <a:ea typeface="ＭＳ ゴシック" pitchFamily="49" charset="-128"/>
            </a:rPr>
            <a:t>ポイントの減となっている。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今後，公共施設の老朽化による維持補修費，少子高齢化対策事業など扶助費の増加が見込まれることから，計画的な財政運営，慎重な予算計上に努めていく。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各会計において黒字となっており，健全な状態であるといえる。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引き続き財政基盤の強化を推進し，健全な財政運営に努めていく。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10071325</v>
      </c>
      <c r="BO4" s="411"/>
      <c r="BP4" s="411"/>
      <c r="BQ4" s="411"/>
      <c r="BR4" s="411"/>
      <c r="BS4" s="411"/>
      <c r="BT4" s="411"/>
      <c r="BU4" s="412"/>
      <c r="BV4" s="410">
        <v>10725513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8.4</v>
      </c>
      <c r="CU4" s="588"/>
      <c r="CV4" s="588"/>
      <c r="CW4" s="588"/>
      <c r="CX4" s="588"/>
      <c r="CY4" s="588"/>
      <c r="CZ4" s="588"/>
      <c r="DA4" s="589"/>
      <c r="DB4" s="587">
        <v>10.1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9499226</v>
      </c>
      <c r="BO5" s="416"/>
      <c r="BP5" s="416"/>
      <c r="BQ5" s="416"/>
      <c r="BR5" s="416"/>
      <c r="BS5" s="416"/>
      <c r="BT5" s="416"/>
      <c r="BU5" s="417"/>
      <c r="BV5" s="415">
        <v>10028587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84.9</v>
      </c>
      <c r="CU5" s="386"/>
      <c r="CV5" s="386"/>
      <c r="CW5" s="386"/>
      <c r="CX5" s="386"/>
      <c r="CY5" s="386"/>
      <c r="CZ5" s="386"/>
      <c r="DA5" s="387"/>
      <c r="DB5" s="385">
        <v>84.5</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572099</v>
      </c>
      <c r="BO6" s="416"/>
      <c r="BP6" s="416"/>
      <c r="BQ6" s="416"/>
      <c r="BR6" s="416"/>
      <c r="BS6" s="416"/>
      <c r="BT6" s="416"/>
      <c r="BU6" s="417"/>
      <c r="BV6" s="415">
        <v>696926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88.8</v>
      </c>
      <c r="CU6" s="562"/>
      <c r="CV6" s="562"/>
      <c r="CW6" s="562"/>
      <c r="CX6" s="562"/>
      <c r="CY6" s="562"/>
      <c r="CZ6" s="562"/>
      <c r="DA6" s="563"/>
      <c r="DB6" s="561">
        <v>89.3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68957</v>
      </c>
      <c r="BO7" s="416"/>
      <c r="BP7" s="416"/>
      <c r="BQ7" s="416"/>
      <c r="BR7" s="416"/>
      <c r="BS7" s="416"/>
      <c r="BT7" s="416"/>
      <c r="BU7" s="417"/>
      <c r="BV7" s="415">
        <v>88609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6007830</v>
      </c>
      <c r="CU7" s="416"/>
      <c r="CV7" s="416"/>
      <c r="CW7" s="416"/>
      <c r="CX7" s="416"/>
      <c r="CY7" s="416"/>
      <c r="CZ7" s="416"/>
      <c r="DA7" s="417"/>
      <c r="DB7" s="415">
        <v>6041854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503142</v>
      </c>
      <c r="BO8" s="416"/>
      <c r="BP8" s="416"/>
      <c r="BQ8" s="416"/>
      <c r="BR8" s="416"/>
      <c r="BS8" s="416"/>
      <c r="BT8" s="416"/>
      <c r="BU8" s="417"/>
      <c r="BV8" s="415">
        <v>608317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0.32</v>
      </c>
      <c r="CU8" s="525"/>
      <c r="CV8" s="525"/>
      <c r="CW8" s="525"/>
      <c r="CX8" s="525"/>
      <c r="CY8" s="525"/>
      <c r="CZ8" s="525"/>
      <c r="DA8" s="526"/>
      <c r="DB8" s="524">
        <v>0.32</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18053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-105175</v>
      </c>
      <c r="BO9" s="416"/>
      <c r="BP9" s="416"/>
      <c r="BQ9" s="416"/>
      <c r="BR9" s="416"/>
      <c r="BS9" s="416"/>
      <c r="BT9" s="416"/>
      <c r="BU9" s="417"/>
      <c r="BV9" s="415">
        <v>245930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11.3</v>
      </c>
      <c r="CU9" s="386"/>
      <c r="CV9" s="386"/>
      <c r="CW9" s="386"/>
      <c r="CX9" s="386"/>
      <c r="CY9" s="386"/>
      <c r="CZ9" s="386"/>
      <c r="DA9" s="387"/>
      <c r="DB9" s="385">
        <v>11.4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20073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546</v>
      </c>
      <c r="BO10" s="416"/>
      <c r="BP10" s="416"/>
      <c r="BQ10" s="416"/>
      <c r="BR10" s="416"/>
      <c r="BS10" s="416"/>
      <c r="BT10" s="416"/>
      <c r="BU10" s="417"/>
      <c r="BV10" s="415">
        <v>81512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v>29127</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18165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65800</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18082</v>
      </c>
      <c r="S13" s="517"/>
      <c r="T13" s="517"/>
      <c r="U13" s="517"/>
      <c r="V13" s="518"/>
      <c r="W13" s="504" t="s">
        <v>125</v>
      </c>
      <c r="X13" s="428"/>
      <c r="Y13" s="428"/>
      <c r="Z13" s="428"/>
      <c r="AA13" s="428"/>
      <c r="AB13" s="429"/>
      <c r="AC13" s="391">
        <v>1383</v>
      </c>
      <c r="AD13" s="392"/>
      <c r="AE13" s="392"/>
      <c r="AF13" s="392"/>
      <c r="AG13" s="393"/>
      <c r="AH13" s="391">
        <v>1530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-170429</v>
      </c>
      <c r="BO13" s="416"/>
      <c r="BP13" s="416"/>
      <c r="BQ13" s="416"/>
      <c r="BR13" s="416"/>
      <c r="BS13" s="416"/>
      <c r="BT13" s="416"/>
      <c r="BU13" s="417"/>
      <c r="BV13" s="415">
        <v>356569</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3.8</v>
      </c>
      <c r="CU13" s="386"/>
      <c r="CV13" s="386"/>
      <c r="CW13" s="386"/>
      <c r="CX13" s="386"/>
      <c r="CY13" s="386"/>
      <c r="CZ13" s="386"/>
      <c r="DA13" s="387"/>
      <c r="DB13" s="385">
        <v>4.5999999999999996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18609</v>
      </c>
      <c r="S14" s="517"/>
      <c r="T14" s="517"/>
      <c r="U14" s="517"/>
      <c r="V14" s="518"/>
      <c r="W14" s="519"/>
      <c r="X14" s="431"/>
      <c r="Y14" s="431"/>
      <c r="Z14" s="431"/>
      <c r="AA14" s="431"/>
      <c r="AB14" s="432"/>
      <c r="AC14" s="509">
        <v>15.9</v>
      </c>
      <c r="AD14" s="510"/>
      <c r="AE14" s="510"/>
      <c r="AF14" s="510"/>
      <c r="AG14" s="511"/>
      <c r="AH14" s="509">
        <v>16.100000000000001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26.3</v>
      </c>
      <c r="CU14" s="488"/>
      <c r="CV14" s="488"/>
      <c r="CW14" s="488"/>
      <c r="CX14" s="488"/>
      <c r="CY14" s="488"/>
      <c r="CZ14" s="488"/>
      <c r="DA14" s="489"/>
      <c r="DB14" s="520">
        <v>41.6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18528</v>
      </c>
      <c r="S15" s="517"/>
      <c r="T15" s="517"/>
      <c r="U15" s="517"/>
      <c r="V15" s="518"/>
      <c r="W15" s="504" t="s">
        <v>132</v>
      </c>
      <c r="X15" s="428"/>
      <c r="Y15" s="428"/>
      <c r="Z15" s="428"/>
      <c r="AA15" s="428"/>
      <c r="AB15" s="429"/>
      <c r="AC15" s="391">
        <v>2714</v>
      </c>
      <c r="AD15" s="392"/>
      <c r="AE15" s="392"/>
      <c r="AF15" s="392"/>
      <c r="AG15" s="393"/>
      <c r="AH15" s="391">
        <v>2987</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1759984</v>
      </c>
      <c r="BO15" s="411"/>
      <c r="BP15" s="411"/>
      <c r="BQ15" s="411"/>
      <c r="BR15" s="411"/>
      <c r="BS15" s="411"/>
      <c r="BT15" s="411"/>
      <c r="BU15" s="412"/>
      <c r="BV15" s="410">
        <v>1680945</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31.3</v>
      </c>
      <c r="AD16" s="510"/>
      <c r="AE16" s="510"/>
      <c r="AF16" s="510"/>
      <c r="AG16" s="511"/>
      <c r="AH16" s="509">
        <v>31.4</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5295233</v>
      </c>
      <c r="BO16" s="416"/>
      <c r="BP16" s="416"/>
      <c r="BQ16" s="416"/>
      <c r="BR16" s="416"/>
      <c r="BS16" s="416"/>
      <c r="BT16" s="416"/>
      <c r="BU16" s="417"/>
      <c r="BV16" s="415">
        <v>5283290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4582</v>
      </c>
      <c r="AD17" s="392"/>
      <c r="AE17" s="392"/>
      <c r="AF17" s="392"/>
      <c r="AG17" s="393"/>
      <c r="AH17" s="391">
        <v>4992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2213571</v>
      </c>
      <c r="BO17" s="416"/>
      <c r="BP17" s="416"/>
      <c r="BQ17" s="416"/>
      <c r="BR17" s="416"/>
      <c r="BS17" s="416"/>
      <c r="BT17" s="416"/>
      <c r="BU17" s="417"/>
      <c r="BV17" s="415">
        <v>2102180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325.76</v>
      </c>
      <c r="M18" s="480"/>
      <c r="N18" s="480"/>
      <c r="O18" s="480"/>
      <c r="P18" s="480"/>
      <c r="Q18" s="480"/>
      <c r="R18" s="481"/>
      <c r="S18" s="481"/>
      <c r="T18" s="481"/>
      <c r="U18" s="481"/>
      <c r="V18" s="482"/>
      <c r="W18" s="496"/>
      <c r="X18" s="497"/>
      <c r="Y18" s="497"/>
      <c r="Z18" s="497"/>
      <c r="AA18" s="497"/>
      <c r="AB18" s="505"/>
      <c r="AC18" s="379">
        <v>52.8</v>
      </c>
      <c r="AD18" s="380"/>
      <c r="AE18" s="380"/>
      <c r="AF18" s="380"/>
      <c r="AG18" s="483"/>
      <c r="AH18" s="379">
        <v>52.5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5145046</v>
      </c>
      <c r="BO18" s="416"/>
      <c r="BP18" s="416"/>
      <c r="BQ18" s="416"/>
      <c r="BR18" s="416"/>
      <c r="BS18" s="416"/>
      <c r="BT18" s="416"/>
      <c r="BU18" s="417"/>
      <c r="BV18" s="415">
        <v>5266850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7102171</v>
      </c>
      <c r="BO19" s="416"/>
      <c r="BP19" s="416"/>
      <c r="BQ19" s="416"/>
      <c r="BR19" s="416"/>
      <c r="BS19" s="416"/>
      <c r="BT19" s="416"/>
      <c r="BU19" s="417"/>
      <c r="BV19" s="415">
        <v>7335515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6733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10058593</v>
      </c>
      <c r="BO23" s="416"/>
      <c r="BP23" s="416"/>
      <c r="BQ23" s="416"/>
      <c r="BR23" s="416"/>
      <c r="BS23" s="416"/>
      <c r="BT23" s="416"/>
      <c r="BU23" s="417"/>
      <c r="BV23" s="415">
        <v>9956117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6210</v>
      </c>
      <c r="R24" s="392"/>
      <c r="S24" s="392"/>
      <c r="T24" s="392"/>
      <c r="U24" s="392"/>
      <c r="V24" s="393"/>
      <c r="W24" s="457"/>
      <c r="X24" s="448"/>
      <c r="Y24" s="449"/>
      <c r="Z24" s="388" t="s">
        <v>155</v>
      </c>
      <c r="AA24" s="389"/>
      <c r="AB24" s="389"/>
      <c r="AC24" s="389"/>
      <c r="AD24" s="389"/>
      <c r="AE24" s="389"/>
      <c r="AF24" s="389"/>
      <c r="AG24" s="390"/>
      <c r="AH24" s="391">
        <v>215</v>
      </c>
      <c r="AI24" s="392"/>
      <c r="AJ24" s="392"/>
      <c r="AK24" s="392"/>
      <c r="AL24" s="393"/>
      <c r="AM24" s="391">
        <v>644355</v>
      </c>
      <c r="AN24" s="392"/>
      <c r="AO24" s="392"/>
      <c r="AP24" s="392"/>
      <c r="AQ24" s="392"/>
      <c r="AR24" s="393"/>
      <c r="AS24" s="391">
        <v>2997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9754407</v>
      </c>
      <c r="BO24" s="416"/>
      <c r="BP24" s="416"/>
      <c r="BQ24" s="416"/>
      <c r="BR24" s="416"/>
      <c r="BS24" s="416"/>
      <c r="BT24" s="416"/>
      <c r="BU24" s="417"/>
      <c r="BV24" s="415">
        <v>9569869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5400</v>
      </c>
      <c r="R25" s="392"/>
      <c r="S25" s="392"/>
      <c r="T25" s="392"/>
      <c r="U25" s="392"/>
      <c r="V25" s="393"/>
      <c r="W25" s="457"/>
      <c r="X25" s="448"/>
      <c r="Y25" s="449"/>
      <c r="Z25" s="388" t="s">
        <v>158</v>
      </c>
      <c r="AA25" s="389"/>
      <c r="AB25" s="389"/>
      <c r="AC25" s="389"/>
      <c r="AD25" s="389"/>
      <c r="AE25" s="389"/>
      <c r="AF25" s="389"/>
      <c r="AG25" s="390"/>
      <c r="AH25" s="391">
        <v>44</v>
      </c>
      <c r="AI25" s="392"/>
      <c r="AJ25" s="392"/>
      <c r="AK25" s="392"/>
      <c r="AL25" s="393"/>
      <c r="AM25" s="391">
        <v>134596</v>
      </c>
      <c r="AN25" s="392"/>
      <c r="AO25" s="392"/>
      <c r="AP25" s="392"/>
      <c r="AQ25" s="392"/>
      <c r="AR25" s="393"/>
      <c r="AS25" s="391">
        <v>3059</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839066</v>
      </c>
      <c r="BO25" s="411"/>
      <c r="BP25" s="411"/>
      <c r="BQ25" s="411"/>
      <c r="BR25" s="411"/>
      <c r="BS25" s="411"/>
      <c r="BT25" s="411"/>
      <c r="BU25" s="412"/>
      <c r="BV25" s="410">
        <v>596272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5000</v>
      </c>
      <c r="R26" s="392"/>
      <c r="S26" s="392"/>
      <c r="T26" s="392"/>
      <c r="U26" s="392"/>
      <c r="V26" s="393"/>
      <c r="W26" s="457"/>
      <c r="X26" s="448"/>
      <c r="Y26" s="449"/>
      <c r="Z26" s="388" t="s">
        <v>161</v>
      </c>
      <c r="AA26" s="470"/>
      <c r="AB26" s="470"/>
      <c r="AC26" s="470"/>
      <c r="AD26" s="470"/>
      <c r="AE26" s="470"/>
      <c r="AF26" s="470"/>
      <c r="AG26" s="471"/>
      <c r="AH26" s="391">
        <v>28</v>
      </c>
      <c r="AI26" s="392"/>
      <c r="AJ26" s="392"/>
      <c r="AK26" s="392"/>
      <c r="AL26" s="393"/>
      <c r="AM26" s="391">
        <v>91364</v>
      </c>
      <c r="AN26" s="392"/>
      <c r="AO26" s="392"/>
      <c r="AP26" s="392"/>
      <c r="AQ26" s="392"/>
      <c r="AR26" s="393"/>
      <c r="AS26" s="391">
        <v>3263</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3000</v>
      </c>
      <c r="R27" s="392"/>
      <c r="S27" s="392"/>
      <c r="T27" s="392"/>
      <c r="U27" s="392"/>
      <c r="V27" s="393"/>
      <c r="W27" s="457"/>
      <c r="X27" s="448"/>
      <c r="Y27" s="449"/>
      <c r="Z27" s="388" t="s">
        <v>164</v>
      </c>
      <c r="AA27" s="389"/>
      <c r="AB27" s="389"/>
      <c r="AC27" s="389"/>
      <c r="AD27" s="389"/>
      <c r="AE27" s="389"/>
      <c r="AF27" s="389"/>
      <c r="AG27" s="390"/>
      <c r="AH27" s="391">
        <v>4</v>
      </c>
      <c r="AI27" s="392"/>
      <c r="AJ27" s="392"/>
      <c r="AK27" s="392"/>
      <c r="AL27" s="393"/>
      <c r="AM27" s="391">
        <v>10004</v>
      </c>
      <c r="AN27" s="392"/>
      <c r="AO27" s="392"/>
      <c r="AP27" s="392"/>
      <c r="AQ27" s="392"/>
      <c r="AR27" s="393"/>
      <c r="AS27" s="391">
        <v>2501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10043</v>
      </c>
      <c r="BO27" s="419"/>
      <c r="BP27" s="419"/>
      <c r="BQ27" s="419"/>
      <c r="BR27" s="419"/>
      <c r="BS27" s="419"/>
      <c r="BT27" s="419"/>
      <c r="BU27" s="420"/>
      <c r="BV27" s="418">
        <v>10042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2700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1687153</v>
      </c>
      <c r="BO28" s="411"/>
      <c r="BP28" s="411"/>
      <c r="BQ28" s="411"/>
      <c r="BR28" s="411"/>
      <c r="BS28" s="411"/>
      <c r="BT28" s="411"/>
      <c r="BU28" s="412"/>
      <c r="BV28" s="410">
        <v>1752407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13</v>
      </c>
      <c r="M29" s="392"/>
      <c r="N29" s="392"/>
      <c r="O29" s="392"/>
      <c r="P29" s="393"/>
      <c r="Q29" s="391">
        <v>2500</v>
      </c>
      <c r="R29" s="392"/>
      <c r="S29" s="392"/>
      <c r="T29" s="392"/>
      <c r="U29" s="392"/>
      <c r="V29" s="393"/>
      <c r="W29" s="458"/>
      <c r="X29" s="459"/>
      <c r="Y29" s="460"/>
      <c r="Z29" s="388" t="s">
        <v>171</v>
      </c>
      <c r="AA29" s="389"/>
      <c r="AB29" s="389"/>
      <c r="AC29" s="389"/>
      <c r="AD29" s="389"/>
      <c r="AE29" s="389"/>
      <c r="AF29" s="389"/>
      <c r="AG29" s="390"/>
      <c r="AH29" s="391">
        <v>219</v>
      </c>
      <c r="AI29" s="392"/>
      <c r="AJ29" s="392"/>
      <c r="AK29" s="392"/>
      <c r="AL29" s="393"/>
      <c r="AM29" s="391">
        <v>654359</v>
      </c>
      <c r="AN29" s="392"/>
      <c r="AO29" s="392"/>
      <c r="AP29" s="392"/>
      <c r="AQ29" s="392"/>
      <c r="AR29" s="393"/>
      <c r="AS29" s="391">
        <v>2988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1282267</v>
      </c>
      <c r="BO29" s="416"/>
      <c r="BP29" s="416"/>
      <c r="BQ29" s="416"/>
      <c r="BR29" s="416"/>
      <c r="BS29" s="416"/>
      <c r="BT29" s="416"/>
      <c r="BU29" s="417"/>
      <c r="BV29" s="415">
        <v>1281450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785324</v>
      </c>
      <c r="BO30" s="419"/>
      <c r="BP30" s="419"/>
      <c r="BQ30" s="419"/>
      <c r="BR30" s="419"/>
      <c r="BS30" s="419"/>
      <c r="BT30" s="419"/>
      <c r="BU30" s="420"/>
      <c r="BV30" s="418">
        <v>538813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大子町国民健康保険事業特別会計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大子町水道事業会計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大子町浄化槽整備事業特別会計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大子町振興公社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大子町介護保険特別会計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大子町後期高齢者医療特別会計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茨城租税債権管理機構</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大子町介護サービス事業特別会計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茨城県後期高齢者医療広域連合（後期高齢医療特別会計）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茨城北農業共済事務組合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526</v>
      </c>
      <c r="D34" s="1184"/>
      <c r="E34" s="1185"/>
      <c r="F34" s="32">
        <v>9.59</v>
      </c>
      <c r="G34" s="33">
        <v>9.57</v>
      </c>
      <c r="H34" s="33">
        <v>9.84</v>
      </c>
      <c r="I34" s="33">
        <v>8.76</v>
      </c>
      <c r="J34" s="34">
        <v>9.2100000000000009</v>
      </c>
      <c r="K34" s="22"/>
      <c r="L34" s="22"/>
      <c r="M34" s="22"/>
      <c r="N34" s="22"/>
      <c r="O34" s="22"/>
      <c r="P34" s="22"/>
    </row>
    <row r="35" spans="1:16" ht="39" customHeight="1" x14ac:dyDescent="0.15">
      <c r="A35" s="22"/>
      <c r="B35" s="35"/>
      <c r="C35" s="1178" t="s">
        <v>527</v>
      </c>
      <c r="D35" s="1179"/>
      <c r="E35" s="1180"/>
      <c r="F35" s="36">
        <v>6.15</v>
      </c>
      <c r="G35" s="37">
        <v>6.33</v>
      </c>
      <c r="H35" s="37">
        <v>6.15</v>
      </c>
      <c r="I35" s="37">
        <v>10.06</v>
      </c>
      <c r="J35" s="38">
        <v>8.3699999999999992</v>
      </c>
      <c r="K35" s="22"/>
      <c r="L35" s="22"/>
      <c r="M35" s="22"/>
      <c r="N35" s="22"/>
      <c r="O35" s="22"/>
      <c r="P35" s="22"/>
    </row>
    <row r="36" spans="1:16" ht="39" customHeight="1" x14ac:dyDescent="0.15">
      <c r="A36" s="22"/>
      <c r="B36" s="35"/>
      <c r="C36" s="1178" t="s">
        <v>528</v>
      </c>
      <c r="D36" s="1179"/>
      <c r="E36" s="1180"/>
      <c r="F36" s="36">
        <v>0.97</v>
      </c>
      <c r="G36" s="37">
        <v>1.6</v>
      </c>
      <c r="H36" s="37">
        <v>1.23</v>
      </c>
      <c r="I36" s="37">
        <v>1.82</v>
      </c>
      <c r="J36" s="38">
        <v>2.41</v>
      </c>
      <c r="K36" s="22"/>
      <c r="L36" s="22"/>
      <c r="M36" s="22"/>
      <c r="N36" s="22"/>
      <c r="O36" s="22"/>
      <c r="P36" s="22"/>
    </row>
    <row r="37" spans="1:16" ht="39" customHeight="1" x14ac:dyDescent="0.15">
      <c r="A37" s="22"/>
      <c r="B37" s="35"/>
      <c r="C37" s="1178" t="s">
        <v>529</v>
      </c>
      <c r="D37" s="1179"/>
      <c r="E37" s="1180"/>
      <c r="F37" s="36">
        <v>1.59</v>
      </c>
      <c r="G37" s="37">
        <v>0.86</v>
      </c>
      <c r="H37" s="37">
        <v>0.19</v>
      </c>
      <c r="I37" s="37">
        <v>0.57999999999999996</v>
      </c>
      <c r="J37" s="38">
        <v>0.9</v>
      </c>
      <c r="K37" s="22"/>
      <c r="L37" s="22"/>
      <c r="M37" s="22"/>
      <c r="N37" s="22"/>
      <c r="O37" s="22"/>
      <c r="P37" s="22"/>
    </row>
    <row r="38" spans="1:16" ht="39" customHeight="1" x14ac:dyDescent="0.15">
      <c r="A38" s="22"/>
      <c r="B38" s="35"/>
      <c r="C38" s="1178" t="s">
        <v>530</v>
      </c>
      <c r="D38" s="1179"/>
      <c r="E38" s="1180"/>
      <c r="F38" s="36">
        <v>0.16</v>
      </c>
      <c r="G38" s="37">
        <v>0.16</v>
      </c>
      <c r="H38" s="37">
        <v>0.16</v>
      </c>
      <c r="I38" s="37">
        <v>0.15</v>
      </c>
      <c r="J38" s="38">
        <v>0.16</v>
      </c>
      <c r="K38" s="22"/>
      <c r="L38" s="22"/>
      <c r="M38" s="22"/>
      <c r="N38" s="22"/>
      <c r="O38" s="22"/>
      <c r="P38" s="22"/>
    </row>
    <row r="39" spans="1:16" ht="39" customHeight="1" x14ac:dyDescent="0.15">
      <c r="A39" s="22"/>
      <c r="B39" s="35"/>
      <c r="C39" s="1178" t="s">
        <v>531</v>
      </c>
      <c r="D39" s="1179"/>
      <c r="E39" s="1180"/>
      <c r="F39" s="36">
        <v>0.02</v>
      </c>
      <c r="G39" s="37">
        <v>0.03</v>
      </c>
      <c r="H39" s="37">
        <v>0</v>
      </c>
      <c r="I39" s="37">
        <v>0</v>
      </c>
      <c r="J39" s="38">
        <v>0</v>
      </c>
      <c r="K39" s="22"/>
      <c r="L39" s="22"/>
      <c r="M39" s="22"/>
      <c r="N39" s="22"/>
      <c r="O39" s="22"/>
      <c r="P39" s="22"/>
    </row>
    <row r="40" spans="1:16" ht="39" customHeight="1" x14ac:dyDescent="0.15">
      <c r="A40" s="22"/>
      <c r="B40" s="35"/>
      <c r="C40" s="1178" t="s">
        <v>532</v>
      </c>
      <c r="D40" s="1179"/>
      <c r="E40" s="1180"/>
      <c r="F40" s="36">
        <v>0.02</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534</v>
      </c>
      <c r="D43" s="1182"/>
      <c r="E43" s="1183"/>
      <c r="F43" s="41">
        <v>0</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1111</v>
      </c>
      <c r="L45" s="60">
        <v>950</v>
      </c>
      <c r="M45" s="60">
        <v>946</v>
      </c>
      <c r="N45" s="60">
        <v>885</v>
      </c>
      <c r="O45" s="61">
        <v>882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31</v>
      </c>
      <c r="L48" s="64">
        <v>22</v>
      </c>
      <c r="M48" s="64">
        <v>28</v>
      </c>
      <c r="N48" s="64">
        <v>32</v>
      </c>
      <c r="O48" s="65">
        <v>28</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479</v>
      </c>
      <c r="L49" s="64" t="s">
        <v>479</v>
      </c>
      <c r="M49" s="64" t="s">
        <v>479</v>
      </c>
      <c r="N49" s="64" t="s">
        <v>479</v>
      </c>
      <c r="O49" s="65" t="s">
        <v>479</v>
      </c>
      <c r="P49" s="48"/>
      <c r="Q49" s="48"/>
      <c r="R49" s="48"/>
      <c r="S49" s="48"/>
      <c r="T49" s="48"/>
      <c r="U49" s="48"/>
    </row>
    <row r="50" spans="1:21" ht="30.75" customHeight="1" x14ac:dyDescent="0.15">
      <c r="A50" s="48"/>
      <c r="B50" s="1196"/>
      <c r="C50" s="1197"/>
      <c r="D50" s="62"/>
      <c r="E50" s="1188" t="s">
        <v>17</v>
      </c>
      <c r="F50" s="1188"/>
      <c r="G50" s="1188"/>
      <c r="H50" s="1188"/>
      <c r="I50" s="1188"/>
      <c r="J50" s="1189"/>
      <c r="K50" s="63">
        <v>79</v>
      </c>
      <c r="L50" s="64">
        <v>17</v>
      </c>
      <c r="M50" s="64">
        <v>17</v>
      </c>
      <c r="N50" s="64">
        <v>7</v>
      </c>
      <c r="O50" s="65">
        <v>6</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1</v>
      </c>
      <c r="N51" s="64">
        <v>3</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734</v>
      </c>
      <c r="L52" s="64">
        <v>694</v>
      </c>
      <c r="M52" s="64">
        <v>743</v>
      </c>
      <c r="N52" s="64">
        <v>728</v>
      </c>
      <c r="O52" s="65">
        <v>747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487</v>
      </c>
      <c r="L53" s="69">
        <v>295</v>
      </c>
      <c r="M53" s="69">
        <v>249</v>
      </c>
      <c r="N53" s="69">
        <v>199</v>
      </c>
      <c r="O53" s="70">
        <v>169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7955</v>
      </c>
      <c r="J41" s="83">
        <v>8324</v>
      </c>
      <c r="K41" s="83">
        <v>9394</v>
      </c>
      <c r="L41" s="83">
        <v>9956</v>
      </c>
      <c r="M41" s="84">
        <v>10059</v>
      </c>
    </row>
    <row r="42" spans="2:13" ht="27.75" customHeight="1" x14ac:dyDescent="0.15">
      <c r="B42" s="1204"/>
      <c r="C42" s="1205"/>
      <c r="D42" s="85"/>
      <c r="E42" s="1208" t="s">
        <v>26</v>
      </c>
      <c r="F42" s="1208"/>
      <c r="G42" s="1208"/>
      <c r="H42" s="1209"/>
      <c r="I42" s="86">
        <v>133</v>
      </c>
      <c r="J42" s="87">
        <v>52</v>
      </c>
      <c r="K42" s="87">
        <v>38</v>
      </c>
      <c r="L42" s="87">
        <v>22</v>
      </c>
      <c r="M42" s="88">
        <v>16</v>
      </c>
    </row>
    <row r="43" spans="2:13" ht="27.75" customHeight="1" x14ac:dyDescent="0.15">
      <c r="B43" s="1204"/>
      <c r="C43" s="1205"/>
      <c r="D43" s="85"/>
      <c r="E43" s="1208" t="s">
        <v>27</v>
      </c>
      <c r="F43" s="1208"/>
      <c r="G43" s="1208"/>
      <c r="H43" s="1209"/>
      <c r="I43" s="86">
        <v>315</v>
      </c>
      <c r="J43" s="87">
        <v>543</v>
      </c>
      <c r="K43" s="87">
        <v>552</v>
      </c>
      <c r="L43" s="87">
        <v>325</v>
      </c>
      <c r="M43" s="88">
        <v>330</v>
      </c>
    </row>
    <row r="44" spans="2:13" ht="27.75" customHeight="1" x14ac:dyDescent="0.15">
      <c r="B44" s="1204"/>
      <c r="C44" s="1205"/>
      <c r="D44" s="85"/>
      <c r="E44" s="1208" t="s">
        <v>28</v>
      </c>
      <c r="F44" s="1208"/>
      <c r="G44" s="1208"/>
      <c r="H44" s="1209"/>
      <c r="I44" s="86" t="s">
        <v>479</v>
      </c>
      <c r="J44" s="87" t="s">
        <v>479</v>
      </c>
      <c r="K44" s="87" t="s">
        <v>479</v>
      </c>
      <c r="L44" s="87" t="s">
        <v>479</v>
      </c>
      <c r="M44" s="88" t="s">
        <v>479</v>
      </c>
    </row>
    <row r="45" spans="2:13" ht="27.75" customHeight="1" x14ac:dyDescent="0.15">
      <c r="B45" s="1204"/>
      <c r="C45" s="1205"/>
      <c r="D45" s="85"/>
      <c r="E45" s="1208" t="s">
        <v>29</v>
      </c>
      <c r="F45" s="1208"/>
      <c r="G45" s="1208"/>
      <c r="H45" s="1209"/>
      <c r="I45" s="86">
        <v>3915</v>
      </c>
      <c r="J45" s="87">
        <v>3746</v>
      </c>
      <c r="K45" s="87">
        <v>3573</v>
      </c>
      <c r="L45" s="87">
        <v>3453</v>
      </c>
      <c r="M45" s="88">
        <v>3351</v>
      </c>
    </row>
    <row r="46" spans="2:13" ht="27.75" customHeight="1" x14ac:dyDescent="0.15">
      <c r="B46" s="1204"/>
      <c r="C46" s="1205"/>
      <c r="D46" s="89"/>
      <c r="E46" s="1208" t="s">
        <v>30</v>
      </c>
      <c r="F46" s="1208"/>
      <c r="G46" s="1208"/>
      <c r="H46" s="1209"/>
      <c r="I46" s="86">
        <v>0</v>
      </c>
      <c r="J46" s="87">
        <v>2</v>
      </c>
      <c r="K46" s="87" t="s">
        <v>479</v>
      </c>
      <c r="L46" s="87" t="s">
        <v>479</v>
      </c>
      <c r="M46" s="88">
        <v>2</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2854</v>
      </c>
      <c r="J50" s="87">
        <v>3541</v>
      </c>
      <c r="K50" s="87">
        <v>3300</v>
      </c>
      <c r="L50" s="87">
        <v>3658</v>
      </c>
      <c r="M50" s="88">
        <v>3800</v>
      </c>
    </row>
    <row r="51" spans="2:13" ht="27.75" customHeight="1" x14ac:dyDescent="0.15">
      <c r="B51" s="1204"/>
      <c r="C51" s="1205"/>
      <c r="D51" s="85"/>
      <c r="E51" s="1208" t="s">
        <v>36</v>
      </c>
      <c r="F51" s="1208"/>
      <c r="G51" s="1208"/>
      <c r="H51" s="1209"/>
      <c r="I51" s="86">
        <v>423</v>
      </c>
      <c r="J51" s="87">
        <v>367</v>
      </c>
      <c r="K51" s="87">
        <v>326</v>
      </c>
      <c r="L51" s="87">
        <v>291</v>
      </c>
      <c r="M51" s="88">
        <v>254</v>
      </c>
    </row>
    <row r="52" spans="2:13" ht="27.75" customHeight="1" x14ac:dyDescent="0.15">
      <c r="B52" s="1206"/>
      <c r="C52" s="1207"/>
      <c r="D52" s="85"/>
      <c r="E52" s="1208" t="s">
        <v>37</v>
      </c>
      <c r="F52" s="1208"/>
      <c r="G52" s="1208"/>
      <c r="H52" s="1209"/>
      <c r="I52" s="86">
        <v>6537</v>
      </c>
      <c r="J52" s="87">
        <v>6568</v>
      </c>
      <c r="K52" s="87">
        <v>6778</v>
      </c>
      <c r="L52" s="87">
        <v>7561</v>
      </c>
      <c r="M52" s="88">
        <v>8296</v>
      </c>
    </row>
    <row r="53" spans="2:13" ht="27.75" customHeight="1" thickBot="1" x14ac:dyDescent="0.2">
      <c r="B53" s="1210" t="s">
        <v>38</v>
      </c>
      <c r="C53" s="1211"/>
      <c r="D53" s="92"/>
      <c r="E53" s="1212" t="s">
        <v>39</v>
      </c>
      <c r="F53" s="1212"/>
      <c r="G53" s="1212"/>
      <c r="H53" s="1213"/>
      <c r="I53" s="93">
        <v>2504</v>
      </c>
      <c r="J53" s="94">
        <v>2192</v>
      </c>
      <c r="K53" s="94">
        <v>3154</v>
      </c>
      <c r="L53" s="94">
        <v>2247</v>
      </c>
      <c r="M53" s="95">
        <v>1405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19" zoomScale="85" zoomScaleNormal="85" zoomScaleSheetLayoutView="55" workbookViewId="0">
      <selection activeCell="G65" sqref="G65:O69"/>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554</v>
      </c>
      <c r="I42" s="354"/>
      <c r="J42" s="354"/>
      <c r="K42" s="354"/>
      <c r="L42" s="246"/>
      <c r="M42" s="246"/>
      <c r="N42" s="246"/>
      <c r="O42" s="246"/>
    </row>
    <row r="43" spans="2:17" ht="13.5" x14ac:dyDescent="0.15">
      <c r="B43" s="250"/>
      <c r="C43" s="246"/>
      <c r="D43" s="246"/>
      <c r="E43" s="246"/>
      <c r="F43" s="246"/>
      <c r="G43" s="1221"/>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556</v>
      </c>
    </row>
    <row r="50" spans="1:17" ht="13.5" x14ac:dyDescent="0.15">
      <c r="B50" s="250"/>
      <c r="C50" s="246"/>
      <c r="D50" s="246"/>
      <c r="E50" s="246"/>
      <c r="F50" s="246"/>
      <c r="G50" s="1230"/>
      <c r="H50" s="1231"/>
      <c r="I50" s="1231"/>
      <c r="J50" s="1232"/>
      <c r="K50" s="347" t="s">
        <v>518</v>
      </c>
      <c r="L50" s="347" t="s">
        <v>519</v>
      </c>
      <c r="M50" s="347" t="s">
        <v>520</v>
      </c>
      <c r="N50" s="347" t="s">
        <v>521</v>
      </c>
      <c r="O50" s="347" t="s">
        <v>522</v>
      </c>
    </row>
    <row r="51" spans="1:17" ht="13.5" x14ac:dyDescent="0.15">
      <c r="B51" s="250"/>
      <c r="C51" s="246"/>
      <c r="D51" s="246"/>
      <c r="E51" s="246"/>
      <c r="F51" s="246"/>
      <c r="G51" s="1233" t="s">
        <v>552</v>
      </c>
      <c r="H51" s="1234"/>
      <c r="I51" s="1239" t="s">
        <v>550</v>
      </c>
      <c r="J51" s="1239"/>
      <c r="K51" s="1241"/>
      <c r="L51" s="1241"/>
      <c r="M51" s="1241"/>
      <c r="N51" s="1241"/>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559</v>
      </c>
      <c r="J53" s="1243"/>
      <c r="K53" s="1250"/>
      <c r="L53" s="1250"/>
      <c r="M53" s="1250"/>
      <c r="N53" s="1250"/>
      <c r="O53" s="1250"/>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551</v>
      </c>
      <c r="H55" s="1245"/>
      <c r="I55" s="1243" t="s">
        <v>550</v>
      </c>
      <c r="J55" s="1243"/>
      <c r="K55" s="1241"/>
      <c r="L55" s="1241"/>
      <c r="M55" s="1241"/>
      <c r="N55" s="1241"/>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559</v>
      </c>
      <c r="J57" s="1252"/>
      <c r="K57" s="1250"/>
      <c r="L57" s="1250"/>
      <c r="M57" s="1250"/>
      <c r="N57" s="1250"/>
      <c r="O57" s="1250"/>
      <c r="P57" s="363"/>
      <c r="Q57" s="358"/>
    </row>
    <row r="58" spans="1:17" s="357" customFormat="1" ht="13.5" x14ac:dyDescent="0.15">
      <c r="A58" s="245"/>
      <c r="B58" s="358"/>
      <c r="C58" s="354"/>
      <c r="D58" s="354"/>
      <c r="E58" s="354"/>
      <c r="F58" s="354"/>
      <c r="G58" s="1248"/>
      <c r="H58" s="1249"/>
      <c r="I58" s="1252"/>
      <c r="J58" s="1252"/>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555</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554</v>
      </c>
      <c r="I64" s="354"/>
      <c r="J64" s="354"/>
      <c r="K64" s="354"/>
      <c r="L64" s="246"/>
      <c r="M64" s="246"/>
      <c r="N64" s="246"/>
      <c r="O64" s="246"/>
    </row>
    <row r="65" spans="2:30" ht="13.5" x14ac:dyDescent="0.15">
      <c r="B65" s="250"/>
      <c r="C65" s="246"/>
      <c r="D65" s="246"/>
      <c r="E65" s="246"/>
      <c r="F65" s="246"/>
      <c r="G65" s="1257" t="s">
        <v>560</v>
      </c>
      <c r="H65" s="1258"/>
      <c r="I65" s="1258"/>
      <c r="J65" s="1258"/>
      <c r="K65" s="1258"/>
      <c r="L65" s="1258"/>
      <c r="M65" s="1258"/>
      <c r="N65" s="1258"/>
      <c r="O65" s="1259"/>
    </row>
    <row r="66" spans="2:30" ht="13.5" x14ac:dyDescent="0.15">
      <c r="B66" s="250"/>
      <c r="C66" s="246"/>
      <c r="D66" s="246"/>
      <c r="E66" s="246"/>
      <c r="F66" s="246"/>
      <c r="G66" s="1260"/>
      <c r="H66" s="1261"/>
      <c r="I66" s="1261"/>
      <c r="J66" s="1261"/>
      <c r="K66" s="1261"/>
      <c r="L66" s="1261"/>
      <c r="M66" s="1261"/>
      <c r="N66" s="1261"/>
      <c r="O66" s="1262"/>
    </row>
    <row r="67" spans="2:30" ht="13.5" x14ac:dyDescent="0.15">
      <c r="B67" s="250"/>
      <c r="C67" s="246"/>
      <c r="D67" s="246"/>
      <c r="E67" s="246"/>
      <c r="F67" s="246"/>
      <c r="G67" s="1260"/>
      <c r="H67" s="1261"/>
      <c r="I67" s="1261"/>
      <c r="J67" s="1261"/>
      <c r="K67" s="1261"/>
      <c r="L67" s="1261"/>
      <c r="M67" s="1261"/>
      <c r="N67" s="1261"/>
      <c r="O67" s="1262"/>
    </row>
    <row r="68" spans="2:30" ht="13.5" x14ac:dyDescent="0.15">
      <c r="B68" s="250"/>
      <c r="C68" s="246"/>
      <c r="D68" s="246"/>
      <c r="E68" s="246"/>
      <c r="F68" s="246"/>
      <c r="G68" s="1260"/>
      <c r="H68" s="1261"/>
      <c r="I68" s="1261"/>
      <c r="J68" s="1261"/>
      <c r="K68" s="1261"/>
      <c r="L68" s="1261"/>
      <c r="M68" s="1261"/>
      <c r="N68" s="1261"/>
      <c r="O68" s="1262"/>
    </row>
    <row r="69" spans="2:30" ht="13.5" x14ac:dyDescent="0.15">
      <c r="B69" s="250"/>
      <c r="C69" s="246"/>
      <c r="D69" s="246"/>
      <c r="E69" s="246"/>
      <c r="F69" s="246"/>
      <c r="G69" s="1263"/>
      <c r="H69" s="1264"/>
      <c r="I69" s="1264"/>
      <c r="J69" s="1264"/>
      <c r="K69" s="1264"/>
      <c r="L69" s="1264"/>
      <c r="M69" s="1264"/>
      <c r="N69" s="1264"/>
      <c r="O69" s="1265"/>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553</v>
      </c>
      <c r="I71" s="351"/>
      <c r="J71" s="350"/>
      <c r="K71" s="350"/>
      <c r="L71" s="349"/>
      <c r="M71" s="350"/>
      <c r="N71" s="349"/>
      <c r="O71" s="348"/>
    </row>
    <row r="72" spans="2:30" ht="13.5" x14ac:dyDescent="0.15">
      <c r="B72" s="250"/>
      <c r="C72" s="246"/>
      <c r="D72" s="246"/>
      <c r="E72" s="246"/>
      <c r="F72" s="246"/>
      <c r="G72" s="1230"/>
      <c r="H72" s="1231"/>
      <c r="I72" s="1231"/>
      <c r="J72" s="1232"/>
      <c r="K72" s="347" t="s">
        <v>518</v>
      </c>
      <c r="L72" s="347" t="s">
        <v>519</v>
      </c>
      <c r="M72" s="347" t="s">
        <v>520</v>
      </c>
      <c r="N72" s="347" t="s">
        <v>521</v>
      </c>
      <c r="O72" s="347" t="s">
        <v>522</v>
      </c>
    </row>
    <row r="73" spans="2:30" ht="13.5" x14ac:dyDescent="0.15">
      <c r="B73" s="250"/>
      <c r="C73" s="246"/>
      <c r="D73" s="246"/>
      <c r="E73" s="246"/>
      <c r="F73" s="246"/>
      <c r="G73" s="1233" t="s">
        <v>552</v>
      </c>
      <c r="H73" s="1234"/>
      <c r="I73" s="1239" t="s">
        <v>550</v>
      </c>
      <c r="J73" s="1239"/>
      <c r="K73" s="1253">
        <v>46.6</v>
      </c>
      <c r="L73" s="1253">
        <v>40.4</v>
      </c>
      <c r="M73" s="1242">
        <v>60.3</v>
      </c>
      <c r="N73" s="1242">
        <v>41.6</v>
      </c>
      <c r="O73" s="1242">
        <v>26.3</v>
      </c>
      <c r="S73" s="245">
        <v>9.9</v>
      </c>
    </row>
    <row r="74" spans="2:30" ht="13.5" x14ac:dyDescent="0.15">
      <c r="B74" s="250"/>
      <c r="C74" s="246"/>
      <c r="D74" s="246"/>
      <c r="E74" s="246"/>
      <c r="F74" s="246"/>
      <c r="G74" s="1235"/>
      <c r="H74" s="1236"/>
      <c r="I74" s="1240"/>
      <c r="J74" s="1240"/>
      <c r="K74" s="1253"/>
      <c r="L74" s="1253"/>
      <c r="M74" s="1242"/>
      <c r="N74" s="1242"/>
      <c r="O74" s="1242"/>
    </row>
    <row r="75" spans="2:30" ht="13.5" x14ac:dyDescent="0.15">
      <c r="B75" s="250"/>
      <c r="C75" s="246"/>
      <c r="D75" s="246"/>
      <c r="E75" s="246"/>
      <c r="F75" s="246"/>
      <c r="G75" s="1235"/>
      <c r="H75" s="1236"/>
      <c r="I75" s="1243" t="s">
        <v>549</v>
      </c>
      <c r="J75" s="1243"/>
      <c r="K75" s="1254">
        <v>9.8000000000000007</v>
      </c>
      <c r="L75" s="1254">
        <v>8.1</v>
      </c>
      <c r="M75" s="1254">
        <v>6.4</v>
      </c>
      <c r="N75" s="1254">
        <v>4.5999999999999996</v>
      </c>
      <c r="O75" s="1254">
        <v>3.8</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551</v>
      </c>
      <c r="H77" s="1245"/>
      <c r="I77" s="1243" t="s">
        <v>550</v>
      </c>
      <c r="J77" s="1243"/>
      <c r="K77" s="1253">
        <v>43</v>
      </c>
      <c r="L77" s="1253">
        <v>37</v>
      </c>
      <c r="M77" s="1242">
        <v>27.8</v>
      </c>
      <c r="N77" s="1242">
        <v>44.9</v>
      </c>
      <c r="O77" s="1242">
        <v>44.9</v>
      </c>
      <c r="R77" s="245">
        <v>12.3</v>
      </c>
      <c r="T77" s="245">
        <v>11.1</v>
      </c>
    </row>
    <row r="78" spans="2:30" ht="13.5" x14ac:dyDescent="0.15">
      <c r="B78" s="250"/>
      <c r="C78" s="246"/>
      <c r="D78" s="246"/>
      <c r="E78" s="246"/>
      <c r="F78" s="246"/>
      <c r="G78" s="1246"/>
      <c r="H78" s="1247"/>
      <c r="I78" s="1243"/>
      <c r="J78" s="1243"/>
      <c r="K78" s="1253"/>
      <c r="L78" s="1253"/>
      <c r="M78" s="1242"/>
      <c r="N78" s="1242"/>
      <c r="O78" s="1242"/>
    </row>
    <row r="79" spans="2:30" ht="13.5" x14ac:dyDescent="0.15">
      <c r="B79" s="250"/>
      <c r="C79" s="246"/>
      <c r="D79" s="246"/>
      <c r="E79" s="246"/>
      <c r="F79" s="246"/>
      <c r="G79" s="1246"/>
      <c r="H79" s="1247"/>
      <c r="I79" s="1255" t="s">
        <v>549</v>
      </c>
      <c r="J79" s="1252"/>
      <c r="K79" s="1256">
        <v>10.3</v>
      </c>
      <c r="L79" s="1256">
        <v>9.4</v>
      </c>
      <c r="M79" s="1256">
        <v>8.1</v>
      </c>
      <c r="N79" s="1256">
        <v>8.5</v>
      </c>
      <c r="O79" s="1256">
        <v>9.1</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1"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48315</v>
      </c>
      <c r="E3" s="118"/>
      <c r="F3" s="119">
        <v>48407</v>
      </c>
      <c r="G3" s="120"/>
      <c r="H3" s="121"/>
    </row>
    <row r="4" spans="1:8" x14ac:dyDescent="0.15">
      <c r="A4" s="122"/>
      <c r="B4" s="123"/>
      <c r="C4" s="124"/>
      <c r="D4" s="125">
        <v>40893</v>
      </c>
      <c r="E4" s="126"/>
      <c r="F4" s="127">
        <v>23914</v>
      </c>
      <c r="G4" s="128"/>
      <c r="H4" s="129"/>
    </row>
    <row r="5" spans="1:8" x14ac:dyDescent="0.15">
      <c r="A5" s="110" t="s">
        <v>512</v>
      </c>
      <c r="B5" s="115"/>
      <c r="C5" s="116"/>
      <c r="D5" s="117">
        <v>89839</v>
      </c>
      <c r="E5" s="118"/>
      <c r="F5" s="119">
        <v>69477</v>
      </c>
      <c r="G5" s="120"/>
      <c r="H5" s="121"/>
    </row>
    <row r="6" spans="1:8" x14ac:dyDescent="0.15">
      <c r="A6" s="122"/>
      <c r="B6" s="123"/>
      <c r="C6" s="124"/>
      <c r="D6" s="125">
        <v>42870</v>
      </c>
      <c r="E6" s="126"/>
      <c r="F6" s="127">
        <v>31528</v>
      </c>
      <c r="G6" s="128"/>
      <c r="H6" s="129"/>
    </row>
    <row r="7" spans="1:8" x14ac:dyDescent="0.15">
      <c r="A7" s="110" t="s">
        <v>513</v>
      </c>
      <c r="B7" s="115"/>
      <c r="C7" s="116"/>
      <c r="D7" s="117">
        <v>184301</v>
      </c>
      <c r="E7" s="118"/>
      <c r="F7" s="119">
        <v>59668</v>
      </c>
      <c r="G7" s="120"/>
      <c r="H7" s="121"/>
    </row>
    <row r="8" spans="1:8" x14ac:dyDescent="0.15">
      <c r="A8" s="122"/>
      <c r="B8" s="123"/>
      <c r="C8" s="124"/>
      <c r="D8" s="125">
        <v>53438</v>
      </c>
      <c r="E8" s="126"/>
      <c r="F8" s="127">
        <v>31515</v>
      </c>
      <c r="G8" s="128"/>
      <c r="H8" s="129"/>
    </row>
    <row r="9" spans="1:8" x14ac:dyDescent="0.15">
      <c r="A9" s="110" t="s">
        <v>514</v>
      </c>
      <c r="B9" s="115"/>
      <c r="C9" s="116"/>
      <c r="D9" s="117">
        <v>105599</v>
      </c>
      <c r="E9" s="118"/>
      <c r="F9" s="119">
        <v>77577</v>
      </c>
      <c r="G9" s="120"/>
      <c r="H9" s="121"/>
    </row>
    <row r="10" spans="1:8" x14ac:dyDescent="0.15">
      <c r="A10" s="122"/>
      <c r="B10" s="123"/>
      <c r="C10" s="124"/>
      <c r="D10" s="125">
        <v>45435</v>
      </c>
      <c r="E10" s="126"/>
      <c r="F10" s="127">
        <v>40870</v>
      </c>
      <c r="G10" s="128"/>
      <c r="H10" s="129"/>
    </row>
    <row r="11" spans="1:8" x14ac:dyDescent="0.15">
      <c r="A11" s="110" t="s">
        <v>515</v>
      </c>
      <c r="B11" s="115"/>
      <c r="C11" s="116"/>
      <c r="D11" s="117">
        <v>86438</v>
      </c>
      <c r="E11" s="118"/>
      <c r="F11" s="119">
        <v>115123</v>
      </c>
      <c r="G11" s="120"/>
      <c r="H11" s="121"/>
    </row>
    <row r="12" spans="1:8" x14ac:dyDescent="0.15">
      <c r="A12" s="122"/>
      <c r="B12" s="123"/>
      <c r="C12" s="130"/>
      <c r="D12" s="125">
        <v>48968</v>
      </c>
      <c r="E12" s="126"/>
      <c r="F12" s="127">
        <v>46026</v>
      </c>
      <c r="G12" s="128"/>
      <c r="H12" s="129"/>
    </row>
    <row r="13" spans="1:8" x14ac:dyDescent="0.15">
      <c r="A13" s="110"/>
      <c r="B13" s="115"/>
      <c r="C13" s="131"/>
      <c r="D13" s="132">
        <v>102898</v>
      </c>
      <c r="E13" s="133"/>
      <c r="F13" s="134">
        <v>74050</v>
      </c>
      <c r="G13" s="135"/>
      <c r="H13" s="121"/>
    </row>
    <row r="14" spans="1:8" x14ac:dyDescent="0.15">
      <c r="A14" s="122"/>
      <c r="B14" s="123"/>
      <c r="C14" s="124"/>
      <c r="D14" s="125">
        <v>46321</v>
      </c>
      <c r="E14" s="126"/>
      <c r="F14" s="127">
        <v>34771</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6.15</v>
      </c>
      <c r="C19" s="136">
        <f>ROUND(VALUE(SUBSTITUTE(実質収支比率等に係る経年分析!G$48,"▲","-")),2)</f>
        <v>6.33</v>
      </c>
      <c r="D19" s="136">
        <f>ROUND(VALUE(SUBSTITUTE(実質収支比率等に係る経年分析!H$48,"▲","-")),2)</f>
        <v>6.16</v>
      </c>
      <c r="E19" s="136">
        <f>ROUND(VALUE(SUBSTITUTE(実質収支比率等に係る経年分析!I$48,"▲","-")),2)</f>
        <v>10.07</v>
      </c>
      <c r="F19" s="136">
        <f>ROUND(VALUE(SUBSTITUTE(実質収支比率等に係る経年分析!J$48,"▲","-")),2)</f>
        <v>8.3699999999999992</v>
      </c>
    </row>
    <row r="20" spans="1:11" x14ac:dyDescent="0.15">
      <c r="A20" s="136" t="s">
        <v>44</v>
      </c>
      <c r="B20" s="136">
        <f>ROUND(VALUE(SUBSTITUTE(実質収支比率等に係る経年分析!F$47,"▲","-")),2)</f>
        <v>25.64</v>
      </c>
      <c r="C20" s="136">
        <f>ROUND(VALUE(SUBSTITUTE(実質収支比率等に係る経年分析!G$47,"▲","-")),2)</f>
        <v>28.76</v>
      </c>
      <c r="D20" s="136">
        <f>ROUND(VALUE(SUBSTITUTE(実質収支比率等に係る経年分析!H$47,"▲","-")),2)</f>
        <v>28.39</v>
      </c>
      <c r="E20" s="136">
        <f>ROUND(VALUE(SUBSTITUTE(実質収支比率等に係る経年分析!I$47,"▲","-")),2)</f>
        <v>29</v>
      </c>
      <c r="F20" s="136">
        <f>ROUND(VALUE(SUBSTITUTE(実質収支比率等に係る経年分析!J$47,"▲","-")),2)</f>
        <v>28.08</v>
      </c>
    </row>
    <row r="21" spans="1:11" x14ac:dyDescent="0.15">
      <c r="A21" s="136" t="s">
        <v>45</v>
      </c>
      <c r="B21" s="136">
        <f>IF(ISNUMBER(VALUE(SUBSTITUTE(実質収支比率等に係る経年分析!F$49,"▲","-"))),ROUND(VALUE(SUBSTITUTE(実質収支比率等に係る経年分析!F$49,"▲","-")),2),NA())</f>
        <v>-0.12</v>
      </c>
      <c r="C21" s="136">
        <f>IF(ISNUMBER(VALUE(SUBSTITUTE(実質収支比率等に係る経年分析!G$49,"▲","-"))),ROUND(VALUE(SUBSTITUTE(実質収支比率等に係る経年分析!G$49,"▲","-")),2),NA())</f>
        <v>3.34</v>
      </c>
      <c r="D21" s="136">
        <f>IF(ISNUMBER(VALUE(SUBSTITUTE(実質収支比率等に係る経年分析!H$49,"▲","-"))),ROUND(VALUE(SUBSTITUTE(実質収支比率等に係る経年分析!H$49,"▲","-")),2),NA())</f>
        <v>-1.54</v>
      </c>
      <c r="E21" s="136">
        <f>IF(ISNUMBER(VALUE(SUBSTITUTE(実質収支比率等に係る経年分析!I$49,"▲","-"))),ROUND(VALUE(SUBSTITUTE(実質収支比率等に係る経年分析!I$49,"▲","-")),2),NA())</f>
        <v>5.9</v>
      </c>
      <c r="F21" s="136">
        <f>IF(ISNUMBER(VALUE(SUBSTITUTE(実質収支比率等に係る経年分析!J$49,"▲","-"))),ROUND(VALUE(SUBSTITUTE(実質収支比率等に係る経年分析!J$49,"▲","-")),2),NA())</f>
        <v>-2.84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大子町介護サービス事業特別会計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大子町浄化槽整備事業特別会計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大子町後期高齢者医療特別会計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x14ac:dyDescent="0.15">
      <c r="A33" s="137" t="str">
        <f>IF(連結実質赤字比率に係る赤字・黒字の構成分析!C$37="",NA(),連結実質赤字比率に係る赤字・黒字の構成分析!C$37)</f>
        <v>大子町国民健康保険事業特別会計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0.57999999999999996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v>
      </c>
    </row>
    <row r="34" spans="1:16" x14ac:dyDescent="0.15">
      <c r="A34" s="137" t="str">
        <f>IF(連結実質赤字比率に係る赤字・黒字の構成分析!C$36="",NA(),連結実質赤字比率に係る赤字・黒字の構成分析!C$36)</f>
        <v>大子町介護保険特別会計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8.3699999999999992</v>
      </c>
    </row>
    <row r="36" spans="1:16" x14ac:dyDescent="0.15">
      <c r="A36" s="137" t="str">
        <f>IF(連結実質赤字比率に係る赤字・黒字の構成分析!C$34="",NA(),連結実質赤字比率に係る赤字・黒字の構成分析!C$34)</f>
        <v>大子町水道事業会計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9.59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9.57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9.2100000000000009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734</v>
      </c>
      <c r="E42" s="138"/>
      <c r="F42" s="138"/>
      <c r="G42" s="138">
        <f>'実質公債費比率（分子）の構造'!L$52</f>
        <v>694</v>
      </c>
      <c r="H42" s="138"/>
      <c r="I42" s="138"/>
      <c r="J42" s="138">
        <f>'実質公債費比率（分子）の構造'!M$52</f>
        <v>743</v>
      </c>
      <c r="K42" s="138"/>
      <c r="L42" s="138"/>
      <c r="M42" s="138">
        <f>'実質公債費比率（分子）の構造'!N$52</f>
        <v>728</v>
      </c>
      <c r="N42" s="138"/>
      <c r="O42" s="138"/>
      <c r="P42" s="138">
        <f>'実質公債費比率（分子）の構造'!O$52</f>
        <v>747</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1</v>
      </c>
      <c r="I43" s="138"/>
      <c r="J43" s="138"/>
      <c r="K43" s="138">
        <f>'実質公債費比率（分子）の構造'!N$51</f>
        <v>3</v>
      </c>
      <c r="L43" s="138"/>
      <c r="M43" s="138"/>
      <c r="N43" s="138">
        <f>'実質公債費比率（分子）の構造'!O$51</f>
        <v>0</v>
      </c>
      <c r="O43" s="138"/>
      <c r="P43" s="138"/>
    </row>
    <row r="44" spans="1:16" x14ac:dyDescent="0.15">
      <c r="A44" s="138" t="s">
        <v>54</v>
      </c>
      <c r="B44" s="138">
        <f>'実質公債費比率（分子）の構造'!K$50</f>
        <v>79</v>
      </c>
      <c r="C44" s="138"/>
      <c r="D44" s="138"/>
      <c r="E44" s="138">
        <f>'実質公債費比率（分子）の構造'!L$50</f>
        <v>17</v>
      </c>
      <c r="F44" s="138"/>
      <c r="G44" s="138"/>
      <c r="H44" s="138">
        <f>'実質公債費比率（分子）の構造'!M$50</f>
        <v>17</v>
      </c>
      <c r="I44" s="138"/>
      <c r="J44" s="138"/>
      <c r="K44" s="138">
        <f>'実質公債費比率（分子）の構造'!N$50</f>
        <v>7</v>
      </c>
      <c r="L44" s="138"/>
      <c r="M44" s="138"/>
      <c r="N44" s="138">
        <f>'実質公債費比率（分子）の構造'!O$50</f>
        <v>6</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31</v>
      </c>
      <c r="C46" s="138"/>
      <c r="D46" s="138"/>
      <c r="E46" s="138">
        <f>'実質公債費比率（分子）の構造'!L$48</f>
        <v>22</v>
      </c>
      <c r="F46" s="138"/>
      <c r="G46" s="138"/>
      <c r="H46" s="138">
        <f>'実質公債費比率（分子）の構造'!M$48</f>
        <v>28</v>
      </c>
      <c r="I46" s="138"/>
      <c r="J46" s="138"/>
      <c r="K46" s="138">
        <f>'実質公債費比率（分子）の構造'!N$48</f>
        <v>32</v>
      </c>
      <c r="L46" s="138"/>
      <c r="M46" s="138"/>
      <c r="N46" s="138">
        <f>'実質公債費比率（分子）の構造'!O$48</f>
        <v>28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1111</v>
      </c>
      <c r="C49" s="138"/>
      <c r="D49" s="138"/>
      <c r="E49" s="138">
        <f>'実質公債費比率（分子）の構造'!L$45</f>
        <v>950</v>
      </c>
      <c r="F49" s="138"/>
      <c r="G49" s="138"/>
      <c r="H49" s="138">
        <f>'実質公債費比率（分子）の構造'!M$45</f>
        <v>946</v>
      </c>
      <c r="I49" s="138"/>
      <c r="J49" s="138"/>
      <c r="K49" s="138">
        <f>'実質公債費比率（分子）の構造'!N$45</f>
        <v>885</v>
      </c>
      <c r="L49" s="138"/>
      <c r="M49" s="138"/>
      <c r="N49" s="138">
        <f>'実質公債費比率（分子）の構造'!O$45</f>
        <v>882</v>
      </c>
      <c r="O49" s="138"/>
      <c r="P49" s="138"/>
    </row>
    <row r="50" spans="1:16" x14ac:dyDescent="0.15">
      <c r="A50" s="138" t="s">
        <v>60</v>
      </c>
      <c r="B50" s="138" t="e">
        <f>NA()</f>
        <v>#N/A</v>
      </c>
      <c r="C50" s="138">
        <f>IF(ISNUMBER('実質公債費比率（分子）の構造'!K$53),'実質公債費比率（分子）の構造'!K$53,NA())</f>
        <v>487</v>
      </c>
      <c r="D50" s="138" t="e">
        <f>NA()</f>
        <v>#N/A</v>
      </c>
      <c r="E50" s="138" t="e">
        <f>NA()</f>
        <v>#N/A</v>
      </c>
      <c r="F50" s="138">
        <f>IF(ISNUMBER('実質公債費比率（分子）の構造'!L$53),'実質公債費比率（分子）の構造'!L$53,NA())</f>
        <v>295</v>
      </c>
      <c r="G50" s="138" t="e">
        <f>NA()</f>
        <v>#N/A</v>
      </c>
      <c r="H50" s="138" t="e">
        <f>NA()</f>
        <v>#N/A</v>
      </c>
      <c r="I50" s="138">
        <f>IF(ISNUMBER('実質公債費比率（分子）の構造'!M$53),'実質公債費比率（分子）の構造'!M$53,NA())</f>
        <v>249</v>
      </c>
      <c r="J50" s="138" t="e">
        <f>NA()</f>
        <v>#N/A</v>
      </c>
      <c r="K50" s="138" t="e">
        <f>NA()</f>
        <v>#N/A</v>
      </c>
      <c r="L50" s="138">
        <f>IF(ISNUMBER('実質公債費比率（分子）の構造'!N$53),'実質公債費比率（分子）の構造'!N$53,NA())</f>
        <v>199</v>
      </c>
      <c r="M50" s="138" t="e">
        <f>NA()</f>
        <v>#N/A</v>
      </c>
      <c r="N50" s="138" t="e">
        <f>NA()</f>
        <v>#N/A</v>
      </c>
      <c r="O50" s="138">
        <f>IF(ISNUMBER('実質公債費比率（分子）の構造'!O$53),'実質公債費比率（分子）の構造'!O$53,NA())</f>
        <v>169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6537</v>
      </c>
      <c r="E56" s="137"/>
      <c r="F56" s="137"/>
      <c r="G56" s="137">
        <f>'将来負担比率（分子）の構造'!J$52</f>
        <v>6568</v>
      </c>
      <c r="H56" s="137"/>
      <c r="I56" s="137"/>
      <c r="J56" s="137">
        <f>'将来負担比率（分子）の構造'!K$52</f>
        <v>6778</v>
      </c>
      <c r="K56" s="137"/>
      <c r="L56" s="137"/>
      <c r="M56" s="137">
        <f>'将来負担比率（分子）の構造'!L$52</f>
        <v>7561</v>
      </c>
      <c r="N56" s="137"/>
      <c r="O56" s="137"/>
      <c r="P56" s="137">
        <f>'将来負担比率（分子）の構造'!M$52</f>
        <v>8296</v>
      </c>
    </row>
    <row r="57" spans="1:16" x14ac:dyDescent="0.15">
      <c r="A57" s="137" t="s">
        <v>36</v>
      </c>
      <c r="B57" s="137"/>
      <c r="C57" s="137"/>
      <c r="D57" s="137">
        <f>'将来負担比率（分子）の構造'!I$51</f>
        <v>423</v>
      </c>
      <c r="E57" s="137"/>
      <c r="F57" s="137"/>
      <c r="G57" s="137">
        <f>'将来負担比率（分子）の構造'!J$51</f>
        <v>367</v>
      </c>
      <c r="H57" s="137"/>
      <c r="I57" s="137"/>
      <c r="J57" s="137">
        <f>'将来負担比率（分子）の構造'!K$51</f>
        <v>326</v>
      </c>
      <c r="K57" s="137"/>
      <c r="L57" s="137"/>
      <c r="M57" s="137">
        <f>'将来負担比率（分子）の構造'!L$51</f>
        <v>291</v>
      </c>
      <c r="N57" s="137"/>
      <c r="O57" s="137"/>
      <c r="P57" s="137">
        <f>'将来負担比率（分子）の構造'!M$51</f>
        <v>254</v>
      </c>
    </row>
    <row r="58" spans="1:16" x14ac:dyDescent="0.15">
      <c r="A58" s="137" t="s">
        <v>35</v>
      </c>
      <c r="B58" s="137"/>
      <c r="C58" s="137"/>
      <c r="D58" s="137">
        <f>'将来負担比率（分子）の構造'!I$50</f>
        <v>2854</v>
      </c>
      <c r="E58" s="137"/>
      <c r="F58" s="137"/>
      <c r="G58" s="137">
        <f>'将来負担比率（分子）の構造'!J$50</f>
        <v>3541</v>
      </c>
      <c r="H58" s="137"/>
      <c r="I58" s="137"/>
      <c r="J58" s="137">
        <f>'将来負担比率（分子）の構造'!K$50</f>
        <v>3300</v>
      </c>
      <c r="K58" s="137"/>
      <c r="L58" s="137"/>
      <c r="M58" s="137">
        <f>'将来負担比率（分子）の構造'!L$50</f>
        <v>3658</v>
      </c>
      <c r="N58" s="137"/>
      <c r="O58" s="137"/>
      <c r="P58" s="137">
        <f>'将来負担比率（分子）の構造'!M$50</f>
        <v>3800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2</v>
      </c>
      <c r="F61" s="137"/>
      <c r="G61" s="137"/>
      <c r="H61" s="137" t="str">
        <f>'将来負担比率（分子）の構造'!K$46</f>
        <v>-</v>
      </c>
      <c r="I61" s="137"/>
      <c r="J61" s="137"/>
      <c r="K61" s="137" t="str">
        <f>'将来負担比率（分子）の構造'!L$46</f>
        <v>-</v>
      </c>
      <c r="L61" s="137"/>
      <c r="M61" s="137"/>
      <c r="N61" s="137">
        <f>'将来負担比率（分子）の構造'!M$46</f>
        <v>2</v>
      </c>
      <c r="O61" s="137"/>
      <c r="P61" s="137"/>
    </row>
    <row r="62" spans="1:16" x14ac:dyDescent="0.15">
      <c r="A62" s="137" t="s">
        <v>29</v>
      </c>
      <c r="B62" s="137">
        <f>'将来負担比率（分子）の構造'!I$45</f>
        <v>3915</v>
      </c>
      <c r="C62" s="137"/>
      <c r="D62" s="137"/>
      <c r="E62" s="137">
        <f>'将来負担比率（分子）の構造'!J$45</f>
        <v>3746</v>
      </c>
      <c r="F62" s="137"/>
      <c r="G62" s="137"/>
      <c r="H62" s="137">
        <f>'将来負担比率（分子）の構造'!K$45</f>
        <v>3573</v>
      </c>
      <c r="I62" s="137"/>
      <c r="J62" s="137"/>
      <c r="K62" s="137">
        <f>'将来負担比率（分子）の構造'!L$45</f>
        <v>3453</v>
      </c>
      <c r="L62" s="137"/>
      <c r="M62" s="137"/>
      <c r="N62" s="137">
        <f>'将来負担比率（分子）の構造'!M$45</f>
        <v>3351</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315</v>
      </c>
      <c r="C64" s="137"/>
      <c r="D64" s="137"/>
      <c r="E64" s="137">
        <f>'将来負担比率（分子）の構造'!J$43</f>
        <v>543</v>
      </c>
      <c r="F64" s="137"/>
      <c r="G64" s="137"/>
      <c r="H64" s="137">
        <f>'将来負担比率（分子）の構造'!K$43</f>
        <v>552</v>
      </c>
      <c r="I64" s="137"/>
      <c r="J64" s="137"/>
      <c r="K64" s="137">
        <f>'将来負担比率（分子）の構造'!L$43</f>
        <v>325</v>
      </c>
      <c r="L64" s="137"/>
      <c r="M64" s="137"/>
      <c r="N64" s="137">
        <f>'将来負担比率（分子）の構造'!M$43</f>
        <v>330</v>
      </c>
      <c r="O64" s="137"/>
      <c r="P64" s="137"/>
    </row>
    <row r="65" spans="1:16" x14ac:dyDescent="0.15">
      <c r="A65" s="137" t="s">
        <v>26</v>
      </c>
      <c r="B65" s="137">
        <f>'将来負担比率（分子）の構造'!I$42</f>
        <v>133</v>
      </c>
      <c r="C65" s="137"/>
      <c r="D65" s="137"/>
      <c r="E65" s="137">
        <f>'将来負担比率（分子）の構造'!J$42</f>
        <v>52</v>
      </c>
      <c r="F65" s="137"/>
      <c r="G65" s="137"/>
      <c r="H65" s="137">
        <f>'将来負担比率（分子）の構造'!K$42</f>
        <v>38</v>
      </c>
      <c r="I65" s="137"/>
      <c r="J65" s="137"/>
      <c r="K65" s="137">
        <f>'将来負担比率（分子）の構造'!L$42</f>
        <v>22</v>
      </c>
      <c r="L65" s="137"/>
      <c r="M65" s="137"/>
      <c r="N65" s="137">
        <f>'将来負担比率（分子）の構造'!M$42</f>
        <v>16</v>
      </c>
      <c r="O65" s="137"/>
      <c r="P65" s="137"/>
    </row>
    <row r="66" spans="1:16" x14ac:dyDescent="0.15">
      <c r="A66" s="137" t="s">
        <v>25</v>
      </c>
      <c r="B66" s="137">
        <f>'将来負担比率（分子）の構造'!I$41</f>
        <v>7955</v>
      </c>
      <c r="C66" s="137"/>
      <c r="D66" s="137"/>
      <c r="E66" s="137">
        <f>'将来負担比率（分子）の構造'!J$41</f>
        <v>8324</v>
      </c>
      <c r="F66" s="137"/>
      <c r="G66" s="137"/>
      <c r="H66" s="137">
        <f>'将来負担比率（分子）の構造'!K$41</f>
        <v>9394</v>
      </c>
      <c r="I66" s="137"/>
      <c r="J66" s="137"/>
      <c r="K66" s="137">
        <f>'将来負担比率（分子）の構造'!L$41</f>
        <v>9956</v>
      </c>
      <c r="L66" s="137"/>
      <c r="M66" s="137"/>
      <c r="N66" s="137">
        <f>'将来負担比率（分子）の構造'!M$41</f>
        <v>10059</v>
      </c>
      <c r="O66" s="137"/>
      <c r="P66" s="137"/>
    </row>
    <row r="67" spans="1:16" x14ac:dyDescent="0.15">
      <c r="A67" s="137" t="s">
        <v>64</v>
      </c>
      <c r="B67" s="137" t="e">
        <f>NA()</f>
        <v>#N/A</v>
      </c>
      <c r="C67" s="137">
        <f>IF(ISNUMBER('将来負担比率（分子）の構造'!I$53), IF('将来負担比率（分子）の構造'!I$53 &lt; 0, 0, '将来負担比率（分子）の構造'!I$53), NA())</f>
        <v>2504</v>
      </c>
      <c r="D67" s="137" t="e">
        <f>NA()</f>
        <v>#N/A</v>
      </c>
      <c r="E67" s="137" t="e">
        <f>NA()</f>
        <v>#N/A</v>
      </c>
      <c r="F67" s="137">
        <f>IF(ISNUMBER('将来負担比率（分子）の構造'!J$53), IF('将来負担比率（分子）の構造'!J$53 &lt; 0, 0, '将来負担比率（分子）の構造'!J$53), NA())</f>
        <v>2192</v>
      </c>
      <c r="G67" s="137" t="e">
        <f>NA()</f>
        <v>#N/A</v>
      </c>
      <c r="H67" s="137" t="e">
        <f>NA()</f>
        <v>#N/A</v>
      </c>
      <c r="I67" s="137">
        <f>IF(ISNUMBER('将来負担比率（分子）の構造'!K$53), IF('将来負担比率（分子）の構造'!K$53 &lt; 0, 0, '将来負担比率（分子）の構造'!K$53), NA())</f>
        <v>3154</v>
      </c>
      <c r="J67" s="137" t="e">
        <f>NA()</f>
        <v>#N/A</v>
      </c>
      <c r="K67" s="137" t="e">
        <f>NA()</f>
        <v>#N/A</v>
      </c>
      <c r="L67" s="137">
        <f>IF(ISNUMBER('将来負担比率（分子）の構造'!L$53), IF('将来負担比率（分子）の構造'!L$53 &lt; 0, 0, '将来負担比率（分子）の構造'!L$53), NA())</f>
        <v>2247</v>
      </c>
      <c r="M67" s="137" t="e">
        <f>NA()</f>
        <v>#N/A</v>
      </c>
      <c r="N67" s="137" t="e">
        <f>NA()</f>
        <v>#N/A</v>
      </c>
      <c r="O67" s="137">
        <f>IF(ISNUMBER('将来負担比率（分子）の構造'!M$53), IF('将来負担比率（分子）の構造'!M$53 &lt; 0, 0, '将来負担比率（分子）の構造'!M$53), NA())</f>
        <v>1405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4"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1783283</v>
      </c>
      <c r="S5" s="671"/>
      <c r="T5" s="671"/>
      <c r="U5" s="671"/>
      <c r="V5" s="671"/>
      <c r="W5" s="671"/>
      <c r="X5" s="671"/>
      <c r="Y5" s="718"/>
      <c r="Z5" s="731">
        <v>17.7</v>
      </c>
      <c r="AA5" s="731"/>
      <c r="AB5" s="731"/>
      <c r="AC5" s="731"/>
      <c r="AD5" s="732">
        <v>1783283</v>
      </c>
      <c r="AE5" s="732"/>
      <c r="AF5" s="732"/>
      <c r="AG5" s="732"/>
      <c r="AH5" s="732"/>
      <c r="AI5" s="732"/>
      <c r="AJ5" s="732"/>
      <c r="AK5" s="732"/>
      <c r="AL5" s="719">
        <v>30.8</v>
      </c>
      <c r="AM5" s="688"/>
      <c r="AN5" s="688"/>
      <c r="AO5" s="720"/>
      <c r="AP5" s="707" t="s">
        <v>210</v>
      </c>
      <c r="AQ5" s="708"/>
      <c r="AR5" s="708"/>
      <c r="AS5" s="708"/>
      <c r="AT5" s="708"/>
      <c r="AU5" s="708"/>
      <c r="AV5" s="708"/>
      <c r="AW5" s="708"/>
      <c r="AX5" s="708"/>
      <c r="AY5" s="708"/>
      <c r="AZ5" s="708"/>
      <c r="BA5" s="708"/>
      <c r="BB5" s="708"/>
      <c r="BC5" s="708"/>
      <c r="BD5" s="708"/>
      <c r="BE5" s="708"/>
      <c r="BF5" s="709"/>
      <c r="BG5" s="620">
        <v>1742512</v>
      </c>
      <c r="BH5" s="621"/>
      <c r="BI5" s="621"/>
      <c r="BJ5" s="621"/>
      <c r="BK5" s="621"/>
      <c r="BL5" s="621"/>
      <c r="BM5" s="621"/>
      <c r="BN5" s="622"/>
      <c r="BO5" s="673">
        <v>97.7</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112836</v>
      </c>
      <c r="S6" s="621"/>
      <c r="T6" s="621"/>
      <c r="U6" s="621"/>
      <c r="V6" s="621"/>
      <c r="W6" s="621"/>
      <c r="X6" s="621"/>
      <c r="Y6" s="622"/>
      <c r="Z6" s="673">
        <v>1.1000000000000001</v>
      </c>
      <c r="AA6" s="673"/>
      <c r="AB6" s="673"/>
      <c r="AC6" s="673"/>
      <c r="AD6" s="674">
        <v>112836</v>
      </c>
      <c r="AE6" s="674"/>
      <c r="AF6" s="674"/>
      <c r="AG6" s="674"/>
      <c r="AH6" s="674"/>
      <c r="AI6" s="674"/>
      <c r="AJ6" s="674"/>
      <c r="AK6" s="674"/>
      <c r="AL6" s="643">
        <v>1.9</v>
      </c>
      <c r="AM6" s="675"/>
      <c r="AN6" s="675"/>
      <c r="AO6" s="676"/>
      <c r="AP6" s="617" t="s">
        <v>216</v>
      </c>
      <c r="AQ6" s="618"/>
      <c r="AR6" s="618"/>
      <c r="AS6" s="618"/>
      <c r="AT6" s="618"/>
      <c r="AU6" s="618"/>
      <c r="AV6" s="618"/>
      <c r="AW6" s="618"/>
      <c r="AX6" s="618"/>
      <c r="AY6" s="618"/>
      <c r="AZ6" s="618"/>
      <c r="BA6" s="618"/>
      <c r="BB6" s="618"/>
      <c r="BC6" s="618"/>
      <c r="BD6" s="618"/>
      <c r="BE6" s="618"/>
      <c r="BF6" s="619"/>
      <c r="BG6" s="620">
        <v>1742512</v>
      </c>
      <c r="BH6" s="621"/>
      <c r="BI6" s="621"/>
      <c r="BJ6" s="621"/>
      <c r="BK6" s="621"/>
      <c r="BL6" s="621"/>
      <c r="BM6" s="621"/>
      <c r="BN6" s="622"/>
      <c r="BO6" s="673">
        <v>97.7</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117255</v>
      </c>
      <c r="CS6" s="621"/>
      <c r="CT6" s="621"/>
      <c r="CU6" s="621"/>
      <c r="CV6" s="621"/>
      <c r="CW6" s="621"/>
      <c r="CX6" s="621"/>
      <c r="CY6" s="622"/>
      <c r="CZ6" s="673">
        <v>1.2</v>
      </c>
      <c r="DA6" s="673"/>
      <c r="DB6" s="673"/>
      <c r="DC6" s="673"/>
      <c r="DD6" s="626">
        <v>2800</v>
      </c>
      <c r="DE6" s="621"/>
      <c r="DF6" s="621"/>
      <c r="DG6" s="621"/>
      <c r="DH6" s="621"/>
      <c r="DI6" s="621"/>
      <c r="DJ6" s="621"/>
      <c r="DK6" s="621"/>
      <c r="DL6" s="621"/>
      <c r="DM6" s="621"/>
      <c r="DN6" s="621"/>
      <c r="DO6" s="621"/>
      <c r="DP6" s="622"/>
      <c r="DQ6" s="626">
        <v>117255</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1186</v>
      </c>
      <c r="S7" s="621"/>
      <c r="T7" s="621"/>
      <c r="U7" s="621"/>
      <c r="V7" s="621"/>
      <c r="W7" s="621"/>
      <c r="X7" s="621"/>
      <c r="Y7" s="622"/>
      <c r="Z7" s="673">
        <v>0</v>
      </c>
      <c r="AA7" s="673"/>
      <c r="AB7" s="673"/>
      <c r="AC7" s="673"/>
      <c r="AD7" s="674">
        <v>1186</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662543</v>
      </c>
      <c r="BH7" s="621"/>
      <c r="BI7" s="621"/>
      <c r="BJ7" s="621"/>
      <c r="BK7" s="621"/>
      <c r="BL7" s="621"/>
      <c r="BM7" s="621"/>
      <c r="BN7" s="622"/>
      <c r="BO7" s="673">
        <v>37.200000000000003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1201889</v>
      </c>
      <c r="CS7" s="621"/>
      <c r="CT7" s="621"/>
      <c r="CU7" s="621"/>
      <c r="CV7" s="621"/>
      <c r="CW7" s="621"/>
      <c r="CX7" s="621"/>
      <c r="CY7" s="622"/>
      <c r="CZ7" s="673">
        <v>12.7</v>
      </c>
      <c r="DA7" s="673"/>
      <c r="DB7" s="673"/>
      <c r="DC7" s="673"/>
      <c r="DD7" s="626">
        <v>36150</v>
      </c>
      <c r="DE7" s="621"/>
      <c r="DF7" s="621"/>
      <c r="DG7" s="621"/>
      <c r="DH7" s="621"/>
      <c r="DI7" s="621"/>
      <c r="DJ7" s="621"/>
      <c r="DK7" s="621"/>
      <c r="DL7" s="621"/>
      <c r="DM7" s="621"/>
      <c r="DN7" s="621"/>
      <c r="DO7" s="621"/>
      <c r="DP7" s="622"/>
      <c r="DQ7" s="626">
        <v>1020663</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4680</v>
      </c>
      <c r="S8" s="621"/>
      <c r="T8" s="621"/>
      <c r="U8" s="621"/>
      <c r="V8" s="621"/>
      <c r="W8" s="621"/>
      <c r="X8" s="621"/>
      <c r="Y8" s="622"/>
      <c r="Z8" s="673">
        <v>0</v>
      </c>
      <c r="AA8" s="673"/>
      <c r="AB8" s="673"/>
      <c r="AC8" s="673"/>
      <c r="AD8" s="674">
        <v>4680</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28723</v>
      </c>
      <c r="BH8" s="621"/>
      <c r="BI8" s="621"/>
      <c r="BJ8" s="621"/>
      <c r="BK8" s="621"/>
      <c r="BL8" s="621"/>
      <c r="BM8" s="621"/>
      <c r="BN8" s="622"/>
      <c r="BO8" s="673">
        <v>1.6</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2794060</v>
      </c>
      <c r="CS8" s="621"/>
      <c r="CT8" s="621"/>
      <c r="CU8" s="621"/>
      <c r="CV8" s="621"/>
      <c r="CW8" s="621"/>
      <c r="CX8" s="621"/>
      <c r="CY8" s="622"/>
      <c r="CZ8" s="673">
        <v>29.4</v>
      </c>
      <c r="DA8" s="673"/>
      <c r="DB8" s="673"/>
      <c r="DC8" s="673"/>
      <c r="DD8" s="626">
        <v>165031</v>
      </c>
      <c r="DE8" s="621"/>
      <c r="DF8" s="621"/>
      <c r="DG8" s="621"/>
      <c r="DH8" s="621"/>
      <c r="DI8" s="621"/>
      <c r="DJ8" s="621"/>
      <c r="DK8" s="621"/>
      <c r="DL8" s="621"/>
      <c r="DM8" s="621"/>
      <c r="DN8" s="621"/>
      <c r="DO8" s="621"/>
      <c r="DP8" s="622"/>
      <c r="DQ8" s="626">
        <v>1730320</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2745</v>
      </c>
      <c r="S9" s="621"/>
      <c r="T9" s="621"/>
      <c r="U9" s="621"/>
      <c r="V9" s="621"/>
      <c r="W9" s="621"/>
      <c r="X9" s="621"/>
      <c r="Y9" s="622"/>
      <c r="Z9" s="673">
        <v>0</v>
      </c>
      <c r="AA9" s="673"/>
      <c r="AB9" s="673"/>
      <c r="AC9" s="673"/>
      <c r="AD9" s="674">
        <v>2745</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535469</v>
      </c>
      <c r="BH9" s="621"/>
      <c r="BI9" s="621"/>
      <c r="BJ9" s="621"/>
      <c r="BK9" s="621"/>
      <c r="BL9" s="621"/>
      <c r="BM9" s="621"/>
      <c r="BN9" s="622"/>
      <c r="BO9" s="673">
        <v>30</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872877</v>
      </c>
      <c r="CS9" s="621"/>
      <c r="CT9" s="621"/>
      <c r="CU9" s="621"/>
      <c r="CV9" s="621"/>
      <c r="CW9" s="621"/>
      <c r="CX9" s="621"/>
      <c r="CY9" s="622"/>
      <c r="CZ9" s="673">
        <v>9.1999999999999993</v>
      </c>
      <c r="DA9" s="673"/>
      <c r="DB9" s="673"/>
      <c r="DC9" s="673"/>
      <c r="DD9" s="626">
        <v>174326</v>
      </c>
      <c r="DE9" s="621"/>
      <c r="DF9" s="621"/>
      <c r="DG9" s="621"/>
      <c r="DH9" s="621"/>
      <c r="DI9" s="621"/>
      <c r="DJ9" s="621"/>
      <c r="DK9" s="621"/>
      <c r="DL9" s="621"/>
      <c r="DM9" s="621"/>
      <c r="DN9" s="621"/>
      <c r="DO9" s="621"/>
      <c r="DP9" s="622"/>
      <c r="DQ9" s="626">
        <v>581764</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287145</v>
      </c>
      <c r="S10" s="621"/>
      <c r="T10" s="621"/>
      <c r="U10" s="621"/>
      <c r="V10" s="621"/>
      <c r="W10" s="621"/>
      <c r="X10" s="621"/>
      <c r="Y10" s="622"/>
      <c r="Z10" s="673">
        <v>2.9</v>
      </c>
      <c r="AA10" s="673"/>
      <c r="AB10" s="673"/>
      <c r="AC10" s="673"/>
      <c r="AD10" s="674">
        <v>287145</v>
      </c>
      <c r="AE10" s="674"/>
      <c r="AF10" s="674"/>
      <c r="AG10" s="674"/>
      <c r="AH10" s="674"/>
      <c r="AI10" s="674"/>
      <c r="AJ10" s="674"/>
      <c r="AK10" s="674"/>
      <c r="AL10" s="643">
        <v>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37710</v>
      </c>
      <c r="BH10" s="621"/>
      <c r="BI10" s="621"/>
      <c r="BJ10" s="621"/>
      <c r="BK10" s="621"/>
      <c r="BL10" s="621"/>
      <c r="BM10" s="621"/>
      <c r="BN10" s="622"/>
      <c r="BO10" s="673">
        <v>2.1</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6796</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6796</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5747</v>
      </c>
      <c r="S11" s="621"/>
      <c r="T11" s="621"/>
      <c r="U11" s="621"/>
      <c r="V11" s="621"/>
      <c r="W11" s="621"/>
      <c r="X11" s="621"/>
      <c r="Y11" s="622"/>
      <c r="Z11" s="673">
        <v>0.1</v>
      </c>
      <c r="AA11" s="673"/>
      <c r="AB11" s="673"/>
      <c r="AC11" s="673"/>
      <c r="AD11" s="674">
        <v>5747</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60641</v>
      </c>
      <c r="BH11" s="621"/>
      <c r="BI11" s="621"/>
      <c r="BJ11" s="621"/>
      <c r="BK11" s="621"/>
      <c r="BL11" s="621"/>
      <c r="BM11" s="621"/>
      <c r="BN11" s="622"/>
      <c r="BO11" s="673">
        <v>3.4</v>
      </c>
      <c r="BP11" s="673"/>
      <c r="BQ11" s="673"/>
      <c r="BR11" s="673"/>
      <c r="BS11" s="626" t="s">
        <v>113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436895</v>
      </c>
      <c r="CS11" s="621"/>
      <c r="CT11" s="621"/>
      <c r="CU11" s="621"/>
      <c r="CV11" s="621"/>
      <c r="CW11" s="621"/>
      <c r="CX11" s="621"/>
      <c r="CY11" s="622"/>
      <c r="CZ11" s="673">
        <v>4.5999999999999996</v>
      </c>
      <c r="DA11" s="673"/>
      <c r="DB11" s="673"/>
      <c r="DC11" s="673"/>
      <c r="DD11" s="626">
        <v>180128</v>
      </c>
      <c r="DE11" s="621"/>
      <c r="DF11" s="621"/>
      <c r="DG11" s="621"/>
      <c r="DH11" s="621"/>
      <c r="DI11" s="621"/>
      <c r="DJ11" s="621"/>
      <c r="DK11" s="621"/>
      <c r="DL11" s="621"/>
      <c r="DM11" s="621"/>
      <c r="DN11" s="621"/>
      <c r="DO11" s="621"/>
      <c r="DP11" s="622"/>
      <c r="DQ11" s="626">
        <v>232202</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913789</v>
      </c>
      <c r="BH12" s="621"/>
      <c r="BI12" s="621"/>
      <c r="BJ12" s="621"/>
      <c r="BK12" s="621"/>
      <c r="BL12" s="621"/>
      <c r="BM12" s="621"/>
      <c r="BN12" s="622"/>
      <c r="BO12" s="673">
        <v>51.2</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388697</v>
      </c>
      <c r="CS12" s="621"/>
      <c r="CT12" s="621"/>
      <c r="CU12" s="621"/>
      <c r="CV12" s="621"/>
      <c r="CW12" s="621"/>
      <c r="CX12" s="621"/>
      <c r="CY12" s="622"/>
      <c r="CZ12" s="673">
        <v>4.0999999999999996</v>
      </c>
      <c r="DA12" s="673"/>
      <c r="DB12" s="673"/>
      <c r="DC12" s="673"/>
      <c r="DD12" s="626">
        <v>102597</v>
      </c>
      <c r="DE12" s="621"/>
      <c r="DF12" s="621"/>
      <c r="DG12" s="621"/>
      <c r="DH12" s="621"/>
      <c r="DI12" s="621"/>
      <c r="DJ12" s="621"/>
      <c r="DK12" s="621"/>
      <c r="DL12" s="621"/>
      <c r="DM12" s="621"/>
      <c r="DN12" s="621"/>
      <c r="DO12" s="621"/>
      <c r="DP12" s="622"/>
      <c r="DQ12" s="626">
        <v>161726</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20892</v>
      </c>
      <c r="S13" s="621"/>
      <c r="T13" s="621"/>
      <c r="U13" s="621"/>
      <c r="V13" s="621"/>
      <c r="W13" s="621"/>
      <c r="X13" s="621"/>
      <c r="Y13" s="622"/>
      <c r="Z13" s="673">
        <v>0.2</v>
      </c>
      <c r="AA13" s="673"/>
      <c r="AB13" s="673"/>
      <c r="AC13" s="673"/>
      <c r="AD13" s="674">
        <v>20892</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905116</v>
      </c>
      <c r="BH13" s="621"/>
      <c r="BI13" s="621"/>
      <c r="BJ13" s="621"/>
      <c r="BK13" s="621"/>
      <c r="BL13" s="621"/>
      <c r="BM13" s="621"/>
      <c r="BN13" s="622"/>
      <c r="BO13" s="673">
        <v>50.8</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1017594</v>
      </c>
      <c r="CS13" s="621"/>
      <c r="CT13" s="621"/>
      <c r="CU13" s="621"/>
      <c r="CV13" s="621"/>
      <c r="CW13" s="621"/>
      <c r="CX13" s="621"/>
      <c r="CY13" s="622"/>
      <c r="CZ13" s="673">
        <v>10.7</v>
      </c>
      <c r="DA13" s="673"/>
      <c r="DB13" s="673"/>
      <c r="DC13" s="673"/>
      <c r="DD13" s="626">
        <v>668662</v>
      </c>
      <c r="DE13" s="621"/>
      <c r="DF13" s="621"/>
      <c r="DG13" s="621"/>
      <c r="DH13" s="621"/>
      <c r="DI13" s="621"/>
      <c r="DJ13" s="621"/>
      <c r="DK13" s="621"/>
      <c r="DL13" s="621"/>
      <c r="DM13" s="621"/>
      <c r="DN13" s="621"/>
      <c r="DO13" s="621"/>
      <c r="DP13" s="622"/>
      <c r="DQ13" s="626">
        <v>459733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59055</v>
      </c>
      <c r="BH14" s="621"/>
      <c r="BI14" s="621"/>
      <c r="BJ14" s="621"/>
      <c r="BK14" s="621"/>
      <c r="BL14" s="621"/>
      <c r="BM14" s="621"/>
      <c r="BN14" s="622"/>
      <c r="BO14" s="673">
        <v>3.3</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515835</v>
      </c>
      <c r="CS14" s="621"/>
      <c r="CT14" s="621"/>
      <c r="CU14" s="621"/>
      <c r="CV14" s="621"/>
      <c r="CW14" s="621"/>
      <c r="CX14" s="621"/>
      <c r="CY14" s="622"/>
      <c r="CZ14" s="673">
        <v>5.4</v>
      </c>
      <c r="DA14" s="673"/>
      <c r="DB14" s="673"/>
      <c r="DC14" s="673"/>
      <c r="DD14" s="626">
        <v>105328</v>
      </c>
      <c r="DE14" s="621"/>
      <c r="DF14" s="621"/>
      <c r="DG14" s="621"/>
      <c r="DH14" s="621"/>
      <c r="DI14" s="621"/>
      <c r="DJ14" s="621"/>
      <c r="DK14" s="621"/>
      <c r="DL14" s="621"/>
      <c r="DM14" s="621"/>
      <c r="DN14" s="621"/>
      <c r="DO14" s="621"/>
      <c r="DP14" s="622"/>
      <c r="DQ14" s="626">
        <v>392719</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2236</v>
      </c>
      <c r="S15" s="621"/>
      <c r="T15" s="621"/>
      <c r="U15" s="621"/>
      <c r="V15" s="621"/>
      <c r="W15" s="621"/>
      <c r="X15" s="621"/>
      <c r="Y15" s="622"/>
      <c r="Z15" s="673">
        <v>0</v>
      </c>
      <c r="AA15" s="673"/>
      <c r="AB15" s="673"/>
      <c r="AC15" s="673"/>
      <c r="AD15" s="674">
        <v>2236</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107125</v>
      </c>
      <c r="BH15" s="621"/>
      <c r="BI15" s="621"/>
      <c r="BJ15" s="621"/>
      <c r="BK15" s="621"/>
      <c r="BL15" s="621"/>
      <c r="BM15" s="621"/>
      <c r="BN15" s="622"/>
      <c r="BO15" s="673">
        <v>6</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924404</v>
      </c>
      <c r="CS15" s="621"/>
      <c r="CT15" s="621"/>
      <c r="CU15" s="621"/>
      <c r="CV15" s="621"/>
      <c r="CW15" s="621"/>
      <c r="CX15" s="621"/>
      <c r="CY15" s="622"/>
      <c r="CZ15" s="673">
        <v>9.6999999999999993</v>
      </c>
      <c r="DA15" s="673"/>
      <c r="DB15" s="673"/>
      <c r="DC15" s="673"/>
      <c r="DD15" s="626">
        <v>135116</v>
      </c>
      <c r="DE15" s="621"/>
      <c r="DF15" s="621"/>
      <c r="DG15" s="621"/>
      <c r="DH15" s="621"/>
      <c r="DI15" s="621"/>
      <c r="DJ15" s="621"/>
      <c r="DK15" s="621"/>
      <c r="DL15" s="621"/>
      <c r="DM15" s="621"/>
      <c r="DN15" s="621"/>
      <c r="DO15" s="621"/>
      <c r="DP15" s="622"/>
      <c r="DQ15" s="626">
        <v>689100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3740733</v>
      </c>
      <c r="S16" s="621"/>
      <c r="T16" s="621"/>
      <c r="U16" s="621"/>
      <c r="V16" s="621"/>
      <c r="W16" s="621"/>
      <c r="X16" s="621"/>
      <c r="Y16" s="622"/>
      <c r="Z16" s="673">
        <v>37.1</v>
      </c>
      <c r="AA16" s="673"/>
      <c r="AB16" s="673"/>
      <c r="AC16" s="673"/>
      <c r="AD16" s="674">
        <v>3530893</v>
      </c>
      <c r="AE16" s="674"/>
      <c r="AF16" s="674"/>
      <c r="AG16" s="674"/>
      <c r="AH16" s="674"/>
      <c r="AI16" s="674"/>
      <c r="AJ16" s="674"/>
      <c r="AK16" s="674"/>
      <c r="AL16" s="643">
        <v>60.9</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41020</v>
      </c>
      <c r="CS16" s="621"/>
      <c r="CT16" s="621"/>
      <c r="CU16" s="621"/>
      <c r="CV16" s="621"/>
      <c r="CW16" s="621"/>
      <c r="CX16" s="621"/>
      <c r="CY16" s="622"/>
      <c r="CZ16" s="673">
        <v>0.4</v>
      </c>
      <c r="DA16" s="673"/>
      <c r="DB16" s="673"/>
      <c r="DC16" s="673"/>
      <c r="DD16" s="626" t="s">
        <v>113</v>
      </c>
      <c r="DE16" s="621"/>
      <c r="DF16" s="621"/>
      <c r="DG16" s="621"/>
      <c r="DH16" s="621"/>
      <c r="DI16" s="621"/>
      <c r="DJ16" s="621"/>
      <c r="DK16" s="621"/>
      <c r="DL16" s="621"/>
      <c r="DM16" s="621"/>
      <c r="DN16" s="621"/>
      <c r="DO16" s="621"/>
      <c r="DP16" s="622"/>
      <c r="DQ16" s="626">
        <v>36520</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3530893</v>
      </c>
      <c r="S17" s="621"/>
      <c r="T17" s="621"/>
      <c r="U17" s="621"/>
      <c r="V17" s="621"/>
      <c r="W17" s="621"/>
      <c r="X17" s="621"/>
      <c r="Y17" s="622"/>
      <c r="Z17" s="673">
        <v>35.1</v>
      </c>
      <c r="AA17" s="673"/>
      <c r="AB17" s="673"/>
      <c r="AC17" s="673"/>
      <c r="AD17" s="674">
        <v>3530893</v>
      </c>
      <c r="AE17" s="674"/>
      <c r="AF17" s="674"/>
      <c r="AG17" s="674"/>
      <c r="AH17" s="674"/>
      <c r="AI17" s="674"/>
      <c r="AJ17" s="674"/>
      <c r="AK17" s="674"/>
      <c r="AL17" s="643">
        <v>60.9</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881904</v>
      </c>
      <c r="CS17" s="621"/>
      <c r="CT17" s="621"/>
      <c r="CU17" s="621"/>
      <c r="CV17" s="621"/>
      <c r="CW17" s="621"/>
      <c r="CX17" s="621"/>
      <c r="CY17" s="622"/>
      <c r="CZ17" s="673">
        <v>9.3000000000000007</v>
      </c>
      <c r="DA17" s="673"/>
      <c r="DB17" s="673"/>
      <c r="DC17" s="673"/>
      <c r="DD17" s="626" t="s">
        <v>113</v>
      </c>
      <c r="DE17" s="621"/>
      <c r="DF17" s="621"/>
      <c r="DG17" s="621"/>
      <c r="DH17" s="621"/>
      <c r="DI17" s="621"/>
      <c r="DJ17" s="621"/>
      <c r="DK17" s="621"/>
      <c r="DL17" s="621"/>
      <c r="DM17" s="621"/>
      <c r="DN17" s="621"/>
      <c r="DO17" s="621"/>
      <c r="DP17" s="622"/>
      <c r="DQ17" s="626">
        <v>801274</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209840</v>
      </c>
      <c r="S18" s="621"/>
      <c r="T18" s="621"/>
      <c r="U18" s="621"/>
      <c r="V18" s="621"/>
      <c r="W18" s="621"/>
      <c r="X18" s="621"/>
      <c r="Y18" s="622"/>
      <c r="Z18" s="673">
        <v>2.1</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300000</v>
      </c>
      <c r="CS18" s="621"/>
      <c r="CT18" s="621"/>
      <c r="CU18" s="621"/>
      <c r="CV18" s="621"/>
      <c r="CW18" s="621"/>
      <c r="CX18" s="621"/>
      <c r="CY18" s="622"/>
      <c r="CZ18" s="673">
        <v>3.2</v>
      </c>
      <c r="DA18" s="673"/>
      <c r="DB18" s="673"/>
      <c r="DC18" s="673"/>
      <c r="DD18" s="626" t="s">
        <v>113</v>
      </c>
      <c r="DE18" s="621"/>
      <c r="DF18" s="621"/>
      <c r="DG18" s="621"/>
      <c r="DH18" s="621"/>
      <c r="DI18" s="621"/>
      <c r="DJ18" s="621"/>
      <c r="DK18" s="621"/>
      <c r="DL18" s="621"/>
      <c r="DM18" s="621"/>
      <c r="DN18" s="621"/>
      <c r="DO18" s="621"/>
      <c r="DP18" s="622"/>
      <c r="DQ18" s="626">
        <v>300000</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40771</v>
      </c>
      <c r="BH19" s="621"/>
      <c r="BI19" s="621"/>
      <c r="BJ19" s="621"/>
      <c r="BK19" s="621"/>
      <c r="BL19" s="621"/>
      <c r="BM19" s="621"/>
      <c r="BN19" s="622"/>
      <c r="BO19" s="673">
        <v>2.2999999999999998</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5961483</v>
      </c>
      <c r="S20" s="621"/>
      <c r="T20" s="621"/>
      <c r="U20" s="621"/>
      <c r="V20" s="621"/>
      <c r="W20" s="621"/>
      <c r="X20" s="621"/>
      <c r="Y20" s="622"/>
      <c r="Z20" s="673">
        <v>59.2</v>
      </c>
      <c r="AA20" s="673"/>
      <c r="AB20" s="673"/>
      <c r="AC20" s="673"/>
      <c r="AD20" s="674">
        <v>5751643</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40771</v>
      </c>
      <c r="BH20" s="621"/>
      <c r="BI20" s="621"/>
      <c r="BJ20" s="621"/>
      <c r="BK20" s="621"/>
      <c r="BL20" s="621"/>
      <c r="BM20" s="621"/>
      <c r="BN20" s="622"/>
      <c r="BO20" s="673">
        <v>2.2999999999999998</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9499226</v>
      </c>
      <c r="CS20" s="621"/>
      <c r="CT20" s="621"/>
      <c r="CU20" s="621"/>
      <c r="CV20" s="621"/>
      <c r="CW20" s="621"/>
      <c r="CX20" s="621"/>
      <c r="CY20" s="622"/>
      <c r="CZ20" s="673">
        <v>100</v>
      </c>
      <c r="DA20" s="673"/>
      <c r="DB20" s="673"/>
      <c r="DC20" s="673"/>
      <c r="DD20" s="626">
        <v>1570138</v>
      </c>
      <c r="DE20" s="621"/>
      <c r="DF20" s="621"/>
      <c r="DG20" s="621"/>
      <c r="DH20" s="621"/>
      <c r="DI20" s="621"/>
      <c r="DJ20" s="621"/>
      <c r="DK20" s="621"/>
      <c r="DL20" s="621"/>
      <c r="DM20" s="621"/>
      <c r="DN20" s="621"/>
      <c r="DO20" s="621"/>
      <c r="DP20" s="622"/>
      <c r="DQ20" s="626">
        <v>6530072</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1994</v>
      </c>
      <c r="S21" s="621"/>
      <c r="T21" s="621"/>
      <c r="U21" s="621"/>
      <c r="V21" s="621"/>
      <c r="W21" s="621"/>
      <c r="X21" s="621"/>
      <c r="Y21" s="622"/>
      <c r="Z21" s="673">
        <v>0</v>
      </c>
      <c r="AA21" s="673"/>
      <c r="AB21" s="673"/>
      <c r="AC21" s="673"/>
      <c r="AD21" s="674">
        <v>1994</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40771</v>
      </c>
      <c r="BH21" s="621"/>
      <c r="BI21" s="621"/>
      <c r="BJ21" s="621"/>
      <c r="BK21" s="621"/>
      <c r="BL21" s="621"/>
      <c r="BM21" s="621"/>
      <c r="BN21" s="622"/>
      <c r="BO21" s="673">
        <v>2.2999999999999998</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19713</v>
      </c>
      <c r="S22" s="621"/>
      <c r="T22" s="621"/>
      <c r="U22" s="621"/>
      <c r="V22" s="621"/>
      <c r="W22" s="621"/>
      <c r="X22" s="621"/>
      <c r="Y22" s="622"/>
      <c r="Z22" s="673">
        <v>0.2</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360741</v>
      </c>
      <c r="S23" s="621"/>
      <c r="T23" s="621"/>
      <c r="U23" s="621"/>
      <c r="V23" s="621"/>
      <c r="W23" s="621"/>
      <c r="X23" s="621"/>
      <c r="Y23" s="622"/>
      <c r="Z23" s="673">
        <v>3.6</v>
      </c>
      <c r="AA23" s="673"/>
      <c r="AB23" s="673"/>
      <c r="AC23" s="673"/>
      <c r="AD23" s="674">
        <v>3205</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102506</v>
      </c>
      <c r="S24" s="621"/>
      <c r="T24" s="621"/>
      <c r="U24" s="621"/>
      <c r="V24" s="621"/>
      <c r="W24" s="621"/>
      <c r="X24" s="621"/>
      <c r="Y24" s="622"/>
      <c r="Z24" s="673">
        <v>1</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4078121</v>
      </c>
      <c r="CS24" s="671"/>
      <c r="CT24" s="671"/>
      <c r="CU24" s="671"/>
      <c r="CV24" s="671"/>
      <c r="CW24" s="671"/>
      <c r="CX24" s="671"/>
      <c r="CY24" s="718"/>
      <c r="CZ24" s="722">
        <v>42.9</v>
      </c>
      <c r="DA24" s="723"/>
      <c r="DB24" s="723"/>
      <c r="DC24" s="724"/>
      <c r="DD24" s="717">
        <v>3181684</v>
      </c>
      <c r="DE24" s="671"/>
      <c r="DF24" s="671"/>
      <c r="DG24" s="671"/>
      <c r="DH24" s="671"/>
      <c r="DI24" s="671"/>
      <c r="DJ24" s="671"/>
      <c r="DK24" s="718"/>
      <c r="DL24" s="717">
        <v>3096634</v>
      </c>
      <c r="DM24" s="671"/>
      <c r="DN24" s="671"/>
      <c r="DO24" s="671"/>
      <c r="DP24" s="671"/>
      <c r="DQ24" s="671"/>
      <c r="DR24" s="671"/>
      <c r="DS24" s="671"/>
      <c r="DT24" s="671"/>
      <c r="DU24" s="671"/>
      <c r="DV24" s="718"/>
      <c r="DW24" s="719">
        <v>51.1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979733</v>
      </c>
      <c r="S25" s="621"/>
      <c r="T25" s="621"/>
      <c r="U25" s="621"/>
      <c r="V25" s="621"/>
      <c r="W25" s="621"/>
      <c r="X25" s="621"/>
      <c r="Y25" s="622"/>
      <c r="Z25" s="673">
        <v>9.6999999999999993</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1966602</v>
      </c>
      <c r="CS25" s="639"/>
      <c r="CT25" s="639"/>
      <c r="CU25" s="639"/>
      <c r="CV25" s="639"/>
      <c r="CW25" s="639"/>
      <c r="CX25" s="639"/>
      <c r="CY25" s="640"/>
      <c r="CZ25" s="623">
        <v>20.7</v>
      </c>
      <c r="DA25" s="641"/>
      <c r="DB25" s="641"/>
      <c r="DC25" s="642"/>
      <c r="DD25" s="626">
        <v>1896442</v>
      </c>
      <c r="DE25" s="639"/>
      <c r="DF25" s="639"/>
      <c r="DG25" s="639"/>
      <c r="DH25" s="639"/>
      <c r="DI25" s="639"/>
      <c r="DJ25" s="639"/>
      <c r="DK25" s="640"/>
      <c r="DL25" s="626">
        <v>1811415</v>
      </c>
      <c r="DM25" s="639"/>
      <c r="DN25" s="639"/>
      <c r="DO25" s="639"/>
      <c r="DP25" s="639"/>
      <c r="DQ25" s="639"/>
      <c r="DR25" s="639"/>
      <c r="DS25" s="639"/>
      <c r="DT25" s="639"/>
      <c r="DU25" s="639"/>
      <c r="DV25" s="640"/>
      <c r="DW25" s="643">
        <v>29.9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1188970</v>
      </c>
      <c r="CS26" s="621"/>
      <c r="CT26" s="621"/>
      <c r="CU26" s="621"/>
      <c r="CV26" s="621"/>
      <c r="CW26" s="621"/>
      <c r="CX26" s="621"/>
      <c r="CY26" s="622"/>
      <c r="CZ26" s="623">
        <v>12.5</v>
      </c>
      <c r="DA26" s="641"/>
      <c r="DB26" s="641"/>
      <c r="DC26" s="642"/>
      <c r="DD26" s="626">
        <v>1131034</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650465</v>
      </c>
      <c r="S27" s="621"/>
      <c r="T27" s="621"/>
      <c r="U27" s="621"/>
      <c r="V27" s="621"/>
      <c r="W27" s="621"/>
      <c r="X27" s="621"/>
      <c r="Y27" s="622"/>
      <c r="Z27" s="673">
        <v>6.5</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1783283</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1229615</v>
      </c>
      <c r="CS27" s="639"/>
      <c r="CT27" s="639"/>
      <c r="CU27" s="639"/>
      <c r="CV27" s="639"/>
      <c r="CW27" s="639"/>
      <c r="CX27" s="639"/>
      <c r="CY27" s="640"/>
      <c r="CZ27" s="623">
        <v>12.9</v>
      </c>
      <c r="DA27" s="641"/>
      <c r="DB27" s="641"/>
      <c r="DC27" s="642"/>
      <c r="DD27" s="626">
        <v>483968</v>
      </c>
      <c r="DE27" s="639"/>
      <c r="DF27" s="639"/>
      <c r="DG27" s="639"/>
      <c r="DH27" s="639"/>
      <c r="DI27" s="639"/>
      <c r="DJ27" s="639"/>
      <c r="DK27" s="640"/>
      <c r="DL27" s="626">
        <v>483945</v>
      </c>
      <c r="DM27" s="639"/>
      <c r="DN27" s="639"/>
      <c r="DO27" s="639"/>
      <c r="DP27" s="639"/>
      <c r="DQ27" s="639"/>
      <c r="DR27" s="639"/>
      <c r="DS27" s="639"/>
      <c r="DT27" s="639"/>
      <c r="DU27" s="639"/>
      <c r="DV27" s="640"/>
      <c r="DW27" s="643">
        <v>8</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44254</v>
      </c>
      <c r="S28" s="621"/>
      <c r="T28" s="621"/>
      <c r="U28" s="621"/>
      <c r="V28" s="621"/>
      <c r="W28" s="621"/>
      <c r="X28" s="621"/>
      <c r="Y28" s="622"/>
      <c r="Z28" s="673">
        <v>0.4</v>
      </c>
      <c r="AA28" s="673"/>
      <c r="AB28" s="673"/>
      <c r="AC28" s="673"/>
      <c r="AD28" s="674">
        <v>38577</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881904</v>
      </c>
      <c r="CS28" s="621"/>
      <c r="CT28" s="621"/>
      <c r="CU28" s="621"/>
      <c r="CV28" s="621"/>
      <c r="CW28" s="621"/>
      <c r="CX28" s="621"/>
      <c r="CY28" s="622"/>
      <c r="CZ28" s="623">
        <v>9.3000000000000007</v>
      </c>
      <c r="DA28" s="641"/>
      <c r="DB28" s="641"/>
      <c r="DC28" s="642"/>
      <c r="DD28" s="626">
        <v>801274</v>
      </c>
      <c r="DE28" s="621"/>
      <c r="DF28" s="621"/>
      <c r="DG28" s="621"/>
      <c r="DH28" s="621"/>
      <c r="DI28" s="621"/>
      <c r="DJ28" s="621"/>
      <c r="DK28" s="622"/>
      <c r="DL28" s="626">
        <v>801274</v>
      </c>
      <c r="DM28" s="621"/>
      <c r="DN28" s="621"/>
      <c r="DO28" s="621"/>
      <c r="DP28" s="621"/>
      <c r="DQ28" s="621"/>
      <c r="DR28" s="621"/>
      <c r="DS28" s="621"/>
      <c r="DT28" s="621"/>
      <c r="DU28" s="621"/>
      <c r="DV28" s="622"/>
      <c r="DW28" s="643">
        <v>13.2</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40087</v>
      </c>
      <c r="S29" s="621"/>
      <c r="T29" s="621"/>
      <c r="U29" s="621"/>
      <c r="V29" s="621"/>
      <c r="W29" s="621"/>
      <c r="X29" s="621"/>
      <c r="Y29" s="622"/>
      <c r="Z29" s="673">
        <v>0.4</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881904</v>
      </c>
      <c r="CS29" s="639"/>
      <c r="CT29" s="639"/>
      <c r="CU29" s="639"/>
      <c r="CV29" s="639"/>
      <c r="CW29" s="639"/>
      <c r="CX29" s="639"/>
      <c r="CY29" s="640"/>
      <c r="CZ29" s="623">
        <v>9.3000000000000007</v>
      </c>
      <c r="DA29" s="641"/>
      <c r="DB29" s="641"/>
      <c r="DC29" s="642"/>
      <c r="DD29" s="626">
        <v>801274</v>
      </c>
      <c r="DE29" s="639"/>
      <c r="DF29" s="639"/>
      <c r="DG29" s="639"/>
      <c r="DH29" s="639"/>
      <c r="DI29" s="639"/>
      <c r="DJ29" s="639"/>
      <c r="DK29" s="640"/>
      <c r="DL29" s="626">
        <v>801274</v>
      </c>
      <c r="DM29" s="639"/>
      <c r="DN29" s="639"/>
      <c r="DO29" s="639"/>
      <c r="DP29" s="639"/>
      <c r="DQ29" s="639"/>
      <c r="DR29" s="639"/>
      <c r="DS29" s="639"/>
      <c r="DT29" s="639"/>
      <c r="DU29" s="639"/>
      <c r="DV29" s="640"/>
      <c r="DW29" s="643">
        <v>13.2</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138194</v>
      </c>
      <c r="S30" s="621"/>
      <c r="T30" s="621"/>
      <c r="U30" s="621"/>
      <c r="V30" s="621"/>
      <c r="W30" s="621"/>
      <c r="X30" s="621"/>
      <c r="Y30" s="622"/>
      <c r="Z30" s="673">
        <v>1.4</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98.1</v>
      </c>
      <c r="BH30" s="687"/>
      <c r="BI30" s="687"/>
      <c r="BJ30" s="687"/>
      <c r="BK30" s="687"/>
      <c r="BL30" s="687"/>
      <c r="BM30" s="688">
        <v>93.5</v>
      </c>
      <c r="BN30" s="687"/>
      <c r="BO30" s="687"/>
      <c r="BP30" s="687"/>
      <c r="BQ30" s="689"/>
      <c r="BR30" s="686">
        <v>96.5</v>
      </c>
      <c r="BS30" s="687"/>
      <c r="BT30" s="687"/>
      <c r="BU30" s="687"/>
      <c r="BV30" s="687"/>
      <c r="BW30" s="687"/>
      <c r="BX30" s="688">
        <v>87.9</v>
      </c>
      <c r="BY30" s="687"/>
      <c r="BZ30" s="687"/>
      <c r="CA30" s="687"/>
      <c r="CB30" s="689"/>
      <c r="CD30" s="692"/>
      <c r="CE30" s="693"/>
      <c r="CF30" s="657" t="s">
        <v>293</v>
      </c>
      <c r="CG30" s="654"/>
      <c r="CH30" s="654"/>
      <c r="CI30" s="654"/>
      <c r="CJ30" s="654"/>
      <c r="CK30" s="654"/>
      <c r="CL30" s="654"/>
      <c r="CM30" s="654"/>
      <c r="CN30" s="654"/>
      <c r="CO30" s="654"/>
      <c r="CP30" s="654"/>
      <c r="CQ30" s="655"/>
      <c r="CR30" s="620">
        <v>813390</v>
      </c>
      <c r="CS30" s="621"/>
      <c r="CT30" s="621"/>
      <c r="CU30" s="621"/>
      <c r="CV30" s="621"/>
      <c r="CW30" s="621"/>
      <c r="CX30" s="621"/>
      <c r="CY30" s="622"/>
      <c r="CZ30" s="623">
        <v>8.6</v>
      </c>
      <c r="DA30" s="641"/>
      <c r="DB30" s="641"/>
      <c r="DC30" s="642"/>
      <c r="DD30" s="626">
        <v>732760</v>
      </c>
      <c r="DE30" s="621"/>
      <c r="DF30" s="621"/>
      <c r="DG30" s="621"/>
      <c r="DH30" s="621"/>
      <c r="DI30" s="621"/>
      <c r="DJ30" s="621"/>
      <c r="DK30" s="622"/>
      <c r="DL30" s="626">
        <v>732760</v>
      </c>
      <c r="DM30" s="621"/>
      <c r="DN30" s="621"/>
      <c r="DO30" s="621"/>
      <c r="DP30" s="621"/>
      <c r="DQ30" s="621"/>
      <c r="DR30" s="621"/>
      <c r="DS30" s="621"/>
      <c r="DT30" s="621"/>
      <c r="DU30" s="621"/>
      <c r="DV30" s="622"/>
      <c r="DW30" s="643">
        <v>12.1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696926</v>
      </c>
      <c r="S31" s="621"/>
      <c r="T31" s="621"/>
      <c r="U31" s="621"/>
      <c r="V31" s="621"/>
      <c r="W31" s="621"/>
      <c r="X31" s="621"/>
      <c r="Y31" s="622"/>
      <c r="Z31" s="673">
        <v>6.9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98.4</v>
      </c>
      <c r="BH31" s="639"/>
      <c r="BI31" s="639"/>
      <c r="BJ31" s="639"/>
      <c r="BK31" s="639"/>
      <c r="BL31" s="639"/>
      <c r="BM31" s="675">
        <v>95.5</v>
      </c>
      <c r="BN31" s="685"/>
      <c r="BO31" s="685"/>
      <c r="BP31" s="685"/>
      <c r="BQ31" s="649"/>
      <c r="BR31" s="684">
        <v>98.6</v>
      </c>
      <c r="BS31" s="639"/>
      <c r="BT31" s="639"/>
      <c r="BU31" s="639"/>
      <c r="BV31" s="639"/>
      <c r="BW31" s="639"/>
      <c r="BX31" s="675">
        <v>95.1</v>
      </c>
      <c r="BY31" s="685"/>
      <c r="BZ31" s="685"/>
      <c r="CA31" s="685"/>
      <c r="CB31" s="649"/>
      <c r="CD31" s="692"/>
      <c r="CE31" s="693"/>
      <c r="CF31" s="657" t="s">
        <v>297</v>
      </c>
      <c r="CG31" s="654"/>
      <c r="CH31" s="654"/>
      <c r="CI31" s="654"/>
      <c r="CJ31" s="654"/>
      <c r="CK31" s="654"/>
      <c r="CL31" s="654"/>
      <c r="CM31" s="654"/>
      <c r="CN31" s="654"/>
      <c r="CO31" s="654"/>
      <c r="CP31" s="654"/>
      <c r="CQ31" s="655"/>
      <c r="CR31" s="620">
        <v>68514</v>
      </c>
      <c r="CS31" s="639"/>
      <c r="CT31" s="639"/>
      <c r="CU31" s="639"/>
      <c r="CV31" s="639"/>
      <c r="CW31" s="639"/>
      <c r="CX31" s="639"/>
      <c r="CY31" s="640"/>
      <c r="CZ31" s="623">
        <v>0.7</v>
      </c>
      <c r="DA31" s="641"/>
      <c r="DB31" s="641"/>
      <c r="DC31" s="642"/>
      <c r="DD31" s="626">
        <v>68514</v>
      </c>
      <c r="DE31" s="639"/>
      <c r="DF31" s="639"/>
      <c r="DG31" s="639"/>
      <c r="DH31" s="639"/>
      <c r="DI31" s="639"/>
      <c r="DJ31" s="639"/>
      <c r="DK31" s="640"/>
      <c r="DL31" s="626">
        <v>68514</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159363</v>
      </c>
      <c r="S32" s="621"/>
      <c r="T32" s="621"/>
      <c r="U32" s="621"/>
      <c r="V32" s="621"/>
      <c r="W32" s="621"/>
      <c r="X32" s="621"/>
      <c r="Y32" s="622"/>
      <c r="Z32" s="673">
        <v>1.6</v>
      </c>
      <c r="AA32" s="673"/>
      <c r="AB32" s="673"/>
      <c r="AC32" s="673"/>
      <c r="AD32" s="674">
        <v>119</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97.7</v>
      </c>
      <c r="BH32" s="605"/>
      <c r="BI32" s="605"/>
      <c r="BJ32" s="605"/>
      <c r="BK32" s="605"/>
      <c r="BL32" s="605"/>
      <c r="BM32" s="668">
        <v>91.1</v>
      </c>
      <c r="BN32" s="605"/>
      <c r="BO32" s="605"/>
      <c r="BP32" s="605"/>
      <c r="BQ32" s="662"/>
      <c r="BR32" s="683">
        <v>94</v>
      </c>
      <c r="BS32" s="605"/>
      <c r="BT32" s="605"/>
      <c r="BU32" s="605"/>
      <c r="BV32" s="605"/>
      <c r="BW32" s="605"/>
      <c r="BX32" s="668">
        <v>80.8</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915866</v>
      </c>
      <c r="S33" s="621"/>
      <c r="T33" s="621"/>
      <c r="U33" s="621"/>
      <c r="V33" s="621"/>
      <c r="W33" s="621"/>
      <c r="X33" s="621"/>
      <c r="Y33" s="622"/>
      <c r="Z33" s="673">
        <v>9.1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3809947</v>
      </c>
      <c r="CS33" s="639"/>
      <c r="CT33" s="639"/>
      <c r="CU33" s="639"/>
      <c r="CV33" s="639"/>
      <c r="CW33" s="639"/>
      <c r="CX33" s="639"/>
      <c r="CY33" s="640"/>
      <c r="CZ33" s="623">
        <v>40.1</v>
      </c>
      <c r="DA33" s="641"/>
      <c r="DB33" s="641"/>
      <c r="DC33" s="642"/>
      <c r="DD33" s="626">
        <v>2812117</v>
      </c>
      <c r="DE33" s="639"/>
      <c r="DF33" s="639"/>
      <c r="DG33" s="639"/>
      <c r="DH33" s="639"/>
      <c r="DI33" s="639"/>
      <c r="DJ33" s="639"/>
      <c r="DK33" s="640"/>
      <c r="DL33" s="626">
        <v>2048412</v>
      </c>
      <c r="DM33" s="639"/>
      <c r="DN33" s="639"/>
      <c r="DO33" s="639"/>
      <c r="DP33" s="639"/>
      <c r="DQ33" s="639"/>
      <c r="DR33" s="639"/>
      <c r="DS33" s="639"/>
      <c r="DT33" s="639"/>
      <c r="DU33" s="639"/>
      <c r="DV33" s="640"/>
      <c r="DW33" s="643">
        <v>33.799999999999997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1803267</v>
      </c>
      <c r="CS34" s="621"/>
      <c r="CT34" s="621"/>
      <c r="CU34" s="621"/>
      <c r="CV34" s="621"/>
      <c r="CW34" s="621"/>
      <c r="CX34" s="621"/>
      <c r="CY34" s="622"/>
      <c r="CZ34" s="623">
        <v>19</v>
      </c>
      <c r="DA34" s="641"/>
      <c r="DB34" s="641"/>
      <c r="DC34" s="642"/>
      <c r="DD34" s="626">
        <v>1105653</v>
      </c>
      <c r="DE34" s="621"/>
      <c r="DF34" s="621"/>
      <c r="DG34" s="621"/>
      <c r="DH34" s="621"/>
      <c r="DI34" s="621"/>
      <c r="DJ34" s="621"/>
      <c r="DK34" s="622"/>
      <c r="DL34" s="626">
        <v>884264</v>
      </c>
      <c r="DM34" s="621"/>
      <c r="DN34" s="621"/>
      <c r="DO34" s="621"/>
      <c r="DP34" s="621"/>
      <c r="DQ34" s="621"/>
      <c r="DR34" s="621"/>
      <c r="DS34" s="621"/>
      <c r="DT34" s="621"/>
      <c r="DU34" s="621"/>
      <c r="DV34" s="622"/>
      <c r="DW34" s="643">
        <v>14.6</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263366</v>
      </c>
      <c r="S35" s="621"/>
      <c r="T35" s="621"/>
      <c r="U35" s="621"/>
      <c r="V35" s="621"/>
      <c r="W35" s="621"/>
      <c r="X35" s="621"/>
      <c r="Y35" s="622"/>
      <c r="Z35" s="673">
        <v>2.6</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1113143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54564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93609</v>
      </c>
      <c r="CS35" s="639"/>
      <c r="CT35" s="639"/>
      <c r="CU35" s="639"/>
      <c r="CV35" s="639"/>
      <c r="CW35" s="639"/>
      <c r="CX35" s="639"/>
      <c r="CY35" s="640"/>
      <c r="CZ35" s="623">
        <v>1</v>
      </c>
      <c r="DA35" s="641"/>
      <c r="DB35" s="641"/>
      <c r="DC35" s="642"/>
      <c r="DD35" s="626">
        <v>74581</v>
      </c>
      <c r="DE35" s="639"/>
      <c r="DF35" s="639"/>
      <c r="DG35" s="639"/>
      <c r="DH35" s="639"/>
      <c r="DI35" s="639"/>
      <c r="DJ35" s="639"/>
      <c r="DK35" s="640"/>
      <c r="DL35" s="626">
        <v>74581</v>
      </c>
      <c r="DM35" s="639"/>
      <c r="DN35" s="639"/>
      <c r="DO35" s="639"/>
      <c r="DP35" s="639"/>
      <c r="DQ35" s="639"/>
      <c r="DR35" s="639"/>
      <c r="DS35" s="639"/>
      <c r="DT35" s="639"/>
      <c r="DU35" s="639"/>
      <c r="DV35" s="640"/>
      <c r="DW35" s="643">
        <v>1.2</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10071325</v>
      </c>
      <c r="S36" s="661"/>
      <c r="T36" s="661"/>
      <c r="U36" s="661"/>
      <c r="V36" s="661"/>
      <c r="W36" s="661"/>
      <c r="X36" s="661"/>
      <c r="Y36" s="664"/>
      <c r="Z36" s="665">
        <v>100</v>
      </c>
      <c r="AA36" s="665"/>
      <c r="AB36" s="665"/>
      <c r="AC36" s="665"/>
      <c r="AD36" s="666">
        <v>5795538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45843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26813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534513</v>
      </c>
      <c r="CS36" s="621"/>
      <c r="CT36" s="621"/>
      <c r="CU36" s="621"/>
      <c r="CV36" s="621"/>
      <c r="CW36" s="621"/>
      <c r="CX36" s="621"/>
      <c r="CY36" s="622"/>
      <c r="CZ36" s="623">
        <v>5.6</v>
      </c>
      <c r="DA36" s="641"/>
      <c r="DB36" s="641"/>
      <c r="DC36" s="642"/>
      <c r="DD36" s="626">
        <v>411836</v>
      </c>
      <c r="DE36" s="621"/>
      <c r="DF36" s="621"/>
      <c r="DG36" s="621"/>
      <c r="DH36" s="621"/>
      <c r="DI36" s="621"/>
      <c r="DJ36" s="621"/>
      <c r="DK36" s="622"/>
      <c r="DL36" s="626">
        <v>228477</v>
      </c>
      <c r="DM36" s="621"/>
      <c r="DN36" s="621"/>
      <c r="DO36" s="621"/>
      <c r="DP36" s="621"/>
      <c r="DQ36" s="621"/>
      <c r="DR36" s="621"/>
      <c r="DS36" s="621"/>
      <c r="DT36" s="621"/>
      <c r="DU36" s="621"/>
      <c r="DV36" s="622"/>
      <c r="DW36" s="643">
        <v>3.8</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25902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3383</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6916</v>
      </c>
      <c r="CS37" s="639"/>
      <c r="CT37" s="639"/>
      <c r="CU37" s="639"/>
      <c r="CV37" s="639"/>
      <c r="CW37" s="639"/>
      <c r="CX37" s="639"/>
      <c r="CY37" s="640"/>
      <c r="CZ37" s="623">
        <v>0.1</v>
      </c>
      <c r="DA37" s="641"/>
      <c r="DB37" s="641"/>
      <c r="DC37" s="642"/>
      <c r="DD37" s="626">
        <v>2930</v>
      </c>
      <c r="DE37" s="639"/>
      <c r="DF37" s="639"/>
      <c r="DG37" s="639"/>
      <c r="DH37" s="639"/>
      <c r="DI37" s="639"/>
      <c r="DJ37" s="639"/>
      <c r="DK37" s="640"/>
      <c r="DL37" s="626">
        <v>2664</v>
      </c>
      <c r="DM37" s="639"/>
      <c r="DN37" s="639"/>
      <c r="DO37" s="639"/>
      <c r="DP37" s="639"/>
      <c r="DQ37" s="639"/>
      <c r="DR37" s="639"/>
      <c r="DS37" s="639"/>
      <c r="DT37" s="639"/>
      <c r="DU37" s="639"/>
      <c r="DV37" s="640"/>
      <c r="DW37" s="643">
        <v>0</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5691</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1047070</v>
      </c>
      <c r="CS38" s="621"/>
      <c r="CT38" s="621"/>
      <c r="CU38" s="621"/>
      <c r="CV38" s="621"/>
      <c r="CW38" s="621"/>
      <c r="CX38" s="621"/>
      <c r="CY38" s="622"/>
      <c r="CZ38" s="623">
        <v>11</v>
      </c>
      <c r="DA38" s="641"/>
      <c r="DB38" s="641"/>
      <c r="DC38" s="642"/>
      <c r="DD38" s="626">
        <v>905831</v>
      </c>
      <c r="DE38" s="621"/>
      <c r="DF38" s="621"/>
      <c r="DG38" s="621"/>
      <c r="DH38" s="621"/>
      <c r="DI38" s="621"/>
      <c r="DJ38" s="621"/>
      <c r="DK38" s="622"/>
      <c r="DL38" s="626">
        <v>859738</v>
      </c>
      <c r="DM38" s="621"/>
      <c r="DN38" s="621"/>
      <c r="DO38" s="621"/>
      <c r="DP38" s="621"/>
      <c r="DQ38" s="621"/>
      <c r="DR38" s="621"/>
      <c r="DS38" s="621"/>
      <c r="DT38" s="621"/>
      <c r="DU38" s="621"/>
      <c r="DV38" s="622"/>
      <c r="DW38" s="643">
        <v>14.2</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307824</v>
      </c>
      <c r="CS39" s="639"/>
      <c r="CT39" s="639"/>
      <c r="CU39" s="639"/>
      <c r="CV39" s="639"/>
      <c r="CW39" s="639"/>
      <c r="CX39" s="639"/>
      <c r="CY39" s="640"/>
      <c r="CZ39" s="623">
        <v>3.2</v>
      </c>
      <c r="DA39" s="641"/>
      <c r="DB39" s="641"/>
      <c r="DC39" s="642"/>
      <c r="DD39" s="626">
        <v>300000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280180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23664</v>
      </c>
      <c r="CS40" s="621"/>
      <c r="CT40" s="621"/>
      <c r="CU40" s="621"/>
      <c r="CV40" s="621"/>
      <c r="CW40" s="621"/>
      <c r="CX40" s="621"/>
      <c r="CY40" s="622"/>
      <c r="CZ40" s="623">
        <v>0.2</v>
      </c>
      <c r="DA40" s="641"/>
      <c r="DB40" s="641"/>
      <c r="DC40" s="642"/>
      <c r="DD40" s="626">
        <v>14216</v>
      </c>
      <c r="DE40" s="621"/>
      <c r="DF40" s="621"/>
      <c r="DG40" s="621"/>
      <c r="DH40" s="621"/>
      <c r="DI40" s="621"/>
      <c r="DJ40" s="621"/>
      <c r="DK40" s="622"/>
      <c r="DL40" s="626">
        <v>1352</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761218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1611158</v>
      </c>
      <c r="CS42" s="621"/>
      <c r="CT42" s="621"/>
      <c r="CU42" s="621"/>
      <c r="CV42" s="621"/>
      <c r="CW42" s="621"/>
      <c r="CX42" s="621"/>
      <c r="CY42" s="622"/>
      <c r="CZ42" s="623">
        <v>17</v>
      </c>
      <c r="DA42" s="624"/>
      <c r="DB42" s="624"/>
      <c r="DC42" s="625"/>
      <c r="DD42" s="626">
        <v>536271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46860</v>
      </c>
      <c r="CS43" s="639"/>
      <c r="CT43" s="639"/>
      <c r="CU43" s="639"/>
      <c r="CV43" s="639"/>
      <c r="CW43" s="639"/>
      <c r="CX43" s="639"/>
      <c r="CY43" s="640"/>
      <c r="CZ43" s="623">
        <v>0.5</v>
      </c>
      <c r="DA43" s="641"/>
      <c r="DB43" s="641"/>
      <c r="DC43" s="642"/>
      <c r="DD43" s="626">
        <v>46300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1570138</v>
      </c>
      <c r="CS44" s="621"/>
      <c r="CT44" s="621"/>
      <c r="CU44" s="621"/>
      <c r="CV44" s="621"/>
      <c r="CW44" s="621"/>
      <c r="CX44" s="621"/>
      <c r="CY44" s="622"/>
      <c r="CZ44" s="623">
        <v>16.5</v>
      </c>
      <c r="DA44" s="624"/>
      <c r="DB44" s="624"/>
      <c r="DC44" s="625"/>
      <c r="DD44" s="626">
        <v>499751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648017</v>
      </c>
      <c r="CS45" s="639"/>
      <c r="CT45" s="639"/>
      <c r="CU45" s="639"/>
      <c r="CV45" s="639"/>
      <c r="CW45" s="639"/>
      <c r="CX45" s="639"/>
      <c r="CY45" s="640"/>
      <c r="CZ45" s="623">
        <v>6.8</v>
      </c>
      <c r="DA45" s="641"/>
      <c r="DB45" s="641"/>
      <c r="DC45" s="642"/>
      <c r="DD45" s="626">
        <v>105538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889499</v>
      </c>
      <c r="CS46" s="621"/>
      <c r="CT46" s="621"/>
      <c r="CU46" s="621"/>
      <c r="CV46" s="621"/>
      <c r="CW46" s="621"/>
      <c r="CX46" s="621"/>
      <c r="CY46" s="622"/>
      <c r="CZ46" s="623">
        <v>9.4</v>
      </c>
      <c r="DA46" s="624"/>
      <c r="DB46" s="624"/>
      <c r="DC46" s="625"/>
      <c r="DD46" s="626">
        <v>394191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41020</v>
      </c>
      <c r="CS47" s="639"/>
      <c r="CT47" s="639"/>
      <c r="CU47" s="639"/>
      <c r="CV47" s="639"/>
      <c r="CW47" s="639"/>
      <c r="CX47" s="639"/>
      <c r="CY47" s="640"/>
      <c r="CZ47" s="623">
        <v>0.4</v>
      </c>
      <c r="DA47" s="641"/>
      <c r="DB47" s="641"/>
      <c r="DC47" s="642"/>
      <c r="DD47" s="626">
        <v>36520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9499226</v>
      </c>
      <c r="CS49" s="605"/>
      <c r="CT49" s="605"/>
      <c r="CU49" s="605"/>
      <c r="CV49" s="605"/>
      <c r="CW49" s="605"/>
      <c r="CX49" s="605"/>
      <c r="CY49" s="606"/>
      <c r="CZ49" s="607">
        <v>100</v>
      </c>
      <c r="DA49" s="608"/>
      <c r="DB49" s="608"/>
      <c r="DC49" s="609"/>
      <c r="DD49" s="610">
        <v>6530072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M86" sqref="CM86:CQ86"/>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10075</v>
      </c>
      <c r="R7" s="1134"/>
      <c r="S7" s="1134"/>
      <c r="T7" s="1134"/>
      <c r="U7" s="1134"/>
      <c r="V7" s="1134">
        <v>9503</v>
      </c>
      <c r="W7" s="1134"/>
      <c r="X7" s="1134"/>
      <c r="Y7" s="1134"/>
      <c r="Z7" s="1134"/>
      <c r="AA7" s="1134">
        <v>572</v>
      </c>
      <c r="AB7" s="1134"/>
      <c r="AC7" s="1134"/>
      <c r="AD7" s="1134"/>
      <c r="AE7" s="1135"/>
      <c r="AF7" s="1136">
        <v>503</v>
      </c>
      <c r="AG7" s="1137"/>
      <c r="AH7" s="1137"/>
      <c r="AI7" s="1137"/>
      <c r="AJ7" s="1138"/>
      <c r="AK7" s="1120">
        <v>12</v>
      </c>
      <c r="AL7" s="1121"/>
      <c r="AM7" s="1121"/>
      <c r="AN7" s="1121"/>
      <c r="AO7" s="1121"/>
      <c r="AP7" s="1121">
        <v>10059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541</v>
      </c>
      <c r="BT7" s="1125"/>
      <c r="BU7" s="1125"/>
      <c r="BV7" s="1125"/>
      <c r="BW7" s="1125"/>
      <c r="BX7" s="1125"/>
      <c r="BY7" s="1125"/>
      <c r="BZ7" s="1125"/>
      <c r="CA7" s="1125"/>
      <c r="CB7" s="1125"/>
      <c r="CC7" s="1125"/>
      <c r="CD7" s="1125"/>
      <c r="CE7" s="1125"/>
      <c r="CF7" s="1125"/>
      <c r="CG7" s="1126"/>
      <c r="CH7" s="1117">
        <v>0</v>
      </c>
      <c r="CI7" s="1118"/>
      <c r="CJ7" s="1118"/>
      <c r="CK7" s="1118"/>
      <c r="CL7" s="1119"/>
      <c r="CM7" s="1117">
        <v>-1</v>
      </c>
      <c r="CN7" s="1118"/>
      <c r="CO7" s="1118"/>
      <c r="CP7" s="1118"/>
      <c r="CQ7" s="1119"/>
      <c r="CR7" s="1117">
        <v>1</v>
      </c>
      <c r="CS7" s="1118"/>
      <c r="CT7" s="1118"/>
      <c r="CU7" s="1118"/>
      <c r="CV7" s="1119"/>
      <c r="CW7" s="1117" t="s">
        <v>542</v>
      </c>
      <c r="CX7" s="1118"/>
      <c r="CY7" s="1118"/>
      <c r="CZ7" s="1118"/>
      <c r="DA7" s="1119"/>
      <c r="DB7" s="1117" t="s">
        <v>542</v>
      </c>
      <c r="DC7" s="1118"/>
      <c r="DD7" s="1118"/>
      <c r="DE7" s="1118"/>
      <c r="DF7" s="1119"/>
      <c r="DG7" s="1117" t="s">
        <v>542</v>
      </c>
      <c r="DH7" s="1118"/>
      <c r="DI7" s="1118"/>
      <c r="DJ7" s="1118"/>
      <c r="DK7" s="1119"/>
      <c r="DL7" s="1117" t="s">
        <v>542</v>
      </c>
      <c r="DM7" s="1118"/>
      <c r="DN7" s="1118"/>
      <c r="DO7" s="1118"/>
      <c r="DP7" s="1119"/>
      <c r="DQ7" s="1117" t="s">
        <v>542</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10075</v>
      </c>
      <c r="R23" s="1098"/>
      <c r="S23" s="1098"/>
      <c r="T23" s="1098"/>
      <c r="U23" s="1098"/>
      <c r="V23" s="1098">
        <v>9503</v>
      </c>
      <c r="W23" s="1098"/>
      <c r="X23" s="1098"/>
      <c r="Y23" s="1098"/>
      <c r="Z23" s="1098"/>
      <c r="AA23" s="1098">
        <v>572</v>
      </c>
      <c r="AB23" s="1098"/>
      <c r="AC23" s="1098"/>
      <c r="AD23" s="1098"/>
      <c r="AE23" s="1099"/>
      <c r="AF23" s="1100">
        <v>503</v>
      </c>
      <c r="AG23" s="1098"/>
      <c r="AH23" s="1098"/>
      <c r="AI23" s="1098"/>
      <c r="AJ23" s="1101"/>
      <c r="AK23" s="1102"/>
      <c r="AL23" s="1103"/>
      <c r="AM23" s="1103"/>
      <c r="AN23" s="1103"/>
      <c r="AO23" s="1103"/>
      <c r="AP23" s="1098">
        <v>10059</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2845</v>
      </c>
      <c r="R28" s="1083"/>
      <c r="S28" s="1083"/>
      <c r="T28" s="1083"/>
      <c r="U28" s="1083"/>
      <c r="V28" s="1083">
        <v>2791</v>
      </c>
      <c r="W28" s="1083"/>
      <c r="X28" s="1083"/>
      <c r="Y28" s="1083"/>
      <c r="Z28" s="1083"/>
      <c r="AA28" s="1083">
        <v>55</v>
      </c>
      <c r="AB28" s="1083"/>
      <c r="AC28" s="1083"/>
      <c r="AD28" s="1083"/>
      <c r="AE28" s="1084"/>
      <c r="AF28" s="1085">
        <v>55</v>
      </c>
      <c r="AG28" s="1083"/>
      <c r="AH28" s="1083"/>
      <c r="AI28" s="1083"/>
      <c r="AJ28" s="1086"/>
      <c r="AK28" s="1087">
        <v>280</v>
      </c>
      <c r="AL28" s="1075"/>
      <c r="AM28" s="1075"/>
      <c r="AN28" s="1075"/>
      <c r="AO28" s="1075"/>
      <c r="AP28" s="1075" t="s">
        <v>542</v>
      </c>
      <c r="AQ28" s="1075"/>
      <c r="AR28" s="1075"/>
      <c r="AS28" s="1075"/>
      <c r="AT28" s="1075"/>
      <c r="AU28" s="1075" t="s">
        <v>542</v>
      </c>
      <c r="AV28" s="1075"/>
      <c r="AW28" s="1075"/>
      <c r="AX28" s="1075"/>
      <c r="AY28" s="1075"/>
      <c r="AZ28" s="1076" t="s">
        <v>542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2503</v>
      </c>
      <c r="R29" s="1073"/>
      <c r="S29" s="1073"/>
      <c r="T29" s="1073"/>
      <c r="U29" s="1073"/>
      <c r="V29" s="1073">
        <v>2358</v>
      </c>
      <c r="W29" s="1073"/>
      <c r="X29" s="1073"/>
      <c r="Y29" s="1073"/>
      <c r="Z29" s="1073"/>
      <c r="AA29" s="1073">
        <v>145</v>
      </c>
      <c r="AB29" s="1073"/>
      <c r="AC29" s="1073"/>
      <c r="AD29" s="1073"/>
      <c r="AE29" s="1074"/>
      <c r="AF29" s="1048">
        <v>145</v>
      </c>
      <c r="AG29" s="1049"/>
      <c r="AH29" s="1049"/>
      <c r="AI29" s="1049"/>
      <c r="AJ29" s="1050"/>
      <c r="AK29" s="1009">
        <v>361</v>
      </c>
      <c r="AL29" s="1000"/>
      <c r="AM29" s="1000"/>
      <c r="AN29" s="1000"/>
      <c r="AO29" s="1000"/>
      <c r="AP29" s="1000" t="s">
        <v>542</v>
      </c>
      <c r="AQ29" s="1000"/>
      <c r="AR29" s="1000"/>
      <c r="AS29" s="1000"/>
      <c r="AT29" s="1000"/>
      <c r="AU29" s="1000" t="s">
        <v>542</v>
      </c>
      <c r="AV29" s="1000"/>
      <c r="AW29" s="1000"/>
      <c r="AX29" s="1000"/>
      <c r="AY29" s="1000"/>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234</v>
      </c>
      <c r="R30" s="1073"/>
      <c r="S30" s="1073"/>
      <c r="T30" s="1073"/>
      <c r="U30" s="1073"/>
      <c r="V30" s="1073">
        <v>224</v>
      </c>
      <c r="W30" s="1073"/>
      <c r="X30" s="1073"/>
      <c r="Y30" s="1073"/>
      <c r="Z30" s="1073"/>
      <c r="AA30" s="1073">
        <v>10</v>
      </c>
      <c r="AB30" s="1073"/>
      <c r="AC30" s="1073"/>
      <c r="AD30" s="1073"/>
      <c r="AE30" s="1074"/>
      <c r="AF30" s="1048">
        <v>10</v>
      </c>
      <c r="AG30" s="1049"/>
      <c r="AH30" s="1049"/>
      <c r="AI30" s="1049"/>
      <c r="AJ30" s="1050"/>
      <c r="AK30" s="1009">
        <v>91</v>
      </c>
      <c r="AL30" s="1000"/>
      <c r="AM30" s="1000"/>
      <c r="AN30" s="1000"/>
      <c r="AO30" s="1000"/>
      <c r="AP30" s="1000" t="s">
        <v>542</v>
      </c>
      <c r="AQ30" s="1000"/>
      <c r="AR30" s="1000"/>
      <c r="AS30" s="1000"/>
      <c r="AT30" s="1000"/>
      <c r="AU30" s="1000" t="s">
        <v>542</v>
      </c>
      <c r="AV30" s="1000"/>
      <c r="AW30" s="1000"/>
      <c r="AX30" s="1000"/>
      <c r="AY30" s="1000"/>
      <c r="AZ30" s="1071" t="s">
        <v>546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29</v>
      </c>
      <c r="R31" s="1073"/>
      <c r="S31" s="1073"/>
      <c r="T31" s="1073"/>
      <c r="U31" s="1073"/>
      <c r="V31" s="1073">
        <v>29</v>
      </c>
      <c r="W31" s="1073"/>
      <c r="X31" s="1073"/>
      <c r="Y31" s="1073"/>
      <c r="Z31" s="1073"/>
      <c r="AA31" s="1073" t="s">
        <v>535</v>
      </c>
      <c r="AB31" s="1073"/>
      <c r="AC31" s="1073"/>
      <c r="AD31" s="1073"/>
      <c r="AE31" s="1074"/>
      <c r="AF31" s="1048" t="s">
        <v>113</v>
      </c>
      <c r="AG31" s="1049"/>
      <c r="AH31" s="1049"/>
      <c r="AI31" s="1049"/>
      <c r="AJ31" s="1050"/>
      <c r="AK31" s="1009">
        <v>18</v>
      </c>
      <c r="AL31" s="1000"/>
      <c r="AM31" s="1000"/>
      <c r="AN31" s="1000"/>
      <c r="AO31" s="1000"/>
      <c r="AP31" s="1000" t="s">
        <v>542</v>
      </c>
      <c r="AQ31" s="1000"/>
      <c r="AR31" s="1000"/>
      <c r="AS31" s="1000"/>
      <c r="AT31" s="1000"/>
      <c r="AU31" s="1000" t="s">
        <v>542</v>
      </c>
      <c r="AV31" s="1000"/>
      <c r="AW31" s="1000"/>
      <c r="AX31" s="1000"/>
      <c r="AY31" s="1000"/>
      <c r="AZ31" s="1071" t="s">
        <v>542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467</v>
      </c>
      <c r="R32" s="1073"/>
      <c r="S32" s="1073"/>
      <c r="T32" s="1073"/>
      <c r="U32" s="1073"/>
      <c r="V32" s="1073">
        <v>391</v>
      </c>
      <c r="W32" s="1073"/>
      <c r="X32" s="1073"/>
      <c r="Y32" s="1073"/>
      <c r="Z32" s="1073"/>
      <c r="AA32" s="1073">
        <v>76</v>
      </c>
      <c r="AB32" s="1073"/>
      <c r="AC32" s="1073"/>
      <c r="AD32" s="1073"/>
      <c r="AE32" s="1074"/>
      <c r="AF32" s="1048">
        <v>554</v>
      </c>
      <c r="AG32" s="1049"/>
      <c r="AH32" s="1049"/>
      <c r="AI32" s="1049"/>
      <c r="AJ32" s="1050"/>
      <c r="AK32" s="1009">
        <v>39</v>
      </c>
      <c r="AL32" s="1000"/>
      <c r="AM32" s="1000"/>
      <c r="AN32" s="1000"/>
      <c r="AO32" s="1000"/>
      <c r="AP32" s="1000">
        <v>927</v>
      </c>
      <c r="AQ32" s="1000"/>
      <c r="AR32" s="1000"/>
      <c r="AS32" s="1000"/>
      <c r="AT32" s="1000"/>
      <c r="AU32" s="1000">
        <v>92</v>
      </c>
      <c r="AV32" s="1000"/>
      <c r="AW32" s="1000"/>
      <c r="AX32" s="1000"/>
      <c r="AY32" s="1000"/>
      <c r="AZ32" s="1071" t="s">
        <v>542</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99</v>
      </c>
      <c r="R33" s="1073"/>
      <c r="S33" s="1073"/>
      <c r="T33" s="1073"/>
      <c r="U33" s="1073"/>
      <c r="V33" s="1073">
        <v>99</v>
      </c>
      <c r="W33" s="1073"/>
      <c r="X33" s="1073"/>
      <c r="Y33" s="1073"/>
      <c r="Z33" s="1073"/>
      <c r="AA33" s="1073">
        <v>0</v>
      </c>
      <c r="AB33" s="1073"/>
      <c r="AC33" s="1073"/>
      <c r="AD33" s="1073"/>
      <c r="AE33" s="1074"/>
      <c r="AF33" s="1048">
        <v>0</v>
      </c>
      <c r="AG33" s="1049"/>
      <c r="AH33" s="1049"/>
      <c r="AI33" s="1049"/>
      <c r="AJ33" s="1050"/>
      <c r="AK33" s="1009">
        <v>26</v>
      </c>
      <c r="AL33" s="1000"/>
      <c r="AM33" s="1000"/>
      <c r="AN33" s="1000"/>
      <c r="AO33" s="1000"/>
      <c r="AP33" s="1000">
        <v>238</v>
      </c>
      <c r="AQ33" s="1000"/>
      <c r="AR33" s="1000"/>
      <c r="AS33" s="1000"/>
      <c r="AT33" s="1000"/>
      <c r="AU33" s="1000">
        <v>238</v>
      </c>
      <c r="AV33" s="1000"/>
      <c r="AW33" s="1000"/>
      <c r="AX33" s="1000"/>
      <c r="AY33" s="1000"/>
      <c r="AZ33" s="1071" t="s">
        <v>546</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763</v>
      </c>
      <c r="AG63" s="988"/>
      <c r="AH63" s="988"/>
      <c r="AI63" s="988"/>
      <c r="AJ63" s="1059"/>
      <c r="AK63" s="1060"/>
      <c r="AL63" s="992"/>
      <c r="AM63" s="992"/>
      <c r="AN63" s="992"/>
      <c r="AO63" s="992"/>
      <c r="AP63" s="988">
        <v>1165</v>
      </c>
      <c r="AQ63" s="988"/>
      <c r="AR63" s="988"/>
      <c r="AS63" s="988"/>
      <c r="AT63" s="988"/>
      <c r="AU63" s="988">
        <v>330</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543</v>
      </c>
      <c r="AQ68" s="1011"/>
      <c r="AR68" s="1011"/>
      <c r="AS68" s="1011"/>
      <c r="AT68" s="1011"/>
      <c r="AU68" s="1011" t="s">
        <v>542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544</v>
      </c>
      <c r="AQ69" s="1000"/>
      <c r="AR69" s="1000"/>
      <c r="AS69" s="1000"/>
      <c r="AT69" s="1000"/>
      <c r="AU69" s="1000" t="s">
        <v>542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545</v>
      </c>
      <c r="AL70" s="1000"/>
      <c r="AM70" s="1000"/>
      <c r="AN70" s="1000"/>
      <c r="AO70" s="1000"/>
      <c r="AP70" s="1000" t="s">
        <v>546</v>
      </c>
      <c r="AQ70" s="1000"/>
      <c r="AR70" s="1000"/>
      <c r="AS70" s="1000"/>
      <c r="AT70" s="1000"/>
      <c r="AU70" s="1000" t="s">
        <v>542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542</v>
      </c>
      <c r="AL71" s="1000"/>
      <c r="AM71" s="1000"/>
      <c r="AN71" s="1000"/>
      <c r="AO71" s="1000"/>
      <c r="AP71" s="1000" t="s">
        <v>542</v>
      </c>
      <c r="AQ71" s="1000"/>
      <c r="AR71" s="1000"/>
      <c r="AS71" s="1000"/>
      <c r="AT71" s="1000"/>
      <c r="AU71" s="1000" t="s">
        <v>542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547</v>
      </c>
      <c r="AQ72" s="1000"/>
      <c r="AR72" s="1000"/>
      <c r="AS72" s="1000"/>
      <c r="AT72" s="1000"/>
      <c r="AU72" s="1000" t="s">
        <v>542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548</v>
      </c>
      <c r="C73" s="1004"/>
      <c r="D73" s="1004"/>
      <c r="E73" s="1004"/>
      <c r="F73" s="1004"/>
      <c r="G73" s="1004"/>
      <c r="H73" s="1004"/>
      <c r="I73" s="1004"/>
      <c r="J73" s="1004"/>
      <c r="K73" s="1004"/>
      <c r="L73" s="1004"/>
      <c r="M73" s="1004"/>
      <c r="N73" s="1004"/>
      <c r="O73" s="1004"/>
      <c r="P73" s="1005"/>
      <c r="Q73" s="1006">
        <v>867</v>
      </c>
      <c r="R73" s="1000"/>
      <c r="S73" s="1000"/>
      <c r="T73" s="1000"/>
      <c r="U73" s="1000"/>
      <c r="V73" s="1000">
        <v>865</v>
      </c>
      <c r="W73" s="1000"/>
      <c r="X73" s="1000"/>
      <c r="Y73" s="1000"/>
      <c r="Z73" s="1000"/>
      <c r="AA73" s="1000">
        <v>2</v>
      </c>
      <c r="AB73" s="1000"/>
      <c r="AC73" s="1000"/>
      <c r="AD73" s="1000"/>
      <c r="AE73" s="1000"/>
      <c r="AF73" s="1000">
        <v>1413</v>
      </c>
      <c r="AG73" s="1000"/>
      <c r="AH73" s="1000"/>
      <c r="AI73" s="1000"/>
      <c r="AJ73" s="1000"/>
      <c r="AK73" s="1000" t="s">
        <v>542</v>
      </c>
      <c r="AL73" s="1000"/>
      <c r="AM73" s="1000"/>
      <c r="AN73" s="1000"/>
      <c r="AO73" s="1000"/>
      <c r="AP73" s="1000" t="s">
        <v>542</v>
      </c>
      <c r="AQ73" s="1000"/>
      <c r="AR73" s="1000"/>
      <c r="AS73" s="1000"/>
      <c r="AT73" s="1000"/>
      <c r="AU73" s="1000" t="s">
        <v>542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8087</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946179</v>
      </c>
      <c r="AB110" s="916"/>
      <c r="AC110" s="916"/>
      <c r="AD110" s="916"/>
      <c r="AE110" s="917"/>
      <c r="AF110" s="918">
        <v>884794</v>
      </c>
      <c r="AG110" s="916"/>
      <c r="AH110" s="916"/>
      <c r="AI110" s="916"/>
      <c r="AJ110" s="917"/>
      <c r="AK110" s="918">
        <v>881904</v>
      </c>
      <c r="AL110" s="916"/>
      <c r="AM110" s="916"/>
      <c r="AN110" s="916"/>
      <c r="AO110" s="917"/>
      <c r="AP110" s="919">
        <v>16.5</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9394368</v>
      </c>
      <c r="BR110" s="863"/>
      <c r="BS110" s="863"/>
      <c r="BT110" s="863"/>
      <c r="BU110" s="863"/>
      <c r="BV110" s="863">
        <v>9956117</v>
      </c>
      <c r="BW110" s="863"/>
      <c r="BX110" s="863"/>
      <c r="BY110" s="863"/>
      <c r="BZ110" s="863"/>
      <c r="CA110" s="863">
        <v>10058593</v>
      </c>
      <c r="CB110" s="863"/>
      <c r="CC110" s="863"/>
      <c r="CD110" s="863"/>
      <c r="CE110" s="863"/>
      <c r="CF110" s="887">
        <v>188.3</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37892</v>
      </c>
      <c r="BR111" s="835"/>
      <c r="BS111" s="835"/>
      <c r="BT111" s="835"/>
      <c r="BU111" s="835"/>
      <c r="BV111" s="835">
        <v>22237</v>
      </c>
      <c r="BW111" s="835"/>
      <c r="BX111" s="835"/>
      <c r="BY111" s="835"/>
      <c r="BZ111" s="835"/>
      <c r="CA111" s="835">
        <v>16161</v>
      </c>
      <c r="CB111" s="835"/>
      <c r="CC111" s="835"/>
      <c r="CD111" s="835"/>
      <c r="CE111" s="835"/>
      <c r="CF111" s="896">
        <v>0.3</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552310</v>
      </c>
      <c r="BR112" s="835"/>
      <c r="BS112" s="835"/>
      <c r="BT112" s="835"/>
      <c r="BU112" s="835"/>
      <c r="BV112" s="835">
        <v>325054</v>
      </c>
      <c r="BW112" s="835"/>
      <c r="BX112" s="835"/>
      <c r="BY112" s="835"/>
      <c r="BZ112" s="835"/>
      <c r="CA112" s="835">
        <v>329541</v>
      </c>
      <c r="CB112" s="835"/>
      <c r="CC112" s="835"/>
      <c r="CD112" s="835"/>
      <c r="CE112" s="835"/>
      <c r="CF112" s="896">
        <v>6.2</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27739</v>
      </c>
      <c r="AB113" s="944"/>
      <c r="AC113" s="944"/>
      <c r="AD113" s="944"/>
      <c r="AE113" s="945"/>
      <c r="AF113" s="946">
        <v>31780</v>
      </c>
      <c r="AG113" s="944"/>
      <c r="AH113" s="944"/>
      <c r="AI113" s="944"/>
      <c r="AJ113" s="945"/>
      <c r="AK113" s="946">
        <v>27767</v>
      </c>
      <c r="AL113" s="944"/>
      <c r="AM113" s="944"/>
      <c r="AN113" s="944"/>
      <c r="AO113" s="945"/>
      <c r="AP113" s="947">
        <v>0.5</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113</v>
      </c>
      <c r="AB114" s="798"/>
      <c r="AC114" s="798"/>
      <c r="AD114" s="798"/>
      <c r="AE114" s="799"/>
      <c r="AF114" s="800" t="s">
        <v>113</v>
      </c>
      <c r="AG114" s="798"/>
      <c r="AH114" s="798"/>
      <c r="AI114" s="798"/>
      <c r="AJ114" s="799"/>
      <c r="AK114" s="800" t="s">
        <v>113</v>
      </c>
      <c r="AL114" s="798"/>
      <c r="AM114" s="798"/>
      <c r="AN114" s="798"/>
      <c r="AO114" s="799"/>
      <c r="AP114" s="845" t="s">
        <v>113</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3573054</v>
      </c>
      <c r="BR114" s="835"/>
      <c r="BS114" s="835"/>
      <c r="BT114" s="835"/>
      <c r="BU114" s="835"/>
      <c r="BV114" s="835">
        <v>3453339</v>
      </c>
      <c r="BW114" s="835"/>
      <c r="BX114" s="835"/>
      <c r="BY114" s="835"/>
      <c r="BZ114" s="835"/>
      <c r="CA114" s="835">
        <v>3350585</v>
      </c>
      <c r="CB114" s="835"/>
      <c r="CC114" s="835"/>
      <c r="CD114" s="835"/>
      <c r="CE114" s="835"/>
      <c r="CF114" s="896">
        <v>62.7</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17190</v>
      </c>
      <c r="AB115" s="944"/>
      <c r="AC115" s="944"/>
      <c r="AD115" s="944"/>
      <c r="AE115" s="945"/>
      <c r="AF115" s="946">
        <v>7292</v>
      </c>
      <c r="AG115" s="944"/>
      <c r="AH115" s="944"/>
      <c r="AI115" s="944"/>
      <c r="AJ115" s="945"/>
      <c r="AK115" s="946">
        <v>6077</v>
      </c>
      <c r="AL115" s="944"/>
      <c r="AM115" s="944"/>
      <c r="AN115" s="944"/>
      <c r="AO115" s="945"/>
      <c r="AP115" s="947">
        <v>0.1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v>1549</v>
      </c>
      <c r="CB115" s="835"/>
      <c r="CC115" s="835"/>
      <c r="CD115" s="835"/>
      <c r="CE115" s="835"/>
      <c r="CF115" s="896">
        <v>0</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1350</v>
      </c>
      <c r="AB116" s="798"/>
      <c r="AC116" s="798"/>
      <c r="AD116" s="798"/>
      <c r="AE116" s="799"/>
      <c r="AF116" s="800">
        <v>2946</v>
      </c>
      <c r="AG116" s="798"/>
      <c r="AH116" s="798"/>
      <c r="AI116" s="798"/>
      <c r="AJ116" s="799"/>
      <c r="AK116" s="800">
        <v>429</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8633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992458</v>
      </c>
      <c r="AB117" s="930"/>
      <c r="AC117" s="930"/>
      <c r="AD117" s="930"/>
      <c r="AE117" s="931"/>
      <c r="AF117" s="932">
        <v>926812</v>
      </c>
      <c r="AG117" s="930"/>
      <c r="AH117" s="930"/>
      <c r="AI117" s="930"/>
      <c r="AJ117" s="931"/>
      <c r="AK117" s="932">
        <v>916177</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13557624</v>
      </c>
      <c r="BR119" s="866"/>
      <c r="BS119" s="866"/>
      <c r="BT119" s="866"/>
      <c r="BU119" s="866"/>
      <c r="BV119" s="866">
        <v>13756747</v>
      </c>
      <c r="BW119" s="866"/>
      <c r="BX119" s="866"/>
      <c r="BY119" s="866"/>
      <c r="BZ119" s="866"/>
      <c r="CA119" s="866">
        <v>13756429</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29259</v>
      </c>
      <c r="DH119" s="781"/>
      <c r="DI119" s="781"/>
      <c r="DJ119" s="781"/>
      <c r="DK119" s="782"/>
      <c r="DL119" s="783">
        <v>22237</v>
      </c>
      <c r="DM119" s="781"/>
      <c r="DN119" s="781"/>
      <c r="DO119" s="781"/>
      <c r="DP119" s="782"/>
      <c r="DQ119" s="783">
        <v>16161</v>
      </c>
      <c r="DR119" s="781"/>
      <c r="DS119" s="781"/>
      <c r="DT119" s="781"/>
      <c r="DU119" s="782"/>
      <c r="DV119" s="869">
        <v>0.3</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3299564</v>
      </c>
      <c r="BR120" s="863"/>
      <c r="BS120" s="863"/>
      <c r="BT120" s="863"/>
      <c r="BU120" s="863"/>
      <c r="BV120" s="863">
        <v>3658241</v>
      </c>
      <c r="BW120" s="863"/>
      <c r="BX120" s="863"/>
      <c r="BY120" s="863"/>
      <c r="BZ120" s="863"/>
      <c r="CA120" s="863">
        <v>3800321</v>
      </c>
      <c r="CB120" s="863"/>
      <c r="CC120" s="863"/>
      <c r="CD120" s="863"/>
      <c r="CE120" s="863"/>
      <c r="CF120" s="887">
        <v>71.2</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454558</v>
      </c>
      <c r="DH120" s="863"/>
      <c r="DI120" s="863"/>
      <c r="DJ120" s="863"/>
      <c r="DK120" s="863"/>
      <c r="DL120" s="863">
        <v>228446</v>
      </c>
      <c r="DM120" s="863"/>
      <c r="DN120" s="863"/>
      <c r="DO120" s="863"/>
      <c r="DP120" s="863"/>
      <c r="DQ120" s="863">
        <v>237793</v>
      </c>
      <c r="DR120" s="863"/>
      <c r="DS120" s="863"/>
      <c r="DT120" s="863"/>
      <c r="DU120" s="863"/>
      <c r="DV120" s="864">
        <v>4.5</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325994</v>
      </c>
      <c r="BR121" s="835"/>
      <c r="BS121" s="835"/>
      <c r="BT121" s="835"/>
      <c r="BU121" s="835"/>
      <c r="BV121" s="835">
        <v>291006</v>
      </c>
      <c r="BW121" s="835"/>
      <c r="BX121" s="835"/>
      <c r="BY121" s="835"/>
      <c r="BZ121" s="835"/>
      <c r="CA121" s="835">
        <v>254346</v>
      </c>
      <c r="CB121" s="835"/>
      <c r="CC121" s="835"/>
      <c r="CD121" s="835"/>
      <c r="CE121" s="835"/>
      <c r="CF121" s="896">
        <v>4.8</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97752</v>
      </c>
      <c r="DH121" s="835"/>
      <c r="DI121" s="835"/>
      <c r="DJ121" s="835"/>
      <c r="DK121" s="835"/>
      <c r="DL121" s="835">
        <v>96608</v>
      </c>
      <c r="DM121" s="835"/>
      <c r="DN121" s="835"/>
      <c r="DO121" s="835"/>
      <c r="DP121" s="835"/>
      <c r="DQ121" s="835">
        <v>91748</v>
      </c>
      <c r="DR121" s="835"/>
      <c r="DS121" s="835"/>
      <c r="DT121" s="835"/>
      <c r="DU121" s="835"/>
      <c r="DV121" s="812">
        <v>1.7</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6777918</v>
      </c>
      <c r="BR122" s="866"/>
      <c r="BS122" s="866"/>
      <c r="BT122" s="866"/>
      <c r="BU122" s="866"/>
      <c r="BV122" s="866">
        <v>7560535</v>
      </c>
      <c r="BW122" s="866"/>
      <c r="BX122" s="866"/>
      <c r="BY122" s="866"/>
      <c r="BZ122" s="866"/>
      <c r="CA122" s="866">
        <v>8296386</v>
      </c>
      <c r="CB122" s="866"/>
      <c r="CC122" s="866"/>
      <c r="CD122" s="866"/>
      <c r="CE122" s="866"/>
      <c r="CF122" s="867">
        <v>155.30000000000001</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8685</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10403476</v>
      </c>
      <c r="BR123" s="854"/>
      <c r="BS123" s="854"/>
      <c r="BT123" s="854"/>
      <c r="BU123" s="854"/>
      <c r="BV123" s="854">
        <v>11509782</v>
      </c>
      <c r="BW123" s="854"/>
      <c r="BX123" s="854"/>
      <c r="BY123" s="854"/>
      <c r="BZ123" s="854"/>
      <c r="CA123" s="854">
        <v>12351053</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60.3</v>
      </c>
      <c r="BR124" s="852"/>
      <c r="BS124" s="852"/>
      <c r="BT124" s="852"/>
      <c r="BU124" s="852"/>
      <c r="BV124" s="852">
        <v>41.6</v>
      </c>
      <c r="BW124" s="852"/>
      <c r="BX124" s="852"/>
      <c r="BY124" s="852"/>
      <c r="BZ124" s="852"/>
      <c r="CA124" s="852">
        <v>26.3</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8505</v>
      </c>
      <c r="AB126" s="798"/>
      <c r="AC126" s="798"/>
      <c r="AD126" s="798"/>
      <c r="AE126" s="799"/>
      <c r="AF126" s="800">
        <v>7292</v>
      </c>
      <c r="AG126" s="798"/>
      <c r="AH126" s="798"/>
      <c r="AI126" s="798"/>
      <c r="AJ126" s="799"/>
      <c r="AK126" s="800">
        <v>6077</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81142</v>
      </c>
      <c r="AB128" s="819"/>
      <c r="AC128" s="819"/>
      <c r="AD128" s="819"/>
      <c r="AE128" s="820"/>
      <c r="AF128" s="821">
        <v>77489</v>
      </c>
      <c r="AG128" s="819"/>
      <c r="AH128" s="819"/>
      <c r="AI128" s="819"/>
      <c r="AJ128" s="820"/>
      <c r="AK128" s="821">
        <v>80630</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113</v>
      </c>
      <c r="BG128" s="805"/>
      <c r="BH128" s="805"/>
      <c r="BI128" s="805"/>
      <c r="BJ128" s="805"/>
      <c r="BK128" s="805"/>
      <c r="BL128" s="828"/>
      <c r="BM128" s="804">
        <v>14.44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v>1549</v>
      </c>
      <c r="DR128" s="809"/>
      <c r="DS128" s="809"/>
      <c r="DT128" s="809"/>
      <c r="DU128" s="809"/>
      <c r="DV128" s="810">
        <v>0</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5885230</v>
      </c>
      <c r="AB129" s="798"/>
      <c r="AC129" s="798"/>
      <c r="AD129" s="798"/>
      <c r="AE129" s="799"/>
      <c r="AF129" s="800">
        <v>6041854</v>
      </c>
      <c r="AG129" s="798"/>
      <c r="AH129" s="798"/>
      <c r="AI129" s="798"/>
      <c r="AJ129" s="799"/>
      <c r="AK129" s="800">
        <v>6007830</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113</v>
      </c>
      <c r="BG129" s="788"/>
      <c r="BH129" s="788"/>
      <c r="BI129" s="788"/>
      <c r="BJ129" s="788"/>
      <c r="BK129" s="788"/>
      <c r="BL129" s="789"/>
      <c r="BM129" s="787">
        <v>19.440000000000001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661640</v>
      </c>
      <c r="AB130" s="798"/>
      <c r="AC130" s="798"/>
      <c r="AD130" s="798"/>
      <c r="AE130" s="799"/>
      <c r="AF130" s="800">
        <v>650695</v>
      </c>
      <c r="AG130" s="798"/>
      <c r="AH130" s="798"/>
      <c r="AI130" s="798"/>
      <c r="AJ130" s="799"/>
      <c r="AK130" s="800">
        <v>666844</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3.8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5223590</v>
      </c>
      <c r="AB131" s="781"/>
      <c r="AC131" s="781"/>
      <c r="AD131" s="781"/>
      <c r="AE131" s="782"/>
      <c r="AF131" s="783">
        <v>5391159</v>
      </c>
      <c r="AG131" s="781"/>
      <c r="AH131" s="781"/>
      <c r="AI131" s="781"/>
      <c r="AJ131" s="782"/>
      <c r="AK131" s="783">
        <v>5340986</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26.3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4.7797778920000003</v>
      </c>
      <c r="AB132" s="761"/>
      <c r="AC132" s="761"/>
      <c r="AD132" s="761"/>
      <c r="AE132" s="762"/>
      <c r="AF132" s="763">
        <v>3.6843283609999999</v>
      </c>
      <c r="AG132" s="761"/>
      <c r="AH132" s="761"/>
      <c r="AI132" s="761"/>
      <c r="AJ132" s="762"/>
      <c r="AK132" s="763">
        <v>3.158648984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6.4</v>
      </c>
      <c r="AB133" s="740"/>
      <c r="AC133" s="740"/>
      <c r="AD133" s="740"/>
      <c r="AE133" s="741"/>
      <c r="AF133" s="739">
        <v>4.5999999999999996</v>
      </c>
      <c r="AG133" s="740"/>
      <c r="AH133" s="740"/>
      <c r="AI133" s="740"/>
      <c r="AJ133" s="741"/>
      <c r="AK133" s="739">
        <v>3.8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22" zoomScale="70" zoomScaleNormal="85" zoomScaleSheetLayoutView="70" workbookViewId="0">
      <selection activeCell="AE27" sqref="AE27"/>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31"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9"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1966602</v>
      </c>
      <c r="L9" s="266">
        <v>108263</v>
      </c>
      <c r="M9" s="267">
        <v>79829</v>
      </c>
      <c r="N9" s="268">
        <v>35.6</v>
      </c>
    </row>
    <row r="10" spans="1:16" x14ac:dyDescent="0.15">
      <c r="A10" s="250"/>
      <c r="B10" s="246"/>
      <c r="C10" s="246"/>
      <c r="D10" s="246"/>
      <c r="E10" s="246"/>
      <c r="F10" s="246"/>
      <c r="G10" s="1166" t="s">
        <v>475</v>
      </c>
      <c r="H10" s="1167"/>
      <c r="I10" s="1167"/>
      <c r="J10" s="1168"/>
      <c r="K10" s="269">
        <v>43137</v>
      </c>
      <c r="L10" s="270">
        <v>2375</v>
      </c>
      <c r="M10" s="271">
        <v>8081</v>
      </c>
      <c r="N10" s="272">
        <v>-70.599999999999994</v>
      </c>
    </row>
    <row r="11" spans="1:16" ht="13.5" customHeight="1" x14ac:dyDescent="0.15">
      <c r="A11" s="250"/>
      <c r="B11" s="246"/>
      <c r="C11" s="246"/>
      <c r="D11" s="246"/>
      <c r="E11" s="246"/>
      <c r="F11" s="246"/>
      <c r="G11" s="1166" t="s">
        <v>476</v>
      </c>
      <c r="H11" s="1167"/>
      <c r="I11" s="1167"/>
      <c r="J11" s="1168"/>
      <c r="K11" s="269">
        <v>2797</v>
      </c>
      <c r="L11" s="270">
        <v>154</v>
      </c>
      <c r="M11" s="271">
        <v>11037</v>
      </c>
      <c r="N11" s="272">
        <v>-98.6</v>
      </c>
    </row>
    <row r="12" spans="1:16" ht="13.5" customHeight="1" x14ac:dyDescent="0.15">
      <c r="A12" s="250"/>
      <c r="B12" s="246"/>
      <c r="C12" s="246"/>
      <c r="D12" s="246"/>
      <c r="E12" s="246"/>
      <c r="F12" s="246"/>
      <c r="G12" s="1166" t="s">
        <v>477</v>
      </c>
      <c r="H12" s="1167"/>
      <c r="I12" s="1167"/>
      <c r="J12" s="1168"/>
      <c r="K12" s="269">
        <v>11155</v>
      </c>
      <c r="L12" s="270">
        <v>614</v>
      </c>
      <c r="M12" s="271">
        <v>1188</v>
      </c>
      <c r="N12" s="272">
        <v>-48.3</v>
      </c>
    </row>
    <row r="13" spans="1:16" ht="13.5" customHeight="1" x14ac:dyDescent="0.15">
      <c r="A13" s="250"/>
      <c r="B13" s="246"/>
      <c r="C13" s="246"/>
      <c r="D13" s="246"/>
      <c r="E13" s="246"/>
      <c r="F13" s="246"/>
      <c r="G13" s="1166" t="s">
        <v>478</v>
      </c>
      <c r="H13" s="1167"/>
      <c r="I13" s="1167"/>
      <c r="J13" s="1168"/>
      <c r="K13" s="269" t="s">
        <v>479</v>
      </c>
      <c r="L13" s="270" t="s">
        <v>479</v>
      </c>
      <c r="M13" s="271" t="s">
        <v>479</v>
      </c>
      <c r="N13" s="272" t="s">
        <v>479</v>
      </c>
    </row>
    <row r="14" spans="1:16" ht="13.5" customHeight="1" x14ac:dyDescent="0.15">
      <c r="A14" s="250"/>
      <c r="B14" s="246"/>
      <c r="C14" s="246"/>
      <c r="D14" s="246"/>
      <c r="E14" s="246"/>
      <c r="F14" s="246"/>
      <c r="G14" s="1166" t="s">
        <v>480</v>
      </c>
      <c r="H14" s="1167"/>
      <c r="I14" s="1167"/>
      <c r="J14" s="1168"/>
      <c r="K14" s="269">
        <v>131302</v>
      </c>
      <c r="L14" s="270">
        <v>7228</v>
      </c>
      <c r="M14" s="271">
        <v>4462</v>
      </c>
      <c r="N14" s="272">
        <v>62</v>
      </c>
    </row>
    <row r="15" spans="1:16" ht="13.5" customHeight="1" x14ac:dyDescent="0.15">
      <c r="A15" s="250"/>
      <c r="B15" s="246"/>
      <c r="C15" s="246"/>
      <c r="D15" s="246"/>
      <c r="E15" s="246"/>
      <c r="F15" s="246"/>
      <c r="G15" s="1166" t="s">
        <v>481</v>
      </c>
      <c r="H15" s="1167"/>
      <c r="I15" s="1167"/>
      <c r="J15" s="1168"/>
      <c r="K15" s="269">
        <v>46860</v>
      </c>
      <c r="L15" s="270">
        <v>2580</v>
      </c>
      <c r="M15" s="271">
        <v>1793</v>
      </c>
      <c r="N15" s="272">
        <v>43.9</v>
      </c>
    </row>
    <row r="16" spans="1:16" x14ac:dyDescent="0.15">
      <c r="A16" s="250"/>
      <c r="B16" s="246"/>
      <c r="C16" s="246"/>
      <c r="D16" s="246"/>
      <c r="E16" s="246"/>
      <c r="F16" s="246"/>
      <c r="G16" s="1169" t="s">
        <v>482</v>
      </c>
      <c r="H16" s="1170"/>
      <c r="I16" s="1170"/>
      <c r="J16" s="1171"/>
      <c r="K16" s="270">
        <v>-175333</v>
      </c>
      <c r="L16" s="270">
        <v>-9652</v>
      </c>
      <c r="M16" s="271">
        <v>-8384</v>
      </c>
      <c r="N16" s="272">
        <v>15.1</v>
      </c>
    </row>
    <row r="17" spans="1:16" x14ac:dyDescent="0.15">
      <c r="A17" s="250"/>
      <c r="B17" s="246"/>
      <c r="C17" s="246"/>
      <c r="D17" s="246"/>
      <c r="E17" s="246"/>
      <c r="F17" s="246"/>
      <c r="G17" s="1169" t="s">
        <v>171</v>
      </c>
      <c r="H17" s="1170"/>
      <c r="I17" s="1170"/>
      <c r="J17" s="1171"/>
      <c r="K17" s="270">
        <v>2026520</v>
      </c>
      <c r="L17" s="270">
        <v>111562</v>
      </c>
      <c r="M17" s="271">
        <v>98006</v>
      </c>
      <c r="N17" s="272">
        <v>13.8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12.06</v>
      </c>
      <c r="L21" s="283">
        <v>9.31</v>
      </c>
      <c r="M21" s="284">
        <v>2.75</v>
      </c>
      <c r="N21" s="251"/>
      <c r="O21" s="285"/>
      <c r="P21" s="281"/>
    </row>
    <row r="22" spans="1:16" s="286" customFormat="1" x14ac:dyDescent="0.15">
      <c r="A22" s="281"/>
      <c r="B22" s="251"/>
      <c r="C22" s="251"/>
      <c r="D22" s="251"/>
      <c r="E22" s="251"/>
      <c r="F22" s="251"/>
      <c r="G22" s="1163" t="s">
        <v>488</v>
      </c>
      <c r="H22" s="1164"/>
      <c r="I22" s="1164"/>
      <c r="J22" s="1165"/>
      <c r="K22" s="287">
        <v>99.3</v>
      </c>
      <c r="L22" s="288">
        <v>96.5</v>
      </c>
      <c r="M22" s="289">
        <v>2.8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881904</v>
      </c>
      <c r="L32" s="296">
        <v>48550</v>
      </c>
      <c r="M32" s="297">
        <v>52264</v>
      </c>
      <c r="N32" s="298">
        <v>-7.1</v>
      </c>
    </row>
    <row r="33" spans="1:16" ht="13.5" customHeight="1" x14ac:dyDescent="0.15">
      <c r="A33" s="250"/>
      <c r="B33" s="246"/>
      <c r="C33" s="246"/>
      <c r="D33" s="246"/>
      <c r="E33" s="246"/>
      <c r="F33" s="246"/>
      <c r="G33" s="1154" t="s">
        <v>493</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494</v>
      </c>
      <c r="H34" s="1155"/>
      <c r="I34" s="1155"/>
      <c r="J34" s="1156"/>
      <c r="K34" s="296" t="s">
        <v>479</v>
      </c>
      <c r="L34" s="296" t="s">
        <v>479</v>
      </c>
      <c r="M34" s="297">
        <v>76</v>
      </c>
      <c r="N34" s="298" t="s">
        <v>479</v>
      </c>
    </row>
    <row r="35" spans="1:16" ht="27" customHeight="1" x14ac:dyDescent="0.15">
      <c r="A35" s="250"/>
      <c r="B35" s="246"/>
      <c r="C35" s="246"/>
      <c r="D35" s="246"/>
      <c r="E35" s="246"/>
      <c r="F35" s="246"/>
      <c r="G35" s="1154" t="s">
        <v>495</v>
      </c>
      <c r="H35" s="1155"/>
      <c r="I35" s="1155"/>
      <c r="J35" s="1156"/>
      <c r="K35" s="296">
        <v>27767</v>
      </c>
      <c r="L35" s="296">
        <v>1529</v>
      </c>
      <c r="M35" s="297">
        <v>21553</v>
      </c>
      <c r="N35" s="298">
        <v>-92.9</v>
      </c>
    </row>
    <row r="36" spans="1:16" ht="27" customHeight="1" x14ac:dyDescent="0.15">
      <c r="A36" s="250"/>
      <c r="B36" s="246"/>
      <c r="C36" s="246"/>
      <c r="D36" s="246"/>
      <c r="E36" s="246"/>
      <c r="F36" s="246"/>
      <c r="G36" s="1154" t="s">
        <v>496</v>
      </c>
      <c r="H36" s="1155"/>
      <c r="I36" s="1155"/>
      <c r="J36" s="1156"/>
      <c r="K36" s="296" t="s">
        <v>479</v>
      </c>
      <c r="L36" s="296" t="s">
        <v>479</v>
      </c>
      <c r="M36" s="297">
        <v>4205</v>
      </c>
      <c r="N36" s="298" t="s">
        <v>479</v>
      </c>
    </row>
    <row r="37" spans="1:16" ht="13.5" customHeight="1" x14ac:dyDescent="0.15">
      <c r="A37" s="250"/>
      <c r="B37" s="246"/>
      <c r="C37" s="246"/>
      <c r="D37" s="246"/>
      <c r="E37" s="246"/>
      <c r="F37" s="246"/>
      <c r="G37" s="1154" t="s">
        <v>497</v>
      </c>
      <c r="H37" s="1155"/>
      <c r="I37" s="1155"/>
      <c r="J37" s="1156"/>
      <c r="K37" s="296">
        <v>6077</v>
      </c>
      <c r="L37" s="296">
        <v>335</v>
      </c>
      <c r="M37" s="297">
        <v>661</v>
      </c>
      <c r="N37" s="298">
        <v>-49.3</v>
      </c>
    </row>
    <row r="38" spans="1:16" ht="27" customHeight="1" x14ac:dyDescent="0.15">
      <c r="A38" s="250"/>
      <c r="B38" s="246"/>
      <c r="C38" s="246"/>
      <c r="D38" s="246"/>
      <c r="E38" s="246"/>
      <c r="F38" s="246"/>
      <c r="G38" s="1157" t="s">
        <v>498</v>
      </c>
      <c r="H38" s="1158"/>
      <c r="I38" s="1158"/>
      <c r="J38" s="1159"/>
      <c r="K38" s="299">
        <v>429</v>
      </c>
      <c r="L38" s="299">
        <v>24</v>
      </c>
      <c r="M38" s="300">
        <v>5</v>
      </c>
      <c r="N38" s="301">
        <v>380</v>
      </c>
      <c r="O38" s="295"/>
    </row>
    <row r="39" spans="1:16" x14ac:dyDescent="0.15">
      <c r="A39" s="250"/>
      <c r="B39" s="246"/>
      <c r="C39" s="246"/>
      <c r="D39" s="246"/>
      <c r="E39" s="246"/>
      <c r="F39" s="246"/>
      <c r="G39" s="1157" t="s">
        <v>499</v>
      </c>
      <c r="H39" s="1158"/>
      <c r="I39" s="1158"/>
      <c r="J39" s="1159"/>
      <c r="K39" s="302">
        <v>-80630</v>
      </c>
      <c r="L39" s="302">
        <v>-4439</v>
      </c>
      <c r="M39" s="303">
        <v>-2255</v>
      </c>
      <c r="N39" s="304">
        <v>96.9</v>
      </c>
      <c r="O39" s="295"/>
    </row>
    <row r="40" spans="1:16" ht="27" customHeight="1" x14ac:dyDescent="0.15">
      <c r="A40" s="250"/>
      <c r="B40" s="246"/>
      <c r="C40" s="246"/>
      <c r="D40" s="246"/>
      <c r="E40" s="246"/>
      <c r="F40" s="246"/>
      <c r="G40" s="1154" t="s">
        <v>500</v>
      </c>
      <c r="H40" s="1155"/>
      <c r="I40" s="1155"/>
      <c r="J40" s="1156"/>
      <c r="K40" s="302">
        <v>-666844</v>
      </c>
      <c r="L40" s="302">
        <v>-36710</v>
      </c>
      <c r="M40" s="303">
        <v>-52668</v>
      </c>
      <c r="N40" s="304">
        <v>-30.3</v>
      </c>
      <c r="O40" s="295"/>
    </row>
    <row r="41" spans="1:16" x14ac:dyDescent="0.15">
      <c r="A41" s="250"/>
      <c r="B41" s="246"/>
      <c r="C41" s="246"/>
      <c r="D41" s="246"/>
      <c r="E41" s="246"/>
      <c r="F41" s="246"/>
      <c r="G41" s="1160" t="s">
        <v>282</v>
      </c>
      <c r="H41" s="1161"/>
      <c r="I41" s="1161"/>
      <c r="J41" s="1162"/>
      <c r="K41" s="296">
        <v>168703</v>
      </c>
      <c r="L41" s="302">
        <v>9287</v>
      </c>
      <c r="M41" s="303">
        <v>23842</v>
      </c>
      <c r="N41" s="304">
        <v>-61</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954999</v>
      </c>
      <c r="J51" s="322">
        <v>48315</v>
      </c>
      <c r="K51" s="323">
        <v>3.8</v>
      </c>
      <c r="L51" s="324">
        <v>48407</v>
      </c>
      <c r="M51" s="325">
        <v>-5.6</v>
      </c>
      <c r="N51" s="326">
        <v>9.4</v>
      </c>
    </row>
    <row r="52" spans="1:14" x14ac:dyDescent="0.15">
      <c r="A52" s="250"/>
      <c r="B52" s="246"/>
      <c r="C52" s="246"/>
      <c r="D52" s="246"/>
      <c r="E52" s="246"/>
      <c r="F52" s="246"/>
      <c r="G52" s="327"/>
      <c r="H52" s="328" t="s">
        <v>511</v>
      </c>
      <c r="I52" s="329">
        <v>808299</v>
      </c>
      <c r="J52" s="330">
        <v>40893</v>
      </c>
      <c r="K52" s="331">
        <v>49.5</v>
      </c>
      <c r="L52" s="332">
        <v>23914</v>
      </c>
      <c r="M52" s="333">
        <v>-6.7</v>
      </c>
      <c r="N52" s="334">
        <v>56.2</v>
      </c>
    </row>
    <row r="53" spans="1:14" x14ac:dyDescent="0.15">
      <c r="A53" s="250"/>
      <c r="B53" s="246"/>
      <c r="C53" s="246"/>
      <c r="D53" s="246"/>
      <c r="E53" s="246"/>
      <c r="F53" s="246"/>
      <c r="G53" s="312" t="s">
        <v>512</v>
      </c>
      <c r="H53" s="313"/>
      <c r="I53" s="321">
        <v>1749342</v>
      </c>
      <c r="J53" s="322">
        <v>89839</v>
      </c>
      <c r="K53" s="323">
        <v>85.9</v>
      </c>
      <c r="L53" s="324">
        <v>69477</v>
      </c>
      <c r="M53" s="325">
        <v>43.5</v>
      </c>
      <c r="N53" s="326">
        <v>42.4</v>
      </c>
    </row>
    <row r="54" spans="1:14" x14ac:dyDescent="0.15">
      <c r="A54" s="250"/>
      <c r="B54" s="246"/>
      <c r="C54" s="246"/>
      <c r="D54" s="246"/>
      <c r="E54" s="246"/>
      <c r="F54" s="246"/>
      <c r="G54" s="327"/>
      <c r="H54" s="328" t="s">
        <v>511</v>
      </c>
      <c r="I54" s="329">
        <v>834766</v>
      </c>
      <c r="J54" s="330">
        <v>42870</v>
      </c>
      <c r="K54" s="331">
        <v>4.8</v>
      </c>
      <c r="L54" s="332">
        <v>31528</v>
      </c>
      <c r="M54" s="333">
        <v>31.8</v>
      </c>
      <c r="N54" s="334">
        <v>-27</v>
      </c>
    </row>
    <row r="55" spans="1:14" x14ac:dyDescent="0.15">
      <c r="A55" s="250"/>
      <c r="B55" s="246"/>
      <c r="C55" s="246"/>
      <c r="D55" s="246"/>
      <c r="E55" s="246"/>
      <c r="F55" s="246"/>
      <c r="G55" s="312" t="s">
        <v>513</v>
      </c>
      <c r="H55" s="313"/>
      <c r="I55" s="321">
        <v>3512780</v>
      </c>
      <c r="J55" s="322">
        <v>184301</v>
      </c>
      <c r="K55" s="323">
        <v>105.1</v>
      </c>
      <c r="L55" s="324">
        <v>59668</v>
      </c>
      <c r="M55" s="325">
        <v>-14.1</v>
      </c>
      <c r="N55" s="326">
        <v>119.2</v>
      </c>
    </row>
    <row r="56" spans="1:14" x14ac:dyDescent="0.15">
      <c r="A56" s="250"/>
      <c r="B56" s="246"/>
      <c r="C56" s="246"/>
      <c r="D56" s="246"/>
      <c r="E56" s="246"/>
      <c r="F56" s="246"/>
      <c r="G56" s="327"/>
      <c r="H56" s="328" t="s">
        <v>511</v>
      </c>
      <c r="I56" s="329">
        <v>1018536</v>
      </c>
      <c r="J56" s="330">
        <v>53438</v>
      </c>
      <c r="K56" s="331">
        <v>24.7</v>
      </c>
      <c r="L56" s="332">
        <v>31515</v>
      </c>
      <c r="M56" s="333">
        <v>0</v>
      </c>
      <c r="N56" s="334">
        <v>24.7</v>
      </c>
    </row>
    <row r="57" spans="1:14" x14ac:dyDescent="0.15">
      <c r="A57" s="250"/>
      <c r="B57" s="246"/>
      <c r="C57" s="246"/>
      <c r="D57" s="246"/>
      <c r="E57" s="246"/>
      <c r="F57" s="246"/>
      <c r="G57" s="312" t="s">
        <v>514</v>
      </c>
      <c r="H57" s="313"/>
      <c r="I57" s="321">
        <v>1965091</v>
      </c>
      <c r="J57" s="322">
        <v>105599</v>
      </c>
      <c r="K57" s="323">
        <v>-42.7</v>
      </c>
      <c r="L57" s="324">
        <v>77577</v>
      </c>
      <c r="M57" s="325">
        <v>30</v>
      </c>
      <c r="N57" s="326">
        <v>-72.7</v>
      </c>
    </row>
    <row r="58" spans="1:14" x14ac:dyDescent="0.15">
      <c r="A58" s="250"/>
      <c r="B58" s="246"/>
      <c r="C58" s="246"/>
      <c r="D58" s="246"/>
      <c r="E58" s="246"/>
      <c r="F58" s="246"/>
      <c r="G58" s="327"/>
      <c r="H58" s="328" t="s">
        <v>511</v>
      </c>
      <c r="I58" s="329">
        <v>845504</v>
      </c>
      <c r="J58" s="330">
        <v>45435</v>
      </c>
      <c r="K58" s="331">
        <v>-15</v>
      </c>
      <c r="L58" s="332">
        <v>40870</v>
      </c>
      <c r="M58" s="333">
        <v>29.7</v>
      </c>
      <c r="N58" s="334">
        <v>-44.7</v>
      </c>
    </row>
    <row r="59" spans="1:14" x14ac:dyDescent="0.15">
      <c r="A59" s="250"/>
      <c r="B59" s="246"/>
      <c r="C59" s="246"/>
      <c r="D59" s="246"/>
      <c r="E59" s="246"/>
      <c r="F59" s="246"/>
      <c r="G59" s="312" t="s">
        <v>515</v>
      </c>
      <c r="H59" s="313"/>
      <c r="I59" s="321">
        <v>1570138</v>
      </c>
      <c r="J59" s="322">
        <v>86438</v>
      </c>
      <c r="K59" s="323">
        <v>-18.100000000000001</v>
      </c>
      <c r="L59" s="324">
        <v>115123</v>
      </c>
      <c r="M59" s="325">
        <v>48.4</v>
      </c>
      <c r="N59" s="326">
        <v>-66.5</v>
      </c>
    </row>
    <row r="60" spans="1:14" x14ac:dyDescent="0.15">
      <c r="A60" s="250"/>
      <c r="B60" s="246"/>
      <c r="C60" s="246"/>
      <c r="D60" s="246"/>
      <c r="E60" s="246"/>
      <c r="F60" s="246"/>
      <c r="G60" s="327"/>
      <c r="H60" s="328" t="s">
        <v>511</v>
      </c>
      <c r="I60" s="335">
        <v>889499</v>
      </c>
      <c r="J60" s="330">
        <v>48968</v>
      </c>
      <c r="K60" s="331">
        <v>7.8</v>
      </c>
      <c r="L60" s="332">
        <v>46026</v>
      </c>
      <c r="M60" s="333">
        <v>12.6</v>
      </c>
      <c r="N60" s="334">
        <v>-4.8</v>
      </c>
    </row>
    <row r="61" spans="1:14" x14ac:dyDescent="0.15">
      <c r="A61" s="250"/>
      <c r="B61" s="246"/>
      <c r="C61" s="246"/>
      <c r="D61" s="246"/>
      <c r="E61" s="246"/>
      <c r="F61" s="246"/>
      <c r="G61" s="312" t="s">
        <v>516</v>
      </c>
      <c r="H61" s="336"/>
      <c r="I61" s="337">
        <v>1950470</v>
      </c>
      <c r="J61" s="338">
        <v>102898</v>
      </c>
      <c r="K61" s="339">
        <v>26.8</v>
      </c>
      <c r="L61" s="340">
        <v>74050</v>
      </c>
      <c r="M61" s="341">
        <v>20.399999999999999</v>
      </c>
      <c r="N61" s="326">
        <v>6.4</v>
      </c>
    </row>
    <row r="62" spans="1:14" x14ac:dyDescent="0.15">
      <c r="A62" s="250"/>
      <c r="B62" s="246"/>
      <c r="C62" s="246"/>
      <c r="D62" s="246"/>
      <c r="E62" s="246"/>
      <c r="F62" s="246"/>
      <c r="G62" s="327"/>
      <c r="H62" s="328" t="s">
        <v>511</v>
      </c>
      <c r="I62" s="329">
        <v>879321</v>
      </c>
      <c r="J62" s="330">
        <v>46321</v>
      </c>
      <c r="K62" s="331">
        <v>14.4</v>
      </c>
      <c r="L62" s="332">
        <v>34771</v>
      </c>
      <c r="M62" s="333">
        <v>13.5</v>
      </c>
      <c r="N62" s="334">
        <v>0.9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Q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Layout" topLeftCell="F13"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25.64</v>
      </c>
      <c r="G47" s="12">
        <v>28.76</v>
      </c>
      <c r="H47" s="12">
        <v>28.39</v>
      </c>
      <c r="I47" s="12">
        <v>29</v>
      </c>
      <c r="J47" s="13">
        <v>28.08</v>
      </c>
    </row>
    <row r="48" spans="2:10" ht="57.75" customHeight="1" x14ac:dyDescent="0.15">
      <c r="B48" s="14"/>
      <c r="C48" s="1174" t="s">
        <v>4</v>
      </c>
      <c r="D48" s="1174"/>
      <c r="E48" s="1175"/>
      <c r="F48" s="15">
        <v>6.15</v>
      </c>
      <c r="G48" s="16">
        <v>6.33</v>
      </c>
      <c r="H48" s="16">
        <v>6.16</v>
      </c>
      <c r="I48" s="16">
        <v>10.07</v>
      </c>
      <c r="J48" s="17">
        <v>8.3699999999999992</v>
      </c>
    </row>
    <row r="49" spans="2:10" ht="57.75" customHeight="1" thickBot="1" x14ac:dyDescent="0.2">
      <c r="B49" s="18"/>
      <c r="C49" s="1176" t="s">
        <v>5</v>
      </c>
      <c r="D49" s="1176"/>
      <c r="E49" s="1177"/>
      <c r="F49" s="19" t="s">
        <v>523</v>
      </c>
      <c r="G49" s="20">
        <v>3.34</v>
      </c>
      <c r="H49" s="20" t="s">
        <v>524</v>
      </c>
      <c r="I49" s="20">
        <v>5.9</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2018-11-28T10:23:14Z</cp:lastPrinted>
  <dcterms:created xsi:type="dcterms:W3CDTF">2018-01-24T04:04:15Z</dcterms:created>
  <dcterms:modified xsi:type="dcterms:W3CDTF">2018-11-28T10:23:18Z</dcterms:modified>
</cp:coreProperties>
</file>