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9560" windowHeight="8055"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E34" i="9" s="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<sst xmlns="http://schemas.openxmlformats.org/spreadsheetml/2006/main" count="1047" uniqueCount="565">
  <si>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</si>
  <si>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</si>
  <si>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</si>
  <si>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</si>
  <si>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</si>
  <si>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</si>
  <si>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</si>
  <si>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</si>
  <si>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</si>
  <si>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</si>
  <si>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</si>
  <si>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</si>
  <si>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</si>
  <si>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</si>
  <si>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</si>
  <si>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</si>
  <si>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</si>
  <si>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</si>
  <si>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</si>
  <si>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</si>
  <si>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</si>
  <si>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</si>
  <si>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</si>
  <si>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</si>
  <si>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</si>
  <si>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</si>
  <si>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</si>
  <si>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</si>
  <si>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</si>
  <si>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</si>
  <si>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</si>
  <si>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</si>
  <si>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</si>
  <si>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</si>
  <si>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</si>
  <si>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</si>
  <si>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</si>
  <si>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</si>
  <si>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</si>
  <si>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</si>
  <si>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</si>
  <si>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</si>
  <si>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</si>
  <si>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</si>
  <si>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</si>
  <si>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</si>
  <si>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</si>
  <si>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</si>
  <si>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</si>
  <si>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</si>
  <si>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</si>
  <si>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</si>
  <si>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</si>
  <si>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</si>
  <si>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</si>
  <si>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</si>
  <si>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</si>
  <si>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</si>
  <si>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</si>
  <si>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</si>
  <si>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</si>
  <si>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</si>
  <si>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</si>
  <si>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</si>
  <si>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</si>
  <si>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</si>
  <si>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</si>
  <si>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</si>
  <si>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</si>
  <si>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</si>
  <si>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</si>
  <si>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</si>
  <si>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</si>
  <si>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</si>
  <si>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</si>
  <si>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</si>
  <si>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</si>
  <si>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</si>
  <si>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</si>
  <si>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</si>
  <si>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</si>
  <si>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</si>
  <si>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</si>
  <si>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</si>
  <si>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</si>
  <si>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</si>
  <si>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</si>
  <si>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</si>
  <si>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</si>
  <si>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</si>
  <si>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</si>
  <si>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</si>
  <si>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</si>
  <si>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</si>
  <si>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</si>
  <si>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</si>
  <si>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</si>
  <si>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</si>
  <si>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</si>
  <si>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</si>
  <si>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</si>
  <si>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</si>
  <si>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</si>
  <si>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</si>
  <si>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</si>
  <si>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</si>
  <si>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</si>
  <si>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</si>
  <si>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</si>
  <si>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</si>
  <si>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</si>
  <si>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</si>
  <si>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</si>
  <si>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</si>
  <si>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</si>
  <si>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</si>
  <si>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</si>
  <si>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</si>
  <si>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</si>
  <si>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</si>
  <si>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</si>
  <si>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</si>
  <si>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</si>
  <si>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</si>
  <si>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</si>
  <si>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</si>
  <si>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</si>
  <si>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</si>
  <si>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</si>
  <si>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</si>
  <si>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</si>
  <si>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</si>
  <si>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</si>
  <si>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</si>
  <si>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</si>
  <si>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</si>
  <si>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</si>
  <si>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</si>
  <si>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</si>
  <si>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</si>
  <si>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</si>
  <si>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</si>
  <si>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</si>
  <si>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</si>
  <si>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</si>
  <si>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</si>
  <si>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</si>
  <si>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</si>
  <si>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</si>
  <si>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</si>
  <si>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</si>
  <si>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</si>
  <si>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</si>
  <si>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</si>
  <si>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</si>
  <si>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</si>
  <si>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</si>
  <si>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</si>
  <si>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</si>
  <si>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</si>
  <si>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</si>
  <si>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</si>
  <si>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</si>
  <si>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</si>
  <si>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</si>
  <si>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</si>
  <si>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</si>
  <si>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</si>
  <si>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</si>
  <si>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</si>
  <si>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</si>
  <si>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</si>
  <si>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</si>
  <si>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</si>
  <si>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</si>
  <si>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</si>
  <si>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</si>
  <si>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</si>
  <si>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</si>
  <si>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</si>
  <si>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</si>
  <si>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</si>
  <si>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</si>
  <si>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</si>
  <si>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</si>
  <si>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</si>
  <si>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</si>
  <si>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</si>
  <si>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</si>
  <si>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</si>
  <si>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</si>
  <si>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</si>
  <si>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</si>
  <si>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</si>
  <si>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</si>
  <si>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</si>
  <si>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</si>
  <si>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</si>
  <si>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</si>
  <si>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</si>
  <si>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</si>
  <si>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</si>
  <si>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</si>
  <si>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</si>
  <si>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</si>
  <si>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</si>
  <si>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</si>
  <si>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</si>
  <si>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</si>
  <si>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</si>
  <si>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</si>
  <si>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</si>
  <si>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</si>
  <si>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</si>
  <si>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</si>
  <si>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</si>
  <si>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</si>
  <si>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</si>
  <si>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</si>
  <si>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</si>
  <si>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</si>
  <si>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</si>
  <si>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</si>
  <si>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</si>
  <si>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</si>
  <si>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</si>
  <si>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</si>
  <si>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</si>
  <si>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</si>
  <si>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</si>
  <si>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</si>
  <si>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</si>
  <si>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</si>
  <si>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</si>
  <si>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</si>
  <si>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</si>
  <si>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</si>
  <si>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</si>
  <si>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</si>
  <si>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</si>
  <si>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</si>
  <si>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</si>
  <si>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</si>
  <si>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</si>
  <si>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</si>
  <si>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</si>
  <si>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</si>
  <si>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</si>
  <si>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</si>
  <si>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</si>
  <si>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</si>
  <si>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</si>
  <si>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</si>
  <si>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</si>
  <si>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</si>
  <si>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</si>
  <si>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</si>
  <si>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</si>
  <si>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</si>
  <si>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</si>
  <si>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</si>
  <si>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</si>
  <si>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</si>
  <si>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</si>
  <si>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</si>
  <si>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</si>
  <si>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</si>
  <si>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</si>
  <si>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</si>
  <si>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</si>
  <si>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</si>
  <si>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</si>
  <si>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</si>
  <si>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</si>
  <si>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</si>
  <si>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</si>
  <si>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</si>
  <si>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</si>
  <si>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</si>
  <si>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</si>
  <si>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</si>
  <si>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</si>
  <si>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</si>
  <si>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</si>
  <si>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</si>
  <si>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</si>
  <si>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</si>
  <si>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</si>
  <si>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</si>
  <si>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</si>
  <si>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</si>
  <si>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</si>
  <si>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</si>
  <si>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</si>
  <si>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</si>
  <si>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</si>
  <si>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</si>
  <si>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</si>
  <si>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</si>
  <si>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</si>
  <si>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</si>
  <si>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</si>
  <si>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</si>
  <si>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</si>
  <si>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</si>
  <si>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</si>
  <si>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</si>
  <si>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</si>
  <si>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</si>
  <si>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</si>
  <si>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</si>
  <si>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</si>
  <si>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</si>
  <si>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</si>
  <si>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</si>
  <si>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</si>
  <si>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</si>
  <si>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</si>
  <si>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</si>
  <si>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</si>
  <si>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</si>
  <si>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</si>
  <si>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</si>
  <si>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</si>
  <si>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</si>
  <si>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</si>
  <si>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</si>
  <si>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</si>
  <si>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</si>
  <si>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</si>
  <si>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</si>
  <si>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</si>
  <si>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</si>
  <si>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</si>
  <si>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</si>
  <si>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</si>
  <si>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</si>
  <si>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</si>
  <si>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</si>
  <si>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</si>
  <si>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</si>
  <si>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</si>
  <si>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</si>
  <si>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</si>
  <si>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</si>
  <si>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</si>
  <si>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</si>
  <si>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</si>
  <si>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</si>
  <si>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</si>
  <si>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</si>
  <si>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</si>
  <si>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</si>
  <si>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</si>
  <si>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</si>
  <si>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</si>
  <si>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</si>
  <si>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</si>
  <si>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</si>
  <si>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</si>
  <si>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</si>
  <si>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</si>
  <si>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</si>
  <si>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</si>
  <si>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</si>
  <si>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</si>
  <si>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</si>
  <si>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</si>
  <si>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</si>
  <si>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</si>
  <si>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</si>
  <si>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</si>
  <si>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</si>
  <si>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</si>
  <si>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</si>
  <si>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</si>
  <si>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</si>
  <si>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</si>
  <si>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</si>
  <si>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</si>
  <si>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</si>
  <si>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</si>
  <si>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</si>
  <si>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</si>
  <si>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</si>
  <si>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</si>
  <si>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</si>
  <si>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</si>
  <si>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</si>
  <si>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</si>
  <si>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</si>
  <si>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</si>
  <si>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</si>
  <si>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</si>
  <si>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</si>
  <si>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</si>
  <si>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</si>
  <si>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</si>
  <si>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</si>
  <si>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</si>
  <si>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</si>
  <si>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</si>
  <si>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</si>
  <si>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</si>
  <si>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</si>
  <si>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</si>
  <si>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</si>
  <si>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</si>
  <si>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</si>
  <si>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</si>
  <si>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</si>
  <si>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</si>
  <si>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</si>
  <si>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</si>
  <si>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</si>
  <si>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</si>
  <si>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</si>
  <si>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</si>
  <si>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</si>
  <si>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</si>
  <si>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</si>
  <si>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</si>
  <si>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</si>
  <si>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</si>
  <si>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</si>
  <si>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</si>
  <si>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</si>
  <si>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</si>
  <si>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</si>
  <si>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</si>
  <si>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</si>
  <si>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</si>
  <si>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</si>
  <si>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</si>
  <si>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</si>
  <si>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</si>
  <si>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</si>
  <si>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</si>
  <si>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</si>
  <si>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</si>
  <si>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</si>
  <si>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</si>
  <si>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</si>
  <si>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</si>
  <si>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</si>
  <si>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</si>
  <si>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</si>
  <si>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</si>
  <si>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</si>
  <si>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</si>
  <si>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</si>
  <si>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</si>
  <si>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</si>
  <si>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</si>
  <si>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</si>
  <si>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</si>
  <si>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</si>
  <si>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</si>
  <si>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</si>
  <si>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</si>
  <si>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</si>
  <si>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</si>
  <si>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</si>
  <si>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</si>
  <si>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</si>
  <si>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</si>
  <si>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</si>
  <si>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</si>
  <si>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</si>
  <si>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</si>
  <si>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</si>
  <si>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</si>
  <si>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</si>
  <si>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</si>
  <si>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</si>
  <si>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</si>
  <si>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</si>
  <si>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</si>
  <si>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</si>
  <si>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</si>
  <si>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</si>
  <si>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</si>
  <si>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</si>
  <si>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</si>
  <si>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</si>
  <si>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</si>
  <si>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</si>
  <si>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</si>
  <si>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</si>
  <si>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</si>
  <si>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</si>
  <si>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</si>
  <si>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</si>
  <si>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</si>
  <si>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</si>
  <si>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</si>
  <si>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</si>
  <si>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</si>
  <si>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</si>
  <si>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</si>
  <si>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</si>
  <si>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</si>
  <si>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</si>
  <si>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</si>
  <si>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</si>
  <si>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</si>
  <si>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</si>
  <si>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</si>
  <si>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</si>
  <si>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</si>
  <si>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</si>
  <si>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</si>
  <si>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</si>
  <si>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</si>
  <si>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</si>
  <si>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</si>
  <si>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</si>
  <si>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</si>
  <si>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</si>
  <si>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</si>
  <si>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</si>
  <si>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</si>
  <si>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2.04</t>
  </si>
  <si>
    <t>▲ 0.99</t>
  </si>
  <si>
    <t>境町水道事業会計</t>
  </si>
  <si>
    <t>一般会計</t>
  </si>
  <si>
    <t>境町国民健康保険事業特別会計</t>
  </si>
  <si>
    <t>境町介護保険事業特別会計</t>
  </si>
  <si>
    <t>境町公共下水道事業特別会計</t>
  </si>
  <si>
    <t>境町農業集落排水事業特別会計</t>
  </si>
  <si>
    <t>境町後期高齢者医療事業特別会計</t>
  </si>
  <si>
    <t>坂東市外２か町公平委員会特別会計</t>
  </si>
  <si>
    <t>その他会計（赤字）</t>
  </si>
  <si>
    <t>その他会計（黒字）</t>
  </si>
  <si>
    <t>-</t>
    <phoneticPr fontId="2"/>
  </si>
  <si>
    <t>茨城県市町村総合事務組合（一般会計）</t>
    <phoneticPr fontId="2"/>
  </si>
  <si>
    <t>茨城県市町村総合事務組合（県民交通災害共済事業特別会計）</t>
    <phoneticPr fontId="2"/>
  </si>
  <si>
    <t>茨城租税債権管理機構（一般会計）</t>
    <phoneticPr fontId="2"/>
  </si>
  <si>
    <t>茨城県後期高齢者医療広域連合（一般会計）</t>
    <phoneticPr fontId="2"/>
  </si>
  <si>
    <t>茨城県後期高齢者医療広域連合（後期高齢医療特別会計）</t>
    <phoneticPr fontId="2"/>
  </si>
  <si>
    <t>さしま環境管理事務組合（一般会計）</t>
    <phoneticPr fontId="2"/>
  </si>
  <si>
    <t>さしま環境管理事務組合（清水丘聖地霊園管理事業特別会計）</t>
    <phoneticPr fontId="2"/>
  </si>
  <si>
    <t>茨城西南地方広域市町村圏事務組合（一般会計）</t>
    <phoneticPr fontId="2"/>
  </si>
  <si>
    <t>茨城西南地方広域市町村圏事務組合（利根老人ホーム事業特別会計）</t>
    <phoneticPr fontId="2"/>
  </si>
  <si>
    <t>茨城西南地方広域市町村圏事務組合（特殊湛水防除事業特別会計）</t>
    <phoneticPr fontId="2"/>
  </si>
  <si>
    <t>-</t>
    <phoneticPr fontId="2"/>
  </si>
  <si>
    <t>-</t>
    <phoneticPr fontId="2"/>
  </si>
  <si>
    <t>境町土地開発公社</t>
    <phoneticPr fontId="2"/>
  </si>
  <si>
    <t>茨城さかいソーラー</t>
    <phoneticPr fontId="2"/>
  </si>
  <si>
    <t>さかいまちづくり公社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</si>
  <si>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</si>
  <si>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</si>
  <si>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</si>
  <si>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</si>
  <si>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</si>
  <si>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</si>
  <si>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</si>
  <si>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</si>
  <si>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</si>
  <si>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</si>
  <si>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</si>
  <si>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</si>
  <si>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</si>
  <si>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前年度から15.8ポイント下回っており，近年減少傾向にある。類似団体と比較すると121.1ポイント上回っている状況である。実質公債費比率については，前年度と同水準だが，近年減少傾向にある。類似団体と比較すると9.1ポイント上回っている状況である。その主な要因としては，平成24年度（繰越)補正予算債（学校施設大規模改造事業），平成24年度（繰越）緊急防災・減災事業債等による地方債の元利償還金，公共下水道事業債の元利償還金に対する繰出金等によるものである。今後も，地方債発行を抑制し現在高の減少，財政調整基金，ふるさとづくり基金の積立て等により将来負担比率が低下傾向になり，実質公債比率も低下してくるものと想定される。</t>
    <phoneticPr fontId="5"/>
  </si>
  <si>
    <t>平成27年度指数は，類似団体と比較して，将来負担比率は132.2ポイント上回っており，有形固定資産減価償却率は6.3ポイント上回っている。将来負担比率が高い要因は，一般会計，公営企業，一部事務組合（さしま環境管理事務組合）の地方債現在高が大きいことがあげられる。起債依存性の高い投資的事業の抑制などにより，公債費等義務的経費の削減に努めている。有形固定資産減価償却率が高い要因は，インフラ資産の老朽化が進んでおり，とくに道路の有形固定資産減価償却率が67.4％であることなどが挙げられる。公共施設等総合管理計画に基づき，今後，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</si>
</sst>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30394</c:v>
                </c:pt>
                <c:pt idx="1">
                  <c:v>57692</c:v>
                </c:pt>
                <c:pt idx="2">
                  <c:v>9596</c:v>
                </c:pt>
                <c:pt idx="3">
                  <c:v>15739</c:v>
                </c:pt>
                <c:pt idx="4">
                  <c:v>18842</c:v>
                </c:pt>
              </c:numCache>
            </c:numRef>
          </c:val>
          <c:smooth val="0"/>
        </c:ser>
        <c:dLbls>
          <c:showLegendKey val="0"/>
          <c:showVal val="0"/>
          <c:showCatName val="0"/>
          <c:showSerName val="0"/>
          <c:showPercent val="0"/>
          <c:showBubbleSize val="0"/>
        </c:dLbls>
        <c:marker val="1"/>
        <c:smooth val="0"/>
        <c:axId val="104833792"/>
        <c:axId val="104835712"/>
      </c:lineChart>
      <c:catAx>
        <c:axId val="10483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35712"/>
        <c:crosses val="autoZero"/>
        <c:auto val="1"/>
        <c:lblAlgn val="ctr"/>
        <c:lblOffset val="100"/>
        <c:tickLblSkip val="1"/>
        <c:tickMarkSkip val="1"/>
        <c:noMultiLvlLbl val="0"/>
      </c:catAx>
      <c:valAx>
        <c:axId val="1048357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3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c:v>
                </c:pt>
                <c:pt idx="1">
                  <c:v>5.84</c:v>
                </c:pt>
                <c:pt idx="2">
                  <c:v>3.02</c:v>
                </c:pt>
                <c:pt idx="3">
                  <c:v>5.81</c:v>
                </c:pt>
                <c:pt idx="4">
                  <c:v>3.85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11.57</c:v>
                </c:pt>
                <c:pt idx="1">
                  <c:v>11.95</c:v>
                </c:pt>
                <c:pt idx="2">
                  <c:v>12.78</c:v>
                </c:pt>
                <c:pt idx="3">
                  <c:v>12.88</c:v>
                </c:pt>
                <c:pt idx="4">
                  <c:v>14.04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120960"/>
        <c:axId val="11212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0.32</c:v>
                </c:pt>
                <c:pt idx="1">
                  <c:v>0.94</c:v>
                </c:pt>
                <c:pt idx="2">
                  <c:v>-2.04</c:v>
                </c:pt>
                <c:pt idx="3">
                  <c:v>3.58</c:v>
                </c:pt>
                <c:pt idx="4">
                  <c:v>-0.99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120960"/>
        <c:axId val="112122880"/>
      </c:lineChart>
      <c:catAx>
        <c:axId val="1121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22880"/>
        <c:crosses val="autoZero"/>
        <c:auto val="1"/>
        <c:lblAlgn val="ctr"/>
        <c:lblOffset val="100"/>
        <c:tickLblSkip val="1"/>
        <c:tickMarkSkip val="1"/>
        <c:noMultiLvlLbl val="0"/>
      </c:catAx>
      <c:valAx>
        <c:axId val="11212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境町後期高齢者医療事業特別会計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0.2</c:v>
                </c:pt>
                <c:pt idx="4">
                  <c:v>#N/A</c:v>
                </c:pt>
                <c:pt idx="5">
                  <c:v>0.3</c:v>
                </c:pt>
                <c:pt idx="6">
                  <c:v>#N/A</c:v>
                </c:pt>
                <c:pt idx="7">
                  <c:v>0.35</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0.55000000000000004</c:v>
                </c:pt>
                <c:pt idx="4">
                  <c:v>#N/A</c:v>
                </c:pt>
                <c:pt idx="5">
                  <c:v>0.39</c:v>
                </c:pt>
                <c:pt idx="6">
                  <c:v>#N/A</c:v>
                </c:pt>
                <c:pt idx="7">
                  <c:v>7.0000000000000007E-2</c:v>
                </c:pt>
                <c:pt idx="8">
                  <c:v>#N/A</c:v>
                </c:pt>
                <c:pt idx="9">
                  <c:v>0.32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0.8</c:v>
                </c:pt>
                <c:pt idx="4">
                  <c:v>#N/A</c:v>
                </c:pt>
                <c:pt idx="5">
                  <c:v>0.57999999999999996</c:v>
                </c:pt>
                <c:pt idx="6">
                  <c:v>#N/A</c:v>
                </c:pt>
                <c:pt idx="7">
                  <c:v>0.81</c:v>
                </c:pt>
                <c:pt idx="8">
                  <c:v>#N/A</c:v>
                </c:pt>
                <c:pt idx="9">
                  <c:v>0.87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境町国民健康保険事業特別会計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2.21</c:v>
                </c:pt>
                <c:pt idx="2">
                  <c:v>#N/A</c:v>
                </c:pt>
                <c:pt idx="3">
                  <c:v>1.9</c:v>
                </c:pt>
                <c:pt idx="4">
                  <c:v>#N/A</c:v>
                </c:pt>
                <c:pt idx="5">
                  <c:v>1.27</c:v>
                </c:pt>
                <c:pt idx="6">
                  <c:v>#N/A</c:v>
                </c:pt>
                <c:pt idx="7">
                  <c:v>0.86</c:v>
                </c:pt>
                <c:pt idx="8">
                  <c:v>#N/A</c:v>
                </c:pt>
                <c:pt idx="9">
                  <c:v>2.11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5.58</c:v>
                </c:pt>
                <c:pt idx="2">
                  <c:v>#N/A</c:v>
                </c:pt>
                <c:pt idx="3">
                  <c:v>5.83</c:v>
                </c:pt>
                <c:pt idx="4">
                  <c:v>#N/A</c:v>
                </c:pt>
                <c:pt idx="5">
                  <c:v>4.2300000000000004</c:v>
                </c:pt>
                <c:pt idx="6">
                  <c:v>#N/A</c:v>
                </c:pt>
                <c:pt idx="7">
                  <c:v>5.8</c:v>
                </c:pt>
                <c:pt idx="8">
                  <c:v>#N/A</c:v>
                </c:pt>
                <c:pt idx="9">
                  <c:v>3.83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20.25</c:v>
                </c:pt>
                <c:pt idx="2">
                  <c:v>#N/A</c:v>
                </c:pt>
                <c:pt idx="3">
                  <c:v>21.08</c:v>
                </c:pt>
                <c:pt idx="4">
                  <c:v>#N/A</c:v>
                </c:pt>
                <c:pt idx="5">
                  <c:v>19.940000000000001</c:v>
                </c:pt>
                <c:pt idx="6">
                  <c:v>#N/A</c:v>
                </c:pt>
                <c:pt idx="7">
                  <c:v>20.47</c:v>
                </c:pt>
                <c:pt idx="8">
                  <c:v>#N/A</c:v>
                </c:pt>
                <c:pt idx="9">
                  <c:v>21.58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865152"/>
        <c:axId val="104871040"/>
      </c:barChart>
      <c:catAx>
        <c:axId val="1048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71040"/>
        <c:crosses val="autoZero"/>
        <c:auto val="1"/>
        <c:lblAlgn val="ctr"/>
        <c:lblOffset val="100"/>
        <c:tickLblSkip val="1"/>
        <c:tickMarkSkip val="1"/>
        <c:noMultiLvlLbl val="0"/>
      </c:catAx>
      <c:valAx>
        <c:axId val="10487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6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771</c:v>
                </c:pt>
                <c:pt idx="5">
                  <c:v>787</c:v>
                </c:pt>
                <c:pt idx="8">
                  <c:v>826</c:v>
                </c:pt>
                <c:pt idx="11">
                  <c:v>860</c:v>
                </c:pt>
                <c:pt idx="14">
                  <c:v>898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73</c:v>
                </c:pt>
                <c:pt idx="3">
                  <c:v>71</c:v>
                </c:pt>
                <c:pt idx="6">
                  <c:v>68</c:v>
                </c:pt>
                <c:pt idx="9">
                  <c:v>58</c:v>
                </c:pt>
                <c:pt idx="12">
                  <c:v>53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141</c:v>
                </c:pt>
                <c:pt idx="3">
                  <c:v>131</c:v>
                </c:pt>
                <c:pt idx="6">
                  <c:v>119</c:v>
                </c:pt>
                <c:pt idx="9">
                  <c:v>118</c:v>
                </c:pt>
                <c:pt idx="12">
                  <c:v>121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398</c:v>
                </c:pt>
                <c:pt idx="3">
                  <c:v>417</c:v>
                </c:pt>
                <c:pt idx="6">
                  <c:v>440</c:v>
                </c:pt>
                <c:pt idx="9">
                  <c:v>449</c:v>
                </c:pt>
                <c:pt idx="12">
                  <c:v>454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961</c:v>
                </c:pt>
                <c:pt idx="3">
                  <c:v>962</c:v>
                </c:pt>
                <c:pt idx="6">
                  <c:v>988</c:v>
                </c:pt>
                <c:pt idx="9">
                  <c:v>1012</c:v>
                </c:pt>
                <c:pt idx="12">
                  <c:v>1075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4647296"/>
        <c:axId val="10464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802</c:v>
                </c:pt>
                <c:pt idx="2">
                  <c:v>#N/A</c:v>
                </c:pt>
                <c:pt idx="3">
                  <c:v>#N/A</c:v>
                </c:pt>
                <c:pt idx="4">
                  <c:v>794</c:v>
                </c:pt>
                <c:pt idx="5">
                  <c:v>#N/A</c:v>
                </c:pt>
                <c:pt idx="6">
                  <c:v>#N/A</c:v>
                </c:pt>
                <c:pt idx="7">
                  <c:v>789</c:v>
                </c:pt>
                <c:pt idx="8">
                  <c:v>#N/A</c:v>
                </c:pt>
                <c:pt idx="9">
                  <c:v>#N/A</c:v>
                </c:pt>
                <c:pt idx="10">
                  <c:v>777</c:v>
                </c:pt>
                <c:pt idx="11">
                  <c:v>#N/A</c:v>
                </c:pt>
                <c:pt idx="12">
                  <c:v>#N/A</c:v>
                </c:pt>
                <c:pt idx="13">
                  <c:v>805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4647296"/>
        <c:axId val="104649472"/>
      </c:lineChart>
      <c:catAx>
        <c:axId val="1046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49472"/>
        <c:crosses val="autoZero"/>
        <c:auto val="1"/>
        <c:lblAlgn val="ctr"/>
        <c:lblOffset val="100"/>
        <c:tickLblSkip val="1"/>
        <c:tickMarkSkip val="1"/>
        <c:noMultiLvlLbl val="0"/>
      </c:catAx>
      <c:valAx>
        <c:axId val="10464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4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9316</c:v>
                </c:pt>
                <c:pt idx="5">
                  <c:v>9921</c:v>
                </c:pt>
                <c:pt idx="8">
                  <c:v>9828</c:v>
                </c:pt>
                <c:pt idx="11">
                  <c:v>9801</c:v>
                </c:pt>
                <c:pt idx="14">
                  <c:v>9689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248</c:v>
                </c:pt>
                <c:pt idx="5">
                  <c:v>203</c:v>
                </c:pt>
                <c:pt idx="8">
                  <c:v>162</c:v>
                </c:pt>
                <c:pt idx="11">
                  <c:v>149</c:v>
                </c:pt>
                <c:pt idx="14">
                  <c:v>430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1197</c:v>
                </c:pt>
                <c:pt idx="5">
                  <c:v>1205</c:v>
                </c:pt>
                <c:pt idx="8">
                  <c:v>1218</c:v>
                </c:pt>
                <c:pt idx="11">
                  <c:v>1480</c:v>
                </c:pt>
                <c:pt idx="14">
                  <c:v>1891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c:v>
                </c:pt>
                <c:pt idx="6">
                  <c:v>1</c:v>
                </c:pt>
                <c:pt idx="9">
                  <c:v>47</c:v>
                </c:pt>
                <c:pt idx="12">
                  <c:v>44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1926</c:v>
                </c:pt>
                <c:pt idx="3">
                  <c:v>1798</c:v>
                </c:pt>
                <c:pt idx="6">
                  <c:v>1768</c:v>
                </c:pt>
                <c:pt idx="9">
                  <c:v>1821</c:v>
                </c:pt>
                <c:pt idx="12">
                  <c:v>1806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843</c:v>
                </c:pt>
                <c:pt idx="3">
                  <c:v>1007</c:v>
                </c:pt>
                <c:pt idx="6">
                  <c:v>713</c:v>
                </c:pt>
                <c:pt idx="9">
                  <c:v>634</c:v>
                </c:pt>
                <c:pt idx="12">
                  <c:v>540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6331</c:v>
                </c:pt>
                <c:pt idx="3">
                  <c:v>6173</c:v>
                </c:pt>
                <c:pt idx="6">
                  <c:v>5983</c:v>
                </c:pt>
                <c:pt idx="9">
                  <c:v>5872</c:v>
                </c:pt>
                <c:pt idx="12">
                  <c:v>5757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588</c:v>
                </c:pt>
                <c:pt idx="3">
                  <c:v>529</c:v>
                </c:pt>
                <c:pt idx="6">
                  <c:v>471</c:v>
                </c:pt>
                <c:pt idx="9">
                  <c:v>407</c:v>
                </c:pt>
                <c:pt idx="12">
                  <c:v>648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10564</c:v>
                </c:pt>
                <c:pt idx="3">
                  <c:v>10961</c:v>
                </c:pt>
                <c:pt idx="6">
                  <c:v>10685</c:v>
                </c:pt>
                <c:pt idx="9">
                  <c:v>10476</c:v>
                </c:pt>
                <c:pt idx="12">
                  <c:v>10090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734016"/>
        <c:axId val="11573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9490</c:v>
                </c:pt>
                <c:pt idx="2">
                  <c:v>#N/A</c:v>
                </c:pt>
                <c:pt idx="3">
                  <c:v>#N/A</c:v>
                </c:pt>
                <c:pt idx="4">
                  <c:v>9141</c:v>
                </c:pt>
                <c:pt idx="5">
                  <c:v>#N/A</c:v>
                </c:pt>
                <c:pt idx="6">
                  <c:v>#N/A</c:v>
                </c:pt>
                <c:pt idx="7">
                  <c:v>8414</c:v>
                </c:pt>
                <c:pt idx="8">
                  <c:v>#N/A</c:v>
                </c:pt>
                <c:pt idx="9">
                  <c:v>#N/A</c:v>
                </c:pt>
                <c:pt idx="10">
                  <c:v>7826</c:v>
                </c:pt>
                <c:pt idx="11">
                  <c:v>#N/A</c:v>
                </c:pt>
                <c:pt idx="12">
                  <c:v>#N/A</c:v>
                </c:pt>
                <c:pt idx="13">
                  <c:v>6876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734016"/>
        <c:axId val="115735936"/>
      </c:lineChart>
      <c:catAx>
        <c:axId val="1157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35936"/>
        <c:crosses val="autoZero"/>
        <c:auto val="1"/>
        <c:lblAlgn val="ctr"/>
        <c:lblOffset val="100"/>
        <c:tickLblSkip val="1"/>
        <c:tickMarkSkip val="1"/>
        <c:noMultiLvlLbl val="0"/>
      </c:catAx>
      <c:valAx>
        <c:axId val="11573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pt idx="3">
                  <c:v>152.4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489024"/>
        <c:axId val="115499392"/>
      </c:scatterChart>
      <c:valAx>
        <c:axId val="115489024"/>
        <c:scaling>
          <c:orientation val="minMax"/>
          <c:max val="61.4"/>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99392"/>
        <c:crosses val="autoZero"/>
        <c:crossBetween val="midCat"/>
      </c:valAx>
      <c:valAx>
        <c:axId val="115499392"/>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8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34465544748083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1.334465544748083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16.2</c:v>
                </c:pt>
                <c:pt idx="1">
                  <c:v>16.2</c:v>
                </c:pt>
                <c:pt idx="2">
                  <c:v>16.100000000000001</c:v>
                </c:pt>
                <c:pt idx="3">
                  <c:v>15.7</c:v>
                </c:pt>
                <c:pt idx="4">
                  <c:v>15.7</c:v>
                </c:pt>
              </c:numCache>
            </c:numRef>
          </c:xVal>
          <c:yVal>
            <c:numRef>
              <c:f>公会計指標分析・財政指標組合せ分析表!$K$73:$O$73</c:f>
              <c:numCache>
                <c:formatCode>#,##0.0;"▲ "#,##0.0</c:formatCode>
                <c:ptCount val="5"/>
                <c:pt idx="0">
                  <c:v>194.5</c:v>
                </c:pt>
                <c:pt idx="1">
                  <c:v>184.1</c:v>
                </c:pt>
                <c:pt idx="2">
                  <c:v>171.5</c:v>
                </c:pt>
                <c:pt idx="3">
                  <c:v>152.4</c:v>
                </c:pt>
                <c:pt idx="4">
                  <c:v>136.6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902720"/>
        <c:axId val="115904896"/>
      </c:scatterChart>
      <c:valAx>
        <c:axId val="115902720"/>
        <c:scaling>
          <c:orientation val="minMax"/>
          <c:max val="17"/>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904896"/>
        <c:crosses val="autoZero"/>
        <c:crossBetween val="midCat"/>
      </c:valAx>
      <c:valAx>
        <c:axId val="115904896"/>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902720"/>
        <c:crosses val="autoZero"/>
        <c:crossBetween val="midCat"/>
        <c:majorUnit val="2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年度臨時財政対策債，</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年度臨時財政対策債，</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年度（繰越）</a:t>
          </a:r>
          <a:r>
            <a:rPr kumimoji="1" lang="ja-JP" altLang="en-US" sz="1400">
              <a:solidFill>
                <a:schemeClr val="dk1"/>
              </a:solidFill>
              <a:effectLst/>
              <a:latin typeface="+mn-lt"/>
              <a:ea typeface="+mn-ea"/>
              <a:cs typeface="+mn-cs"/>
            </a:rPr>
            <a:t>補正予算</a:t>
          </a:r>
          <a:r>
            <a:rPr kumimoji="1" lang="ja-JP" altLang="ja-JP" sz="1400">
              <a:solidFill>
                <a:schemeClr val="dk1"/>
              </a:solidFill>
              <a:effectLst/>
              <a:latin typeface="+mn-lt"/>
              <a:ea typeface="+mn-ea"/>
              <a:cs typeface="+mn-cs"/>
            </a:rPr>
            <a:t>債</a:t>
          </a:r>
          <a:r>
            <a:rPr kumimoji="1" lang="ja-JP" altLang="en-US" sz="1400">
              <a:solidFill>
                <a:schemeClr val="dk1"/>
              </a:solidFill>
              <a:effectLst/>
              <a:latin typeface="+mn-lt"/>
              <a:ea typeface="+mn-ea"/>
              <a:cs typeface="+mn-cs"/>
            </a:rPr>
            <a:t>（学校施設大規模改造事業）</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年度（繰越）緊急防災・減災事業債の元金償還開始により「元</a:t>
          </a:r>
          <a:r>
            <a:rPr kumimoji="1" lang="ja-JP" altLang="en-US" sz="1400">
              <a:solidFill>
                <a:schemeClr val="dk1"/>
              </a:solidFill>
              <a:effectLst/>
              <a:latin typeface="+mn-lt"/>
              <a:ea typeface="+mn-ea"/>
              <a:cs typeface="+mn-cs"/>
            </a:rPr>
            <a:t>利</a:t>
          </a:r>
          <a:r>
            <a:rPr kumimoji="1" lang="ja-JP" altLang="ja-JP" sz="1300">
              <a:solidFill>
                <a:schemeClr val="dk1"/>
              </a:solidFill>
              <a:effectLst/>
              <a:latin typeface="+mn-lt"/>
              <a:ea typeface="+mn-ea"/>
              <a:cs typeface="+mn-cs"/>
            </a:rPr>
            <a:t>償還金」が増加し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それに伴</a:t>
          </a:r>
          <a:r>
            <a:rPr kumimoji="1" lang="ja-JP" altLang="en-US" sz="1300">
              <a:solidFill>
                <a:schemeClr val="dk1"/>
              </a:solidFill>
              <a:effectLst/>
              <a:latin typeface="+mn-lt"/>
              <a:ea typeface="+mn-ea"/>
              <a:cs typeface="+mn-cs"/>
            </a:rPr>
            <a:t>う</a:t>
          </a:r>
          <a:r>
            <a:rPr kumimoji="1" lang="ja-JP" altLang="ja-JP" sz="1300">
              <a:solidFill>
                <a:schemeClr val="dk1"/>
              </a:solidFill>
              <a:effectLst/>
              <a:latin typeface="+mn-lt"/>
              <a:ea typeface="+mn-ea"/>
              <a:cs typeface="+mn-cs"/>
            </a:rPr>
            <a:t>基準財政需要額への算入額</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するが，</a:t>
          </a:r>
          <a:r>
            <a:rPr lang="ja-JP" altLang="ja-JP" sz="1300" b="0" i="0" baseline="0">
              <a:solidFill>
                <a:schemeClr val="dk1"/>
              </a:solidFill>
              <a:effectLst/>
              <a:latin typeface="+mn-lt"/>
              <a:ea typeface="+mn-ea"/>
              <a:cs typeface="+mn-cs"/>
            </a:rPr>
            <a:t>「公営企業債の元利償還金に対する繰入金」</a:t>
          </a:r>
          <a:r>
            <a:rPr lang="ja-JP" altLang="en-US" sz="1300" b="0" i="0" baseline="0">
              <a:solidFill>
                <a:schemeClr val="dk1"/>
              </a:solidFill>
              <a:effectLst/>
              <a:latin typeface="+mn-lt"/>
              <a:ea typeface="+mn-ea"/>
              <a:cs typeface="+mn-cs"/>
            </a:rPr>
            <a:t>等も増加したことにより実質公債費比率の分子は増加した。</a:t>
          </a:r>
          <a:endParaRPr kumimoji="1" lang="en-US" altLang="ja-JP" sz="13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元利償還金のピークは平成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年度であることから，この先は減少していく見込みである。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今後は，</a:t>
          </a:r>
          <a:r>
            <a:rPr lang="ja-JP" altLang="en-US" sz="1400">
              <a:effectLst/>
            </a:rPr>
            <a:t>計画的に事業を実施し，また</a:t>
          </a:r>
          <a:r>
            <a:rPr kumimoji="1" lang="ja-JP" altLang="ja-JP" sz="1400">
              <a:solidFill>
                <a:schemeClr val="dk1"/>
              </a:solidFill>
              <a:effectLst/>
              <a:latin typeface="+mn-lt"/>
              <a:ea typeface="+mn-ea"/>
              <a:cs typeface="+mn-cs"/>
            </a:rPr>
            <a:t>，基準財政需要額算入等の影響額を十分精査しながら地方債を発行し，比率の上昇抑制に努める。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発行の抑制等により，一般会計，公営企業，一部事務組合（さしま環境管理事務組合）の地方債現在高は減少している。さらに，財政調整基金，ふるさとづくり基金の積み立てにより充当可能財源等が増加している。これらのことが大きな要因となり，将来負担比率の分子は減少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今後も起債依存性の高い投資的事業の抑制などにより公債費等義務的経費の削減を中心とする行財政改革を進め，財政の健全化に努める。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年度指数は，類似団体平均と比較すると</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ポイント上回っており高い水準にある。平成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道路等インフラ資産を計画的な維持修繕による長寿命化を行い，中長期的に経年での推移によりバランスを見ながら，指標を下げるよう老朽化対策へ取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154093</xdr:rowOff>
    </xdr:from>
    <xdr:to>
      <xdr:col>3</xdr:col>
      <xdr:colOff>511175</xdr:colOff>
      <xdr:row>28</xdr:row>
      <xdr:rowOff>84243</xdr:rowOff>
    </xdr:to>
    <xdr:sp macro="" textlink="">
      <xdr:nvSpPr>
        <xdr:cNvPr id="77" name="円/楕円 76"/>
        <xdr:cNvSpPr/>
      </xdr:nvSpPr>
      <xdr:spPr>
        <a:xfrm>
          <a:off x="4000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100770</xdr:rowOff>
    </xdr:from>
    <xdr:ext cx="405111" cy="259045"/>
    <xdr:sp macro="" textlink="">
      <xdr:nvSpPr>
        <xdr:cNvPr id="79" name="n_1mainValue有形固定資産減価償却率"/>
        <xdr:cNvSpPr txBox="1"/>
      </xdr:nvSpPr>
      <xdr:spPr>
        <a:xfrm>
          <a:off x="3836043"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157843</xdr:rowOff>
    </xdr:from>
    <xdr:to>
      <xdr:col>6</xdr:col>
      <xdr:colOff>510540</xdr:colOff>
      <xdr:row>41</xdr:row>
      <xdr:rowOff>87630</xdr:rowOff>
    </xdr:to>
    <xdr:cxnSp macro="">
      <xdr:nvCxnSpPr>
        <xdr:cNvPr id="59" name="直線コネクタ 58"/>
        <xdr:cNvCxnSpPr/>
      </xdr:nvCxnSpPr>
      <xdr:spPr>
        <a:xfrm flipV="1">
          <a:off x="4634865" y="5987143"/>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60" name="【道路】&#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61" name="直線コネクタ 60"/>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104520</xdr:rowOff>
    </xdr:from>
    <xdr:ext cx="405111" cy="259045"/>
    <xdr:sp macro="" textlink="">
      <xdr:nvSpPr>
        <xdr:cNvPr id="62" name="【道路】&#10;有形固定資産減価償却率最大値テキスト"/>
        <xdr:cNvSpPr txBox="1"/>
      </xdr:nvSpPr>
      <xdr:spPr>
        <a:xfrm>
          <a:off x="4724400" y="5762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34</xdr:row>
      <xdr:rowOff>157843</xdr:rowOff>
    </xdr:from>
    <xdr:to>
      <xdr:col>6</xdr:col>
      <xdr:colOff>600075</xdr:colOff>
      <xdr:row>34</xdr:row>
      <xdr:rowOff>157843</xdr:rowOff>
    </xdr:to>
    <xdr:cxnSp macro="">
      <xdr:nvCxnSpPr>
        <xdr:cNvPr id="63" name="直線コネクタ 62"/>
        <xdr:cNvCxnSpPr/>
      </xdr:nvCxnSpPr>
      <xdr:spPr>
        <a:xfrm>
          <a:off x="4546600" y="598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41383</xdr:rowOff>
    </xdr:from>
    <xdr:ext cx="405111" cy="259045"/>
    <xdr:sp macro="" textlink="">
      <xdr:nvSpPr>
        <xdr:cNvPr id="64" name="【道路】&#10;有形固定資産減価償却率平均値テキスト"/>
        <xdr:cNvSpPr txBox="1"/>
      </xdr:nvSpPr>
      <xdr:spPr>
        <a:xfrm>
          <a:off x="4724400" y="638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62956</xdr:rowOff>
    </xdr:from>
    <xdr:to>
      <xdr:col>6</xdr:col>
      <xdr:colOff>561975</xdr:colOff>
      <xdr:row>37</xdr:row>
      <xdr:rowOff>164556</xdr:rowOff>
    </xdr:to>
    <xdr:sp macro="" textlink="">
      <xdr:nvSpPr>
        <xdr:cNvPr id="65" name="フローチャート : 判断 64"/>
        <xdr:cNvSpPr/>
      </xdr:nvSpPr>
      <xdr:spPr>
        <a:xfrm>
          <a:off x="45847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89081</xdr:rowOff>
    </xdr:from>
    <xdr:to>
      <xdr:col>5</xdr:col>
      <xdr:colOff>409575</xdr:colOff>
      <xdr:row>38</xdr:row>
      <xdr:rowOff>19231</xdr:rowOff>
    </xdr:to>
    <xdr:sp macro="" textlink="">
      <xdr:nvSpPr>
        <xdr:cNvPr id="66" name="フローチャート : 判断 65"/>
        <xdr:cNvSpPr/>
      </xdr:nvSpPr>
      <xdr:spPr>
        <a:xfrm>
          <a:off x="3746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121739</xdr:rowOff>
    </xdr:from>
    <xdr:to>
      <xdr:col>5</xdr:col>
      <xdr:colOff>409575</xdr:colOff>
      <xdr:row>34</xdr:row>
      <xdr:rowOff>51889</xdr:rowOff>
    </xdr:to>
    <xdr:sp macro="" textlink="">
      <xdr:nvSpPr>
        <xdr:cNvPr id="72" name="円/楕円 71"/>
        <xdr:cNvSpPr/>
      </xdr:nvSpPr>
      <xdr:spPr>
        <a:xfrm>
          <a:off x="3746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10358</xdr:rowOff>
    </xdr:from>
    <xdr:ext cx="405111" cy="259045"/>
    <xdr:sp macro="" textlink="">
      <xdr:nvSpPr>
        <xdr:cNvPr id="73" name="n_1aveValue【道路】&#10;有形固定資産減価償却率"/>
        <xdr:cNvSpPr txBox="1"/>
      </xdr:nvSpPr>
      <xdr:spPr>
        <a:xfrm>
          <a:off x="3582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68416</xdr:rowOff>
    </xdr:from>
    <xdr:ext cx="405111" cy="259045"/>
    <xdr:sp macro="" textlink="">
      <xdr:nvSpPr>
        <xdr:cNvPr id="74" name="n_1mainValue【道路】&#10;有形固定資産減価償却率"/>
        <xdr:cNvSpPr txBox="1"/>
      </xdr:nvSpPr>
      <xdr:spPr>
        <a:xfrm>
          <a:off x="3582043"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8" name="直線コネクタ 97"/>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9"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0" name="直線コネクタ 99"/>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1"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2" name="直線コネクタ 101"/>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3"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4" name="フローチャート : 判断 103"/>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5" name="フローチャート : 判断 104"/>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76035</xdr:rowOff>
    </xdr:from>
    <xdr:to>
      <xdr:col>14</xdr:col>
      <xdr:colOff>79375</xdr:colOff>
      <xdr:row>37</xdr:row>
      <xdr:rowOff>6185</xdr:rowOff>
    </xdr:to>
    <xdr:sp macro="" textlink="">
      <xdr:nvSpPr>
        <xdr:cNvPr id="111" name="円/楕円 110"/>
        <xdr:cNvSpPr/>
      </xdr:nvSpPr>
      <xdr:spPr>
        <a:xfrm>
          <a:off x="9588500" y="62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2"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22712</xdr:rowOff>
    </xdr:from>
    <xdr:ext cx="534377" cy="259045"/>
    <xdr:sp macro="" textlink="">
      <xdr:nvSpPr>
        <xdr:cNvPr id="113" name="n_1mainValue【道路】&#10;一人当たり延長"/>
        <xdr:cNvSpPr txBox="1"/>
      </xdr:nvSpPr>
      <xdr:spPr>
        <a:xfrm>
          <a:off x="9359410" y="60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7" name="直線コネクタ 136"/>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8"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9" name="直線コネクタ 138"/>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0"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2"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3" name="フローチャート : 判断 142"/>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4" name="フローチャート : 判断 143"/>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135890</xdr:rowOff>
    </xdr:from>
    <xdr:to>
      <xdr:col>5</xdr:col>
      <xdr:colOff>409575</xdr:colOff>
      <xdr:row>58</xdr:row>
      <xdr:rowOff>66040</xdr:rowOff>
    </xdr:to>
    <xdr:sp macro="" textlink="">
      <xdr:nvSpPr>
        <xdr:cNvPr id="150" name="円/楕円 149"/>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51"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82567</xdr:rowOff>
    </xdr:from>
    <xdr:ext cx="405111" cy="259045"/>
    <xdr:sp macro="" textlink="">
      <xdr:nvSpPr>
        <xdr:cNvPr id="152" name="n_1mainValue【橋りょう・トンネ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6" name="直線コネクタ 175"/>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7"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8" name="直線コネクタ 177"/>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9"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0" name="直線コネクタ 179"/>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1"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2" name="フローチャート : 判断 181"/>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3" name="フローチャート : 判断 182"/>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4216</xdr:rowOff>
    </xdr:from>
    <xdr:to>
      <xdr:col>14</xdr:col>
      <xdr:colOff>79375</xdr:colOff>
      <xdr:row>62</xdr:row>
      <xdr:rowOff>105816</xdr:rowOff>
    </xdr:to>
    <xdr:sp macro="" textlink="">
      <xdr:nvSpPr>
        <xdr:cNvPr id="189" name="円/楕円 188"/>
        <xdr:cNvSpPr/>
      </xdr:nvSpPr>
      <xdr:spPr>
        <a:xfrm>
          <a:off x="9588500" y="106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90"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96943</xdr:rowOff>
    </xdr:from>
    <xdr:ext cx="534377" cy="259045"/>
    <xdr:sp macro="" textlink="">
      <xdr:nvSpPr>
        <xdr:cNvPr id="191" name="n_1mainValue【橋りょう・トンネル】&#10;一人当たり有形固定資産（償却資産）額"/>
        <xdr:cNvSpPr txBox="1"/>
      </xdr:nvSpPr>
      <xdr:spPr>
        <a:xfrm>
          <a:off x="9359411" y="107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4" name="直線コネクタ 21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6" name="直線コネクタ 21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8" name="直線コネクタ 21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1" name="フローチャート : 判断 22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78739</xdr:rowOff>
    </xdr:from>
    <xdr:to>
      <xdr:col>5</xdr:col>
      <xdr:colOff>409575</xdr:colOff>
      <xdr:row>85</xdr:row>
      <xdr:rowOff>8889</xdr:rowOff>
    </xdr:to>
    <xdr:sp macro="" textlink="">
      <xdr:nvSpPr>
        <xdr:cNvPr id="227" name="円/楕円 226"/>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8"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xdr:rowOff>
    </xdr:from>
    <xdr:ext cx="405111" cy="259045"/>
    <xdr:sp macro="" textlink="">
      <xdr:nvSpPr>
        <xdr:cNvPr id="229" name="n_1main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3" name="直線コネクタ 252"/>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4"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5" name="直線コネクタ 254"/>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6"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7" name="直線コネクタ 256"/>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8"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9" name="フローチャート : 判断 258"/>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60" name="フローチャート : 判断 259"/>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2539</xdr:rowOff>
    </xdr:from>
    <xdr:to>
      <xdr:col>14</xdr:col>
      <xdr:colOff>79375</xdr:colOff>
      <xdr:row>83</xdr:row>
      <xdr:rowOff>104139</xdr:rowOff>
    </xdr:to>
    <xdr:sp macro="" textlink="">
      <xdr:nvSpPr>
        <xdr:cNvPr id="266" name="円/楕円 265"/>
        <xdr:cNvSpPr/>
      </xdr:nvSpPr>
      <xdr:spPr>
        <a:xfrm>
          <a:off x="958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7"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95266</xdr:rowOff>
    </xdr:from>
    <xdr:ext cx="469744" cy="259045"/>
    <xdr:sp macro="" textlink="">
      <xdr:nvSpPr>
        <xdr:cNvPr id="268" name="n_1mainValue【公営住宅】&#10;一人当たり面積"/>
        <xdr:cNvSpPr txBox="1"/>
      </xdr:nvSpPr>
      <xdr:spPr>
        <a:xfrm>
          <a:off x="93917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3" name="直線コネクタ 302"/>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4"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5" name="直線コネクタ 304"/>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6"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7" name="直線コネクタ 30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8"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9" name="フローチャート : 判断 30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10" name="フローチャート : 判断 309"/>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61976</xdr:rowOff>
    </xdr:from>
    <xdr:to>
      <xdr:col>22</xdr:col>
      <xdr:colOff>415925</xdr:colOff>
      <xdr:row>38</xdr:row>
      <xdr:rowOff>163576</xdr:rowOff>
    </xdr:to>
    <xdr:sp macro="" textlink="">
      <xdr:nvSpPr>
        <xdr:cNvPr id="316" name="円/楕円 315"/>
        <xdr:cNvSpPr/>
      </xdr:nvSpPr>
      <xdr:spPr>
        <a:xfrm>
          <a:off x="15430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317"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154703</xdr:rowOff>
    </xdr:from>
    <xdr:ext cx="405111" cy="259045"/>
    <xdr:sp macro="" textlink="">
      <xdr:nvSpPr>
        <xdr:cNvPr id="318" name="n_1mainValue【認定こども園・幼稚園・保育所】&#10;有形固定資産減価償却率"/>
        <xdr:cNvSpPr txBox="1"/>
      </xdr:nvSpPr>
      <xdr:spPr>
        <a:xfrm>
          <a:off x="15266043"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2" name="直線コネクタ 341"/>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3"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4" name="直線コネクタ 343"/>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5"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6" name="直線コネクタ 345"/>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7"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8" name="フローチャート : 判断 347"/>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9" name="フローチャート : 判断 348"/>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40640</xdr:rowOff>
    </xdr:from>
    <xdr:to>
      <xdr:col>31</xdr:col>
      <xdr:colOff>85725</xdr:colOff>
      <xdr:row>40</xdr:row>
      <xdr:rowOff>142240</xdr:rowOff>
    </xdr:to>
    <xdr:sp macro="" textlink="">
      <xdr:nvSpPr>
        <xdr:cNvPr id="355" name="円/楕円 354"/>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356"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133367</xdr:rowOff>
    </xdr:from>
    <xdr:ext cx="469744" cy="259045"/>
    <xdr:sp macro="" textlink="">
      <xdr:nvSpPr>
        <xdr:cNvPr id="357"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4" name="直線コネクタ 383"/>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5"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6" name="直線コネクタ 385"/>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7"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8" name="直線コネクタ 387"/>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9"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90" name="フローチャート : 判断 389"/>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91" name="フローチャート : 判断 39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25944</xdr:rowOff>
    </xdr:from>
    <xdr:to>
      <xdr:col>22</xdr:col>
      <xdr:colOff>415925</xdr:colOff>
      <xdr:row>63</xdr:row>
      <xdr:rowOff>127544</xdr:rowOff>
    </xdr:to>
    <xdr:sp macro="" textlink="">
      <xdr:nvSpPr>
        <xdr:cNvPr id="397" name="円/楕円 396"/>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98"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118671</xdr:rowOff>
    </xdr:from>
    <xdr:ext cx="405111" cy="259045"/>
    <xdr:sp macro="" textlink="">
      <xdr:nvSpPr>
        <xdr:cNvPr id="399" name="n_1mainValue【学校施設】&#10;有形固定資産減価償却率"/>
        <xdr:cNvSpPr txBox="1"/>
      </xdr:nvSpPr>
      <xdr:spPr>
        <a:xfrm>
          <a:off x="15266043"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4" name="直線コネクタ 423"/>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5"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6" name="直線コネクタ 425"/>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7"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8" name="直線コネクタ 42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9"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30" name="フローチャート : 判断 429"/>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31" name="フローチャート : 判断 430"/>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123190</xdr:rowOff>
    </xdr:from>
    <xdr:to>
      <xdr:col>31</xdr:col>
      <xdr:colOff>85725</xdr:colOff>
      <xdr:row>62</xdr:row>
      <xdr:rowOff>53340</xdr:rowOff>
    </xdr:to>
    <xdr:sp macro="" textlink="">
      <xdr:nvSpPr>
        <xdr:cNvPr id="437" name="円/楕円 436"/>
        <xdr:cNvSpPr/>
      </xdr:nvSpPr>
      <xdr:spPr>
        <a:xfrm>
          <a:off x="21272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438"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44467</xdr:rowOff>
    </xdr:from>
    <xdr:ext cx="469744" cy="259045"/>
    <xdr:sp macro="" textlink="">
      <xdr:nvSpPr>
        <xdr:cNvPr id="439" name="n_1mainValue【学校施設】&#10;一人当たり面積"/>
        <xdr:cNvSpPr txBox="1"/>
      </xdr:nvSpPr>
      <xdr:spPr>
        <a:xfrm>
          <a:off x="21075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0" name="直線コネクタ 479"/>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1"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2" name="直線コネクタ 481"/>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3"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4" name="直線コネクタ 483"/>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5"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6" name="フローチャート : 判断 48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7" name="フローチャート : 判断 486"/>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97789</xdr:rowOff>
    </xdr:from>
    <xdr:to>
      <xdr:col>22</xdr:col>
      <xdr:colOff>415925</xdr:colOff>
      <xdr:row>103</xdr:row>
      <xdr:rowOff>27939</xdr:rowOff>
    </xdr:to>
    <xdr:sp macro="" textlink="">
      <xdr:nvSpPr>
        <xdr:cNvPr id="493" name="円/楕円 492"/>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494"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44466</xdr:rowOff>
    </xdr:from>
    <xdr:ext cx="405111" cy="259045"/>
    <xdr:sp macro="" textlink="">
      <xdr:nvSpPr>
        <xdr:cNvPr id="495" name="n_1mainValue【公民館】&#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19" name="直線コネクタ 518"/>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20"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21" name="直線コネクタ 520"/>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2"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3" name="直線コネクタ 522"/>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4"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5" name="フローチャート : 判断 524"/>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6" name="フローチャート : 判断 525"/>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124461</xdr:rowOff>
    </xdr:from>
    <xdr:to>
      <xdr:col>31</xdr:col>
      <xdr:colOff>85725</xdr:colOff>
      <xdr:row>106</xdr:row>
      <xdr:rowOff>54611</xdr:rowOff>
    </xdr:to>
    <xdr:sp macro="" textlink="">
      <xdr:nvSpPr>
        <xdr:cNvPr id="532" name="円/楕円 531"/>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3"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45738</xdr:rowOff>
    </xdr:from>
    <xdr:ext cx="469744" cy="259045"/>
    <xdr:sp macro="" textlink="">
      <xdr:nvSpPr>
        <xdr:cNvPr id="534" name="n_1mainValue【公民館】&#10;一人当たり面積"/>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類似団体と比較して特に有形固定資産減価償却率が高くなっている施設は，道路，公民館であり，特に低くなっている施設は，公営住宅，学校施設である。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道路については，昭和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年代に整備されたものが多く平成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ポイント上回っている。公民館については，昭和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年代に文化村公民館，中央公民館が建設されており類似団体平均を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ポイント上回っている。公共施設等総合管理計画に基づき，今後，老朽化対策に積極的に取り組んでいく。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公営住宅については，比較的新しい平成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年代にコミュニティーホームあさひが丘が建設されたため，類似団体平均を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ポイント下回っている。学校施設については平成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年代に小学校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校において校舎の耐震補強工事を行い，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校は建替えし，中学校校舎では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校において耐震補強，建替え工事を行ったため類似団体平均を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73" name="直線コネクタ 72"/>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74"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75" name="直線コネクタ 74"/>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76"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77" name="直線コネクタ 76"/>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78"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79" name="フローチャート : 判断 78"/>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80" name="フローチャート : 判断 79"/>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81"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87" name="円/楕円 8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88"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14" name="直線コネクタ 113"/>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15"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16" name="直線コネクタ 115"/>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17"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18" name="直線コネクタ 117"/>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19"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20" name="フローチャート : 判断 119"/>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21" name="フローチャート : 判断 120"/>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22"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37374</xdr:rowOff>
    </xdr:from>
    <xdr:to>
      <xdr:col>14</xdr:col>
      <xdr:colOff>79375</xdr:colOff>
      <xdr:row>62</xdr:row>
      <xdr:rowOff>138974</xdr:rowOff>
    </xdr:to>
    <xdr:sp macro="" textlink="">
      <xdr:nvSpPr>
        <xdr:cNvPr id="128" name="円/楕円 127"/>
        <xdr:cNvSpPr/>
      </xdr:nvSpPr>
      <xdr:spPr>
        <a:xfrm>
          <a:off x="958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130101</xdr:rowOff>
    </xdr:from>
    <xdr:ext cx="469744" cy="259045"/>
    <xdr:sp macro="" textlink="">
      <xdr:nvSpPr>
        <xdr:cNvPr id="129" name="n_1mainValue【体育館・プール】&#10;一人当たり面積"/>
        <xdr:cNvSpPr txBox="1"/>
      </xdr:nvSpPr>
      <xdr:spPr>
        <a:xfrm>
          <a:off x="93917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4" name="正方形/長方形 1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5" name="正方形/長方形 1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6" name="正方形/長方形 1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7" name="正方形/長方形 1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8" name="正方形/長方形 1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9" name="正方形/長方形 1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0" name="正方形/長方形 1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1" name="正方形/長方形 1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9" name="正方形/長方形 1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0" name="テキスト ボックス 1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1" name="直線コネクタ 1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2" name="テキスト ボックス 17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73" name="直線コネクタ 1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74" name="テキスト ボックス 1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75" name="直線コネクタ 1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76" name="テキスト ボックス 1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7" name="直線コネクタ 1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8" name="テキスト ボックス 1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9" name="直線コネクタ 1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80" name="テキスト ボックス 1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81" name="直線コネクタ 1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82" name="テキスト ボックス 18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3" name="直線コネクタ 1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4" name="テキスト ボックス 1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186" name="直線コネクタ 185"/>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187"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188" name="直線コネクタ 187"/>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18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190" name="直線コネクタ 18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191"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192" name="フローチャート : 判断 191"/>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193" name="フローチャート : 判断 192"/>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194"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5" name="テキスト ボックス 1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6" name="テキスト ボックス 1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7" name="テキスト ボックス 1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8" name="テキスト ボックス 1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9" name="テキスト ボックス 1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21590</xdr:rowOff>
    </xdr:from>
    <xdr:to>
      <xdr:col>22</xdr:col>
      <xdr:colOff>415925</xdr:colOff>
      <xdr:row>36</xdr:row>
      <xdr:rowOff>123190</xdr:rowOff>
    </xdr:to>
    <xdr:sp macro="" textlink="">
      <xdr:nvSpPr>
        <xdr:cNvPr id="200" name="円/楕円 199"/>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139717</xdr:rowOff>
    </xdr:from>
    <xdr:ext cx="405111" cy="259045"/>
    <xdr:sp macro="" textlink="">
      <xdr:nvSpPr>
        <xdr:cNvPr id="201" name="n_1mainValue【一般廃棄物処理施設】&#10;有形固定資産減価償却率"/>
        <xdr:cNvSpPr txBox="1"/>
      </xdr:nvSpPr>
      <xdr:spPr>
        <a:xfrm>
          <a:off x="15266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2" name="正方形/長方形 2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3" name="正方形/長方形 2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4" name="正方形/長方形 2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5" name="正方形/長方形 2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6" name="正方形/長方形 2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7" name="正方形/長方形 2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8" name="正方形/長方形 2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9" name="正方形/長方形 2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0" name="テキスト ボックス 2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1" name="直線コネクタ 2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12" name="直線コネクタ 2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13" name="テキスト ボックス 2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14" name="直線コネクタ 2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15" name="テキスト ボックス 2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16" name="直線コネクタ 2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17" name="テキスト ボックス 21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18" name="直線コネクタ 2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19" name="テキスト ボックス 21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20" name="直線コネクタ 2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21" name="テキスト ボックス 2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2" name="直線コネクタ 2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3" name="テキスト ボックス 2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225" name="直線コネクタ 224"/>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226"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227" name="直線コネクタ 226"/>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228"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229" name="直線コネクタ 228"/>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230"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231" name="フローチャート : 判断 230"/>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232" name="フローチャート : 判断 231"/>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37317</xdr:rowOff>
    </xdr:from>
    <xdr:ext cx="534377" cy="259045"/>
    <xdr:sp macro="" textlink="">
      <xdr:nvSpPr>
        <xdr:cNvPr id="233"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4" name="テキスト ボックス 2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5" name="テキスト ボックス 2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6" name="テキスト ボックス 2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7" name="テキスト ボックス 2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8" name="テキスト ボックス 2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76746</xdr:rowOff>
    </xdr:from>
    <xdr:to>
      <xdr:col>31</xdr:col>
      <xdr:colOff>85725</xdr:colOff>
      <xdr:row>36</xdr:row>
      <xdr:rowOff>6896</xdr:rowOff>
    </xdr:to>
    <xdr:sp macro="" textlink="">
      <xdr:nvSpPr>
        <xdr:cNvPr id="239" name="円/楕円 238"/>
        <xdr:cNvSpPr/>
      </xdr:nvSpPr>
      <xdr:spPr>
        <a:xfrm>
          <a:off x="21272500" y="60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23423</xdr:rowOff>
    </xdr:from>
    <xdr:ext cx="534377" cy="259045"/>
    <xdr:sp macro="" textlink="">
      <xdr:nvSpPr>
        <xdr:cNvPr id="240" name="n_1mainValue【一般廃棄物処理施設】&#10;一人当たり有形固定資産（償却資産）額"/>
        <xdr:cNvSpPr txBox="1"/>
      </xdr:nvSpPr>
      <xdr:spPr>
        <a:xfrm>
          <a:off x="21043411" y="58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1" name="正方形/長方形 2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2" name="正方形/長方形 2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3" name="正方形/長方形 2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4" name="正方形/長方形 2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5" name="正方形/長方形 2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6" name="正方形/長方形 2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7" name="正方形/長方形 2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8" name="正方形/長方形 2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9" name="テキスト ボックス 2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0" name="直線コネクタ 2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1" name="テキスト ボックス 2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2" name="直線コネクタ 2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3" name="テキスト ボックス 2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4" name="直線コネクタ 2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5" name="テキスト ボックス 2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6" name="直線コネクタ 2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7" name="テキスト ボックス 2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8" name="直線コネクタ 2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9" name="テキスト ボックス 2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0" name="直線コネクタ 2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1" name="テキスト ボックス 2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2" name="直線コネクタ 2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3" name="テキスト ボックス 2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265" name="直線コネクタ 26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26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267" name="直線コネクタ 26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26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269" name="直線コネクタ 26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27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271" name="フローチャート : 判断 27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272" name="フローチャート : 判断 27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273"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4" name="テキスト ボックス 2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5" name="テキスト ボックス 2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6" name="テキスト ボックス 2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7" name="テキスト ボックス 2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8" name="テキスト ボックス 2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279" name="円/楕円 278"/>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67327</xdr:rowOff>
    </xdr:from>
    <xdr:ext cx="405111" cy="259045"/>
    <xdr:sp macro="" textlink="">
      <xdr:nvSpPr>
        <xdr:cNvPr id="280" name="n_1mainValue【保健センター・保健所】&#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8" name="正方形/長方形 2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9" name="テキスト ボックス 2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0" name="直線コネクタ 2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91" name="直線コネクタ 29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2" name="テキスト ボックス 29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3" name="直線コネクタ 29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4" name="テキスト ボックス 29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5" name="直線コネクタ 29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6" name="テキスト ボックス 29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7" name="直線コネクタ 29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8" name="テキスト ボックス 29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02" name="直線コネクタ 301"/>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03"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04" name="直線コネクタ 303"/>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05"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06" name="直線コネクタ 305"/>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07"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08" name="フローチャート : 判断 307"/>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09" name="フローチャート : 判断 308"/>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10"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15494</xdr:rowOff>
    </xdr:from>
    <xdr:to>
      <xdr:col>31</xdr:col>
      <xdr:colOff>85725</xdr:colOff>
      <xdr:row>63</xdr:row>
      <xdr:rowOff>117094</xdr:rowOff>
    </xdr:to>
    <xdr:sp macro="" textlink="">
      <xdr:nvSpPr>
        <xdr:cNvPr id="316" name="円/楕円 315"/>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108221</xdr:rowOff>
    </xdr:from>
    <xdr:ext cx="469744" cy="259045"/>
    <xdr:sp macro="" textlink="">
      <xdr:nvSpPr>
        <xdr:cNvPr id="317"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8" name="テキスト ボックス 3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9" name="直線コネクタ 3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0" name="テキスト ボックス 3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1" name="直線コネクタ 3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2" name="テキスト ボックス 3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3" name="直線コネクタ 3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4" name="テキスト ボックス 3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5" name="直線コネクタ 3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6" name="テキスト ボックス 3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7" name="直線コネクタ 3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8" name="テキスト ボックス 3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0" name="テキスト ボックス 3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342" name="直線コネクタ 341"/>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343"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344" name="直線コネクタ 343"/>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45"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46" name="直線コネクタ 3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347"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348" name="フローチャート : 判断 347"/>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349" name="フローチャート : 判断 348"/>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350"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82550</xdr:rowOff>
    </xdr:from>
    <xdr:to>
      <xdr:col>22</xdr:col>
      <xdr:colOff>415925</xdr:colOff>
      <xdr:row>81</xdr:row>
      <xdr:rowOff>12700</xdr:rowOff>
    </xdr:to>
    <xdr:sp macro="" textlink="">
      <xdr:nvSpPr>
        <xdr:cNvPr id="356" name="円/楕円 355"/>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29227</xdr:rowOff>
    </xdr:from>
    <xdr:ext cx="405111" cy="259045"/>
    <xdr:sp macro="" textlink="">
      <xdr:nvSpPr>
        <xdr:cNvPr id="357" name="n_1mainValue【消防施設】&#10;有形固定資産減価償却率"/>
        <xdr:cNvSpPr txBox="1"/>
      </xdr:nvSpPr>
      <xdr:spPr>
        <a:xfrm>
          <a:off x="15266043"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8" name="正方形/長方形 3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9" name="正方形/長方形 3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0" name="正方形/長方形 3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1" name="正方形/長方形 3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2" name="正方形/長方形 3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3" name="正方形/長方形 3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4" name="正方形/長方形 3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6" name="テキスト ボックス 3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8" name="直線コネクタ 3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9" name="テキスト ボックス 3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0" name="直線コネクタ 3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1" name="テキスト ボックス 3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2" name="直線コネクタ 3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3" name="テキスト ボックス 3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4" name="直線コネクタ 3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5" name="テキスト ボックス 3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6" name="直線コネクタ 3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7" name="テキスト ボックス 3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381" name="直線コネクタ 380"/>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382"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383" name="直線コネクタ 382"/>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384"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385" name="直線コネクタ 384"/>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6"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87" name="フローチャート : 判断 38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388" name="フローチャート : 判断 387"/>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101616</xdr:rowOff>
    </xdr:from>
    <xdr:ext cx="469744" cy="259045"/>
    <xdr:sp macro="" textlink="">
      <xdr:nvSpPr>
        <xdr:cNvPr id="389"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151130</xdr:rowOff>
    </xdr:from>
    <xdr:to>
      <xdr:col>31</xdr:col>
      <xdr:colOff>85725</xdr:colOff>
      <xdr:row>84</xdr:row>
      <xdr:rowOff>81280</xdr:rowOff>
    </xdr:to>
    <xdr:sp macro="" textlink="">
      <xdr:nvSpPr>
        <xdr:cNvPr id="395" name="円/楕円 394"/>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72407</xdr:rowOff>
    </xdr:from>
    <xdr:ext cx="469744" cy="259045"/>
    <xdr:sp macro="" textlink="">
      <xdr:nvSpPr>
        <xdr:cNvPr id="396" name="n_1mainValue【消防施設】&#10;一人当たり面積"/>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106</xdr:row>
      <xdr:rowOff>104775</xdr:rowOff>
    </xdr:to>
    <xdr:cxnSp macro="">
      <xdr:nvCxnSpPr>
        <xdr:cNvPr id="421" name="直線コネクタ 420"/>
        <xdr:cNvCxnSpPr/>
      </xdr:nvCxnSpPr>
      <xdr:spPr>
        <a:xfrm flipV="1">
          <a:off x="16318864" y="17303114"/>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108602</xdr:rowOff>
    </xdr:from>
    <xdr:ext cx="405111" cy="259045"/>
    <xdr:sp macro="" textlink="">
      <xdr:nvSpPr>
        <xdr:cNvPr id="422" name="【庁舎】&#10;有形固定資産減価償却率最小値テキスト"/>
        <xdr:cNvSpPr txBox="1"/>
      </xdr:nvSpPr>
      <xdr:spPr>
        <a:xfrm>
          <a:off x="16408400"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106</xdr:row>
      <xdr:rowOff>104775</xdr:rowOff>
    </xdr:from>
    <xdr:to>
      <xdr:col>23</xdr:col>
      <xdr:colOff>606425</xdr:colOff>
      <xdr:row>106</xdr:row>
      <xdr:rowOff>104775</xdr:rowOff>
    </xdr:to>
    <xdr:cxnSp macro="">
      <xdr:nvCxnSpPr>
        <xdr:cNvPr id="423" name="直線コネクタ 422"/>
        <xdr:cNvCxnSpPr/>
      </xdr:nvCxnSpPr>
      <xdr:spPr>
        <a:xfrm>
          <a:off x="16230600" y="1827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424" name="【庁舎】&#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425" name="直線コネクタ 424"/>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165752</xdr:rowOff>
    </xdr:from>
    <xdr:ext cx="405111" cy="259045"/>
    <xdr:sp macro="" textlink="">
      <xdr:nvSpPr>
        <xdr:cNvPr id="426" name="【庁舎】&#10;有形固定資産減価償却率平均値テキスト"/>
        <xdr:cNvSpPr txBox="1"/>
      </xdr:nvSpPr>
      <xdr:spPr>
        <a:xfrm>
          <a:off x="16408400" y="1799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15875</xdr:rowOff>
    </xdr:from>
    <xdr:to>
      <xdr:col>23</xdr:col>
      <xdr:colOff>568325</xdr:colOff>
      <xdr:row>105</xdr:row>
      <xdr:rowOff>117475</xdr:rowOff>
    </xdr:to>
    <xdr:sp macro="" textlink="">
      <xdr:nvSpPr>
        <xdr:cNvPr id="427" name="フローチャート : 判断 426"/>
        <xdr:cNvSpPr/>
      </xdr:nvSpPr>
      <xdr:spPr>
        <a:xfrm>
          <a:off x="16268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29211</xdr:rowOff>
    </xdr:from>
    <xdr:to>
      <xdr:col>22</xdr:col>
      <xdr:colOff>415925</xdr:colOff>
      <xdr:row>105</xdr:row>
      <xdr:rowOff>130811</xdr:rowOff>
    </xdr:to>
    <xdr:sp macro="" textlink="">
      <xdr:nvSpPr>
        <xdr:cNvPr id="428" name="フローチャート : 判断 427"/>
        <xdr:cNvSpPr/>
      </xdr:nvSpPr>
      <xdr:spPr>
        <a:xfrm>
          <a:off x="1543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147338</xdr:rowOff>
    </xdr:from>
    <xdr:ext cx="405111" cy="259045"/>
    <xdr:sp macro="" textlink="">
      <xdr:nvSpPr>
        <xdr:cNvPr id="429" name="n_1aveValue【庁舎】&#10;有形固定資産減価償却率"/>
        <xdr:cNvSpPr txBox="1"/>
      </xdr:nvSpPr>
      <xdr:spPr>
        <a:xfrm>
          <a:off x="15266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435" name="円/楕円 434"/>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118127</xdr:rowOff>
    </xdr:from>
    <xdr:ext cx="405111" cy="259045"/>
    <xdr:sp macro="" textlink="">
      <xdr:nvSpPr>
        <xdr:cNvPr id="436" name="n_1mainValue【庁舎】&#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7" name="直線コネクタ 4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8" name="テキスト ボックス 4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9" name="直線コネクタ 4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0" name="テキスト ボックス 4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1" name="直線コネクタ 4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2" name="テキスト ボックス 4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3" name="直線コネクタ 4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4" name="テキスト ボックス 4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5" name="直線コネクタ 4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6" name="テキスト ボックス 4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60" name="直線コネクタ 459"/>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61"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62" name="直線コネクタ 461"/>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63"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64" name="直線コネクタ 463"/>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465"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66" name="フローチャート : 判断 465"/>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67" name="フローチャート : 判断 466"/>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468"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90170</xdr:rowOff>
    </xdr:from>
    <xdr:to>
      <xdr:col>31</xdr:col>
      <xdr:colOff>85725</xdr:colOff>
      <xdr:row>106</xdr:row>
      <xdr:rowOff>20320</xdr:rowOff>
    </xdr:to>
    <xdr:sp macro="" textlink="">
      <xdr:nvSpPr>
        <xdr:cNvPr id="474" name="円/楕円 473"/>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36847</xdr:rowOff>
    </xdr:from>
    <xdr:ext cx="469744" cy="259045"/>
    <xdr:sp macro="" textlink="">
      <xdr:nvSpPr>
        <xdr:cNvPr id="475" name="n_1main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類似団体と比較して特に有形固定資産減価償却率が高くなっている施設は，体育館，保健センター，消防施設であり，特に低くなっている施設は庁舎である。</a:t>
          </a:r>
          <a:endParaRPr lang="ja-JP" altLang="ja-JP" sz="1300">
            <a:effectLst/>
          </a:endParaRPr>
        </a:p>
        <a:p>
          <a:r>
            <a:rPr kumimoji="1" lang="ja-JP" altLang="ja-JP" sz="1300">
              <a:solidFill>
                <a:schemeClr val="dk1"/>
              </a:solidFill>
              <a:effectLst/>
              <a:latin typeface="+mn-lt"/>
              <a:ea typeface="+mn-ea"/>
              <a:cs typeface="+mn-cs"/>
            </a:rPr>
            <a:t>　体育館，保健センター，消防施設では体育館や消防分団詰所の一部が耐用年数を過ぎている施設もあり，修繕等を行いながら使用しているところであり，今後は，公共施設等総合管理計画に基づき，老朽化対策に積極的に取り組んでいく。</a:t>
          </a:r>
          <a:endParaRPr lang="ja-JP" altLang="ja-JP" sz="1300">
            <a:effectLst/>
          </a:endParaRPr>
        </a:p>
        <a:p>
          <a:r>
            <a:rPr kumimoji="1" lang="ja-JP" altLang="ja-JP" sz="1300">
              <a:solidFill>
                <a:schemeClr val="dk1"/>
              </a:solidFill>
              <a:effectLst/>
              <a:latin typeface="+mn-lt"/>
              <a:ea typeface="+mn-ea"/>
              <a:cs typeface="+mn-cs"/>
            </a:rPr>
            <a:t>　庁舎については，類似団体平均を</a:t>
          </a:r>
          <a:r>
            <a:rPr kumimoji="1" lang="en-US" altLang="ja-JP" sz="1300">
              <a:solidFill>
                <a:schemeClr val="dk1"/>
              </a:solidFill>
              <a:effectLst/>
              <a:latin typeface="+mn-lt"/>
              <a:ea typeface="+mn-ea"/>
              <a:cs typeface="+mn-cs"/>
            </a:rPr>
            <a:t>26.8</a:t>
          </a:r>
          <a:r>
            <a:rPr kumimoji="1" lang="ja-JP" altLang="ja-JP" sz="1300">
              <a:solidFill>
                <a:schemeClr val="dk1"/>
              </a:solidFill>
              <a:effectLst/>
              <a:latin typeface="+mn-lt"/>
              <a:ea typeface="+mn-ea"/>
              <a:cs typeface="+mn-cs"/>
            </a:rPr>
            <a:t>ポイント下回っており，比較的新しい平成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年度に竣工したためである。</a:t>
          </a:r>
          <a:endParaRPr lang="ja-JP" altLang="ja-JP" sz="1300">
            <a:effectLst/>
          </a:endParaRPr>
        </a:p>
        <a:p>
          <a:r>
            <a:rPr kumimoji="1" lang="ja-JP" altLang="ja-JP" sz="1300">
              <a:solidFill>
                <a:schemeClr val="dk1"/>
              </a:solidFill>
              <a:effectLst/>
              <a:latin typeface="+mn-lt"/>
              <a:ea typeface="+mn-ea"/>
              <a:cs typeface="+mn-cs"/>
            </a:rPr>
            <a:t>　また，一般廃棄物処理施設については，一人当たり有形固定資産額が類似団体平均を上回っている。これは，一部事務組合（さしま環境管理事務組合）にて，平成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年度にごみ処理施設であるさしまクリーンセンター寺久を新設したためである。維持管理にかかる経費の増加に留意しつつ生活環境の向上に積極的に取り組んでいく。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以降は景気回復による町税等の伸びにより，微増だが上昇傾向にあり，類似団体平均と比較して，ほぼ同水準である。前年度と比較すると，町民税（個人・法人），固定資産税（償却資産）等の伸びにより</a:t>
          </a:r>
          <a:r>
            <a:rPr lang="en-US" altLang="ja-JP" sz="1300" b="0" i="0" baseline="0">
              <a:solidFill>
                <a:schemeClr val="dk1"/>
              </a:solidFill>
              <a:effectLst/>
              <a:latin typeface="+mn-lt"/>
              <a:ea typeface="+mn-ea"/>
              <a:cs typeface="+mn-cs"/>
            </a:rPr>
            <a:t>0.01</a:t>
          </a:r>
          <a:r>
            <a:rPr lang="ja-JP" altLang="en-US" sz="1300" b="0" i="0" baseline="0">
              <a:solidFill>
                <a:schemeClr val="dk1"/>
              </a:solidFill>
              <a:effectLst/>
              <a:latin typeface="+mn-lt"/>
              <a:ea typeface="+mn-ea"/>
              <a:cs typeface="+mn-cs"/>
            </a:rPr>
            <a:t>ポイント上回っている。</a:t>
          </a:r>
          <a:endParaRPr lang="en-US" altLang="ja-JP" sz="1300" b="0" i="0" baseline="0">
            <a:solidFill>
              <a:schemeClr val="dk1"/>
            </a:solidFill>
            <a:effectLst/>
            <a:latin typeface="+mn-lt"/>
            <a:ea typeface="+mn-ea"/>
            <a:cs typeface="+mn-cs"/>
          </a:endParaRPr>
        </a:p>
        <a:p>
          <a:pPr rtl="0" eaLnBrk="1" fontAlgn="auto" latinLnBrk="0" hangingPunct="1"/>
          <a:r>
            <a:rPr lang="ja-JP" altLang="ja-JP" sz="1300" b="0" i="0" baseline="0">
              <a:solidFill>
                <a:schemeClr val="dk1"/>
              </a:solidFill>
              <a:effectLst/>
              <a:latin typeface="+mn-lt"/>
              <a:ea typeface="+mn-ea"/>
              <a:cs typeface="+mn-cs"/>
            </a:rPr>
            <a:t>今後も，緊急に必要な事業を峻別し投資的経費を抑制する等，歳出の徹底的な見直しを実現するとともに，税の徴収率向上対策を中心とする歳入確保に努める。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8" name="直線コネクタ 67"/>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1" name="直線コネクタ 70"/>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4" name="直線コネクタ 73"/>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119239</xdr:rowOff>
    </xdr:to>
    <xdr:cxnSp macro="">
      <xdr:nvCxnSpPr>
        <xdr:cNvPr id="77" name="直線コネクタ 76"/>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9" name="円/楕円 88"/>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90" name="テキスト ボックス 89"/>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4" name="テキスト ボックス 93"/>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個人・法人関係の町民税</a:t>
          </a:r>
          <a:r>
            <a:rPr lang="ja-JP" altLang="en-US" sz="1300" b="0" i="0" baseline="0">
              <a:solidFill>
                <a:schemeClr val="dk1"/>
              </a:solidFill>
              <a:effectLst/>
              <a:latin typeface="+mn-lt"/>
              <a:ea typeface="+mn-ea"/>
              <a:cs typeface="+mn-cs"/>
            </a:rPr>
            <a:t>，固定資産税</a:t>
          </a:r>
          <a:r>
            <a:rPr lang="ja-JP" altLang="ja-JP" sz="1300" b="0" i="0" baseline="0">
              <a:solidFill>
                <a:schemeClr val="dk1"/>
              </a:solidFill>
              <a:effectLst/>
              <a:latin typeface="+mn-lt"/>
              <a:ea typeface="+mn-ea"/>
              <a:cs typeface="+mn-cs"/>
            </a:rPr>
            <a:t>等により地方税</a:t>
          </a:r>
          <a:r>
            <a:rPr lang="ja-JP" altLang="en-US" sz="1300" b="0" i="0" baseline="0">
              <a:solidFill>
                <a:schemeClr val="dk1"/>
              </a:solidFill>
              <a:effectLst/>
              <a:latin typeface="+mn-lt"/>
              <a:ea typeface="+mn-ea"/>
              <a:cs typeface="+mn-cs"/>
            </a:rPr>
            <a:t>が増加したものの，人件</a:t>
          </a:r>
          <a:r>
            <a:rPr lang="ja-JP" altLang="ja-JP" sz="1300" b="0" i="0" baseline="0">
              <a:solidFill>
                <a:schemeClr val="dk1"/>
              </a:solidFill>
              <a:effectLst/>
              <a:latin typeface="+mn-lt"/>
              <a:ea typeface="+mn-ea"/>
              <a:cs typeface="+mn-cs"/>
            </a:rPr>
            <a:t>費</a:t>
          </a:r>
          <a:r>
            <a:rPr lang="ja-JP" altLang="en-US" sz="1300" b="0" i="0" baseline="0">
              <a:solidFill>
                <a:schemeClr val="dk1"/>
              </a:solidFill>
              <a:effectLst/>
              <a:latin typeface="+mn-lt"/>
              <a:ea typeface="+mn-ea"/>
              <a:cs typeface="+mn-cs"/>
            </a:rPr>
            <a:t>や，平成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年度債の元金償還開始による</a:t>
          </a:r>
          <a:r>
            <a:rPr lang="ja-JP" altLang="ja-JP" sz="1300" b="0" i="0" baseline="0">
              <a:solidFill>
                <a:schemeClr val="dk1"/>
              </a:solidFill>
              <a:effectLst/>
              <a:latin typeface="+mn-lt"/>
              <a:ea typeface="+mn-ea"/>
              <a:cs typeface="+mn-cs"/>
            </a:rPr>
            <a:t>公債費</a:t>
          </a:r>
          <a:r>
            <a:rPr lang="ja-JP" altLang="en-US" sz="1300" b="0" i="0" baseline="0">
              <a:solidFill>
                <a:schemeClr val="dk1"/>
              </a:solidFill>
              <a:effectLst/>
              <a:latin typeface="+mn-lt"/>
              <a:ea typeface="+mn-ea"/>
              <a:cs typeface="+mn-cs"/>
            </a:rPr>
            <a:t>の増加により</a:t>
          </a:r>
          <a:r>
            <a:rPr lang="ja-JP" altLang="ja-JP" sz="1300" b="0" i="0" baseline="0">
              <a:solidFill>
                <a:schemeClr val="dk1"/>
              </a:solidFill>
              <a:effectLst/>
              <a:latin typeface="+mn-lt"/>
              <a:ea typeface="+mn-ea"/>
              <a:cs typeface="+mn-cs"/>
            </a:rPr>
            <a:t>，前年度の数値を</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ポイント上昇した。</a:t>
          </a:r>
          <a:r>
            <a:rPr lang="ja-JP" altLang="en-US" sz="1300" b="0" i="0" baseline="0">
              <a:solidFill>
                <a:schemeClr val="dk1"/>
              </a:solidFill>
              <a:effectLst/>
              <a:latin typeface="+mn-lt"/>
              <a:ea typeface="+mn-ea"/>
              <a:cs typeface="+mn-cs"/>
            </a:rPr>
            <a:t>公債費のピークは平成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年度のため，この先は低下すると見込まれる。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と比較して</a:t>
          </a:r>
          <a:r>
            <a:rPr lang="ja-JP" altLang="en-US" sz="1300" b="0" i="0" baseline="0">
              <a:solidFill>
                <a:schemeClr val="dk1"/>
              </a:solidFill>
              <a:effectLst/>
              <a:latin typeface="+mn-lt"/>
              <a:ea typeface="+mn-ea"/>
              <a:cs typeface="+mn-cs"/>
            </a:rPr>
            <a:t>引き続き高い状態にとどまっている</a:t>
          </a:r>
          <a:r>
            <a:rPr lang="ja-JP" altLang="ja-JP" sz="1300" b="0" i="0" baseline="0">
              <a:solidFill>
                <a:schemeClr val="dk1"/>
              </a:solidFill>
              <a:effectLst/>
              <a:latin typeface="+mn-lt"/>
              <a:ea typeface="+mn-ea"/>
              <a:cs typeface="+mn-cs"/>
            </a:rPr>
            <a:t>ため，行財政改革への取組を通じて義務的経費の削減に努め，財政の健全化を図る。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102108</xdr:rowOff>
    </xdr:to>
    <xdr:cxnSp macro="">
      <xdr:nvCxnSpPr>
        <xdr:cNvPr id="129" name="直線コネクタ 128"/>
        <xdr:cNvCxnSpPr/>
      </xdr:nvCxnSpPr>
      <xdr:spPr>
        <a:xfrm>
          <a:off x="4114800" y="110459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73152</xdr:rowOff>
    </xdr:to>
    <xdr:cxnSp macro="">
      <xdr:nvCxnSpPr>
        <xdr:cNvPr id="132" name="直線コネクタ 131"/>
        <xdr:cNvCxnSpPr/>
      </xdr:nvCxnSpPr>
      <xdr:spPr>
        <a:xfrm>
          <a:off x="3225800" y="1100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126238</xdr:rowOff>
    </xdr:to>
    <xdr:cxnSp macro="">
      <xdr:nvCxnSpPr>
        <xdr:cNvPr id="135" name="直線コネクタ 134"/>
        <xdr:cNvCxnSpPr/>
      </xdr:nvCxnSpPr>
      <xdr:spPr>
        <a:xfrm flipV="1">
          <a:off x="2336800" y="110073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64</xdr:row>
      <xdr:rowOff>126238</xdr:rowOff>
    </xdr:to>
    <xdr:cxnSp macro="">
      <xdr:nvCxnSpPr>
        <xdr:cNvPr id="138" name="直線コネクタ 137"/>
        <xdr:cNvCxnSpPr/>
      </xdr:nvCxnSpPr>
      <xdr:spPr>
        <a:xfrm>
          <a:off x="1447800" y="1108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8" name="円/楕円 147"/>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49"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0" name="円/楕円 149"/>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1" name="テキスト ボックス 150"/>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2" name="円/楕円 151"/>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3" name="テキスト ボックス 152"/>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4" name="円/楕円 153"/>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5" name="テキスト ボックス 154"/>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6" name="円/楕円 155"/>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7" name="テキスト ボックス 156"/>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人件費，物件費及び維持補修費の合計額の人口１人当たりの金額が類似団体平均を下回っているのは，主に物件費が要因となっている。これは内部管理的経費の徹底した削減によるものである。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しかしながら，上昇傾向でもあるため，</a:t>
          </a:r>
          <a:r>
            <a:rPr kumimoji="1" lang="ja-JP" altLang="ja-JP" sz="1300">
              <a:solidFill>
                <a:schemeClr val="dk1"/>
              </a:solidFill>
              <a:effectLst/>
              <a:latin typeface="+mn-lt"/>
              <a:ea typeface="+mn-ea"/>
              <a:cs typeface="+mn-cs"/>
            </a:rPr>
            <a:t>今後は施設の統廃合，民営化など運営形態の見直し</a:t>
          </a:r>
          <a:r>
            <a:rPr kumimoji="1" lang="ja-JP" altLang="en-US" sz="1300">
              <a:solidFill>
                <a:schemeClr val="dk1"/>
              </a:solidFill>
              <a:effectLst/>
              <a:latin typeface="+mn-lt"/>
              <a:ea typeface="+mn-ea"/>
              <a:cs typeface="+mn-cs"/>
            </a:rPr>
            <a:t>や</a:t>
          </a:r>
          <a:r>
            <a:rPr lang="ja-JP" altLang="en-US" sz="1300" b="0" i="0" baseline="0">
              <a:solidFill>
                <a:schemeClr val="dk1"/>
              </a:solidFill>
              <a:effectLst/>
              <a:latin typeface="+mn-lt"/>
              <a:ea typeface="+mn-ea"/>
              <a:cs typeface="+mn-cs"/>
            </a:rPr>
            <a:t>更なる</a:t>
          </a:r>
          <a:r>
            <a:rPr lang="ja-JP" altLang="ja-JP" sz="1300" b="0" i="0" baseline="0">
              <a:solidFill>
                <a:schemeClr val="dk1"/>
              </a:solidFill>
              <a:effectLst/>
              <a:latin typeface="+mn-lt"/>
              <a:ea typeface="+mn-ea"/>
              <a:cs typeface="+mn-cs"/>
            </a:rPr>
            <a:t>コスト低減を図</a:t>
          </a:r>
          <a:r>
            <a:rPr lang="ja-JP" altLang="en-US" sz="1300" b="0" i="0" baseline="0">
              <a:solidFill>
                <a:schemeClr val="dk1"/>
              </a:solidFill>
              <a:effectLst/>
              <a:latin typeface="+mn-lt"/>
              <a:ea typeface="+mn-ea"/>
              <a:cs typeface="+mn-cs"/>
            </a:rPr>
            <a:t>るとともに，人件費の抑制に努める。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54938</xdr:rowOff>
    </xdr:from>
    <xdr:to>
      <xdr:col>7</xdr:col>
      <xdr:colOff>152400</xdr:colOff>
      <xdr:row>81</xdr:row>
      <xdr:rowOff>61482</xdr:rowOff>
    </xdr:to>
    <xdr:cxnSp macro="">
      <xdr:nvCxnSpPr>
        <xdr:cNvPr id="191" name="直線コネクタ 190"/>
        <xdr:cNvCxnSpPr/>
      </xdr:nvCxnSpPr>
      <xdr:spPr>
        <a:xfrm>
          <a:off x="4114800" y="13942388"/>
          <a:ext cx="8382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46259</xdr:rowOff>
    </xdr:from>
    <xdr:ext cx="762000" cy="259045"/>
    <xdr:sp macro="" textlink="">
      <xdr:nvSpPr>
        <xdr:cNvPr id="192" name="人件費・物件費等の状況平均値テキスト"/>
        <xdr:cNvSpPr txBox="1"/>
      </xdr:nvSpPr>
      <xdr:spPr>
        <a:xfrm>
          <a:off x="5041900" y="13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44250</xdr:rowOff>
    </xdr:from>
    <xdr:to>
      <xdr:col>6</xdr:col>
      <xdr:colOff>0</xdr:colOff>
      <xdr:row>81</xdr:row>
      <xdr:rowOff>54938</xdr:rowOff>
    </xdr:to>
    <xdr:cxnSp macro="">
      <xdr:nvCxnSpPr>
        <xdr:cNvPr id="194" name="直線コネクタ 193"/>
        <xdr:cNvCxnSpPr/>
      </xdr:nvCxnSpPr>
      <xdr:spPr>
        <a:xfrm>
          <a:off x="3225800" y="13931700"/>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41140</xdr:rowOff>
    </xdr:from>
    <xdr:to>
      <xdr:col>4</xdr:col>
      <xdr:colOff>482600</xdr:colOff>
      <xdr:row>81</xdr:row>
      <xdr:rowOff>44250</xdr:rowOff>
    </xdr:to>
    <xdr:cxnSp macro="">
      <xdr:nvCxnSpPr>
        <xdr:cNvPr id="197" name="直線コネクタ 196"/>
        <xdr:cNvCxnSpPr/>
      </xdr:nvCxnSpPr>
      <xdr:spPr>
        <a:xfrm>
          <a:off x="2336800" y="13928590"/>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41104</xdr:rowOff>
    </xdr:from>
    <xdr:to>
      <xdr:col>3</xdr:col>
      <xdr:colOff>279400</xdr:colOff>
      <xdr:row>81</xdr:row>
      <xdr:rowOff>41140</xdr:rowOff>
    </xdr:to>
    <xdr:cxnSp macro="">
      <xdr:nvCxnSpPr>
        <xdr:cNvPr id="200" name="直線コネクタ 199"/>
        <xdr:cNvCxnSpPr/>
      </xdr:nvCxnSpPr>
      <xdr:spPr>
        <a:xfrm>
          <a:off x="1447800" y="13928554"/>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10682</xdr:rowOff>
    </xdr:from>
    <xdr:to>
      <xdr:col>7</xdr:col>
      <xdr:colOff>203200</xdr:colOff>
      <xdr:row>81</xdr:row>
      <xdr:rowOff>112282</xdr:rowOff>
    </xdr:to>
    <xdr:sp macro="" textlink="">
      <xdr:nvSpPr>
        <xdr:cNvPr id="210" name="円/楕円 209"/>
        <xdr:cNvSpPr/>
      </xdr:nvSpPr>
      <xdr:spPr>
        <a:xfrm>
          <a:off x="4902200" y="138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103409</xdr:rowOff>
    </xdr:from>
    <xdr:ext cx="762000" cy="259045"/>
    <xdr:sp macro="" textlink="">
      <xdr:nvSpPr>
        <xdr:cNvPr id="211" name="人件費・物件費等の状況該当値テキスト"/>
        <xdr:cNvSpPr txBox="1"/>
      </xdr:nvSpPr>
      <xdr:spPr>
        <a:xfrm>
          <a:off x="5041900" y="13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4138</xdr:rowOff>
    </xdr:from>
    <xdr:to>
      <xdr:col>6</xdr:col>
      <xdr:colOff>50800</xdr:colOff>
      <xdr:row>81</xdr:row>
      <xdr:rowOff>105738</xdr:rowOff>
    </xdr:to>
    <xdr:sp macro="" textlink="">
      <xdr:nvSpPr>
        <xdr:cNvPr id="212" name="円/楕円 211"/>
        <xdr:cNvSpPr/>
      </xdr:nvSpPr>
      <xdr:spPr>
        <a:xfrm>
          <a:off x="4064000" y="138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115915</xdr:rowOff>
    </xdr:from>
    <xdr:ext cx="736600" cy="259045"/>
    <xdr:sp macro="" textlink="">
      <xdr:nvSpPr>
        <xdr:cNvPr id="213" name="テキスト ボックス 212"/>
        <xdr:cNvSpPr txBox="1"/>
      </xdr:nvSpPr>
      <xdr:spPr>
        <a:xfrm>
          <a:off x="3733800" y="1366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164900</xdr:rowOff>
    </xdr:from>
    <xdr:to>
      <xdr:col>4</xdr:col>
      <xdr:colOff>533400</xdr:colOff>
      <xdr:row>81</xdr:row>
      <xdr:rowOff>95050</xdr:rowOff>
    </xdr:to>
    <xdr:sp macro="" textlink="">
      <xdr:nvSpPr>
        <xdr:cNvPr id="214" name="円/楕円 213"/>
        <xdr:cNvSpPr/>
      </xdr:nvSpPr>
      <xdr:spPr>
        <a:xfrm>
          <a:off x="3175000" y="13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105227</xdr:rowOff>
    </xdr:from>
    <xdr:ext cx="762000" cy="259045"/>
    <xdr:sp macro="" textlink="">
      <xdr:nvSpPr>
        <xdr:cNvPr id="215" name="テキスト ボックス 214"/>
        <xdr:cNvSpPr txBox="1"/>
      </xdr:nvSpPr>
      <xdr:spPr>
        <a:xfrm>
          <a:off x="2844800" y="1364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161790</xdr:rowOff>
    </xdr:from>
    <xdr:to>
      <xdr:col>3</xdr:col>
      <xdr:colOff>330200</xdr:colOff>
      <xdr:row>81</xdr:row>
      <xdr:rowOff>91940</xdr:rowOff>
    </xdr:to>
    <xdr:sp macro="" textlink="">
      <xdr:nvSpPr>
        <xdr:cNvPr id="216" name="円/楕円 215"/>
        <xdr:cNvSpPr/>
      </xdr:nvSpPr>
      <xdr:spPr>
        <a:xfrm>
          <a:off x="2286000" y="13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102117</xdr:rowOff>
    </xdr:from>
    <xdr:ext cx="762000" cy="259045"/>
    <xdr:sp macro="" textlink="">
      <xdr:nvSpPr>
        <xdr:cNvPr id="217" name="テキスト ボックス 216"/>
        <xdr:cNvSpPr txBox="1"/>
      </xdr:nvSpPr>
      <xdr:spPr>
        <a:xfrm>
          <a:off x="1955800" y="1364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161754</xdr:rowOff>
    </xdr:from>
    <xdr:to>
      <xdr:col>2</xdr:col>
      <xdr:colOff>127000</xdr:colOff>
      <xdr:row>81</xdr:row>
      <xdr:rowOff>91904</xdr:rowOff>
    </xdr:to>
    <xdr:sp macro="" textlink="">
      <xdr:nvSpPr>
        <xdr:cNvPr id="218" name="円/楕円 217"/>
        <xdr:cNvSpPr/>
      </xdr:nvSpPr>
      <xdr:spPr>
        <a:xfrm>
          <a:off x="1397000" y="138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102081</xdr:rowOff>
    </xdr:from>
    <xdr:ext cx="762000" cy="259045"/>
    <xdr:sp macro="" textlink="">
      <xdr:nvSpPr>
        <xdr:cNvPr id="219" name="テキスト ボックス 218"/>
        <xdr:cNvSpPr txBox="1"/>
      </xdr:nvSpPr>
      <xdr:spPr>
        <a:xfrm>
          <a:off x="1066800" y="136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年度の指数が100を上回っているのは，国家公務員の時限的（</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年間）な給与改定特例法による。平成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他職種との人事異動により前年度に比べ</a:t>
          </a:r>
          <a:r>
            <a:rPr lang="en-US" altLang="ja-JP" sz="1300" b="0" i="0" baseline="0">
              <a:solidFill>
                <a:schemeClr val="dk1"/>
              </a:solidFill>
              <a:effectLst/>
              <a:latin typeface="+mn-lt"/>
              <a:ea typeface="+mn-ea"/>
              <a:cs typeface="+mn-cs"/>
            </a:rPr>
            <a:t>0.1</a:t>
          </a:r>
          <a:r>
            <a:rPr lang="ja-JP" altLang="en-US" sz="1300" b="0" i="0" baseline="0">
              <a:solidFill>
                <a:schemeClr val="dk1"/>
              </a:solidFill>
              <a:effectLst/>
              <a:latin typeface="+mn-lt"/>
              <a:ea typeface="+mn-ea"/>
              <a:cs typeface="+mn-cs"/>
            </a:rPr>
            <a:t>ポイント低下した。</a:t>
          </a:r>
          <a:endParaRPr lang="ja-JP" altLang="ja-JP" sz="1300">
            <a:effectLst/>
          </a:endParaRPr>
        </a:p>
        <a:p>
          <a:pPr rtl="0"/>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人事員勧告に準じた給与構造改革</a:t>
          </a:r>
          <a:r>
            <a:rPr lang="ja-JP" altLang="en-US" sz="1300" b="0" i="0" baseline="0">
              <a:solidFill>
                <a:schemeClr val="dk1"/>
              </a:solidFill>
              <a:effectLst/>
              <a:latin typeface="+mn-lt"/>
              <a:ea typeface="+mn-ea"/>
              <a:cs typeface="+mn-cs"/>
            </a:rPr>
            <a:t>等により</a:t>
          </a:r>
          <a:r>
            <a:rPr lang="ja-JP" altLang="ja-JP" sz="1300" b="0" i="0" baseline="0">
              <a:solidFill>
                <a:schemeClr val="dk1"/>
              </a:solidFill>
              <a:effectLst/>
              <a:latin typeface="+mn-lt"/>
              <a:ea typeface="+mn-ea"/>
              <a:cs typeface="+mn-cs"/>
            </a:rPr>
            <a:t>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111277</xdr:rowOff>
    </xdr:to>
    <xdr:cxnSp macro="">
      <xdr:nvCxnSpPr>
        <xdr:cNvPr id="255" name="直線コネクタ 254"/>
        <xdr:cNvCxnSpPr/>
      </xdr:nvCxnSpPr>
      <xdr:spPr>
        <a:xfrm flipV="1">
          <a:off x="16179800" y="145015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84</xdr:row>
      <xdr:rowOff>111277</xdr:rowOff>
    </xdr:to>
    <xdr:cxnSp macro="">
      <xdr:nvCxnSpPr>
        <xdr:cNvPr id="258" name="直線コネクタ 257"/>
        <xdr:cNvCxnSpPr/>
      </xdr:nvCxnSpPr>
      <xdr:spPr>
        <a:xfrm>
          <a:off x="15290800" y="14076438"/>
          <a:ext cx="8890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17538</xdr:rowOff>
    </xdr:from>
    <xdr:to>
      <xdr:col>22</xdr:col>
      <xdr:colOff>203200</xdr:colOff>
      <xdr:row>82</xdr:row>
      <xdr:rowOff>52009</xdr:rowOff>
    </xdr:to>
    <xdr:cxnSp macro="">
      <xdr:nvCxnSpPr>
        <xdr:cNvPr id="261" name="直線コネクタ 260"/>
        <xdr:cNvCxnSpPr/>
      </xdr:nvCxnSpPr>
      <xdr:spPr>
        <a:xfrm flipV="1">
          <a:off x="14401800" y="140764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52009</xdr:rowOff>
    </xdr:from>
    <xdr:to>
      <xdr:col>21</xdr:col>
      <xdr:colOff>0</xdr:colOff>
      <xdr:row>87</xdr:row>
      <xdr:rowOff>125488</xdr:rowOff>
    </xdr:to>
    <xdr:cxnSp macro="">
      <xdr:nvCxnSpPr>
        <xdr:cNvPr id="264" name="直線コネクタ 263"/>
        <xdr:cNvCxnSpPr/>
      </xdr:nvCxnSpPr>
      <xdr:spPr>
        <a:xfrm flipV="1">
          <a:off x="13512800" y="141109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4" name="円/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5"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6" name="円/楕円 275"/>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77" name="テキスト ボックス 276"/>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138188</xdr:rowOff>
    </xdr:from>
    <xdr:to>
      <xdr:col>22</xdr:col>
      <xdr:colOff>254000</xdr:colOff>
      <xdr:row>82</xdr:row>
      <xdr:rowOff>68338</xdr:rowOff>
    </xdr:to>
    <xdr:sp macro="" textlink="">
      <xdr:nvSpPr>
        <xdr:cNvPr id="278" name="円/楕円 277"/>
        <xdr:cNvSpPr/>
      </xdr:nvSpPr>
      <xdr:spPr>
        <a:xfrm>
          <a:off x="15240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79" name="テキスト ボックス 278"/>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1209</xdr:rowOff>
    </xdr:from>
    <xdr:to>
      <xdr:col>21</xdr:col>
      <xdr:colOff>50800</xdr:colOff>
      <xdr:row>82</xdr:row>
      <xdr:rowOff>102809</xdr:rowOff>
    </xdr:to>
    <xdr:sp macro="" textlink="">
      <xdr:nvSpPr>
        <xdr:cNvPr id="280" name="円/楕円 279"/>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112986</xdr:rowOff>
    </xdr:from>
    <xdr:ext cx="762000" cy="259045"/>
    <xdr:sp macro="" textlink="">
      <xdr:nvSpPr>
        <xdr:cNvPr id="281" name="テキスト ボックス 280"/>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2" name="円/楕円 281"/>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3" name="テキスト ボックス 282"/>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平成17年度より実施した「境町集中改革プラン」の定員管理の適正化に基づき，5年間で50名の職員数削減の目標を達成したことにより，類似団体平均を下回っていたが，</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年度の職員採用により，</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類似団体を</a:t>
          </a:r>
          <a:r>
            <a:rPr lang="en-US" altLang="ja-JP" sz="1300" b="0" i="0" baseline="0">
              <a:solidFill>
                <a:schemeClr val="dk1"/>
              </a:solidFill>
              <a:effectLst/>
              <a:latin typeface="+mn-lt"/>
              <a:ea typeface="+mn-ea"/>
              <a:cs typeface="+mn-cs"/>
            </a:rPr>
            <a:t>0.07</a:t>
          </a:r>
          <a:r>
            <a:rPr lang="ja-JP" altLang="ja-JP" sz="1300" b="0" i="0" baseline="0">
              <a:solidFill>
                <a:schemeClr val="dk1"/>
              </a:solidFill>
              <a:effectLst/>
              <a:latin typeface="+mn-lt"/>
              <a:ea typeface="+mn-ea"/>
              <a:cs typeface="+mn-cs"/>
            </a:rPr>
            <a:t>ポイント上回っている。</a:t>
          </a:r>
          <a:r>
            <a:rPr lang="ja-JP" altLang="en-US" sz="1300" b="0" i="0" baseline="0">
              <a:solidFill>
                <a:schemeClr val="dk1"/>
              </a:solidFill>
              <a:effectLst/>
              <a:latin typeface="+mn-lt"/>
              <a:ea typeface="+mn-ea"/>
              <a:cs typeface="+mn-cs"/>
            </a:rPr>
            <a:t>職員数は前年度に比べ</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人増加している。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今後は，組織機構改革や</a:t>
          </a:r>
          <a:r>
            <a:rPr lang="ja-JP" altLang="en-US" sz="1300" b="0" i="0" baseline="0">
              <a:solidFill>
                <a:schemeClr val="dk1"/>
              </a:solidFill>
              <a:effectLst/>
              <a:latin typeface="+mn-lt"/>
              <a:ea typeface="+mn-ea"/>
              <a:cs typeface="+mn-cs"/>
            </a:rPr>
            <a:t>更なる事務等の</a:t>
          </a:r>
          <a:r>
            <a:rPr lang="ja-JP" altLang="ja-JP" sz="1300" b="0" i="0" baseline="0">
              <a:solidFill>
                <a:schemeClr val="dk1"/>
              </a:solidFill>
              <a:effectLst/>
              <a:latin typeface="+mn-lt"/>
              <a:ea typeface="+mn-ea"/>
              <a:cs typeface="+mn-cs"/>
            </a:rPr>
            <a:t>効率化により，適切な定員管理に努める。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96974</xdr:rowOff>
    </xdr:from>
    <xdr:to>
      <xdr:col>24</xdr:col>
      <xdr:colOff>558800</xdr:colOff>
      <xdr:row>61</xdr:row>
      <xdr:rowOff>102144</xdr:rowOff>
    </xdr:to>
    <xdr:cxnSp macro="">
      <xdr:nvCxnSpPr>
        <xdr:cNvPr id="320" name="直線コネクタ 319"/>
        <xdr:cNvCxnSpPr/>
      </xdr:nvCxnSpPr>
      <xdr:spPr>
        <a:xfrm>
          <a:off x="16179800" y="10555424"/>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5624</xdr:rowOff>
    </xdr:from>
    <xdr:to>
      <xdr:col>23</xdr:col>
      <xdr:colOff>406400</xdr:colOff>
      <xdr:row>61</xdr:row>
      <xdr:rowOff>96974</xdr:rowOff>
    </xdr:to>
    <xdr:cxnSp macro="">
      <xdr:nvCxnSpPr>
        <xdr:cNvPr id="323" name="直線コネクタ 322"/>
        <xdr:cNvCxnSpPr/>
      </xdr:nvCxnSpPr>
      <xdr:spPr>
        <a:xfrm>
          <a:off x="15290800" y="10464074"/>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5624</xdr:rowOff>
    </xdr:from>
    <xdr:to>
      <xdr:col>22</xdr:col>
      <xdr:colOff>203200</xdr:colOff>
      <xdr:row>61</xdr:row>
      <xdr:rowOff>45266</xdr:rowOff>
    </xdr:to>
    <xdr:cxnSp macro="">
      <xdr:nvCxnSpPr>
        <xdr:cNvPr id="326" name="直線コネクタ 325"/>
        <xdr:cNvCxnSpPr/>
      </xdr:nvCxnSpPr>
      <xdr:spPr>
        <a:xfrm flipV="1">
          <a:off x="14401800" y="1046407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7348</xdr:rowOff>
    </xdr:from>
    <xdr:to>
      <xdr:col>21</xdr:col>
      <xdr:colOff>0</xdr:colOff>
      <xdr:row>61</xdr:row>
      <xdr:rowOff>45266</xdr:rowOff>
    </xdr:to>
    <xdr:cxnSp macro="">
      <xdr:nvCxnSpPr>
        <xdr:cNvPr id="329" name="直線コネクタ 328"/>
        <xdr:cNvCxnSpPr/>
      </xdr:nvCxnSpPr>
      <xdr:spPr>
        <a:xfrm>
          <a:off x="13512800" y="1046579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31" name="テキスト ボックス 330"/>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3" name="テキスト ボックス 332"/>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51344</xdr:rowOff>
    </xdr:from>
    <xdr:to>
      <xdr:col>24</xdr:col>
      <xdr:colOff>609600</xdr:colOff>
      <xdr:row>61</xdr:row>
      <xdr:rowOff>152944</xdr:rowOff>
    </xdr:to>
    <xdr:sp macro="" textlink="">
      <xdr:nvSpPr>
        <xdr:cNvPr id="339" name="円/楕円 338"/>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23421</xdr:rowOff>
    </xdr:from>
    <xdr:ext cx="762000" cy="259045"/>
    <xdr:sp macro="" textlink="">
      <xdr:nvSpPr>
        <xdr:cNvPr id="340" name="定員管理の状況該当値テキスト"/>
        <xdr:cNvSpPr txBox="1"/>
      </xdr:nvSpPr>
      <xdr:spPr>
        <a:xfrm>
          <a:off x="17106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46174</xdr:rowOff>
    </xdr:from>
    <xdr:to>
      <xdr:col>23</xdr:col>
      <xdr:colOff>457200</xdr:colOff>
      <xdr:row>61</xdr:row>
      <xdr:rowOff>147774</xdr:rowOff>
    </xdr:to>
    <xdr:sp macro="" textlink="">
      <xdr:nvSpPr>
        <xdr:cNvPr id="341" name="円/楕円 340"/>
        <xdr:cNvSpPr/>
      </xdr:nvSpPr>
      <xdr:spPr>
        <a:xfrm>
          <a:off x="16129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132551</xdr:rowOff>
    </xdr:from>
    <xdr:ext cx="736600" cy="259045"/>
    <xdr:sp macro="" textlink="">
      <xdr:nvSpPr>
        <xdr:cNvPr id="342" name="テキスト ボックス 341"/>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126274</xdr:rowOff>
    </xdr:from>
    <xdr:to>
      <xdr:col>22</xdr:col>
      <xdr:colOff>254000</xdr:colOff>
      <xdr:row>61</xdr:row>
      <xdr:rowOff>56424</xdr:rowOff>
    </xdr:to>
    <xdr:sp macro="" textlink="">
      <xdr:nvSpPr>
        <xdr:cNvPr id="343" name="円/楕円 342"/>
        <xdr:cNvSpPr/>
      </xdr:nvSpPr>
      <xdr:spPr>
        <a:xfrm>
          <a:off x="15240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66601</xdr:rowOff>
    </xdr:from>
    <xdr:ext cx="762000" cy="259045"/>
    <xdr:sp macro="" textlink="">
      <xdr:nvSpPr>
        <xdr:cNvPr id="344" name="テキスト ボックス 343"/>
        <xdr:cNvSpPr txBox="1"/>
      </xdr:nvSpPr>
      <xdr:spPr>
        <a:xfrm>
          <a:off x="14909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165916</xdr:rowOff>
    </xdr:from>
    <xdr:to>
      <xdr:col>21</xdr:col>
      <xdr:colOff>50800</xdr:colOff>
      <xdr:row>61</xdr:row>
      <xdr:rowOff>96066</xdr:rowOff>
    </xdr:to>
    <xdr:sp macro="" textlink="">
      <xdr:nvSpPr>
        <xdr:cNvPr id="345" name="円/楕円 344"/>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106243</xdr:rowOff>
    </xdr:from>
    <xdr:ext cx="762000" cy="259045"/>
    <xdr:sp macro="" textlink="">
      <xdr:nvSpPr>
        <xdr:cNvPr id="346" name="テキスト ボックス 345"/>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127998</xdr:rowOff>
    </xdr:from>
    <xdr:to>
      <xdr:col>19</xdr:col>
      <xdr:colOff>533400</xdr:colOff>
      <xdr:row>61</xdr:row>
      <xdr:rowOff>58148</xdr:rowOff>
    </xdr:to>
    <xdr:sp macro="" textlink="">
      <xdr:nvSpPr>
        <xdr:cNvPr id="347" name="円/楕円 346"/>
        <xdr:cNvSpPr/>
      </xdr:nvSpPr>
      <xdr:spPr>
        <a:xfrm>
          <a:off x="13462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68325</xdr:rowOff>
    </xdr:from>
    <xdr:ext cx="762000" cy="259045"/>
    <xdr:sp macro="" textlink="">
      <xdr:nvSpPr>
        <xdr:cNvPr id="348" name="テキスト ボックス 347"/>
        <xdr:cNvSpPr txBox="1"/>
      </xdr:nvSpPr>
      <xdr:spPr>
        <a:xfrm>
          <a:off x="13131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（繰越）補正予算債（学校施設大規模改造事業）</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繰越）緊急防災・減災事業債等に係る元金の償還開始による元利償還金の増加や，公共下水道事業，農業集落排水事業での公営企業債の元利償還金に対する繰入金が増加しているものの，固定資産税，地方消費税交付金等の増にともなう</a:t>
          </a:r>
          <a:r>
            <a:rPr kumimoji="1" lang="ja-JP" altLang="ja-JP" sz="1300">
              <a:solidFill>
                <a:schemeClr val="dk1"/>
              </a:solidFill>
              <a:effectLst/>
              <a:latin typeface="+mn-lt"/>
              <a:ea typeface="+mn-ea"/>
              <a:cs typeface="+mn-cs"/>
            </a:rPr>
            <a:t>基準財政収入額の増加により前年度</a:t>
          </a:r>
          <a:r>
            <a:rPr kumimoji="1" lang="ja-JP" altLang="en-US" sz="1300">
              <a:solidFill>
                <a:schemeClr val="dk1"/>
              </a:solidFill>
              <a:effectLst/>
              <a:latin typeface="+mn-lt"/>
              <a:ea typeface="+mn-ea"/>
              <a:cs typeface="+mn-cs"/>
            </a:rPr>
            <a:t>から横ばい状態となっている。また，</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平均を</a:t>
          </a:r>
          <a:r>
            <a:rPr kumimoji="1" lang="ja-JP" altLang="ja-JP" sz="1300">
              <a:solidFill>
                <a:schemeClr val="dk1"/>
              </a:solidFill>
              <a:effectLst/>
              <a:latin typeface="+mn-lt"/>
              <a:ea typeface="+mn-ea"/>
              <a:cs typeface="+mn-cs"/>
            </a:rPr>
            <a:t>上回って</a:t>
          </a:r>
          <a:r>
            <a:rPr kumimoji="1" lang="ja-JP" altLang="en-US" sz="1300">
              <a:solidFill>
                <a:schemeClr val="dk1"/>
              </a:solidFill>
              <a:effectLst/>
              <a:latin typeface="+mn-lt"/>
              <a:ea typeface="+mn-ea"/>
              <a:cs typeface="+mn-cs"/>
            </a:rPr>
            <a:t>いる主な要因は元利償還金と公営企業への繰出金であり</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今後は，起債の新規発行抑制に努め，実質公債費比率の上昇を抑えていく。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129032</xdr:rowOff>
    </xdr:from>
    <xdr:to>
      <xdr:col>24</xdr:col>
      <xdr:colOff>558800</xdr:colOff>
      <xdr:row>43</xdr:row>
      <xdr:rowOff>129032</xdr:rowOff>
    </xdr:to>
    <xdr:cxnSp macro="">
      <xdr:nvCxnSpPr>
        <xdr:cNvPr id="379" name="直線コネクタ 378"/>
        <xdr:cNvCxnSpPr/>
      </xdr:nvCxnSpPr>
      <xdr:spPr>
        <a:xfrm>
          <a:off x="16179800" y="75013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129032</xdr:rowOff>
    </xdr:from>
    <xdr:to>
      <xdr:col>23</xdr:col>
      <xdr:colOff>406400</xdr:colOff>
      <xdr:row>43</xdr:row>
      <xdr:rowOff>148336</xdr:rowOff>
    </xdr:to>
    <xdr:cxnSp macro="">
      <xdr:nvCxnSpPr>
        <xdr:cNvPr id="382" name="直線コネクタ 381"/>
        <xdr:cNvCxnSpPr/>
      </xdr:nvCxnSpPr>
      <xdr:spPr>
        <a:xfrm flipV="1">
          <a:off x="15290800" y="75013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148336</xdr:rowOff>
    </xdr:from>
    <xdr:to>
      <xdr:col>22</xdr:col>
      <xdr:colOff>203200</xdr:colOff>
      <xdr:row>43</xdr:row>
      <xdr:rowOff>153162</xdr:rowOff>
    </xdr:to>
    <xdr:cxnSp macro="">
      <xdr:nvCxnSpPr>
        <xdr:cNvPr id="385" name="直線コネクタ 384"/>
        <xdr:cNvCxnSpPr/>
      </xdr:nvCxnSpPr>
      <xdr:spPr>
        <a:xfrm flipV="1">
          <a:off x="14401800" y="75206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153162</xdr:rowOff>
    </xdr:from>
    <xdr:to>
      <xdr:col>21</xdr:col>
      <xdr:colOff>0</xdr:colOff>
      <xdr:row>43</xdr:row>
      <xdr:rowOff>153162</xdr:rowOff>
    </xdr:to>
    <xdr:cxnSp macro="">
      <xdr:nvCxnSpPr>
        <xdr:cNvPr id="388" name="直線コネクタ 387"/>
        <xdr:cNvCxnSpPr/>
      </xdr:nvCxnSpPr>
      <xdr:spPr>
        <a:xfrm>
          <a:off x="13512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78232</xdr:rowOff>
    </xdr:from>
    <xdr:to>
      <xdr:col>24</xdr:col>
      <xdr:colOff>609600</xdr:colOff>
      <xdr:row>44</xdr:row>
      <xdr:rowOff>8382</xdr:rowOff>
    </xdr:to>
    <xdr:sp macro="" textlink="">
      <xdr:nvSpPr>
        <xdr:cNvPr id="398" name="円/楕円 397"/>
        <xdr:cNvSpPr/>
      </xdr:nvSpPr>
      <xdr:spPr>
        <a:xfrm>
          <a:off x="169672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145559</xdr:rowOff>
    </xdr:from>
    <xdr:ext cx="762000" cy="259045"/>
    <xdr:sp macro="" textlink="">
      <xdr:nvSpPr>
        <xdr:cNvPr id="399" name="公債費負担の状況該当値テキスト"/>
        <xdr:cNvSpPr txBox="1"/>
      </xdr:nvSpPr>
      <xdr:spPr>
        <a:xfrm>
          <a:off x="17106900" y="734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78232</xdr:rowOff>
    </xdr:from>
    <xdr:to>
      <xdr:col>23</xdr:col>
      <xdr:colOff>457200</xdr:colOff>
      <xdr:row>44</xdr:row>
      <xdr:rowOff>8382</xdr:rowOff>
    </xdr:to>
    <xdr:sp macro="" textlink="">
      <xdr:nvSpPr>
        <xdr:cNvPr id="400" name="円/楕円 399"/>
        <xdr:cNvSpPr/>
      </xdr:nvSpPr>
      <xdr:spPr>
        <a:xfrm>
          <a:off x="16129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164609</xdr:rowOff>
    </xdr:from>
    <xdr:ext cx="736600" cy="259045"/>
    <xdr:sp macro="" textlink="">
      <xdr:nvSpPr>
        <xdr:cNvPr id="401" name="テキスト ボックス 400"/>
        <xdr:cNvSpPr txBox="1"/>
      </xdr:nvSpPr>
      <xdr:spPr>
        <a:xfrm>
          <a:off x="15798800" y="753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97536</xdr:rowOff>
    </xdr:from>
    <xdr:to>
      <xdr:col>22</xdr:col>
      <xdr:colOff>254000</xdr:colOff>
      <xdr:row>44</xdr:row>
      <xdr:rowOff>27686</xdr:rowOff>
    </xdr:to>
    <xdr:sp macro="" textlink="">
      <xdr:nvSpPr>
        <xdr:cNvPr id="402" name="円/楕円 401"/>
        <xdr:cNvSpPr/>
      </xdr:nvSpPr>
      <xdr:spPr>
        <a:xfrm>
          <a:off x="15240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12463</xdr:rowOff>
    </xdr:from>
    <xdr:ext cx="762000" cy="259045"/>
    <xdr:sp macro="" textlink="">
      <xdr:nvSpPr>
        <xdr:cNvPr id="403" name="テキスト ボックス 402"/>
        <xdr:cNvSpPr txBox="1"/>
      </xdr:nvSpPr>
      <xdr:spPr>
        <a:xfrm>
          <a:off x="14909800" y="75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102362</xdr:rowOff>
    </xdr:from>
    <xdr:to>
      <xdr:col>21</xdr:col>
      <xdr:colOff>50800</xdr:colOff>
      <xdr:row>44</xdr:row>
      <xdr:rowOff>32512</xdr:rowOff>
    </xdr:to>
    <xdr:sp macro="" textlink="">
      <xdr:nvSpPr>
        <xdr:cNvPr id="404" name="円/楕円 403"/>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17289</xdr:rowOff>
    </xdr:from>
    <xdr:ext cx="762000" cy="259045"/>
    <xdr:sp macro="" textlink="">
      <xdr:nvSpPr>
        <xdr:cNvPr id="405" name="テキスト ボックス 404"/>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06" name="円/楕円 405"/>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17289</xdr:rowOff>
    </xdr:from>
    <xdr:ext cx="762000" cy="259045"/>
    <xdr:sp macro="" textlink="">
      <xdr:nvSpPr>
        <xdr:cNvPr id="407" name="テキスト ボックス 406"/>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ふるさとづくり基金積立額が増加し充当可能基金が増したことにより，前年度指数から</a:t>
          </a:r>
          <a:r>
            <a:rPr lang="en-US" altLang="ja-JP" sz="1300" b="0" i="0" baseline="0">
              <a:solidFill>
                <a:schemeClr val="dk1"/>
              </a:solidFill>
              <a:effectLst/>
              <a:latin typeface="+mn-lt"/>
              <a:ea typeface="+mn-ea"/>
              <a:cs typeface="+mn-cs"/>
            </a:rPr>
            <a:t>15.8</a:t>
          </a:r>
          <a:r>
            <a:rPr lang="ja-JP" altLang="ja-JP" sz="1300" b="0" i="0" baseline="0">
              <a:solidFill>
                <a:schemeClr val="dk1"/>
              </a:solidFill>
              <a:effectLst/>
              <a:latin typeface="+mn-lt"/>
              <a:ea typeface="+mn-ea"/>
              <a:cs typeface="+mn-cs"/>
            </a:rPr>
            <a:t>ポイント低下した。</a:t>
          </a:r>
          <a:endParaRPr lang="ja-JP" altLang="ja-JP" sz="1300">
            <a:effectLst/>
          </a:endParaRPr>
        </a:p>
        <a:p>
          <a:pPr rtl="0"/>
          <a:r>
            <a:rPr lang="ja-JP" altLang="ja-JP" sz="1300" b="0" i="0" baseline="0">
              <a:solidFill>
                <a:schemeClr val="dk1"/>
              </a:solidFill>
              <a:effectLst/>
              <a:latin typeface="+mn-lt"/>
              <a:ea typeface="+mn-ea"/>
              <a:cs typeface="+mn-cs"/>
            </a:rPr>
            <a:t>しかしながら依然として，類似団体平均を上回っている主な要因は，地方債発行による残高や，公営企業にかかる公債費の償還財源として繰出される準元利償還金，及び一部事務組合の地方債残高による負担等見込額等があげられる。今後は，起債依存性の高い投資的事業の抑制などにより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40386</xdr:rowOff>
    </xdr:to>
    <xdr:cxnSp macro="">
      <xdr:nvCxnSpPr>
        <xdr:cNvPr id="436" name="直線コネクタ 435"/>
        <xdr:cNvCxnSpPr/>
      </xdr:nvCxnSpPr>
      <xdr:spPr>
        <a:xfrm flipV="1">
          <a:off x="17018000" y="2370667"/>
          <a:ext cx="0" cy="1098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12463</xdr:rowOff>
    </xdr:from>
    <xdr:ext cx="762000" cy="259045"/>
    <xdr:sp macro="" textlink="">
      <xdr:nvSpPr>
        <xdr:cNvPr id="437" name="将来負担の状況最小値テキスト"/>
        <xdr:cNvSpPr txBox="1"/>
      </xdr:nvSpPr>
      <xdr:spPr>
        <a:xfrm>
          <a:off x="17106900" y="34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20</xdr:row>
      <xdr:rowOff>40386</xdr:rowOff>
    </xdr:from>
    <xdr:to>
      <xdr:col>24</xdr:col>
      <xdr:colOff>647700</xdr:colOff>
      <xdr:row>20</xdr:row>
      <xdr:rowOff>40386</xdr:rowOff>
    </xdr:to>
    <xdr:cxnSp macro="">
      <xdr:nvCxnSpPr>
        <xdr:cNvPr id="438" name="直線コネクタ 437"/>
        <xdr:cNvCxnSpPr/>
      </xdr:nvCxnSpPr>
      <xdr:spPr>
        <a:xfrm>
          <a:off x="16929100" y="346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40386</xdr:rowOff>
    </xdr:from>
    <xdr:to>
      <xdr:col>24</xdr:col>
      <xdr:colOff>558800</xdr:colOff>
      <xdr:row>20</xdr:row>
      <xdr:rowOff>167471</xdr:rowOff>
    </xdr:to>
    <xdr:cxnSp macro="">
      <xdr:nvCxnSpPr>
        <xdr:cNvPr id="441" name="直線コネクタ 440"/>
        <xdr:cNvCxnSpPr/>
      </xdr:nvCxnSpPr>
      <xdr:spPr>
        <a:xfrm flipV="1">
          <a:off x="16179800" y="3469386"/>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60765</xdr:rowOff>
    </xdr:from>
    <xdr:ext cx="762000" cy="259045"/>
    <xdr:sp macro="" textlink="">
      <xdr:nvSpPr>
        <xdr:cNvPr id="442" name="将来負担の状況平均値テキスト"/>
        <xdr:cNvSpPr txBox="1"/>
      </xdr:nvSpPr>
      <xdr:spPr>
        <a:xfrm>
          <a:off x="17106900" y="2289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44238</xdr:rowOff>
    </xdr:from>
    <xdr:to>
      <xdr:col>24</xdr:col>
      <xdr:colOff>609600</xdr:colOff>
      <xdr:row>14</xdr:row>
      <xdr:rowOff>145838</xdr:rowOff>
    </xdr:to>
    <xdr:sp macro="" textlink="">
      <xdr:nvSpPr>
        <xdr:cNvPr id="443" name="フローチャート : 判断 442"/>
        <xdr:cNvSpPr/>
      </xdr:nvSpPr>
      <xdr:spPr>
        <a:xfrm>
          <a:off x="169672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167471</xdr:rowOff>
    </xdr:from>
    <xdr:to>
      <xdr:col>23</xdr:col>
      <xdr:colOff>406400</xdr:colOff>
      <xdr:row>21</xdr:row>
      <xdr:rowOff>149648</xdr:rowOff>
    </xdr:to>
    <xdr:cxnSp macro="">
      <xdr:nvCxnSpPr>
        <xdr:cNvPr id="444" name="直線コネクタ 443"/>
        <xdr:cNvCxnSpPr/>
      </xdr:nvCxnSpPr>
      <xdr:spPr>
        <a:xfrm flipV="1">
          <a:off x="15290800" y="3596471"/>
          <a:ext cx="8890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45" name="フローチャート : 判断 444"/>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46" name="テキスト ボックス 445"/>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149648</xdr:rowOff>
    </xdr:from>
    <xdr:to>
      <xdr:col>22</xdr:col>
      <xdr:colOff>203200</xdr:colOff>
      <xdr:row>22</xdr:row>
      <xdr:rowOff>79544</xdr:rowOff>
    </xdr:to>
    <xdr:cxnSp macro="">
      <xdr:nvCxnSpPr>
        <xdr:cNvPr id="447" name="直線コネクタ 446"/>
        <xdr:cNvCxnSpPr/>
      </xdr:nvCxnSpPr>
      <xdr:spPr>
        <a:xfrm flipV="1">
          <a:off x="14401800" y="3750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143171</xdr:rowOff>
    </xdr:from>
    <xdr:to>
      <xdr:col>22</xdr:col>
      <xdr:colOff>254000</xdr:colOff>
      <xdr:row>15</xdr:row>
      <xdr:rowOff>73321</xdr:rowOff>
    </xdr:to>
    <xdr:sp macro="" textlink="">
      <xdr:nvSpPr>
        <xdr:cNvPr id="448" name="フローチャート : 判断 447"/>
        <xdr:cNvSpPr/>
      </xdr:nvSpPr>
      <xdr:spPr>
        <a:xfrm>
          <a:off x="152400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83498</xdr:rowOff>
    </xdr:from>
    <xdr:ext cx="762000" cy="259045"/>
    <xdr:sp macro="" textlink="">
      <xdr:nvSpPr>
        <xdr:cNvPr id="449" name="テキスト ボックス 448"/>
        <xdr:cNvSpPr txBox="1"/>
      </xdr:nvSpPr>
      <xdr:spPr>
        <a:xfrm>
          <a:off x="14909800" y="231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79544</xdr:rowOff>
    </xdr:from>
    <xdr:to>
      <xdr:col>21</xdr:col>
      <xdr:colOff>0</xdr:colOff>
      <xdr:row>22</xdr:row>
      <xdr:rowOff>163195</xdr:rowOff>
    </xdr:to>
    <xdr:cxnSp macro="">
      <xdr:nvCxnSpPr>
        <xdr:cNvPr id="450" name="直線コネクタ 449"/>
        <xdr:cNvCxnSpPr/>
      </xdr:nvCxnSpPr>
      <xdr:spPr>
        <a:xfrm flipV="1">
          <a:off x="13512800" y="3851444"/>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45720</xdr:rowOff>
    </xdr:from>
    <xdr:to>
      <xdr:col>21</xdr:col>
      <xdr:colOff>50800</xdr:colOff>
      <xdr:row>15</xdr:row>
      <xdr:rowOff>147320</xdr:rowOff>
    </xdr:to>
    <xdr:sp macro="" textlink="">
      <xdr:nvSpPr>
        <xdr:cNvPr id="451" name="フローチャート : 判断 450"/>
        <xdr:cNvSpPr/>
      </xdr:nvSpPr>
      <xdr:spPr>
        <a:xfrm>
          <a:off x="14351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157497</xdr:rowOff>
    </xdr:from>
    <xdr:ext cx="762000" cy="259045"/>
    <xdr:sp macro="" textlink="">
      <xdr:nvSpPr>
        <xdr:cNvPr id="452" name="テキスト ボックス 451"/>
        <xdr:cNvSpPr txBox="1"/>
      </xdr:nvSpPr>
      <xdr:spPr>
        <a:xfrm>
          <a:off x="14020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93980</xdr:rowOff>
    </xdr:from>
    <xdr:to>
      <xdr:col>19</xdr:col>
      <xdr:colOff>533400</xdr:colOff>
      <xdr:row>16</xdr:row>
      <xdr:rowOff>24130</xdr:rowOff>
    </xdr:to>
    <xdr:sp macro="" textlink="">
      <xdr:nvSpPr>
        <xdr:cNvPr id="453" name="フローチャート : 判断 452"/>
        <xdr:cNvSpPr/>
      </xdr:nvSpPr>
      <xdr:spPr>
        <a:xfrm>
          <a:off x="13462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34307</xdr:rowOff>
    </xdr:from>
    <xdr:ext cx="762000" cy="259045"/>
    <xdr:sp macro="" textlink="">
      <xdr:nvSpPr>
        <xdr:cNvPr id="454" name="テキスト ボックス 453"/>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161036</xdr:rowOff>
    </xdr:from>
    <xdr:to>
      <xdr:col>24</xdr:col>
      <xdr:colOff>609600</xdr:colOff>
      <xdr:row>20</xdr:row>
      <xdr:rowOff>91186</xdr:rowOff>
    </xdr:to>
    <xdr:sp macro="" textlink="">
      <xdr:nvSpPr>
        <xdr:cNvPr id="460" name="円/楕円 459"/>
        <xdr:cNvSpPr/>
      </xdr:nvSpPr>
      <xdr:spPr>
        <a:xfrm>
          <a:off x="169672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56913</xdr:rowOff>
    </xdr:from>
    <xdr:ext cx="762000" cy="259045"/>
    <xdr:sp macro="" textlink="">
      <xdr:nvSpPr>
        <xdr:cNvPr id="461" name="将来負担の状況該当値テキスト"/>
        <xdr:cNvSpPr txBox="1"/>
      </xdr:nvSpPr>
      <xdr:spPr>
        <a:xfrm>
          <a:off x="17106900" y="331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116671</xdr:rowOff>
    </xdr:from>
    <xdr:to>
      <xdr:col>23</xdr:col>
      <xdr:colOff>457200</xdr:colOff>
      <xdr:row>21</xdr:row>
      <xdr:rowOff>46821</xdr:rowOff>
    </xdr:to>
    <xdr:sp macro="" textlink="">
      <xdr:nvSpPr>
        <xdr:cNvPr id="462" name="円/楕円 461"/>
        <xdr:cNvSpPr/>
      </xdr:nvSpPr>
      <xdr:spPr>
        <a:xfrm>
          <a:off x="16129000" y="3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31598</xdr:rowOff>
    </xdr:from>
    <xdr:ext cx="736600" cy="259045"/>
    <xdr:sp macro="" textlink="">
      <xdr:nvSpPr>
        <xdr:cNvPr id="463" name="テキスト ボックス 462"/>
        <xdr:cNvSpPr txBox="1"/>
      </xdr:nvSpPr>
      <xdr:spPr>
        <a:xfrm>
          <a:off x="15798800" y="363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98848</xdr:rowOff>
    </xdr:from>
    <xdr:to>
      <xdr:col>22</xdr:col>
      <xdr:colOff>254000</xdr:colOff>
      <xdr:row>22</xdr:row>
      <xdr:rowOff>28998</xdr:rowOff>
    </xdr:to>
    <xdr:sp macro="" textlink="">
      <xdr:nvSpPr>
        <xdr:cNvPr id="464" name="円/楕円 463"/>
        <xdr:cNvSpPr/>
      </xdr:nvSpPr>
      <xdr:spPr>
        <a:xfrm>
          <a:off x="15240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13775</xdr:rowOff>
    </xdr:from>
    <xdr:ext cx="762000" cy="259045"/>
    <xdr:sp macro="" textlink="">
      <xdr:nvSpPr>
        <xdr:cNvPr id="465" name="テキスト ボックス 464"/>
        <xdr:cNvSpPr txBox="1"/>
      </xdr:nvSpPr>
      <xdr:spPr>
        <a:xfrm>
          <a:off x="14909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28744</xdr:rowOff>
    </xdr:from>
    <xdr:to>
      <xdr:col>21</xdr:col>
      <xdr:colOff>50800</xdr:colOff>
      <xdr:row>22</xdr:row>
      <xdr:rowOff>130344</xdr:rowOff>
    </xdr:to>
    <xdr:sp macro="" textlink="">
      <xdr:nvSpPr>
        <xdr:cNvPr id="466" name="円/楕円 465"/>
        <xdr:cNvSpPr/>
      </xdr:nvSpPr>
      <xdr:spPr>
        <a:xfrm>
          <a:off x="14351000" y="3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115121</xdr:rowOff>
    </xdr:from>
    <xdr:ext cx="762000" cy="259045"/>
    <xdr:sp macro="" textlink="">
      <xdr:nvSpPr>
        <xdr:cNvPr id="467" name="テキスト ボックス 466"/>
        <xdr:cNvSpPr txBox="1"/>
      </xdr:nvSpPr>
      <xdr:spPr>
        <a:xfrm>
          <a:off x="14020800" y="388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112395</xdr:rowOff>
    </xdr:from>
    <xdr:to>
      <xdr:col>19</xdr:col>
      <xdr:colOff>533400</xdr:colOff>
      <xdr:row>23</xdr:row>
      <xdr:rowOff>42545</xdr:rowOff>
    </xdr:to>
    <xdr:sp macro="" textlink="">
      <xdr:nvSpPr>
        <xdr:cNvPr id="468" name="円/楕円 467"/>
        <xdr:cNvSpPr/>
      </xdr:nvSpPr>
      <xdr:spPr>
        <a:xfrm>
          <a:off x="13462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27322</xdr:rowOff>
    </xdr:from>
    <xdr:ext cx="762000" cy="259045"/>
    <xdr:sp macro="" textlink="">
      <xdr:nvSpPr>
        <xdr:cNvPr id="469" name="テキスト ボックス 468"/>
        <xdr:cNvSpPr txBox="1"/>
      </xdr:nvSpPr>
      <xdr:spPr>
        <a:xfrm>
          <a:off x="13131800" y="397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類似団体平均と比較して，経常収支比率の人件費分が高い状態が続いている。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職員数の削減や年齢層の若返りにより，</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年間下がり続け</a:t>
          </a:r>
          <a:r>
            <a:rPr lang="ja-JP" altLang="en-US" sz="1300" b="0" i="0" baseline="0">
              <a:solidFill>
                <a:schemeClr val="dk1"/>
              </a:solidFill>
              <a:effectLst/>
              <a:latin typeface="+mn-lt"/>
              <a:ea typeface="+mn-ea"/>
              <a:cs typeface="+mn-cs"/>
            </a:rPr>
            <a:t>たが，平成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年度と比較して一般会計職員数の増（</a:t>
          </a:r>
          <a:r>
            <a:rPr lang="en-US" altLang="ja-JP" sz="1300" b="0" i="0" baseline="0">
              <a:solidFill>
                <a:schemeClr val="dk1"/>
              </a:solidFill>
              <a:effectLst/>
              <a:latin typeface="+mn-lt"/>
              <a:ea typeface="+mn-ea"/>
              <a:cs typeface="+mn-cs"/>
            </a:rPr>
            <a:t>12</a:t>
          </a:r>
          <a:r>
            <a:rPr lang="ja-JP" altLang="en-US" sz="1300" b="0" i="0" baseline="0">
              <a:solidFill>
                <a:schemeClr val="dk1"/>
              </a:solidFill>
              <a:effectLst/>
              <a:latin typeface="+mn-lt"/>
              <a:ea typeface="+mn-ea"/>
              <a:cs typeface="+mn-cs"/>
            </a:rPr>
            <a:t>名）等により人件費が増加し，</a:t>
          </a:r>
          <a:r>
            <a:rPr lang="en-US" altLang="ja-JP" sz="1300" b="0" i="0" baseline="0">
              <a:solidFill>
                <a:schemeClr val="dk1"/>
              </a:solidFill>
              <a:effectLst/>
              <a:latin typeface="+mn-lt"/>
              <a:ea typeface="+mn-ea"/>
              <a:cs typeface="+mn-cs"/>
            </a:rPr>
            <a:t>1.3</a:t>
          </a:r>
          <a:r>
            <a:rPr lang="ja-JP" altLang="en-US" sz="1300" b="0" i="0" baseline="0">
              <a:solidFill>
                <a:schemeClr val="dk1"/>
              </a:solidFill>
              <a:effectLst/>
              <a:latin typeface="+mn-lt"/>
              <a:ea typeface="+mn-ea"/>
              <a:cs typeface="+mn-cs"/>
            </a:rPr>
            <a:t>ポイント上昇している。</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は，施設の民間委託の導入等を含め，さらなる</a:t>
          </a:r>
          <a:r>
            <a:rPr lang="ja-JP" altLang="ja-JP" sz="1300" b="0" i="0" baseline="0">
              <a:solidFill>
                <a:schemeClr val="dk1"/>
              </a:solidFill>
              <a:effectLst/>
              <a:latin typeface="+mn-lt"/>
              <a:ea typeface="+mn-ea"/>
              <a:cs typeface="+mn-cs"/>
            </a:rPr>
            <a:t>定員の適正化を図り，人件費の抑制に努める。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115570</xdr:rowOff>
    </xdr:to>
    <xdr:cxnSp macro="">
      <xdr:nvCxnSpPr>
        <xdr:cNvPr id="66" name="直線コネクタ 65"/>
        <xdr:cNvCxnSpPr/>
      </xdr:nvCxnSpPr>
      <xdr:spPr>
        <a:xfrm>
          <a:off x="3987800" y="6360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115570</xdr:rowOff>
    </xdr:to>
    <xdr:cxnSp macro="">
      <xdr:nvCxnSpPr>
        <xdr:cNvPr id="69" name="直線コネクタ 68"/>
        <xdr:cNvCxnSpPr/>
      </xdr:nvCxnSpPr>
      <xdr:spPr>
        <a:xfrm flipV="1">
          <a:off x="3098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161290</xdr:rowOff>
    </xdr:to>
    <xdr:cxnSp macro="">
      <xdr:nvCxnSpPr>
        <xdr:cNvPr id="72" name="直線コネクタ 71"/>
        <xdr:cNvCxnSpPr/>
      </xdr:nvCxnSpPr>
      <xdr:spPr>
        <a:xfrm flipV="1">
          <a:off x="2209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88900</xdr:rowOff>
    </xdr:to>
    <xdr:cxnSp macro="">
      <xdr:nvCxnSpPr>
        <xdr:cNvPr id="75" name="直線コネクタ 74"/>
        <xdr:cNvCxnSpPr/>
      </xdr:nvCxnSpPr>
      <xdr:spPr>
        <a:xfrm flipV="1">
          <a:off x="1320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行財政改革による内部管理的経費の徹底した削減により，類似団体平均と比較して</a:t>
          </a:r>
          <a:r>
            <a:rPr lang="ja-JP" altLang="en-US" sz="1300" b="0" i="0" baseline="0">
              <a:solidFill>
                <a:schemeClr val="dk1"/>
              </a:solidFill>
              <a:effectLst/>
              <a:latin typeface="+mn-lt"/>
              <a:ea typeface="+mn-ea"/>
              <a:cs typeface="+mn-cs"/>
            </a:rPr>
            <a:t>引き続き低い水準で推移しており，平成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年度も</a:t>
          </a:r>
          <a:r>
            <a:rPr lang="en-US" altLang="ja-JP" sz="1300" b="0" i="0" baseline="0">
              <a:solidFill>
                <a:schemeClr val="dk1"/>
              </a:solidFill>
              <a:effectLst/>
              <a:latin typeface="+mn-lt"/>
              <a:ea typeface="+mn-ea"/>
              <a:cs typeface="+mn-cs"/>
            </a:rPr>
            <a:t>4.2</a:t>
          </a:r>
          <a:r>
            <a:rPr lang="ja-JP" altLang="ja-JP" sz="1300" b="0" i="0" baseline="0">
              <a:solidFill>
                <a:schemeClr val="dk1"/>
              </a:solidFill>
              <a:effectLst/>
              <a:latin typeface="+mn-lt"/>
              <a:ea typeface="+mn-ea"/>
              <a:cs typeface="+mn-cs"/>
            </a:rPr>
            <a:t>ポイント下回っている。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今後も委託事業の見直しや，経費節減に努め，より一層の削減を図る。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159657</xdr:rowOff>
    </xdr:to>
    <xdr:cxnSp macro="">
      <xdr:nvCxnSpPr>
        <xdr:cNvPr id="129" name="直線コネクタ 128"/>
        <xdr:cNvCxnSpPr/>
      </xdr:nvCxnSpPr>
      <xdr:spPr>
        <a:xfrm flipV="1">
          <a:off x="15671800" y="2461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159657</xdr:rowOff>
    </xdr:to>
    <xdr:cxnSp macro="">
      <xdr:nvCxnSpPr>
        <xdr:cNvPr id="132" name="直線コネクタ 131"/>
        <xdr:cNvCxnSpPr/>
      </xdr:nvCxnSpPr>
      <xdr:spPr>
        <a:xfrm>
          <a:off x="14782800" y="245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105229</xdr:rowOff>
    </xdr:to>
    <xdr:cxnSp macro="">
      <xdr:nvCxnSpPr>
        <xdr:cNvPr id="135" name="直線コネクタ 134"/>
        <xdr:cNvCxnSpPr/>
      </xdr:nvCxnSpPr>
      <xdr:spPr>
        <a:xfrm flipV="1">
          <a:off x="13893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105229</xdr:rowOff>
    </xdr:to>
    <xdr:cxnSp macro="">
      <xdr:nvCxnSpPr>
        <xdr:cNvPr id="138" name="直線コネクタ 137"/>
        <xdr:cNvCxnSpPr/>
      </xdr:nvCxnSpPr>
      <xdr:spPr>
        <a:xfrm>
          <a:off x="13004800" y="2418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8" name="円/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90913</xdr:rowOff>
    </xdr:from>
    <xdr:ext cx="762000" cy="259045"/>
    <xdr:sp macro="" textlink="">
      <xdr:nvSpPr>
        <xdr:cNvPr id="149" name="物件費該当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0" name="円/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6" name="円/楕円 155"/>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7" name="テキスト ボックス 156"/>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扶助費に係る経常収支比率が類似団体平均を</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ポイント上回り，かつ上昇傾向にある要因として，障害者自立支援事業や医療福祉扶助事業（マル福）の額が膨らんでいることなどがあげられる。</a:t>
          </a:r>
          <a:endParaRPr lang="ja-JP" altLang="ja-JP" sz="1300">
            <a:effectLst/>
          </a:endParaRPr>
        </a:p>
        <a:p>
          <a:pPr rtl="0"/>
          <a:r>
            <a:rPr lang="ja-JP" altLang="ja-JP" sz="1300" b="0" i="0" baseline="0">
              <a:solidFill>
                <a:schemeClr val="dk1"/>
              </a:solidFill>
              <a:effectLst/>
              <a:latin typeface="+mn-lt"/>
              <a:ea typeface="+mn-ea"/>
              <a:cs typeface="+mn-cs"/>
            </a:rPr>
            <a:t>今後も社会保障費は増加することが見込まれることから，引き続き，安定財源の確保に努める。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61685</xdr:rowOff>
    </xdr:to>
    <xdr:cxnSp macro="">
      <xdr:nvCxnSpPr>
        <xdr:cNvPr id="192" name="直線コネクタ 191"/>
        <xdr:cNvCxnSpPr/>
      </xdr:nvCxnSpPr>
      <xdr:spPr>
        <a:xfrm>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151493</xdr:rowOff>
    </xdr:to>
    <xdr:cxnSp macro="">
      <xdr:nvCxnSpPr>
        <xdr:cNvPr id="195" name="直線コネクタ 194"/>
        <xdr:cNvCxnSpPr/>
      </xdr:nvCxnSpPr>
      <xdr:spPr>
        <a:xfrm>
          <a:off x="3098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8" name="直線コネクタ 197"/>
        <xdr:cNvCxnSpPr/>
      </xdr:nvCxnSpPr>
      <xdr:spPr>
        <a:xfrm>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110672</xdr:rowOff>
    </xdr:to>
    <xdr:cxnSp macro="">
      <xdr:nvCxnSpPr>
        <xdr:cNvPr id="201" name="直線コネクタ 200"/>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05" name="テキスト ボックス 20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11" name="円/楕円 210"/>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12"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4" name="テキスト ボックス 213"/>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5" name="円/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7" name="円/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9" name="円/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国民健康保険事業特別会計繰出金等の減により，その他に係る経常収支比率は前年度値から</a:t>
          </a:r>
          <a:r>
            <a:rPr lang="en-US" altLang="ja-JP" sz="1300" b="0" i="0" baseline="0">
              <a:solidFill>
                <a:schemeClr val="dk1"/>
              </a:solidFill>
              <a:effectLst/>
              <a:latin typeface="+mn-lt"/>
              <a:ea typeface="+mn-ea"/>
              <a:cs typeface="+mn-cs"/>
            </a:rPr>
            <a:t>1.0</a:t>
          </a:r>
          <a:r>
            <a:rPr lang="ja-JP" altLang="en-US" sz="1300" b="0" i="0" baseline="0">
              <a:solidFill>
                <a:schemeClr val="dk1"/>
              </a:solidFill>
              <a:effectLst/>
              <a:latin typeface="+mn-lt"/>
              <a:ea typeface="+mn-ea"/>
              <a:cs typeface="+mn-cs"/>
            </a:rPr>
            <a:t>ポイント改善した。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また，類似団体平均と比較して</a:t>
          </a:r>
          <a:r>
            <a:rPr lang="en-US" altLang="ja-JP" sz="1300" b="0" i="0" baseline="0">
              <a:solidFill>
                <a:schemeClr val="dk1"/>
              </a:solidFill>
              <a:effectLst/>
              <a:latin typeface="+mn-lt"/>
              <a:ea typeface="+mn-ea"/>
              <a:cs typeface="+mn-cs"/>
            </a:rPr>
            <a:t>1.1</a:t>
          </a:r>
          <a:r>
            <a:rPr lang="ja-JP" altLang="en-US" sz="1300" b="0" i="0" baseline="0">
              <a:solidFill>
                <a:schemeClr val="dk1"/>
              </a:solidFill>
              <a:effectLst/>
              <a:latin typeface="+mn-lt"/>
              <a:ea typeface="+mn-ea"/>
              <a:cs typeface="+mn-cs"/>
            </a:rPr>
            <a:t>ポイント上回っているのは，</a:t>
          </a:r>
          <a:r>
            <a:rPr lang="ja-JP" altLang="ja-JP" sz="1300" b="0" i="0" baseline="0">
              <a:solidFill>
                <a:schemeClr val="dk1"/>
              </a:solidFill>
              <a:effectLst/>
              <a:latin typeface="+mn-lt"/>
              <a:ea typeface="+mn-ea"/>
              <a:cs typeface="+mn-cs"/>
            </a:rPr>
            <a:t>下水道事業への</a:t>
          </a:r>
          <a:r>
            <a:rPr lang="ja-JP" altLang="en-US" sz="1300" b="0" i="0" baseline="0">
              <a:solidFill>
                <a:schemeClr val="dk1"/>
              </a:solidFill>
              <a:effectLst/>
              <a:latin typeface="+mn-lt"/>
              <a:ea typeface="+mn-ea"/>
              <a:cs typeface="+mn-cs"/>
            </a:rPr>
            <a:t>繰出金が主な要因である。今後は経営戦略</a:t>
          </a:r>
          <a:r>
            <a:rPr lang="ja-JP" altLang="ja-JP" sz="1300" b="0" i="0" baseline="0">
              <a:solidFill>
                <a:schemeClr val="dk1"/>
              </a:solidFill>
              <a:effectLst/>
              <a:latin typeface="+mn-lt"/>
              <a:ea typeface="+mn-ea"/>
              <a:cs typeface="+mn-cs"/>
            </a:rPr>
            <a:t>に基づき起債の抑制及び経費の節減</a:t>
          </a:r>
          <a:r>
            <a:rPr lang="ja-JP" altLang="en-US" sz="1300" b="0" i="0" baseline="0">
              <a:solidFill>
                <a:schemeClr val="dk1"/>
              </a:solidFill>
              <a:effectLst/>
              <a:latin typeface="+mn-lt"/>
              <a:ea typeface="+mn-ea"/>
              <a:cs typeface="+mn-cs"/>
            </a:rPr>
            <a:t>をして，普通会計の負担を減らしていくよう努め</a:t>
          </a:r>
          <a:r>
            <a:rPr lang="ja-JP" altLang="ja-JP" sz="1300" b="0" i="0" baseline="0">
              <a:solidFill>
                <a:schemeClr val="dk1"/>
              </a:solidFill>
              <a:effectLst/>
              <a:latin typeface="+mn-lt"/>
              <a:ea typeface="+mn-ea"/>
              <a:cs typeface="+mn-cs"/>
            </a:rPr>
            <a:t>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161290</xdr:rowOff>
    </xdr:to>
    <xdr:cxnSp macro="">
      <xdr:nvCxnSpPr>
        <xdr:cNvPr id="253" name="直線コネクタ 252"/>
        <xdr:cNvCxnSpPr/>
      </xdr:nvCxnSpPr>
      <xdr:spPr>
        <a:xfrm flipV="1">
          <a:off x="15671800" y="9857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161290</xdr:rowOff>
    </xdr:to>
    <xdr:cxnSp macro="">
      <xdr:nvCxnSpPr>
        <xdr:cNvPr id="256" name="直線コネクタ 255"/>
        <xdr:cNvCxnSpPr/>
      </xdr:nvCxnSpPr>
      <xdr:spPr>
        <a:xfrm>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115570</xdr:rowOff>
    </xdr:to>
    <xdr:cxnSp macro="">
      <xdr:nvCxnSpPr>
        <xdr:cNvPr id="259" name="直線コネクタ 258"/>
        <xdr:cNvCxnSpPr/>
      </xdr:nvCxnSpPr>
      <xdr:spPr>
        <a:xfrm>
          <a:off x="13893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100330</xdr:rowOff>
    </xdr:to>
    <xdr:cxnSp macro="">
      <xdr:nvCxnSpPr>
        <xdr:cNvPr id="262" name="直線コネクタ 261"/>
        <xdr:cNvCxnSpPr/>
      </xdr:nvCxnSpPr>
      <xdr:spPr>
        <a:xfrm>
          <a:off x="13004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2" name="円/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4" name="円/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6" name="円/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8" name="円/楕円 277"/>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9" name="テキスト ボックス 278"/>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80" name="円/楕円 27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81" name="テキスト ボックス 280"/>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類似団体平均と比較してほぼ同水準で推移しており，前年度と比較すると</a:t>
          </a:r>
          <a:r>
            <a:rPr lang="en-US" altLang="ja-JP" sz="1300" b="0" i="0" baseline="0">
              <a:solidFill>
                <a:schemeClr val="dk1"/>
              </a:solidFill>
              <a:effectLst/>
              <a:latin typeface="+mn-lt"/>
              <a:ea typeface="+mn-ea"/>
              <a:cs typeface="+mn-cs"/>
            </a:rPr>
            <a:t>0.5</a:t>
          </a:r>
          <a:r>
            <a:rPr lang="ja-JP" altLang="en-US" sz="1300" b="0" i="0" baseline="0">
              <a:solidFill>
                <a:schemeClr val="dk1"/>
              </a:solidFill>
              <a:effectLst/>
              <a:latin typeface="+mn-lt"/>
              <a:ea typeface="+mn-ea"/>
              <a:cs typeface="+mn-cs"/>
            </a:rPr>
            <a:t>ポイント改善している。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補助費等に係る経常収支比率は下降傾向にはあるので，</a:t>
          </a:r>
          <a:r>
            <a:rPr lang="ja-JP" altLang="ja-JP" sz="1300" b="0" i="0" baseline="0">
              <a:solidFill>
                <a:schemeClr val="dk1"/>
              </a:solidFill>
              <a:effectLst/>
              <a:latin typeface="+mn-lt"/>
              <a:ea typeface="+mn-ea"/>
              <a:cs typeface="+mn-cs"/>
            </a:rPr>
            <a:t>今後も徹底した</a:t>
          </a:r>
          <a:r>
            <a:rPr lang="ja-JP" altLang="en-US" sz="1300" b="0" i="0" baseline="0">
              <a:solidFill>
                <a:schemeClr val="dk1"/>
              </a:solidFill>
              <a:effectLst/>
              <a:latin typeface="+mn-lt"/>
              <a:ea typeface="+mn-ea"/>
              <a:cs typeface="+mn-cs"/>
            </a:rPr>
            <a:t>負担金や</a:t>
          </a:r>
          <a:r>
            <a:rPr lang="ja-JP" altLang="ja-JP" sz="1300" b="0" i="0" baseline="0">
              <a:solidFill>
                <a:schemeClr val="dk1"/>
              </a:solidFill>
              <a:effectLst/>
              <a:latin typeface="+mn-lt"/>
              <a:ea typeface="+mn-ea"/>
              <a:cs typeface="+mn-cs"/>
            </a:rPr>
            <a:t>補助金</a:t>
          </a:r>
          <a:r>
            <a:rPr lang="ja-JP" altLang="en-US" sz="1300" b="0" i="0" baseline="0">
              <a:solidFill>
                <a:schemeClr val="dk1"/>
              </a:solidFill>
              <a:effectLst/>
              <a:latin typeface="+mn-lt"/>
              <a:ea typeface="+mn-ea"/>
              <a:cs typeface="+mn-cs"/>
            </a:rPr>
            <a:t>交付事業</a:t>
          </a:r>
          <a:r>
            <a:rPr lang="ja-JP" altLang="ja-JP" sz="1300" b="0" i="0" baseline="0">
              <a:solidFill>
                <a:schemeClr val="dk1"/>
              </a:solidFill>
              <a:effectLst/>
              <a:latin typeface="+mn-lt"/>
              <a:ea typeface="+mn-ea"/>
              <a:cs typeface="+mn-cs"/>
            </a:rPr>
            <a:t>の見直しや廃止に努めていく。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36</xdr:row>
      <xdr:rowOff>168148</xdr:rowOff>
    </xdr:to>
    <xdr:cxnSp macro="">
      <xdr:nvCxnSpPr>
        <xdr:cNvPr id="311" name="直線コネクタ 310"/>
        <xdr:cNvCxnSpPr/>
      </xdr:nvCxnSpPr>
      <xdr:spPr>
        <a:xfrm flipV="1">
          <a:off x="15671800" y="63174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5842</xdr:rowOff>
    </xdr:to>
    <xdr:cxnSp macro="">
      <xdr:nvCxnSpPr>
        <xdr:cNvPr id="314" name="直線コネクタ 313"/>
        <xdr:cNvCxnSpPr/>
      </xdr:nvCxnSpPr>
      <xdr:spPr>
        <a:xfrm flipV="1">
          <a:off x="14782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92710</xdr:rowOff>
    </xdr:to>
    <xdr:cxnSp macro="">
      <xdr:nvCxnSpPr>
        <xdr:cNvPr id="317" name="直線コネクタ 316"/>
        <xdr:cNvCxnSpPr/>
      </xdr:nvCxnSpPr>
      <xdr:spPr>
        <a:xfrm flipV="1">
          <a:off x="13893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92710</xdr:rowOff>
    </xdr:to>
    <xdr:cxnSp macro="">
      <xdr:nvCxnSpPr>
        <xdr:cNvPr id="320" name="直線コネクタ 319"/>
        <xdr:cNvCxnSpPr/>
      </xdr:nvCxnSpPr>
      <xdr:spPr>
        <a:xfrm>
          <a:off x="13004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0" name="円/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2" name="円/楕円 331"/>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3" name="テキスト ボックス 332"/>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4" name="円/楕円 33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35" name="テキスト ボックス 334"/>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6" name="円/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8" name="円/楕円 33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9" name="テキスト ボックス 33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類似団体平均を上回っている状態が続いている。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年度指数は，</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年度臨時財政対策債，緊急防災・減災事業債（繰越分）</a:t>
          </a:r>
          <a:r>
            <a:rPr lang="ja-JP" altLang="en-US" sz="1300" b="0" i="0" baseline="0">
              <a:solidFill>
                <a:schemeClr val="dk1"/>
              </a:solidFill>
              <a:effectLst/>
              <a:latin typeface="+mn-lt"/>
              <a:ea typeface="+mn-ea"/>
              <a:cs typeface="+mn-cs"/>
            </a:rPr>
            <a:t>，交通安全施設整備事業（補正予算債：繰越分）</a:t>
          </a:r>
          <a:r>
            <a:rPr lang="ja-JP" altLang="ja-JP" sz="1300" b="0" i="0" baseline="0">
              <a:solidFill>
                <a:schemeClr val="dk1"/>
              </a:solidFill>
              <a:effectLst/>
              <a:latin typeface="+mn-lt"/>
              <a:ea typeface="+mn-ea"/>
              <a:cs typeface="+mn-cs"/>
            </a:rPr>
            <a:t>等の元金償還開始により，類似団体平均を</a:t>
          </a:r>
          <a:r>
            <a:rPr lang="en-US" altLang="ja-JP" sz="1300" b="0" i="0" baseline="0">
              <a:solidFill>
                <a:schemeClr val="dk1"/>
              </a:solidFill>
              <a:effectLst/>
              <a:latin typeface="+mn-lt"/>
              <a:ea typeface="+mn-ea"/>
              <a:cs typeface="+mn-cs"/>
            </a:rPr>
            <a:t>4.1</a:t>
          </a:r>
          <a:r>
            <a:rPr lang="ja-JP" altLang="ja-JP" sz="1300" b="0" i="0" baseline="0">
              <a:solidFill>
                <a:schemeClr val="dk1"/>
              </a:solidFill>
              <a:effectLst/>
              <a:latin typeface="+mn-lt"/>
              <a:ea typeface="+mn-ea"/>
              <a:cs typeface="+mn-cs"/>
            </a:rPr>
            <a:t>ポイント上回っている。今後は地方債の新規発行を伴う普通建設事業を精査し，財政の健全化に努める。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78</xdr:row>
      <xdr:rowOff>88900</xdr:rowOff>
    </xdr:to>
    <xdr:cxnSp macro="">
      <xdr:nvCxnSpPr>
        <xdr:cNvPr id="372" name="直線コネクタ 371"/>
        <xdr:cNvCxnSpPr/>
      </xdr:nvCxnSpPr>
      <xdr:spPr>
        <a:xfrm>
          <a:off x="3987800" y="133705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20320</xdr:rowOff>
    </xdr:to>
    <xdr:cxnSp macro="">
      <xdr:nvCxnSpPr>
        <xdr:cNvPr id="375" name="直線コネクタ 374"/>
        <xdr:cNvCxnSpPr/>
      </xdr:nvCxnSpPr>
      <xdr:spPr>
        <a:xfrm flipV="1">
          <a:off x="3098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20320</xdr:rowOff>
    </xdr:to>
    <xdr:cxnSp macro="">
      <xdr:nvCxnSpPr>
        <xdr:cNvPr id="378" name="直線コネクタ 377"/>
        <xdr:cNvCxnSpPr/>
      </xdr:nvCxnSpPr>
      <xdr:spPr>
        <a:xfrm>
          <a:off x="2209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0" name="テキスト ボックス 379"/>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77</xdr:row>
      <xdr:rowOff>153670</xdr:rowOff>
    </xdr:to>
    <xdr:cxnSp macro="">
      <xdr:nvCxnSpPr>
        <xdr:cNvPr id="381" name="直線コネクタ 380"/>
        <xdr:cNvCxnSpPr/>
      </xdr:nvCxnSpPr>
      <xdr:spPr>
        <a:xfrm flipV="1">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3" name="テキスト ボックス 382"/>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5" name="テキスト ボックス 384"/>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91" name="円/楕円 390"/>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92"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93" name="円/楕円 392"/>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94" name="テキスト ボックス 393"/>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5" name="円/楕円 394"/>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6" name="テキスト ボックス 395"/>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7" name="円/楕円 396"/>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8" name="テキスト ボックス 397"/>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9" name="円/楕円 398"/>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400" name="テキスト ボックス 399"/>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類似団体平均と比較して経常収支比率は上回っているが，前年度と比較して</a:t>
          </a:r>
          <a:r>
            <a:rPr lang="en-US" altLang="ja-JP" sz="1300">
              <a:solidFill>
                <a:schemeClr val="dk1"/>
              </a:solidFill>
              <a:effectLst/>
              <a:latin typeface="+mn-lt"/>
              <a:ea typeface="+mn-ea"/>
              <a:cs typeface="+mn-cs"/>
            </a:rPr>
            <a:t>0.6</a:t>
          </a:r>
          <a:r>
            <a:rPr lang="ja-JP" altLang="en-US" sz="1300">
              <a:solidFill>
                <a:schemeClr val="dk1"/>
              </a:solidFill>
              <a:effectLst/>
              <a:latin typeface="+mn-lt"/>
              <a:ea typeface="+mn-ea"/>
              <a:cs typeface="+mn-cs"/>
            </a:rPr>
            <a:t>ポイント改善した。</a:t>
          </a:r>
          <a:endParaRPr lang="en-US" altLang="ja-JP" sz="1300">
            <a:solidFill>
              <a:schemeClr val="dk1"/>
            </a:solidFill>
            <a:effectLst/>
            <a:latin typeface="+mn-lt"/>
            <a:ea typeface="+mn-ea"/>
            <a:cs typeface="+mn-cs"/>
          </a:endParaRPr>
        </a:p>
        <a:p>
          <a:pPr rtl="0"/>
          <a:r>
            <a:rPr lang="ja-JP" altLang="en-US" sz="1300">
              <a:solidFill>
                <a:schemeClr val="dk1"/>
              </a:solidFill>
              <a:effectLst/>
              <a:latin typeface="+mn-lt"/>
              <a:ea typeface="+mn-ea"/>
              <a:cs typeface="+mn-cs"/>
            </a:rPr>
            <a:t>職員数の増等による人件費や，障害者自立支援事業等の額の増により扶助費は増加したが，行政改革により物件費や補助費等，また，繰出金であるその他に係る経常収支比率が低下したため前年度よりも改善された。</a:t>
          </a:r>
          <a:r>
            <a:rPr lang="ja-JP" altLang="ja-JP" sz="1300">
              <a:solidFill>
                <a:schemeClr val="dk1"/>
              </a:solidFill>
              <a:effectLst/>
              <a:latin typeface="+mn-lt"/>
              <a:ea typeface="+mn-ea"/>
              <a:cs typeface="+mn-cs"/>
            </a:rPr>
            <a:t>今後も社会保障費の増加が見込まれるため，事業の見直しや経費の節減に努める。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19558</xdr:rowOff>
    </xdr:to>
    <xdr:cxnSp macro="">
      <xdr:nvCxnSpPr>
        <xdr:cNvPr id="431" name="直線コネクタ 430"/>
        <xdr:cNvCxnSpPr/>
      </xdr:nvCxnSpPr>
      <xdr:spPr>
        <a:xfrm flipV="1">
          <a:off x="15671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19558</xdr:rowOff>
    </xdr:to>
    <xdr:cxnSp macro="">
      <xdr:nvCxnSpPr>
        <xdr:cNvPr id="434" name="直線コネクタ 433"/>
        <xdr:cNvCxnSpPr/>
      </xdr:nvCxnSpPr>
      <xdr:spPr>
        <a:xfrm>
          <a:off x="14782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83565</xdr:rowOff>
    </xdr:to>
    <xdr:cxnSp macro="">
      <xdr:nvCxnSpPr>
        <xdr:cNvPr id="437" name="直線コネクタ 436"/>
        <xdr:cNvCxnSpPr/>
      </xdr:nvCxnSpPr>
      <xdr:spPr>
        <a:xfrm flipV="1">
          <a:off x="13893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83565</xdr:rowOff>
    </xdr:to>
    <xdr:cxnSp macro="">
      <xdr:nvCxnSpPr>
        <xdr:cNvPr id="440" name="直線コネクタ 439"/>
        <xdr:cNvCxnSpPr/>
      </xdr:nvCxnSpPr>
      <xdr:spPr>
        <a:xfrm>
          <a:off x="13004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50" name="円/楕円 449"/>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84853</xdr:rowOff>
    </xdr:from>
    <xdr:ext cx="762000" cy="259045"/>
    <xdr:sp macro="" textlink="">
      <xdr:nvSpPr>
        <xdr:cNvPr id="451" name="公債費以外該当値テキスト"/>
        <xdr:cNvSpPr txBox="1"/>
      </xdr:nvSpPr>
      <xdr:spPr>
        <a:xfrm>
          <a:off x="16598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2" name="円/楕円 451"/>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53" name="テキスト ボックス 452"/>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4" name="円/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5" name="テキスト ボックス 454"/>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6" name="円/楕円 455"/>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7" name="テキスト ボックス 456"/>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8" name="円/楕円 457"/>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9" name="テキスト ボックス 458"/>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100216</xdr:rowOff>
    </xdr:from>
    <xdr:to>
      <xdr:col>4</xdr:col>
      <xdr:colOff>1117600</xdr:colOff>
      <xdr:row>15</xdr:row>
      <xdr:rowOff>158737</xdr:rowOff>
    </xdr:to>
    <xdr:cxnSp macro="">
      <xdr:nvCxnSpPr>
        <xdr:cNvPr id="50" name="直線コネクタ 49"/>
        <xdr:cNvCxnSpPr/>
      </xdr:nvCxnSpPr>
      <xdr:spPr bwMode="auto">
        <a:xfrm flipV="1">
          <a:off x="5003800" y="2719591"/>
          <a:ext cx="647700" cy="5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158737</xdr:rowOff>
    </xdr:from>
    <xdr:to>
      <xdr:col>4</xdr:col>
      <xdr:colOff>469900</xdr:colOff>
      <xdr:row>16</xdr:row>
      <xdr:rowOff>9481</xdr:rowOff>
    </xdr:to>
    <xdr:cxnSp macro="">
      <xdr:nvCxnSpPr>
        <xdr:cNvPr id="53" name="直線コネクタ 52"/>
        <xdr:cNvCxnSpPr/>
      </xdr:nvCxnSpPr>
      <xdr:spPr bwMode="auto">
        <a:xfrm flipV="1">
          <a:off x="4305300" y="2778112"/>
          <a:ext cx="698500" cy="2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9481</xdr:rowOff>
    </xdr:from>
    <xdr:to>
      <xdr:col>3</xdr:col>
      <xdr:colOff>904875</xdr:colOff>
      <xdr:row>16</xdr:row>
      <xdr:rowOff>30817</xdr:rowOff>
    </xdr:to>
    <xdr:cxnSp macro="">
      <xdr:nvCxnSpPr>
        <xdr:cNvPr id="56" name="直線コネクタ 55"/>
        <xdr:cNvCxnSpPr/>
      </xdr:nvCxnSpPr>
      <xdr:spPr bwMode="auto">
        <a:xfrm flipV="1">
          <a:off x="3606800" y="2800306"/>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163481</xdr:rowOff>
    </xdr:from>
    <xdr:to>
      <xdr:col>3</xdr:col>
      <xdr:colOff>206375</xdr:colOff>
      <xdr:row>16</xdr:row>
      <xdr:rowOff>30817</xdr:rowOff>
    </xdr:to>
    <xdr:cxnSp macro="">
      <xdr:nvCxnSpPr>
        <xdr:cNvPr id="59" name="直線コネクタ 58"/>
        <xdr:cNvCxnSpPr/>
      </xdr:nvCxnSpPr>
      <xdr:spPr bwMode="auto">
        <a:xfrm>
          <a:off x="2908300" y="2782856"/>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49416</xdr:rowOff>
    </xdr:from>
    <xdr:to>
      <xdr:col>5</xdr:col>
      <xdr:colOff>34925</xdr:colOff>
      <xdr:row>15</xdr:row>
      <xdr:rowOff>151016</xdr:rowOff>
    </xdr:to>
    <xdr:sp macro="" textlink="">
      <xdr:nvSpPr>
        <xdr:cNvPr id="69" name="円/楕円 68"/>
        <xdr:cNvSpPr/>
      </xdr:nvSpPr>
      <xdr:spPr bwMode="auto">
        <a:xfrm>
          <a:off x="56007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65943</xdr:rowOff>
    </xdr:from>
    <xdr:ext cx="762000" cy="259045"/>
    <xdr:sp macro="" textlink="">
      <xdr:nvSpPr>
        <xdr:cNvPr id="70" name="人口1人当たり決算額の推移該当値テキスト130"/>
        <xdr:cNvSpPr txBox="1"/>
      </xdr:nvSpPr>
      <xdr:spPr>
        <a:xfrm>
          <a:off x="5740400" y="25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107937</xdr:rowOff>
    </xdr:from>
    <xdr:to>
      <xdr:col>4</xdr:col>
      <xdr:colOff>520700</xdr:colOff>
      <xdr:row>16</xdr:row>
      <xdr:rowOff>38087</xdr:rowOff>
    </xdr:to>
    <xdr:sp macro="" textlink="">
      <xdr:nvSpPr>
        <xdr:cNvPr id="71" name="円/楕円 70"/>
        <xdr:cNvSpPr/>
      </xdr:nvSpPr>
      <xdr:spPr bwMode="auto">
        <a:xfrm>
          <a:off x="4953000" y="272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48264</xdr:rowOff>
    </xdr:from>
    <xdr:ext cx="736600" cy="259045"/>
    <xdr:sp macro="" textlink="">
      <xdr:nvSpPr>
        <xdr:cNvPr id="72" name="テキスト ボックス 71"/>
        <xdr:cNvSpPr txBox="1"/>
      </xdr:nvSpPr>
      <xdr:spPr>
        <a:xfrm>
          <a:off x="4622800" y="249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130131</xdr:rowOff>
    </xdr:from>
    <xdr:to>
      <xdr:col>3</xdr:col>
      <xdr:colOff>955675</xdr:colOff>
      <xdr:row>16</xdr:row>
      <xdr:rowOff>60281</xdr:rowOff>
    </xdr:to>
    <xdr:sp macro="" textlink="">
      <xdr:nvSpPr>
        <xdr:cNvPr id="73" name="円/楕円 72"/>
        <xdr:cNvSpPr/>
      </xdr:nvSpPr>
      <xdr:spPr bwMode="auto">
        <a:xfrm>
          <a:off x="4254500" y="274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70458</xdr:rowOff>
    </xdr:from>
    <xdr:ext cx="762000" cy="259045"/>
    <xdr:sp macro="" textlink="">
      <xdr:nvSpPr>
        <xdr:cNvPr id="74" name="テキスト ボックス 73"/>
        <xdr:cNvSpPr txBox="1"/>
      </xdr:nvSpPr>
      <xdr:spPr>
        <a:xfrm>
          <a:off x="3924300" y="251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151467</xdr:rowOff>
    </xdr:from>
    <xdr:to>
      <xdr:col>3</xdr:col>
      <xdr:colOff>257175</xdr:colOff>
      <xdr:row>16</xdr:row>
      <xdr:rowOff>81617</xdr:rowOff>
    </xdr:to>
    <xdr:sp macro="" textlink="">
      <xdr:nvSpPr>
        <xdr:cNvPr id="75" name="円/楕円 74"/>
        <xdr:cNvSpPr/>
      </xdr:nvSpPr>
      <xdr:spPr bwMode="auto">
        <a:xfrm>
          <a:off x="3556000" y="277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91794</xdr:rowOff>
    </xdr:from>
    <xdr:ext cx="762000" cy="259045"/>
    <xdr:sp macro="" textlink="">
      <xdr:nvSpPr>
        <xdr:cNvPr id="76" name="テキスト ボックス 75"/>
        <xdr:cNvSpPr txBox="1"/>
      </xdr:nvSpPr>
      <xdr:spPr>
        <a:xfrm>
          <a:off x="3225800" y="253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78,549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112681</xdr:rowOff>
    </xdr:from>
    <xdr:to>
      <xdr:col>2</xdr:col>
      <xdr:colOff>692150</xdr:colOff>
      <xdr:row>16</xdr:row>
      <xdr:rowOff>42831</xdr:rowOff>
    </xdr:to>
    <xdr:sp macro="" textlink="">
      <xdr:nvSpPr>
        <xdr:cNvPr id="77" name="円/楕円 76"/>
        <xdr:cNvSpPr/>
      </xdr:nvSpPr>
      <xdr:spPr bwMode="auto">
        <a:xfrm>
          <a:off x="2857500" y="273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53008</xdr:rowOff>
    </xdr:from>
    <xdr:ext cx="762000" cy="259045"/>
    <xdr:sp macro="" textlink="">
      <xdr:nvSpPr>
        <xdr:cNvPr id="78" name="テキスト ボックス 77"/>
        <xdr:cNvSpPr txBox="1"/>
      </xdr:nvSpPr>
      <xdr:spPr>
        <a:xfrm>
          <a:off x="2527300" y="250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303479</xdr:rowOff>
    </xdr:from>
    <xdr:to>
      <xdr:col>4</xdr:col>
      <xdr:colOff>1117600</xdr:colOff>
      <xdr:row>34</xdr:row>
      <xdr:rowOff>326625</xdr:rowOff>
    </xdr:to>
    <xdr:cxnSp macro="">
      <xdr:nvCxnSpPr>
        <xdr:cNvPr id="111" name="直線コネクタ 110"/>
        <xdr:cNvCxnSpPr/>
      </xdr:nvCxnSpPr>
      <xdr:spPr bwMode="auto">
        <a:xfrm flipV="1">
          <a:off x="5003800" y="6570929"/>
          <a:ext cx="647700" cy="2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322358</xdr:rowOff>
    </xdr:from>
    <xdr:to>
      <xdr:col>4</xdr:col>
      <xdr:colOff>469900</xdr:colOff>
      <xdr:row>34</xdr:row>
      <xdr:rowOff>326625</xdr:rowOff>
    </xdr:to>
    <xdr:cxnSp macro="">
      <xdr:nvCxnSpPr>
        <xdr:cNvPr id="114" name="直線コネクタ 113"/>
        <xdr:cNvCxnSpPr/>
      </xdr:nvCxnSpPr>
      <xdr:spPr bwMode="auto">
        <a:xfrm>
          <a:off x="4305300" y="6589808"/>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322358</xdr:rowOff>
    </xdr:from>
    <xdr:to>
      <xdr:col>3</xdr:col>
      <xdr:colOff>904875</xdr:colOff>
      <xdr:row>34</xdr:row>
      <xdr:rowOff>326339</xdr:rowOff>
    </xdr:to>
    <xdr:cxnSp macro="">
      <xdr:nvCxnSpPr>
        <xdr:cNvPr id="117" name="直線コネクタ 116"/>
        <xdr:cNvCxnSpPr/>
      </xdr:nvCxnSpPr>
      <xdr:spPr bwMode="auto">
        <a:xfrm flipV="1">
          <a:off x="3606800" y="6589808"/>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322110</xdr:rowOff>
    </xdr:from>
    <xdr:to>
      <xdr:col>3</xdr:col>
      <xdr:colOff>206375</xdr:colOff>
      <xdr:row>34</xdr:row>
      <xdr:rowOff>326339</xdr:rowOff>
    </xdr:to>
    <xdr:cxnSp macro="">
      <xdr:nvCxnSpPr>
        <xdr:cNvPr id="120" name="直線コネクタ 119"/>
        <xdr:cNvCxnSpPr/>
      </xdr:nvCxnSpPr>
      <xdr:spPr bwMode="auto">
        <a:xfrm>
          <a:off x="2908300" y="6589560"/>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252679</xdr:rowOff>
    </xdr:from>
    <xdr:to>
      <xdr:col>5</xdr:col>
      <xdr:colOff>34925</xdr:colOff>
      <xdr:row>35</xdr:row>
      <xdr:rowOff>11379</xdr:rowOff>
    </xdr:to>
    <xdr:sp macro="" textlink="">
      <xdr:nvSpPr>
        <xdr:cNvPr id="130" name="円/楕円 129"/>
        <xdr:cNvSpPr/>
      </xdr:nvSpPr>
      <xdr:spPr bwMode="auto">
        <a:xfrm>
          <a:off x="5600700" y="652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97756</xdr:rowOff>
    </xdr:from>
    <xdr:ext cx="762000" cy="259045"/>
    <xdr:sp macro="" textlink="">
      <xdr:nvSpPr>
        <xdr:cNvPr id="131" name="人口1人当たり決算額の推移該当値テキスト445"/>
        <xdr:cNvSpPr txBox="1"/>
      </xdr:nvSpPr>
      <xdr:spPr>
        <a:xfrm>
          <a:off x="5740400" y="636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275825</xdr:rowOff>
    </xdr:from>
    <xdr:to>
      <xdr:col>4</xdr:col>
      <xdr:colOff>520700</xdr:colOff>
      <xdr:row>35</xdr:row>
      <xdr:rowOff>34525</xdr:rowOff>
    </xdr:to>
    <xdr:sp macro="" textlink="">
      <xdr:nvSpPr>
        <xdr:cNvPr id="132" name="円/楕円 131"/>
        <xdr:cNvSpPr/>
      </xdr:nvSpPr>
      <xdr:spPr bwMode="auto">
        <a:xfrm>
          <a:off x="4953000" y="65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44702</xdr:rowOff>
    </xdr:from>
    <xdr:ext cx="736600" cy="259045"/>
    <xdr:sp macro="" textlink="">
      <xdr:nvSpPr>
        <xdr:cNvPr id="133" name="テキスト ボックス 132"/>
        <xdr:cNvSpPr txBox="1"/>
      </xdr:nvSpPr>
      <xdr:spPr>
        <a:xfrm>
          <a:off x="4622800" y="631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271558</xdr:rowOff>
    </xdr:from>
    <xdr:to>
      <xdr:col>3</xdr:col>
      <xdr:colOff>955675</xdr:colOff>
      <xdr:row>35</xdr:row>
      <xdr:rowOff>30258</xdr:rowOff>
    </xdr:to>
    <xdr:sp macro="" textlink="">
      <xdr:nvSpPr>
        <xdr:cNvPr id="134" name="円/楕円 133"/>
        <xdr:cNvSpPr/>
      </xdr:nvSpPr>
      <xdr:spPr bwMode="auto">
        <a:xfrm>
          <a:off x="4254500" y="653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40435</xdr:rowOff>
    </xdr:from>
    <xdr:ext cx="762000" cy="259045"/>
    <xdr:sp macro="" textlink="">
      <xdr:nvSpPr>
        <xdr:cNvPr id="135" name="テキスト ボックス 134"/>
        <xdr:cNvSpPr txBox="1"/>
      </xdr:nvSpPr>
      <xdr:spPr>
        <a:xfrm>
          <a:off x="3924300" y="63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275539</xdr:rowOff>
    </xdr:from>
    <xdr:to>
      <xdr:col>3</xdr:col>
      <xdr:colOff>257175</xdr:colOff>
      <xdr:row>35</xdr:row>
      <xdr:rowOff>34239</xdr:rowOff>
    </xdr:to>
    <xdr:sp macro="" textlink="">
      <xdr:nvSpPr>
        <xdr:cNvPr id="136" name="円/楕円 135"/>
        <xdr:cNvSpPr/>
      </xdr:nvSpPr>
      <xdr:spPr bwMode="auto">
        <a:xfrm>
          <a:off x="3556000" y="65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44416</xdr:rowOff>
    </xdr:from>
    <xdr:ext cx="762000" cy="259045"/>
    <xdr:sp macro="" textlink="">
      <xdr:nvSpPr>
        <xdr:cNvPr id="137" name="テキスト ボックス 136"/>
        <xdr:cNvSpPr txBox="1"/>
      </xdr:nvSpPr>
      <xdr:spPr>
        <a:xfrm>
          <a:off x="3225800" y="631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271310</xdr:rowOff>
    </xdr:from>
    <xdr:to>
      <xdr:col>2</xdr:col>
      <xdr:colOff>692150</xdr:colOff>
      <xdr:row>35</xdr:row>
      <xdr:rowOff>30010</xdr:rowOff>
    </xdr:to>
    <xdr:sp macro="" textlink="">
      <xdr:nvSpPr>
        <xdr:cNvPr id="138" name="円/楕円 137"/>
        <xdr:cNvSpPr/>
      </xdr:nvSpPr>
      <xdr:spPr bwMode="auto">
        <a:xfrm>
          <a:off x="2857500" y="653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40187</xdr:rowOff>
    </xdr:from>
    <xdr:ext cx="762000" cy="259045"/>
    <xdr:sp macro="" textlink="">
      <xdr:nvSpPr>
        <xdr:cNvPr id="139" name="テキスト ボックス 138"/>
        <xdr:cNvSpPr txBox="1"/>
      </xdr:nvSpPr>
      <xdr:spPr>
        <a:xfrm>
          <a:off x="2527300" y="63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136233</xdr:rowOff>
    </xdr:from>
    <xdr:to>
      <xdr:col>6</xdr:col>
      <xdr:colOff>511175</xdr:colOff>
      <xdr:row>37</xdr:row>
      <xdr:rowOff>18523</xdr:rowOff>
    </xdr:to>
    <xdr:cxnSp macro="">
      <xdr:nvCxnSpPr>
        <xdr:cNvPr id="61" name="直線コネクタ 60"/>
        <xdr:cNvCxnSpPr/>
      </xdr:nvCxnSpPr>
      <xdr:spPr>
        <a:xfrm flipV="1">
          <a:off x="3797300" y="6308433"/>
          <a:ext cx="8382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4521</xdr:rowOff>
    </xdr:from>
    <xdr:to>
      <xdr:col>5</xdr:col>
      <xdr:colOff>358775</xdr:colOff>
      <xdr:row>37</xdr:row>
      <xdr:rowOff>18523</xdr:rowOff>
    </xdr:to>
    <xdr:cxnSp macro="">
      <xdr:nvCxnSpPr>
        <xdr:cNvPr id="64" name="直線コネクタ 63"/>
        <xdr:cNvCxnSpPr/>
      </xdr:nvCxnSpPr>
      <xdr:spPr>
        <a:xfrm>
          <a:off x="2908300" y="6348171"/>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4521</xdr:rowOff>
    </xdr:from>
    <xdr:to>
      <xdr:col>4</xdr:col>
      <xdr:colOff>155575</xdr:colOff>
      <xdr:row>37</xdr:row>
      <xdr:rowOff>7798</xdr:rowOff>
    </xdr:to>
    <xdr:cxnSp macro="">
      <xdr:nvCxnSpPr>
        <xdr:cNvPr id="67" name="直線コネクタ 66"/>
        <xdr:cNvCxnSpPr/>
      </xdr:nvCxnSpPr>
      <xdr:spPr>
        <a:xfrm flipV="1">
          <a:off x="2019300" y="6348171"/>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131661</xdr:rowOff>
    </xdr:from>
    <xdr:to>
      <xdr:col>2</xdr:col>
      <xdr:colOff>638175</xdr:colOff>
      <xdr:row>37</xdr:row>
      <xdr:rowOff>7798</xdr:rowOff>
    </xdr:to>
    <xdr:cxnSp macro="">
      <xdr:nvCxnSpPr>
        <xdr:cNvPr id="70" name="直線コネクタ 69"/>
        <xdr:cNvCxnSpPr/>
      </xdr:nvCxnSpPr>
      <xdr:spPr>
        <a:xfrm>
          <a:off x="1130300" y="6303861"/>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85433</xdr:rowOff>
    </xdr:from>
    <xdr:to>
      <xdr:col>6</xdr:col>
      <xdr:colOff>561975</xdr:colOff>
      <xdr:row>37</xdr:row>
      <xdr:rowOff>15583</xdr:rowOff>
    </xdr:to>
    <xdr:sp macro="" textlink="">
      <xdr:nvSpPr>
        <xdr:cNvPr id="80" name="円/楕円 79"/>
        <xdr:cNvSpPr/>
      </xdr:nvSpPr>
      <xdr:spPr>
        <a:xfrm>
          <a:off x="4584700" y="62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63860</xdr:rowOff>
    </xdr:from>
    <xdr:ext cx="534377" cy="259045"/>
    <xdr:sp macro="" textlink="">
      <xdr:nvSpPr>
        <xdr:cNvPr id="81" name="人件費該当値テキスト"/>
        <xdr:cNvSpPr txBox="1"/>
      </xdr:nvSpPr>
      <xdr:spPr>
        <a:xfrm>
          <a:off x="4686300" y="62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139173</xdr:rowOff>
    </xdr:from>
    <xdr:to>
      <xdr:col>5</xdr:col>
      <xdr:colOff>409575</xdr:colOff>
      <xdr:row>37</xdr:row>
      <xdr:rowOff>69323</xdr:rowOff>
    </xdr:to>
    <xdr:sp macro="" textlink="">
      <xdr:nvSpPr>
        <xdr:cNvPr id="82" name="円/楕円 81"/>
        <xdr:cNvSpPr/>
      </xdr:nvSpPr>
      <xdr:spPr>
        <a:xfrm>
          <a:off x="3746500" y="63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60450</xdr:rowOff>
    </xdr:from>
    <xdr:ext cx="534377" cy="259045"/>
    <xdr:sp macro="" textlink="">
      <xdr:nvSpPr>
        <xdr:cNvPr id="83" name="テキスト ボックス 82"/>
        <xdr:cNvSpPr txBox="1"/>
      </xdr:nvSpPr>
      <xdr:spPr>
        <a:xfrm>
          <a:off x="3530111" y="64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125171</xdr:rowOff>
    </xdr:from>
    <xdr:to>
      <xdr:col>4</xdr:col>
      <xdr:colOff>206375</xdr:colOff>
      <xdr:row>37</xdr:row>
      <xdr:rowOff>55321</xdr:rowOff>
    </xdr:to>
    <xdr:sp macro="" textlink="">
      <xdr:nvSpPr>
        <xdr:cNvPr id="84" name="円/楕円 83"/>
        <xdr:cNvSpPr/>
      </xdr:nvSpPr>
      <xdr:spPr>
        <a:xfrm>
          <a:off x="2857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46448</xdr:rowOff>
    </xdr:from>
    <xdr:ext cx="534377" cy="259045"/>
    <xdr:sp macro="" textlink="">
      <xdr:nvSpPr>
        <xdr:cNvPr id="85" name="テキスト ボックス 84"/>
        <xdr:cNvSpPr txBox="1"/>
      </xdr:nvSpPr>
      <xdr:spPr>
        <a:xfrm>
          <a:off x="2641111" y="63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128448</xdr:rowOff>
    </xdr:from>
    <xdr:to>
      <xdr:col>3</xdr:col>
      <xdr:colOff>3175</xdr:colOff>
      <xdr:row>37</xdr:row>
      <xdr:rowOff>58598</xdr:rowOff>
    </xdr:to>
    <xdr:sp macro="" textlink="">
      <xdr:nvSpPr>
        <xdr:cNvPr id="86" name="円/楕円 85"/>
        <xdr:cNvSpPr/>
      </xdr:nvSpPr>
      <xdr:spPr>
        <a:xfrm>
          <a:off x="1968500" y="63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75125</xdr:rowOff>
    </xdr:from>
    <xdr:ext cx="534377" cy="259045"/>
    <xdr:sp macro="" textlink="">
      <xdr:nvSpPr>
        <xdr:cNvPr id="87" name="テキスト ボックス 86"/>
        <xdr:cNvSpPr txBox="1"/>
      </xdr:nvSpPr>
      <xdr:spPr>
        <a:xfrm>
          <a:off x="1752111" y="60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80861</xdr:rowOff>
    </xdr:from>
    <xdr:to>
      <xdr:col>1</xdr:col>
      <xdr:colOff>485775</xdr:colOff>
      <xdr:row>37</xdr:row>
      <xdr:rowOff>11011</xdr:rowOff>
    </xdr:to>
    <xdr:sp macro="" textlink="">
      <xdr:nvSpPr>
        <xdr:cNvPr id="88" name="円/楕円 87"/>
        <xdr:cNvSpPr/>
      </xdr:nvSpPr>
      <xdr:spPr>
        <a:xfrm>
          <a:off x="1079500" y="62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27538</xdr:rowOff>
    </xdr:from>
    <xdr:ext cx="534377" cy="259045"/>
    <xdr:sp macro="" textlink="">
      <xdr:nvSpPr>
        <xdr:cNvPr id="89" name="テキスト ボックス 88"/>
        <xdr:cNvSpPr txBox="1"/>
      </xdr:nvSpPr>
      <xdr:spPr>
        <a:xfrm>
          <a:off x="863111" y="60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148252</xdr:rowOff>
    </xdr:from>
    <xdr:to>
      <xdr:col>6</xdr:col>
      <xdr:colOff>511175</xdr:colOff>
      <xdr:row>58</xdr:row>
      <xdr:rowOff>151211</xdr:rowOff>
    </xdr:to>
    <xdr:cxnSp macro="">
      <xdr:nvCxnSpPr>
        <xdr:cNvPr id="118" name="直線コネクタ 117"/>
        <xdr:cNvCxnSpPr/>
      </xdr:nvCxnSpPr>
      <xdr:spPr>
        <a:xfrm flipV="1">
          <a:off x="3797300" y="10092352"/>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151211</xdr:rowOff>
    </xdr:from>
    <xdr:to>
      <xdr:col>5</xdr:col>
      <xdr:colOff>358775</xdr:colOff>
      <xdr:row>58</xdr:row>
      <xdr:rowOff>161344</xdr:rowOff>
    </xdr:to>
    <xdr:cxnSp macro="">
      <xdr:nvCxnSpPr>
        <xdr:cNvPr id="121" name="直線コネクタ 120"/>
        <xdr:cNvCxnSpPr/>
      </xdr:nvCxnSpPr>
      <xdr:spPr>
        <a:xfrm flipV="1">
          <a:off x="2908300" y="10095311"/>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161344</xdr:rowOff>
    </xdr:from>
    <xdr:to>
      <xdr:col>4</xdr:col>
      <xdr:colOff>155575</xdr:colOff>
      <xdr:row>58</xdr:row>
      <xdr:rowOff>162423</xdr:rowOff>
    </xdr:to>
    <xdr:cxnSp macro="">
      <xdr:nvCxnSpPr>
        <xdr:cNvPr id="124" name="直線コネクタ 123"/>
        <xdr:cNvCxnSpPr/>
      </xdr:nvCxnSpPr>
      <xdr:spPr>
        <a:xfrm flipV="1">
          <a:off x="2019300" y="1010544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162423</xdr:rowOff>
    </xdr:from>
    <xdr:to>
      <xdr:col>2</xdr:col>
      <xdr:colOff>638175</xdr:colOff>
      <xdr:row>58</xdr:row>
      <xdr:rowOff>164678</xdr:rowOff>
    </xdr:to>
    <xdr:cxnSp macro="">
      <xdr:nvCxnSpPr>
        <xdr:cNvPr id="127" name="直線コネクタ 126"/>
        <xdr:cNvCxnSpPr/>
      </xdr:nvCxnSpPr>
      <xdr:spPr>
        <a:xfrm flipV="1">
          <a:off x="1130300" y="10106523"/>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97452</xdr:rowOff>
    </xdr:from>
    <xdr:to>
      <xdr:col>6</xdr:col>
      <xdr:colOff>561975</xdr:colOff>
      <xdr:row>59</xdr:row>
      <xdr:rowOff>27602</xdr:rowOff>
    </xdr:to>
    <xdr:sp macro="" textlink="">
      <xdr:nvSpPr>
        <xdr:cNvPr id="137" name="円/楕円 136"/>
        <xdr:cNvSpPr/>
      </xdr:nvSpPr>
      <xdr:spPr>
        <a:xfrm>
          <a:off x="4584700" y="100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100411</xdr:rowOff>
    </xdr:from>
    <xdr:to>
      <xdr:col>5</xdr:col>
      <xdr:colOff>409575</xdr:colOff>
      <xdr:row>59</xdr:row>
      <xdr:rowOff>30561</xdr:rowOff>
    </xdr:to>
    <xdr:sp macro="" textlink="">
      <xdr:nvSpPr>
        <xdr:cNvPr id="139" name="円/楕円 138"/>
        <xdr:cNvSpPr/>
      </xdr:nvSpPr>
      <xdr:spPr>
        <a:xfrm>
          <a:off x="3746500" y="100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21688</xdr:rowOff>
    </xdr:from>
    <xdr:ext cx="534377" cy="259045"/>
    <xdr:sp macro="" textlink="">
      <xdr:nvSpPr>
        <xdr:cNvPr id="140" name="テキスト ボックス 139"/>
        <xdr:cNvSpPr txBox="1"/>
      </xdr:nvSpPr>
      <xdr:spPr>
        <a:xfrm>
          <a:off x="3530111" y="101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110544</xdr:rowOff>
    </xdr:from>
    <xdr:to>
      <xdr:col>4</xdr:col>
      <xdr:colOff>206375</xdr:colOff>
      <xdr:row>59</xdr:row>
      <xdr:rowOff>40694</xdr:rowOff>
    </xdr:to>
    <xdr:sp macro="" textlink="">
      <xdr:nvSpPr>
        <xdr:cNvPr id="141" name="円/楕円 140"/>
        <xdr:cNvSpPr/>
      </xdr:nvSpPr>
      <xdr:spPr>
        <a:xfrm>
          <a:off x="2857500" y="1005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31821</xdr:rowOff>
    </xdr:from>
    <xdr:ext cx="534377" cy="259045"/>
    <xdr:sp macro="" textlink="">
      <xdr:nvSpPr>
        <xdr:cNvPr id="142" name="テキスト ボックス 141"/>
        <xdr:cNvSpPr txBox="1"/>
      </xdr:nvSpPr>
      <xdr:spPr>
        <a:xfrm>
          <a:off x="2641111" y="101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111623</xdr:rowOff>
    </xdr:from>
    <xdr:to>
      <xdr:col>3</xdr:col>
      <xdr:colOff>3175</xdr:colOff>
      <xdr:row>59</xdr:row>
      <xdr:rowOff>41773</xdr:rowOff>
    </xdr:to>
    <xdr:sp macro="" textlink="">
      <xdr:nvSpPr>
        <xdr:cNvPr id="143" name="円/楕円 142"/>
        <xdr:cNvSpPr/>
      </xdr:nvSpPr>
      <xdr:spPr>
        <a:xfrm>
          <a:off x="1968500" y="10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32900</xdr:rowOff>
    </xdr:from>
    <xdr:ext cx="534377" cy="259045"/>
    <xdr:sp macro="" textlink="">
      <xdr:nvSpPr>
        <xdr:cNvPr id="144" name="テキスト ボックス 143"/>
        <xdr:cNvSpPr txBox="1"/>
      </xdr:nvSpPr>
      <xdr:spPr>
        <a:xfrm>
          <a:off x="1752111" y="101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113878</xdr:rowOff>
    </xdr:from>
    <xdr:to>
      <xdr:col>1</xdr:col>
      <xdr:colOff>485775</xdr:colOff>
      <xdr:row>59</xdr:row>
      <xdr:rowOff>44028</xdr:rowOff>
    </xdr:to>
    <xdr:sp macro="" textlink="">
      <xdr:nvSpPr>
        <xdr:cNvPr id="145" name="円/楕円 144"/>
        <xdr:cNvSpPr/>
      </xdr:nvSpPr>
      <xdr:spPr>
        <a:xfrm>
          <a:off x="1079500" y="100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35155</xdr:rowOff>
    </xdr:from>
    <xdr:ext cx="534377" cy="259045"/>
    <xdr:sp macro="" textlink="">
      <xdr:nvSpPr>
        <xdr:cNvPr id="146" name="テキスト ボックス 145"/>
        <xdr:cNvSpPr txBox="1"/>
      </xdr:nvSpPr>
      <xdr:spPr>
        <a:xfrm>
          <a:off x="863111" y="101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168656</xdr:rowOff>
    </xdr:from>
    <xdr:to>
      <xdr:col>6</xdr:col>
      <xdr:colOff>511175</xdr:colOff>
      <xdr:row>79</xdr:row>
      <xdr:rowOff>2758</xdr:rowOff>
    </xdr:to>
    <xdr:cxnSp macro="">
      <xdr:nvCxnSpPr>
        <xdr:cNvPr id="177" name="直線コネクタ 176"/>
        <xdr:cNvCxnSpPr/>
      </xdr:nvCxnSpPr>
      <xdr:spPr>
        <a:xfrm flipV="1">
          <a:off x="3797300" y="13541756"/>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140244</xdr:rowOff>
    </xdr:from>
    <xdr:to>
      <xdr:col>5</xdr:col>
      <xdr:colOff>358775</xdr:colOff>
      <xdr:row>79</xdr:row>
      <xdr:rowOff>2758</xdr:rowOff>
    </xdr:to>
    <xdr:cxnSp macro="">
      <xdr:nvCxnSpPr>
        <xdr:cNvPr id="180" name="直線コネクタ 179"/>
        <xdr:cNvCxnSpPr/>
      </xdr:nvCxnSpPr>
      <xdr:spPr>
        <a:xfrm>
          <a:off x="2908300" y="13513344"/>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140244</xdr:rowOff>
    </xdr:from>
    <xdr:to>
      <xdr:col>4</xdr:col>
      <xdr:colOff>155575</xdr:colOff>
      <xdr:row>78</xdr:row>
      <xdr:rowOff>142856</xdr:rowOff>
    </xdr:to>
    <xdr:cxnSp macro="">
      <xdr:nvCxnSpPr>
        <xdr:cNvPr id="183" name="直線コネクタ 182"/>
        <xdr:cNvCxnSpPr/>
      </xdr:nvCxnSpPr>
      <xdr:spPr>
        <a:xfrm flipV="1">
          <a:off x="2019300" y="1351334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142856</xdr:rowOff>
    </xdr:from>
    <xdr:to>
      <xdr:col>2</xdr:col>
      <xdr:colOff>638175</xdr:colOff>
      <xdr:row>78</xdr:row>
      <xdr:rowOff>157553</xdr:rowOff>
    </xdr:to>
    <xdr:cxnSp macro="">
      <xdr:nvCxnSpPr>
        <xdr:cNvPr id="186" name="直線コネクタ 185"/>
        <xdr:cNvCxnSpPr/>
      </xdr:nvCxnSpPr>
      <xdr:spPr>
        <a:xfrm flipV="1">
          <a:off x="1130300" y="13515956"/>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117856</xdr:rowOff>
    </xdr:from>
    <xdr:to>
      <xdr:col>6</xdr:col>
      <xdr:colOff>561975</xdr:colOff>
      <xdr:row>79</xdr:row>
      <xdr:rowOff>48006</xdr:rowOff>
    </xdr:to>
    <xdr:sp macro="" textlink="">
      <xdr:nvSpPr>
        <xdr:cNvPr id="196" name="円/楕円 195"/>
        <xdr:cNvSpPr/>
      </xdr:nvSpPr>
      <xdr:spPr>
        <a:xfrm>
          <a:off x="45847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32783</xdr:rowOff>
    </xdr:from>
    <xdr:ext cx="378565" cy="259045"/>
    <xdr:sp macro="" textlink="">
      <xdr:nvSpPr>
        <xdr:cNvPr id="197" name="維持補修費該当値テキスト"/>
        <xdr:cNvSpPr txBox="1"/>
      </xdr:nvSpPr>
      <xdr:spPr>
        <a:xfrm>
          <a:off x="4686300" y="134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123408</xdr:rowOff>
    </xdr:from>
    <xdr:to>
      <xdr:col>5</xdr:col>
      <xdr:colOff>409575</xdr:colOff>
      <xdr:row>79</xdr:row>
      <xdr:rowOff>53558</xdr:rowOff>
    </xdr:to>
    <xdr:sp macro="" textlink="">
      <xdr:nvSpPr>
        <xdr:cNvPr id="198" name="円/楕円 197"/>
        <xdr:cNvSpPr/>
      </xdr:nvSpPr>
      <xdr:spPr>
        <a:xfrm>
          <a:off x="3746500" y="134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44685</xdr:rowOff>
    </xdr:from>
    <xdr:ext cx="378565" cy="259045"/>
    <xdr:sp macro="" textlink="">
      <xdr:nvSpPr>
        <xdr:cNvPr id="199" name="テキスト ボックス 198"/>
        <xdr:cNvSpPr txBox="1"/>
      </xdr:nvSpPr>
      <xdr:spPr>
        <a:xfrm>
          <a:off x="3608017" y="135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89444</xdr:rowOff>
    </xdr:from>
    <xdr:to>
      <xdr:col>4</xdr:col>
      <xdr:colOff>206375</xdr:colOff>
      <xdr:row>79</xdr:row>
      <xdr:rowOff>19594</xdr:rowOff>
    </xdr:to>
    <xdr:sp macro="" textlink="">
      <xdr:nvSpPr>
        <xdr:cNvPr id="200" name="円/楕円 199"/>
        <xdr:cNvSpPr/>
      </xdr:nvSpPr>
      <xdr:spPr>
        <a:xfrm>
          <a:off x="2857500" y="134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10721</xdr:rowOff>
    </xdr:from>
    <xdr:ext cx="469744" cy="259045"/>
    <xdr:sp macro="" textlink="">
      <xdr:nvSpPr>
        <xdr:cNvPr id="201" name="テキスト ボックス 200"/>
        <xdr:cNvSpPr txBox="1"/>
      </xdr:nvSpPr>
      <xdr:spPr>
        <a:xfrm>
          <a:off x="2673427" y="135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92056</xdr:rowOff>
    </xdr:from>
    <xdr:to>
      <xdr:col>3</xdr:col>
      <xdr:colOff>3175</xdr:colOff>
      <xdr:row>79</xdr:row>
      <xdr:rowOff>22206</xdr:rowOff>
    </xdr:to>
    <xdr:sp macro="" textlink="">
      <xdr:nvSpPr>
        <xdr:cNvPr id="202" name="円/楕円 201"/>
        <xdr:cNvSpPr/>
      </xdr:nvSpPr>
      <xdr:spPr>
        <a:xfrm>
          <a:off x="1968500" y="134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13333</xdr:rowOff>
    </xdr:from>
    <xdr:ext cx="469744" cy="259045"/>
    <xdr:sp macro="" textlink="">
      <xdr:nvSpPr>
        <xdr:cNvPr id="203" name="テキスト ボックス 202"/>
        <xdr:cNvSpPr txBox="1"/>
      </xdr:nvSpPr>
      <xdr:spPr>
        <a:xfrm>
          <a:off x="1784427" y="135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106753</xdr:rowOff>
    </xdr:from>
    <xdr:to>
      <xdr:col>1</xdr:col>
      <xdr:colOff>485775</xdr:colOff>
      <xdr:row>79</xdr:row>
      <xdr:rowOff>36903</xdr:rowOff>
    </xdr:to>
    <xdr:sp macro="" textlink="">
      <xdr:nvSpPr>
        <xdr:cNvPr id="204" name="円/楕円 203"/>
        <xdr:cNvSpPr/>
      </xdr:nvSpPr>
      <xdr:spPr>
        <a:xfrm>
          <a:off x="1079500" y="134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28030</xdr:rowOff>
    </xdr:from>
    <xdr:ext cx="469744" cy="259045"/>
    <xdr:sp macro="" textlink="">
      <xdr:nvSpPr>
        <xdr:cNvPr id="205" name="テキスト ボックス 204"/>
        <xdr:cNvSpPr txBox="1"/>
      </xdr:nvSpPr>
      <xdr:spPr>
        <a:xfrm>
          <a:off x="895427" y="1357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109434</xdr:rowOff>
    </xdr:from>
    <xdr:to>
      <xdr:col>6</xdr:col>
      <xdr:colOff>511175</xdr:colOff>
      <xdr:row>96</xdr:row>
      <xdr:rowOff>70824</xdr:rowOff>
    </xdr:to>
    <xdr:cxnSp macro="">
      <xdr:nvCxnSpPr>
        <xdr:cNvPr id="233" name="直線コネクタ 232"/>
        <xdr:cNvCxnSpPr/>
      </xdr:nvCxnSpPr>
      <xdr:spPr>
        <a:xfrm flipV="1">
          <a:off x="3797300" y="16397184"/>
          <a:ext cx="838200" cy="1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70824</xdr:rowOff>
    </xdr:from>
    <xdr:to>
      <xdr:col>5</xdr:col>
      <xdr:colOff>358775</xdr:colOff>
      <xdr:row>97</xdr:row>
      <xdr:rowOff>97935</xdr:rowOff>
    </xdr:to>
    <xdr:cxnSp macro="">
      <xdr:nvCxnSpPr>
        <xdr:cNvPr id="236" name="直線コネクタ 235"/>
        <xdr:cNvCxnSpPr/>
      </xdr:nvCxnSpPr>
      <xdr:spPr>
        <a:xfrm flipV="1">
          <a:off x="2908300" y="16530024"/>
          <a:ext cx="8890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97935</xdr:rowOff>
    </xdr:from>
    <xdr:to>
      <xdr:col>4</xdr:col>
      <xdr:colOff>155575</xdr:colOff>
      <xdr:row>98</xdr:row>
      <xdr:rowOff>29240</xdr:rowOff>
    </xdr:to>
    <xdr:cxnSp macro="">
      <xdr:nvCxnSpPr>
        <xdr:cNvPr id="239" name="直線コネクタ 238"/>
        <xdr:cNvCxnSpPr/>
      </xdr:nvCxnSpPr>
      <xdr:spPr>
        <a:xfrm flipV="1">
          <a:off x="2019300" y="16728585"/>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29240</xdr:rowOff>
    </xdr:from>
    <xdr:to>
      <xdr:col>2</xdr:col>
      <xdr:colOff>638175</xdr:colOff>
      <xdr:row>98</xdr:row>
      <xdr:rowOff>33584</xdr:rowOff>
    </xdr:to>
    <xdr:cxnSp macro="">
      <xdr:nvCxnSpPr>
        <xdr:cNvPr id="242" name="直線コネクタ 241"/>
        <xdr:cNvCxnSpPr/>
      </xdr:nvCxnSpPr>
      <xdr:spPr>
        <a:xfrm flipV="1">
          <a:off x="1130300" y="1683134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58634</xdr:rowOff>
    </xdr:from>
    <xdr:to>
      <xdr:col>6</xdr:col>
      <xdr:colOff>561975</xdr:colOff>
      <xdr:row>95</xdr:row>
      <xdr:rowOff>160234</xdr:rowOff>
    </xdr:to>
    <xdr:sp macro="" textlink="">
      <xdr:nvSpPr>
        <xdr:cNvPr id="252" name="円/楕円 251"/>
        <xdr:cNvSpPr/>
      </xdr:nvSpPr>
      <xdr:spPr>
        <a:xfrm>
          <a:off x="4584700" y="163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81511</xdr:rowOff>
    </xdr:from>
    <xdr:ext cx="534377" cy="259045"/>
    <xdr:sp macro="" textlink="">
      <xdr:nvSpPr>
        <xdr:cNvPr id="253" name="扶助費該当値テキスト"/>
        <xdr:cNvSpPr txBox="1"/>
      </xdr:nvSpPr>
      <xdr:spPr>
        <a:xfrm>
          <a:off x="4686300" y="1619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20024</xdr:rowOff>
    </xdr:from>
    <xdr:to>
      <xdr:col>5</xdr:col>
      <xdr:colOff>409575</xdr:colOff>
      <xdr:row>96</xdr:row>
      <xdr:rowOff>121624</xdr:rowOff>
    </xdr:to>
    <xdr:sp macro="" textlink="">
      <xdr:nvSpPr>
        <xdr:cNvPr id="254" name="円/楕円 253"/>
        <xdr:cNvSpPr/>
      </xdr:nvSpPr>
      <xdr:spPr>
        <a:xfrm>
          <a:off x="3746500" y="1647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138151</xdr:rowOff>
    </xdr:from>
    <xdr:ext cx="534377" cy="259045"/>
    <xdr:sp macro="" textlink="">
      <xdr:nvSpPr>
        <xdr:cNvPr id="255" name="テキスト ボックス 254"/>
        <xdr:cNvSpPr txBox="1"/>
      </xdr:nvSpPr>
      <xdr:spPr>
        <a:xfrm>
          <a:off x="3530111" y="162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47135</xdr:rowOff>
    </xdr:from>
    <xdr:to>
      <xdr:col>4</xdr:col>
      <xdr:colOff>206375</xdr:colOff>
      <xdr:row>97</xdr:row>
      <xdr:rowOff>148735</xdr:rowOff>
    </xdr:to>
    <xdr:sp macro="" textlink="">
      <xdr:nvSpPr>
        <xdr:cNvPr id="256" name="円/楕円 255"/>
        <xdr:cNvSpPr/>
      </xdr:nvSpPr>
      <xdr:spPr>
        <a:xfrm>
          <a:off x="2857500" y="166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139862</xdr:rowOff>
    </xdr:from>
    <xdr:ext cx="534377" cy="259045"/>
    <xdr:sp macro="" textlink="">
      <xdr:nvSpPr>
        <xdr:cNvPr id="257" name="テキスト ボックス 256"/>
        <xdr:cNvSpPr txBox="1"/>
      </xdr:nvSpPr>
      <xdr:spPr>
        <a:xfrm>
          <a:off x="2641111" y="167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149890</xdr:rowOff>
    </xdr:from>
    <xdr:to>
      <xdr:col>3</xdr:col>
      <xdr:colOff>3175</xdr:colOff>
      <xdr:row>98</xdr:row>
      <xdr:rowOff>80040</xdr:rowOff>
    </xdr:to>
    <xdr:sp macro="" textlink="">
      <xdr:nvSpPr>
        <xdr:cNvPr id="258" name="円/楕円 257"/>
        <xdr:cNvSpPr/>
      </xdr:nvSpPr>
      <xdr:spPr>
        <a:xfrm>
          <a:off x="1968500" y="167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71167</xdr:rowOff>
    </xdr:from>
    <xdr:ext cx="534377" cy="259045"/>
    <xdr:sp macro="" textlink="">
      <xdr:nvSpPr>
        <xdr:cNvPr id="259" name="テキスト ボックス 258"/>
        <xdr:cNvSpPr txBox="1"/>
      </xdr:nvSpPr>
      <xdr:spPr>
        <a:xfrm>
          <a:off x="1752111" y="168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154234</xdr:rowOff>
    </xdr:from>
    <xdr:to>
      <xdr:col>1</xdr:col>
      <xdr:colOff>485775</xdr:colOff>
      <xdr:row>98</xdr:row>
      <xdr:rowOff>84384</xdr:rowOff>
    </xdr:to>
    <xdr:sp macro="" textlink="">
      <xdr:nvSpPr>
        <xdr:cNvPr id="260" name="円/楕円 259"/>
        <xdr:cNvSpPr/>
      </xdr:nvSpPr>
      <xdr:spPr>
        <a:xfrm>
          <a:off x="1079500" y="167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75511</xdr:rowOff>
    </xdr:from>
    <xdr:ext cx="534377" cy="259045"/>
    <xdr:sp macro="" textlink="">
      <xdr:nvSpPr>
        <xdr:cNvPr id="261" name="テキスト ボックス 260"/>
        <xdr:cNvSpPr txBox="1"/>
      </xdr:nvSpPr>
      <xdr:spPr>
        <a:xfrm>
          <a:off x="863111" y="1687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91204</xdr:rowOff>
    </xdr:from>
    <xdr:to>
      <xdr:col>15</xdr:col>
      <xdr:colOff>180975</xdr:colOff>
      <xdr:row>35</xdr:row>
      <xdr:rowOff>58351</xdr:rowOff>
    </xdr:to>
    <xdr:cxnSp macro="">
      <xdr:nvCxnSpPr>
        <xdr:cNvPr id="293" name="直線コネクタ 292"/>
        <xdr:cNvCxnSpPr/>
      </xdr:nvCxnSpPr>
      <xdr:spPr>
        <a:xfrm flipV="1">
          <a:off x="9639300" y="5749054"/>
          <a:ext cx="838200" cy="3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58351</xdr:rowOff>
    </xdr:from>
    <xdr:to>
      <xdr:col>14</xdr:col>
      <xdr:colOff>28575</xdr:colOff>
      <xdr:row>36</xdr:row>
      <xdr:rowOff>135177</xdr:rowOff>
    </xdr:to>
    <xdr:cxnSp macro="">
      <xdr:nvCxnSpPr>
        <xdr:cNvPr id="296" name="直線コネクタ 295"/>
        <xdr:cNvCxnSpPr/>
      </xdr:nvCxnSpPr>
      <xdr:spPr>
        <a:xfrm flipV="1">
          <a:off x="8750300" y="6059101"/>
          <a:ext cx="889000" cy="24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135177</xdr:rowOff>
    </xdr:from>
    <xdr:to>
      <xdr:col>12</xdr:col>
      <xdr:colOff>511175</xdr:colOff>
      <xdr:row>37</xdr:row>
      <xdr:rowOff>31540</xdr:rowOff>
    </xdr:to>
    <xdr:cxnSp macro="">
      <xdr:nvCxnSpPr>
        <xdr:cNvPr id="299" name="直線コネクタ 298"/>
        <xdr:cNvCxnSpPr/>
      </xdr:nvCxnSpPr>
      <xdr:spPr>
        <a:xfrm flipV="1">
          <a:off x="7861300" y="6307377"/>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31540</xdr:rowOff>
    </xdr:from>
    <xdr:to>
      <xdr:col>11</xdr:col>
      <xdr:colOff>307975</xdr:colOff>
      <xdr:row>37</xdr:row>
      <xdr:rowOff>48423</xdr:rowOff>
    </xdr:to>
    <xdr:cxnSp macro="">
      <xdr:nvCxnSpPr>
        <xdr:cNvPr id="302" name="直線コネクタ 301"/>
        <xdr:cNvCxnSpPr/>
      </xdr:nvCxnSpPr>
      <xdr:spPr>
        <a:xfrm flipV="1">
          <a:off x="6972300" y="6375190"/>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40404</xdr:rowOff>
    </xdr:from>
    <xdr:to>
      <xdr:col>15</xdr:col>
      <xdr:colOff>231775</xdr:colOff>
      <xdr:row>33</xdr:row>
      <xdr:rowOff>142004</xdr:rowOff>
    </xdr:to>
    <xdr:sp macro="" textlink="">
      <xdr:nvSpPr>
        <xdr:cNvPr id="312" name="円/楕円 311"/>
        <xdr:cNvSpPr/>
      </xdr:nvSpPr>
      <xdr:spPr>
        <a:xfrm>
          <a:off x="10426700" y="56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63281</xdr:rowOff>
    </xdr:from>
    <xdr:ext cx="534377" cy="259045"/>
    <xdr:sp macro="" textlink="">
      <xdr:nvSpPr>
        <xdr:cNvPr id="313" name="補助費等該当値テキスト"/>
        <xdr:cNvSpPr txBox="1"/>
      </xdr:nvSpPr>
      <xdr:spPr>
        <a:xfrm>
          <a:off x="10528300" y="5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7551</xdr:rowOff>
    </xdr:from>
    <xdr:to>
      <xdr:col>14</xdr:col>
      <xdr:colOff>79375</xdr:colOff>
      <xdr:row>35</xdr:row>
      <xdr:rowOff>109151</xdr:rowOff>
    </xdr:to>
    <xdr:sp macro="" textlink="">
      <xdr:nvSpPr>
        <xdr:cNvPr id="314" name="円/楕円 313"/>
        <xdr:cNvSpPr/>
      </xdr:nvSpPr>
      <xdr:spPr>
        <a:xfrm>
          <a:off x="9588500" y="60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125678</xdr:rowOff>
    </xdr:from>
    <xdr:ext cx="534377" cy="259045"/>
    <xdr:sp macro="" textlink="">
      <xdr:nvSpPr>
        <xdr:cNvPr id="315" name="テキスト ボックス 314"/>
        <xdr:cNvSpPr txBox="1"/>
      </xdr:nvSpPr>
      <xdr:spPr>
        <a:xfrm>
          <a:off x="9372111" y="57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84377</xdr:rowOff>
    </xdr:from>
    <xdr:to>
      <xdr:col>12</xdr:col>
      <xdr:colOff>561975</xdr:colOff>
      <xdr:row>37</xdr:row>
      <xdr:rowOff>14527</xdr:rowOff>
    </xdr:to>
    <xdr:sp macro="" textlink="">
      <xdr:nvSpPr>
        <xdr:cNvPr id="316" name="円/楕円 315"/>
        <xdr:cNvSpPr/>
      </xdr:nvSpPr>
      <xdr:spPr>
        <a:xfrm>
          <a:off x="8699500" y="62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5654</xdr:rowOff>
    </xdr:from>
    <xdr:ext cx="534377" cy="259045"/>
    <xdr:sp macro="" textlink="">
      <xdr:nvSpPr>
        <xdr:cNvPr id="317" name="テキスト ボックス 316"/>
        <xdr:cNvSpPr txBox="1"/>
      </xdr:nvSpPr>
      <xdr:spPr>
        <a:xfrm>
          <a:off x="8483111" y="63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152190</xdr:rowOff>
    </xdr:from>
    <xdr:to>
      <xdr:col>11</xdr:col>
      <xdr:colOff>358775</xdr:colOff>
      <xdr:row>37</xdr:row>
      <xdr:rowOff>82340</xdr:rowOff>
    </xdr:to>
    <xdr:sp macro="" textlink="">
      <xdr:nvSpPr>
        <xdr:cNvPr id="318" name="円/楕円 317"/>
        <xdr:cNvSpPr/>
      </xdr:nvSpPr>
      <xdr:spPr>
        <a:xfrm>
          <a:off x="7810500" y="63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73467</xdr:rowOff>
    </xdr:from>
    <xdr:ext cx="534377" cy="259045"/>
    <xdr:sp macro="" textlink="">
      <xdr:nvSpPr>
        <xdr:cNvPr id="319" name="テキスト ボックス 318"/>
        <xdr:cNvSpPr txBox="1"/>
      </xdr:nvSpPr>
      <xdr:spPr>
        <a:xfrm>
          <a:off x="7594111" y="64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169073</xdr:rowOff>
    </xdr:from>
    <xdr:to>
      <xdr:col>10</xdr:col>
      <xdr:colOff>155575</xdr:colOff>
      <xdr:row>37</xdr:row>
      <xdr:rowOff>99223</xdr:rowOff>
    </xdr:to>
    <xdr:sp macro="" textlink="">
      <xdr:nvSpPr>
        <xdr:cNvPr id="320" name="円/楕円 319"/>
        <xdr:cNvSpPr/>
      </xdr:nvSpPr>
      <xdr:spPr>
        <a:xfrm>
          <a:off x="6921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90350</xdr:rowOff>
    </xdr:from>
    <xdr:ext cx="534377" cy="259045"/>
    <xdr:sp macro="" textlink="">
      <xdr:nvSpPr>
        <xdr:cNvPr id="321" name="テキスト ボックス 320"/>
        <xdr:cNvSpPr txBox="1"/>
      </xdr:nvSpPr>
      <xdr:spPr>
        <a:xfrm>
          <a:off x="6705111" y="64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65220</xdr:rowOff>
    </xdr:from>
    <xdr:to>
      <xdr:col>15</xdr:col>
      <xdr:colOff>180975</xdr:colOff>
      <xdr:row>58</xdr:row>
      <xdr:rowOff>98999</xdr:rowOff>
    </xdr:to>
    <xdr:cxnSp macro="">
      <xdr:nvCxnSpPr>
        <xdr:cNvPr id="352" name="直線コネクタ 351"/>
        <xdr:cNvCxnSpPr/>
      </xdr:nvCxnSpPr>
      <xdr:spPr>
        <a:xfrm flipV="1">
          <a:off x="9639300" y="10009320"/>
          <a:ext cx="8382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98999</xdr:rowOff>
    </xdr:from>
    <xdr:to>
      <xdr:col>14</xdr:col>
      <xdr:colOff>28575</xdr:colOff>
      <xdr:row>58</xdr:row>
      <xdr:rowOff>165869</xdr:rowOff>
    </xdr:to>
    <xdr:cxnSp macro="">
      <xdr:nvCxnSpPr>
        <xdr:cNvPr id="355" name="直線コネクタ 354"/>
        <xdr:cNvCxnSpPr/>
      </xdr:nvCxnSpPr>
      <xdr:spPr>
        <a:xfrm flipV="1">
          <a:off x="8750300" y="10043099"/>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156660</xdr:rowOff>
    </xdr:from>
    <xdr:to>
      <xdr:col>12</xdr:col>
      <xdr:colOff>511175</xdr:colOff>
      <xdr:row>58</xdr:row>
      <xdr:rowOff>165869</xdr:rowOff>
    </xdr:to>
    <xdr:cxnSp macro="">
      <xdr:nvCxnSpPr>
        <xdr:cNvPr id="358" name="直線コネクタ 357"/>
        <xdr:cNvCxnSpPr/>
      </xdr:nvCxnSpPr>
      <xdr:spPr>
        <a:xfrm>
          <a:off x="7861300" y="9586410"/>
          <a:ext cx="889000" cy="5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156660</xdr:rowOff>
    </xdr:from>
    <xdr:to>
      <xdr:col>11</xdr:col>
      <xdr:colOff>307975</xdr:colOff>
      <xdr:row>57</xdr:row>
      <xdr:rowOff>110918</xdr:rowOff>
    </xdr:to>
    <xdr:cxnSp macro="">
      <xdr:nvCxnSpPr>
        <xdr:cNvPr id="361" name="直線コネクタ 360"/>
        <xdr:cNvCxnSpPr/>
      </xdr:nvCxnSpPr>
      <xdr:spPr>
        <a:xfrm flipV="1">
          <a:off x="6972300" y="9586410"/>
          <a:ext cx="889000" cy="29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14420</xdr:rowOff>
    </xdr:from>
    <xdr:to>
      <xdr:col>15</xdr:col>
      <xdr:colOff>231775</xdr:colOff>
      <xdr:row>58</xdr:row>
      <xdr:rowOff>116020</xdr:rowOff>
    </xdr:to>
    <xdr:sp macro="" textlink="">
      <xdr:nvSpPr>
        <xdr:cNvPr id="371" name="円/楕円 370"/>
        <xdr:cNvSpPr/>
      </xdr:nvSpPr>
      <xdr:spPr>
        <a:xfrm>
          <a:off x="10426700" y="99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100797</xdr:rowOff>
    </xdr:from>
    <xdr:ext cx="534377" cy="259045"/>
    <xdr:sp macro="" textlink="">
      <xdr:nvSpPr>
        <xdr:cNvPr id="372" name="普通建設事業費該当値テキスト"/>
        <xdr:cNvSpPr txBox="1"/>
      </xdr:nvSpPr>
      <xdr:spPr>
        <a:xfrm>
          <a:off x="10528300" y="9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48199</xdr:rowOff>
    </xdr:from>
    <xdr:to>
      <xdr:col>14</xdr:col>
      <xdr:colOff>79375</xdr:colOff>
      <xdr:row>58</xdr:row>
      <xdr:rowOff>149799</xdr:rowOff>
    </xdr:to>
    <xdr:sp macro="" textlink="">
      <xdr:nvSpPr>
        <xdr:cNvPr id="373" name="円/楕円 372"/>
        <xdr:cNvSpPr/>
      </xdr:nvSpPr>
      <xdr:spPr>
        <a:xfrm>
          <a:off x="9588500" y="9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140926</xdr:rowOff>
    </xdr:from>
    <xdr:ext cx="534377" cy="259045"/>
    <xdr:sp macro="" textlink="">
      <xdr:nvSpPr>
        <xdr:cNvPr id="374" name="テキスト ボックス 373"/>
        <xdr:cNvSpPr txBox="1"/>
      </xdr:nvSpPr>
      <xdr:spPr>
        <a:xfrm>
          <a:off x="9372111" y="10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115069</xdr:rowOff>
    </xdr:from>
    <xdr:to>
      <xdr:col>12</xdr:col>
      <xdr:colOff>561975</xdr:colOff>
      <xdr:row>59</xdr:row>
      <xdr:rowOff>45219</xdr:rowOff>
    </xdr:to>
    <xdr:sp macro="" textlink="">
      <xdr:nvSpPr>
        <xdr:cNvPr id="375" name="円/楕円 374"/>
        <xdr:cNvSpPr/>
      </xdr:nvSpPr>
      <xdr:spPr>
        <a:xfrm>
          <a:off x="8699500" y="100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36346</xdr:rowOff>
    </xdr:from>
    <xdr:ext cx="469744" cy="259045"/>
    <xdr:sp macro="" textlink="">
      <xdr:nvSpPr>
        <xdr:cNvPr id="376" name="テキスト ボックス 375"/>
        <xdr:cNvSpPr txBox="1"/>
      </xdr:nvSpPr>
      <xdr:spPr>
        <a:xfrm>
          <a:off x="8515427" y="101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105860</xdr:rowOff>
    </xdr:from>
    <xdr:to>
      <xdr:col>11</xdr:col>
      <xdr:colOff>358775</xdr:colOff>
      <xdr:row>56</xdr:row>
      <xdr:rowOff>36010</xdr:rowOff>
    </xdr:to>
    <xdr:sp macro="" textlink="">
      <xdr:nvSpPr>
        <xdr:cNvPr id="377" name="円/楕円 376"/>
        <xdr:cNvSpPr/>
      </xdr:nvSpPr>
      <xdr:spPr>
        <a:xfrm>
          <a:off x="7810500" y="9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27137</xdr:rowOff>
    </xdr:from>
    <xdr:ext cx="534377" cy="259045"/>
    <xdr:sp macro="" textlink="">
      <xdr:nvSpPr>
        <xdr:cNvPr id="378" name="テキスト ボックス 377"/>
        <xdr:cNvSpPr txBox="1"/>
      </xdr:nvSpPr>
      <xdr:spPr>
        <a:xfrm>
          <a:off x="7594111" y="96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60118</xdr:rowOff>
    </xdr:from>
    <xdr:to>
      <xdr:col>10</xdr:col>
      <xdr:colOff>155575</xdr:colOff>
      <xdr:row>57</xdr:row>
      <xdr:rowOff>161718</xdr:rowOff>
    </xdr:to>
    <xdr:sp macro="" textlink="">
      <xdr:nvSpPr>
        <xdr:cNvPr id="379" name="円/楕円 378"/>
        <xdr:cNvSpPr/>
      </xdr:nvSpPr>
      <xdr:spPr>
        <a:xfrm>
          <a:off x="6921500" y="98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152845</xdr:rowOff>
    </xdr:from>
    <xdr:ext cx="534377" cy="259045"/>
    <xdr:sp macro="" textlink="">
      <xdr:nvSpPr>
        <xdr:cNvPr id="380" name="テキスト ボックス 379"/>
        <xdr:cNvSpPr txBox="1"/>
      </xdr:nvSpPr>
      <xdr:spPr>
        <a:xfrm>
          <a:off x="6705111" y="99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165581</xdr:rowOff>
    </xdr:from>
    <xdr:to>
      <xdr:col>15</xdr:col>
      <xdr:colOff>180975</xdr:colOff>
      <xdr:row>79</xdr:row>
      <xdr:rowOff>41370</xdr:rowOff>
    </xdr:to>
    <xdr:cxnSp macro="">
      <xdr:nvCxnSpPr>
        <xdr:cNvPr id="411" name="直線コネクタ 410"/>
        <xdr:cNvCxnSpPr/>
      </xdr:nvCxnSpPr>
      <xdr:spPr>
        <a:xfrm flipV="1">
          <a:off x="9639300" y="13538681"/>
          <a:ext cx="8382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41370</xdr:rowOff>
    </xdr:from>
    <xdr:to>
      <xdr:col>14</xdr:col>
      <xdr:colOff>28575</xdr:colOff>
      <xdr:row>79</xdr:row>
      <xdr:rowOff>63266</xdr:rowOff>
    </xdr:to>
    <xdr:cxnSp macro="">
      <xdr:nvCxnSpPr>
        <xdr:cNvPr id="414" name="直線コネクタ 413"/>
        <xdr:cNvCxnSpPr/>
      </xdr:nvCxnSpPr>
      <xdr:spPr>
        <a:xfrm flipV="1">
          <a:off x="8750300" y="13585920"/>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114781</xdr:rowOff>
    </xdr:from>
    <xdr:to>
      <xdr:col>15</xdr:col>
      <xdr:colOff>231775</xdr:colOff>
      <xdr:row>79</xdr:row>
      <xdr:rowOff>44931</xdr:rowOff>
    </xdr:to>
    <xdr:sp macro="" textlink="">
      <xdr:nvSpPr>
        <xdr:cNvPr id="424" name="円/楕円 423"/>
        <xdr:cNvSpPr/>
      </xdr:nvSpPr>
      <xdr:spPr>
        <a:xfrm>
          <a:off x="104267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29708</xdr:rowOff>
    </xdr:from>
    <xdr:ext cx="469744" cy="259045"/>
    <xdr:sp macro="" textlink="">
      <xdr:nvSpPr>
        <xdr:cNvPr id="425" name="普通建設事業費 （ うち新規整備　）該当値テキスト"/>
        <xdr:cNvSpPr txBox="1"/>
      </xdr:nvSpPr>
      <xdr:spPr>
        <a:xfrm>
          <a:off x="10528300" y="1340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162020</xdr:rowOff>
    </xdr:from>
    <xdr:to>
      <xdr:col>14</xdr:col>
      <xdr:colOff>79375</xdr:colOff>
      <xdr:row>79</xdr:row>
      <xdr:rowOff>92170</xdr:rowOff>
    </xdr:to>
    <xdr:sp macro="" textlink="">
      <xdr:nvSpPr>
        <xdr:cNvPr id="426" name="円/楕円 425"/>
        <xdr:cNvSpPr/>
      </xdr:nvSpPr>
      <xdr:spPr>
        <a:xfrm>
          <a:off x="9588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83297</xdr:rowOff>
    </xdr:from>
    <xdr:ext cx="469744" cy="259045"/>
    <xdr:sp macro="" textlink="">
      <xdr:nvSpPr>
        <xdr:cNvPr id="427" name="テキスト ボックス 426"/>
        <xdr:cNvSpPr txBox="1"/>
      </xdr:nvSpPr>
      <xdr:spPr>
        <a:xfrm>
          <a:off x="9404427"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12466</xdr:rowOff>
    </xdr:from>
    <xdr:to>
      <xdr:col>12</xdr:col>
      <xdr:colOff>561975</xdr:colOff>
      <xdr:row>79</xdr:row>
      <xdr:rowOff>114066</xdr:rowOff>
    </xdr:to>
    <xdr:sp macro="" textlink="">
      <xdr:nvSpPr>
        <xdr:cNvPr id="428" name="円/楕円 427"/>
        <xdr:cNvSpPr/>
      </xdr:nvSpPr>
      <xdr:spPr>
        <a:xfrm>
          <a:off x="8699500" y="13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105193</xdr:rowOff>
    </xdr:from>
    <xdr:ext cx="469744" cy="259045"/>
    <xdr:sp macro="" textlink="">
      <xdr:nvSpPr>
        <xdr:cNvPr id="429" name="テキスト ボックス 428"/>
        <xdr:cNvSpPr txBox="1"/>
      </xdr:nvSpPr>
      <xdr:spPr>
        <a:xfrm>
          <a:off x="8515427" y="136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78130</xdr:rowOff>
    </xdr:from>
    <xdr:to>
      <xdr:col>15</xdr:col>
      <xdr:colOff>180975</xdr:colOff>
      <xdr:row>98</xdr:row>
      <xdr:rowOff>82614</xdr:rowOff>
    </xdr:to>
    <xdr:cxnSp macro="">
      <xdr:nvCxnSpPr>
        <xdr:cNvPr id="458" name="直線コネクタ 457"/>
        <xdr:cNvCxnSpPr/>
      </xdr:nvCxnSpPr>
      <xdr:spPr>
        <a:xfrm>
          <a:off x="9639300" y="16880230"/>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78130</xdr:rowOff>
    </xdr:from>
    <xdr:to>
      <xdr:col>14</xdr:col>
      <xdr:colOff>28575</xdr:colOff>
      <xdr:row>98</xdr:row>
      <xdr:rowOff>137782</xdr:rowOff>
    </xdr:to>
    <xdr:cxnSp macro="">
      <xdr:nvCxnSpPr>
        <xdr:cNvPr id="461" name="直線コネクタ 460"/>
        <xdr:cNvCxnSpPr/>
      </xdr:nvCxnSpPr>
      <xdr:spPr>
        <a:xfrm flipV="1">
          <a:off x="8750300" y="16880230"/>
          <a:ext cx="889000" cy="5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31814</xdr:rowOff>
    </xdr:from>
    <xdr:to>
      <xdr:col>15</xdr:col>
      <xdr:colOff>231775</xdr:colOff>
      <xdr:row>98</xdr:row>
      <xdr:rowOff>133414</xdr:rowOff>
    </xdr:to>
    <xdr:sp macro="" textlink="">
      <xdr:nvSpPr>
        <xdr:cNvPr id="471" name="円/楕円 470"/>
        <xdr:cNvSpPr/>
      </xdr:nvSpPr>
      <xdr:spPr>
        <a:xfrm>
          <a:off x="10426700" y="168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118191</xdr:rowOff>
    </xdr:from>
    <xdr:ext cx="534377" cy="259045"/>
    <xdr:sp macro="" textlink="">
      <xdr:nvSpPr>
        <xdr:cNvPr id="472" name="普通建設事業費 （ うち更新整備　）該当値テキスト"/>
        <xdr:cNvSpPr txBox="1"/>
      </xdr:nvSpPr>
      <xdr:spPr>
        <a:xfrm>
          <a:off x="10528300" y="16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27330</xdr:rowOff>
    </xdr:from>
    <xdr:to>
      <xdr:col>14</xdr:col>
      <xdr:colOff>79375</xdr:colOff>
      <xdr:row>98</xdr:row>
      <xdr:rowOff>128930</xdr:rowOff>
    </xdr:to>
    <xdr:sp macro="" textlink="">
      <xdr:nvSpPr>
        <xdr:cNvPr id="473" name="円/楕円 472"/>
        <xdr:cNvSpPr/>
      </xdr:nvSpPr>
      <xdr:spPr>
        <a:xfrm>
          <a:off x="9588500" y="168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120057</xdr:rowOff>
    </xdr:from>
    <xdr:ext cx="534377" cy="259045"/>
    <xdr:sp macro="" textlink="">
      <xdr:nvSpPr>
        <xdr:cNvPr id="474" name="テキスト ボックス 473"/>
        <xdr:cNvSpPr txBox="1"/>
      </xdr:nvSpPr>
      <xdr:spPr>
        <a:xfrm>
          <a:off x="9372111" y="169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86982</xdr:rowOff>
    </xdr:from>
    <xdr:to>
      <xdr:col>12</xdr:col>
      <xdr:colOff>561975</xdr:colOff>
      <xdr:row>99</xdr:row>
      <xdr:rowOff>17132</xdr:rowOff>
    </xdr:to>
    <xdr:sp macro="" textlink="">
      <xdr:nvSpPr>
        <xdr:cNvPr id="475" name="円/楕円 474"/>
        <xdr:cNvSpPr/>
      </xdr:nvSpPr>
      <xdr:spPr>
        <a:xfrm>
          <a:off x="8699500" y="16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8259</xdr:rowOff>
    </xdr:from>
    <xdr:ext cx="469744" cy="259045"/>
    <xdr:sp macro="" textlink="">
      <xdr:nvSpPr>
        <xdr:cNvPr id="476" name="テキスト ボックス 475"/>
        <xdr:cNvSpPr txBox="1"/>
      </xdr:nvSpPr>
      <xdr:spPr>
        <a:xfrm>
          <a:off x="8515427" y="169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135890</xdr:rowOff>
    </xdr:from>
    <xdr:to>
      <xdr:col>23</xdr:col>
      <xdr:colOff>517525</xdr:colOff>
      <xdr:row>37</xdr:row>
      <xdr:rowOff>148311</xdr:rowOff>
    </xdr:to>
    <xdr:cxnSp macro="">
      <xdr:nvCxnSpPr>
        <xdr:cNvPr id="505" name="直線コネクタ 504"/>
        <xdr:cNvCxnSpPr/>
      </xdr:nvCxnSpPr>
      <xdr:spPr>
        <a:xfrm flipV="1">
          <a:off x="15481300" y="6136640"/>
          <a:ext cx="838200" cy="3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148311</xdr:rowOff>
    </xdr:from>
    <xdr:to>
      <xdr:col>22</xdr:col>
      <xdr:colOff>365125</xdr:colOff>
      <xdr:row>39</xdr:row>
      <xdr:rowOff>44450</xdr:rowOff>
    </xdr:to>
    <xdr:cxnSp macro="">
      <xdr:nvCxnSpPr>
        <xdr:cNvPr id="508" name="直線コネクタ 507"/>
        <xdr:cNvCxnSpPr/>
      </xdr:nvCxnSpPr>
      <xdr:spPr>
        <a:xfrm flipV="1">
          <a:off x="14592300" y="6491961"/>
          <a:ext cx="889000" cy="23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10" name="テキスト ボックス 509"/>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85090</xdr:rowOff>
    </xdr:from>
    <xdr:to>
      <xdr:col>23</xdr:col>
      <xdr:colOff>568325</xdr:colOff>
      <xdr:row>36</xdr:row>
      <xdr:rowOff>15240</xdr:rowOff>
    </xdr:to>
    <xdr:sp macro="" textlink="">
      <xdr:nvSpPr>
        <xdr:cNvPr id="524" name="円/楕円 523"/>
        <xdr:cNvSpPr/>
      </xdr:nvSpPr>
      <xdr:spPr>
        <a:xfrm>
          <a:off x="16268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107967</xdr:rowOff>
    </xdr:from>
    <xdr:ext cx="469744" cy="259045"/>
    <xdr:sp macro="" textlink="">
      <xdr:nvSpPr>
        <xdr:cNvPr id="525" name="災害復旧事業費該当値テキスト"/>
        <xdr:cNvSpPr txBox="1"/>
      </xdr:nvSpPr>
      <xdr:spPr>
        <a:xfrm>
          <a:off x="16370300"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97511</xdr:rowOff>
    </xdr:from>
    <xdr:to>
      <xdr:col>22</xdr:col>
      <xdr:colOff>415925</xdr:colOff>
      <xdr:row>38</xdr:row>
      <xdr:rowOff>27660</xdr:rowOff>
    </xdr:to>
    <xdr:sp macro="" textlink="">
      <xdr:nvSpPr>
        <xdr:cNvPr id="526" name="円/楕円 525"/>
        <xdr:cNvSpPr/>
      </xdr:nvSpPr>
      <xdr:spPr>
        <a:xfrm>
          <a:off x="15430500" y="644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44188</xdr:rowOff>
    </xdr:from>
    <xdr:ext cx="469744" cy="259045"/>
    <xdr:sp macro="" textlink="">
      <xdr:nvSpPr>
        <xdr:cNvPr id="527" name="テキスト ボックス 526"/>
        <xdr:cNvSpPr txBox="1"/>
      </xdr:nvSpPr>
      <xdr:spPr>
        <a:xfrm>
          <a:off x="15246427" y="621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93474</xdr:rowOff>
    </xdr:from>
    <xdr:to>
      <xdr:col>23</xdr:col>
      <xdr:colOff>517525</xdr:colOff>
      <xdr:row>75</xdr:row>
      <xdr:rowOff>135830</xdr:rowOff>
    </xdr:to>
    <xdr:cxnSp macro="">
      <xdr:nvCxnSpPr>
        <xdr:cNvPr id="613" name="直線コネクタ 612"/>
        <xdr:cNvCxnSpPr/>
      </xdr:nvCxnSpPr>
      <xdr:spPr>
        <a:xfrm flipV="1">
          <a:off x="15481300" y="12952224"/>
          <a:ext cx="8382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135830</xdr:rowOff>
    </xdr:from>
    <xdr:to>
      <xdr:col>22</xdr:col>
      <xdr:colOff>365125</xdr:colOff>
      <xdr:row>75</xdr:row>
      <xdr:rowOff>157042</xdr:rowOff>
    </xdr:to>
    <xdr:cxnSp macro="">
      <xdr:nvCxnSpPr>
        <xdr:cNvPr id="616" name="直線コネクタ 615"/>
        <xdr:cNvCxnSpPr/>
      </xdr:nvCxnSpPr>
      <xdr:spPr>
        <a:xfrm flipV="1">
          <a:off x="14592300" y="129945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157042</xdr:rowOff>
    </xdr:from>
    <xdr:to>
      <xdr:col>21</xdr:col>
      <xdr:colOff>161925</xdr:colOff>
      <xdr:row>76</xdr:row>
      <xdr:rowOff>9300</xdr:rowOff>
    </xdr:to>
    <xdr:cxnSp macro="">
      <xdr:nvCxnSpPr>
        <xdr:cNvPr id="619" name="直線コネクタ 618"/>
        <xdr:cNvCxnSpPr/>
      </xdr:nvCxnSpPr>
      <xdr:spPr>
        <a:xfrm flipV="1">
          <a:off x="13703300" y="1301579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77925</xdr:rowOff>
    </xdr:from>
    <xdr:ext cx="534377" cy="259045"/>
    <xdr:sp macro="" textlink="">
      <xdr:nvSpPr>
        <xdr:cNvPr id="621" name="テキスト ボックス 620"/>
        <xdr:cNvSpPr txBox="1"/>
      </xdr:nvSpPr>
      <xdr:spPr>
        <a:xfrm>
          <a:off x="14325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9300</xdr:rowOff>
    </xdr:from>
    <xdr:to>
      <xdr:col>19</xdr:col>
      <xdr:colOff>644525</xdr:colOff>
      <xdr:row>76</xdr:row>
      <xdr:rowOff>11912</xdr:rowOff>
    </xdr:to>
    <xdr:cxnSp macro="">
      <xdr:nvCxnSpPr>
        <xdr:cNvPr id="622" name="直線コネクタ 621"/>
        <xdr:cNvCxnSpPr/>
      </xdr:nvCxnSpPr>
      <xdr:spPr>
        <a:xfrm flipV="1">
          <a:off x="12814300" y="1303950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42674</xdr:rowOff>
    </xdr:from>
    <xdr:to>
      <xdr:col>23</xdr:col>
      <xdr:colOff>568325</xdr:colOff>
      <xdr:row>75</xdr:row>
      <xdr:rowOff>144274</xdr:rowOff>
    </xdr:to>
    <xdr:sp macro="" textlink="">
      <xdr:nvSpPr>
        <xdr:cNvPr id="632" name="円/楕円 631"/>
        <xdr:cNvSpPr/>
      </xdr:nvSpPr>
      <xdr:spPr>
        <a:xfrm>
          <a:off x="16268700" y="12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65551</xdr:rowOff>
    </xdr:from>
    <xdr:ext cx="534377" cy="259045"/>
    <xdr:sp macro="" textlink="">
      <xdr:nvSpPr>
        <xdr:cNvPr id="633" name="公債費該当値テキスト"/>
        <xdr:cNvSpPr txBox="1"/>
      </xdr:nvSpPr>
      <xdr:spPr>
        <a:xfrm>
          <a:off x="16370300" y="127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85030</xdr:rowOff>
    </xdr:from>
    <xdr:to>
      <xdr:col>22</xdr:col>
      <xdr:colOff>415925</xdr:colOff>
      <xdr:row>76</xdr:row>
      <xdr:rowOff>15180</xdr:rowOff>
    </xdr:to>
    <xdr:sp macro="" textlink="">
      <xdr:nvSpPr>
        <xdr:cNvPr id="634" name="円/楕円 633"/>
        <xdr:cNvSpPr/>
      </xdr:nvSpPr>
      <xdr:spPr>
        <a:xfrm>
          <a:off x="15430500" y="129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31707</xdr:rowOff>
    </xdr:from>
    <xdr:ext cx="534377" cy="259045"/>
    <xdr:sp macro="" textlink="">
      <xdr:nvSpPr>
        <xdr:cNvPr id="635" name="テキスト ボックス 634"/>
        <xdr:cNvSpPr txBox="1"/>
      </xdr:nvSpPr>
      <xdr:spPr>
        <a:xfrm>
          <a:off x="15214111" y="127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106241</xdr:rowOff>
    </xdr:from>
    <xdr:to>
      <xdr:col>21</xdr:col>
      <xdr:colOff>212725</xdr:colOff>
      <xdr:row>76</xdr:row>
      <xdr:rowOff>36392</xdr:rowOff>
    </xdr:to>
    <xdr:sp macro="" textlink="">
      <xdr:nvSpPr>
        <xdr:cNvPr id="636" name="円/楕円 635"/>
        <xdr:cNvSpPr/>
      </xdr:nvSpPr>
      <xdr:spPr>
        <a:xfrm>
          <a:off x="14541500" y="12964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52918</xdr:rowOff>
    </xdr:from>
    <xdr:ext cx="534377" cy="259045"/>
    <xdr:sp macro="" textlink="">
      <xdr:nvSpPr>
        <xdr:cNvPr id="637" name="テキスト ボックス 636"/>
        <xdr:cNvSpPr txBox="1"/>
      </xdr:nvSpPr>
      <xdr:spPr>
        <a:xfrm>
          <a:off x="14325111" y="12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129950</xdr:rowOff>
    </xdr:from>
    <xdr:to>
      <xdr:col>20</xdr:col>
      <xdr:colOff>9525</xdr:colOff>
      <xdr:row>76</xdr:row>
      <xdr:rowOff>60100</xdr:rowOff>
    </xdr:to>
    <xdr:sp macro="" textlink="">
      <xdr:nvSpPr>
        <xdr:cNvPr id="638" name="円/楕円 637"/>
        <xdr:cNvSpPr/>
      </xdr:nvSpPr>
      <xdr:spPr>
        <a:xfrm>
          <a:off x="13652500" y="129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51227</xdr:rowOff>
    </xdr:from>
    <xdr:ext cx="534377" cy="259045"/>
    <xdr:sp macro="" textlink="">
      <xdr:nvSpPr>
        <xdr:cNvPr id="639" name="テキスト ボックス 638"/>
        <xdr:cNvSpPr txBox="1"/>
      </xdr:nvSpPr>
      <xdr:spPr>
        <a:xfrm>
          <a:off x="13436111" y="130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132562</xdr:rowOff>
    </xdr:from>
    <xdr:to>
      <xdr:col>18</xdr:col>
      <xdr:colOff>492125</xdr:colOff>
      <xdr:row>76</xdr:row>
      <xdr:rowOff>62712</xdr:rowOff>
    </xdr:to>
    <xdr:sp macro="" textlink="">
      <xdr:nvSpPr>
        <xdr:cNvPr id="640" name="円/楕円 639"/>
        <xdr:cNvSpPr/>
      </xdr:nvSpPr>
      <xdr:spPr>
        <a:xfrm>
          <a:off x="12763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53839</xdr:rowOff>
    </xdr:from>
    <xdr:ext cx="534377" cy="259045"/>
    <xdr:sp macro="" textlink="">
      <xdr:nvSpPr>
        <xdr:cNvPr id="641" name="テキスト ボックス 640"/>
        <xdr:cNvSpPr txBox="1"/>
      </xdr:nvSpPr>
      <xdr:spPr>
        <a:xfrm>
          <a:off x="12547111" y="130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122464</xdr:rowOff>
    </xdr:from>
    <xdr:to>
      <xdr:col>23</xdr:col>
      <xdr:colOff>517525</xdr:colOff>
      <xdr:row>96</xdr:row>
      <xdr:rowOff>134990</xdr:rowOff>
    </xdr:to>
    <xdr:cxnSp macro="">
      <xdr:nvCxnSpPr>
        <xdr:cNvPr id="668" name="直線コネクタ 667"/>
        <xdr:cNvCxnSpPr/>
      </xdr:nvCxnSpPr>
      <xdr:spPr>
        <a:xfrm flipV="1">
          <a:off x="15481300" y="16238764"/>
          <a:ext cx="838200" cy="35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134990</xdr:rowOff>
    </xdr:from>
    <xdr:to>
      <xdr:col>22</xdr:col>
      <xdr:colOff>365125</xdr:colOff>
      <xdr:row>98</xdr:row>
      <xdr:rowOff>55073</xdr:rowOff>
    </xdr:to>
    <xdr:cxnSp macro="">
      <xdr:nvCxnSpPr>
        <xdr:cNvPr id="671" name="直線コネクタ 670"/>
        <xdr:cNvCxnSpPr/>
      </xdr:nvCxnSpPr>
      <xdr:spPr>
        <a:xfrm flipV="1">
          <a:off x="14592300" y="16594190"/>
          <a:ext cx="889000" cy="26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55073</xdr:rowOff>
    </xdr:from>
    <xdr:to>
      <xdr:col>21</xdr:col>
      <xdr:colOff>161925</xdr:colOff>
      <xdr:row>98</xdr:row>
      <xdr:rowOff>109091</xdr:rowOff>
    </xdr:to>
    <xdr:cxnSp macro="">
      <xdr:nvCxnSpPr>
        <xdr:cNvPr id="674" name="直線コネクタ 673"/>
        <xdr:cNvCxnSpPr/>
      </xdr:nvCxnSpPr>
      <xdr:spPr>
        <a:xfrm flipV="1">
          <a:off x="13703300" y="16857173"/>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97410</xdr:rowOff>
    </xdr:from>
    <xdr:to>
      <xdr:col>19</xdr:col>
      <xdr:colOff>644525</xdr:colOff>
      <xdr:row>98</xdr:row>
      <xdr:rowOff>109091</xdr:rowOff>
    </xdr:to>
    <xdr:cxnSp macro="">
      <xdr:nvCxnSpPr>
        <xdr:cNvPr id="677" name="直線コネクタ 676"/>
        <xdr:cNvCxnSpPr/>
      </xdr:nvCxnSpPr>
      <xdr:spPr>
        <a:xfrm>
          <a:off x="12814300" y="16899510"/>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71664</xdr:rowOff>
    </xdr:from>
    <xdr:to>
      <xdr:col>23</xdr:col>
      <xdr:colOff>568325</xdr:colOff>
      <xdr:row>95</xdr:row>
      <xdr:rowOff>1814</xdr:rowOff>
    </xdr:to>
    <xdr:sp macro="" textlink="">
      <xdr:nvSpPr>
        <xdr:cNvPr id="687" name="円/楕円 686"/>
        <xdr:cNvSpPr/>
      </xdr:nvSpPr>
      <xdr:spPr>
        <a:xfrm>
          <a:off x="16268700" y="161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94541</xdr:rowOff>
    </xdr:from>
    <xdr:ext cx="534377" cy="259045"/>
    <xdr:sp macro="" textlink="">
      <xdr:nvSpPr>
        <xdr:cNvPr id="688" name="積立金該当値テキスト"/>
        <xdr:cNvSpPr txBox="1"/>
      </xdr:nvSpPr>
      <xdr:spPr>
        <a:xfrm>
          <a:off x="16370300" y="160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84190</xdr:rowOff>
    </xdr:from>
    <xdr:to>
      <xdr:col>22</xdr:col>
      <xdr:colOff>415925</xdr:colOff>
      <xdr:row>97</xdr:row>
      <xdr:rowOff>14340</xdr:rowOff>
    </xdr:to>
    <xdr:sp macro="" textlink="">
      <xdr:nvSpPr>
        <xdr:cNvPr id="689" name="円/楕円 688"/>
        <xdr:cNvSpPr/>
      </xdr:nvSpPr>
      <xdr:spPr>
        <a:xfrm>
          <a:off x="15430500" y="165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30867</xdr:rowOff>
    </xdr:from>
    <xdr:ext cx="534377" cy="259045"/>
    <xdr:sp macro="" textlink="">
      <xdr:nvSpPr>
        <xdr:cNvPr id="690" name="テキスト ボックス 689"/>
        <xdr:cNvSpPr txBox="1"/>
      </xdr:nvSpPr>
      <xdr:spPr>
        <a:xfrm>
          <a:off x="15214111" y="163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4273</xdr:rowOff>
    </xdr:from>
    <xdr:to>
      <xdr:col>21</xdr:col>
      <xdr:colOff>212725</xdr:colOff>
      <xdr:row>98</xdr:row>
      <xdr:rowOff>105873</xdr:rowOff>
    </xdr:to>
    <xdr:sp macro="" textlink="">
      <xdr:nvSpPr>
        <xdr:cNvPr id="691" name="円/楕円 690"/>
        <xdr:cNvSpPr/>
      </xdr:nvSpPr>
      <xdr:spPr>
        <a:xfrm>
          <a:off x="14541500" y="168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97000</xdr:rowOff>
    </xdr:from>
    <xdr:ext cx="469744" cy="259045"/>
    <xdr:sp macro="" textlink="">
      <xdr:nvSpPr>
        <xdr:cNvPr id="692" name="テキスト ボックス 691"/>
        <xdr:cNvSpPr txBox="1"/>
      </xdr:nvSpPr>
      <xdr:spPr>
        <a:xfrm>
          <a:off x="14357427" y="168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58291</xdr:rowOff>
    </xdr:from>
    <xdr:to>
      <xdr:col>20</xdr:col>
      <xdr:colOff>9525</xdr:colOff>
      <xdr:row>98</xdr:row>
      <xdr:rowOff>159891</xdr:rowOff>
    </xdr:to>
    <xdr:sp macro="" textlink="">
      <xdr:nvSpPr>
        <xdr:cNvPr id="693" name="円/楕円 692"/>
        <xdr:cNvSpPr/>
      </xdr:nvSpPr>
      <xdr:spPr>
        <a:xfrm>
          <a:off x="13652500" y="168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151018</xdr:rowOff>
    </xdr:from>
    <xdr:ext cx="469744" cy="259045"/>
    <xdr:sp macro="" textlink="">
      <xdr:nvSpPr>
        <xdr:cNvPr id="694" name="テキスト ボックス 693"/>
        <xdr:cNvSpPr txBox="1"/>
      </xdr:nvSpPr>
      <xdr:spPr>
        <a:xfrm>
          <a:off x="13468427" y="169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46610</xdr:rowOff>
    </xdr:from>
    <xdr:to>
      <xdr:col>18</xdr:col>
      <xdr:colOff>492125</xdr:colOff>
      <xdr:row>98</xdr:row>
      <xdr:rowOff>148210</xdr:rowOff>
    </xdr:to>
    <xdr:sp macro="" textlink="">
      <xdr:nvSpPr>
        <xdr:cNvPr id="695" name="円/楕円 694"/>
        <xdr:cNvSpPr/>
      </xdr:nvSpPr>
      <xdr:spPr>
        <a:xfrm>
          <a:off x="12763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139337</xdr:rowOff>
    </xdr:from>
    <xdr:ext cx="469744" cy="259045"/>
    <xdr:sp macro="" textlink="">
      <xdr:nvSpPr>
        <xdr:cNvPr id="696" name="テキスト ボックス 695"/>
        <xdr:cNvSpPr txBox="1"/>
      </xdr:nvSpPr>
      <xdr:spPr>
        <a:xfrm>
          <a:off x="12579427" y="169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96266</xdr:rowOff>
    </xdr:from>
    <xdr:to>
      <xdr:col>32</xdr:col>
      <xdr:colOff>187325</xdr:colOff>
      <xdr:row>39</xdr:row>
      <xdr:rowOff>97246</xdr:rowOff>
    </xdr:to>
    <xdr:cxnSp macro="">
      <xdr:nvCxnSpPr>
        <xdr:cNvPr id="727" name="直線コネクタ 726"/>
        <xdr:cNvCxnSpPr/>
      </xdr:nvCxnSpPr>
      <xdr:spPr>
        <a:xfrm>
          <a:off x="21323300" y="678281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119616</xdr:rowOff>
    </xdr:from>
    <xdr:to>
      <xdr:col>31</xdr:col>
      <xdr:colOff>34925</xdr:colOff>
      <xdr:row>39</xdr:row>
      <xdr:rowOff>96266</xdr:rowOff>
    </xdr:to>
    <xdr:cxnSp macro="">
      <xdr:nvCxnSpPr>
        <xdr:cNvPr id="730" name="直線コネクタ 729"/>
        <xdr:cNvCxnSpPr/>
      </xdr:nvCxnSpPr>
      <xdr:spPr>
        <a:xfrm>
          <a:off x="20434300" y="6463266"/>
          <a:ext cx="889000" cy="3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119616</xdr:rowOff>
    </xdr:from>
    <xdr:to>
      <xdr:col>29</xdr:col>
      <xdr:colOff>517525</xdr:colOff>
      <xdr:row>39</xdr:row>
      <xdr:rowOff>94470</xdr:rowOff>
    </xdr:to>
    <xdr:cxnSp macro="">
      <xdr:nvCxnSpPr>
        <xdr:cNvPr id="733" name="直線コネクタ 732"/>
        <xdr:cNvCxnSpPr/>
      </xdr:nvCxnSpPr>
      <xdr:spPr>
        <a:xfrm flipV="1">
          <a:off x="19545300" y="6463266"/>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170687</xdr:rowOff>
    </xdr:from>
    <xdr:ext cx="378565" cy="259045"/>
    <xdr:sp macro="" textlink="">
      <xdr:nvSpPr>
        <xdr:cNvPr id="735" name="テキスト ボックス 734"/>
        <xdr:cNvSpPr txBox="1"/>
      </xdr:nvSpPr>
      <xdr:spPr>
        <a:xfrm>
          <a:off x="20245017" y="668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94470</xdr:rowOff>
    </xdr:from>
    <xdr:to>
      <xdr:col>28</xdr:col>
      <xdr:colOff>314325</xdr:colOff>
      <xdr:row>39</xdr:row>
      <xdr:rowOff>98878</xdr:rowOff>
    </xdr:to>
    <xdr:cxnSp macro="">
      <xdr:nvCxnSpPr>
        <xdr:cNvPr id="736" name="直線コネクタ 735"/>
        <xdr:cNvCxnSpPr/>
      </xdr:nvCxnSpPr>
      <xdr:spPr>
        <a:xfrm flipV="1">
          <a:off x="18656300" y="6781020"/>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46446</xdr:rowOff>
    </xdr:from>
    <xdr:to>
      <xdr:col>32</xdr:col>
      <xdr:colOff>238125</xdr:colOff>
      <xdr:row>39</xdr:row>
      <xdr:rowOff>148046</xdr:rowOff>
    </xdr:to>
    <xdr:sp macro="" textlink="">
      <xdr:nvSpPr>
        <xdr:cNvPr id="746" name="円/楕円 745"/>
        <xdr:cNvSpPr/>
      </xdr:nvSpPr>
      <xdr:spPr>
        <a:xfrm>
          <a:off x="22110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132823</xdr:rowOff>
    </xdr:from>
    <xdr:ext cx="313932" cy="259045"/>
    <xdr:sp macro="" textlink="">
      <xdr:nvSpPr>
        <xdr:cNvPr id="747" name="投資及び出資金該当値テキスト"/>
        <xdr:cNvSpPr txBox="1"/>
      </xdr:nvSpPr>
      <xdr:spPr>
        <a:xfrm>
          <a:off x="22212300" y="6647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45466</xdr:rowOff>
    </xdr:from>
    <xdr:to>
      <xdr:col>31</xdr:col>
      <xdr:colOff>85725</xdr:colOff>
      <xdr:row>39</xdr:row>
      <xdr:rowOff>147066</xdr:rowOff>
    </xdr:to>
    <xdr:sp macro="" textlink="">
      <xdr:nvSpPr>
        <xdr:cNvPr id="748" name="円/楕円 747"/>
        <xdr:cNvSpPr/>
      </xdr:nvSpPr>
      <xdr:spPr>
        <a:xfrm>
          <a:off x="21272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138193</xdr:rowOff>
    </xdr:from>
    <xdr:ext cx="313932" cy="259045"/>
    <xdr:sp macro="" textlink="">
      <xdr:nvSpPr>
        <xdr:cNvPr id="749" name="テキスト ボックス 748"/>
        <xdr:cNvSpPr txBox="1"/>
      </xdr:nvSpPr>
      <xdr:spPr>
        <a:xfrm>
          <a:off x="21166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68816</xdr:rowOff>
    </xdr:from>
    <xdr:to>
      <xdr:col>29</xdr:col>
      <xdr:colOff>568325</xdr:colOff>
      <xdr:row>37</xdr:row>
      <xdr:rowOff>170416</xdr:rowOff>
    </xdr:to>
    <xdr:sp macro="" textlink="">
      <xdr:nvSpPr>
        <xdr:cNvPr id="750" name="円/楕円 749"/>
        <xdr:cNvSpPr/>
      </xdr:nvSpPr>
      <xdr:spPr>
        <a:xfrm>
          <a:off x="20383500" y="64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15493</xdr:rowOff>
    </xdr:from>
    <xdr:ext cx="469744" cy="259045"/>
    <xdr:sp macro="" textlink="">
      <xdr:nvSpPr>
        <xdr:cNvPr id="751" name="テキスト ボックス 750"/>
        <xdr:cNvSpPr txBox="1"/>
      </xdr:nvSpPr>
      <xdr:spPr>
        <a:xfrm>
          <a:off x="20199427" y="618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43670</xdr:rowOff>
    </xdr:from>
    <xdr:to>
      <xdr:col>28</xdr:col>
      <xdr:colOff>365125</xdr:colOff>
      <xdr:row>39</xdr:row>
      <xdr:rowOff>145270</xdr:rowOff>
    </xdr:to>
    <xdr:sp macro="" textlink="">
      <xdr:nvSpPr>
        <xdr:cNvPr id="752" name="円/楕円 751"/>
        <xdr:cNvSpPr/>
      </xdr:nvSpPr>
      <xdr:spPr>
        <a:xfrm>
          <a:off x="194945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136397</xdr:rowOff>
    </xdr:from>
    <xdr:ext cx="313932" cy="259045"/>
    <xdr:sp macro="" textlink="">
      <xdr:nvSpPr>
        <xdr:cNvPr id="753" name="テキスト ボックス 752"/>
        <xdr:cNvSpPr txBox="1"/>
      </xdr:nvSpPr>
      <xdr:spPr>
        <a:xfrm>
          <a:off x="19388333" y="682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70031</xdr:rowOff>
    </xdr:from>
    <xdr:to>
      <xdr:col>32</xdr:col>
      <xdr:colOff>187325</xdr:colOff>
      <xdr:row>59</xdr:row>
      <xdr:rowOff>73189</xdr:rowOff>
    </xdr:to>
    <xdr:cxnSp macro="">
      <xdr:nvCxnSpPr>
        <xdr:cNvPr id="786" name="直線コネクタ 785"/>
        <xdr:cNvCxnSpPr/>
      </xdr:nvCxnSpPr>
      <xdr:spPr>
        <a:xfrm flipV="1">
          <a:off x="21323300" y="10185581"/>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73189</xdr:rowOff>
    </xdr:from>
    <xdr:to>
      <xdr:col>31</xdr:col>
      <xdr:colOff>34925</xdr:colOff>
      <xdr:row>59</xdr:row>
      <xdr:rowOff>73515</xdr:rowOff>
    </xdr:to>
    <xdr:cxnSp macro="">
      <xdr:nvCxnSpPr>
        <xdr:cNvPr id="789" name="直線コネクタ 788"/>
        <xdr:cNvCxnSpPr/>
      </xdr:nvCxnSpPr>
      <xdr:spPr>
        <a:xfrm flipV="1">
          <a:off x="20434300" y="1018873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73515</xdr:rowOff>
    </xdr:from>
    <xdr:to>
      <xdr:col>29</xdr:col>
      <xdr:colOff>517525</xdr:colOff>
      <xdr:row>59</xdr:row>
      <xdr:rowOff>73733</xdr:rowOff>
    </xdr:to>
    <xdr:cxnSp macro="">
      <xdr:nvCxnSpPr>
        <xdr:cNvPr id="792" name="直線コネクタ 791"/>
        <xdr:cNvCxnSpPr/>
      </xdr:nvCxnSpPr>
      <xdr:spPr>
        <a:xfrm flipV="1">
          <a:off x="19545300" y="1018906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73733</xdr:rowOff>
    </xdr:from>
    <xdr:to>
      <xdr:col>28</xdr:col>
      <xdr:colOff>314325</xdr:colOff>
      <xdr:row>59</xdr:row>
      <xdr:rowOff>73841</xdr:rowOff>
    </xdr:to>
    <xdr:cxnSp macro="">
      <xdr:nvCxnSpPr>
        <xdr:cNvPr id="795" name="直線コネクタ 794"/>
        <xdr:cNvCxnSpPr/>
      </xdr:nvCxnSpPr>
      <xdr:spPr>
        <a:xfrm flipV="1">
          <a:off x="18656300" y="10189283"/>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19231</xdr:rowOff>
    </xdr:from>
    <xdr:to>
      <xdr:col>32</xdr:col>
      <xdr:colOff>238125</xdr:colOff>
      <xdr:row>59</xdr:row>
      <xdr:rowOff>120831</xdr:rowOff>
    </xdr:to>
    <xdr:sp macro="" textlink="">
      <xdr:nvSpPr>
        <xdr:cNvPr id="805" name="円/楕円 804"/>
        <xdr:cNvSpPr/>
      </xdr:nvSpPr>
      <xdr:spPr>
        <a:xfrm>
          <a:off x="22110700" y="10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105608</xdr:rowOff>
    </xdr:from>
    <xdr:ext cx="378565" cy="259045"/>
    <xdr:sp macro="" textlink="">
      <xdr:nvSpPr>
        <xdr:cNvPr id="806" name="貸付金該当値テキスト"/>
        <xdr:cNvSpPr txBox="1"/>
      </xdr:nvSpPr>
      <xdr:spPr>
        <a:xfrm>
          <a:off x="22212300" y="10049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22389</xdr:rowOff>
    </xdr:from>
    <xdr:to>
      <xdr:col>31</xdr:col>
      <xdr:colOff>85725</xdr:colOff>
      <xdr:row>59</xdr:row>
      <xdr:rowOff>123989</xdr:rowOff>
    </xdr:to>
    <xdr:sp macro="" textlink="">
      <xdr:nvSpPr>
        <xdr:cNvPr id="807" name="円/楕円 806"/>
        <xdr:cNvSpPr/>
      </xdr:nvSpPr>
      <xdr:spPr>
        <a:xfrm>
          <a:off x="21272500" y="101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115116</xdr:rowOff>
    </xdr:from>
    <xdr:ext cx="378565" cy="259045"/>
    <xdr:sp macro="" textlink="">
      <xdr:nvSpPr>
        <xdr:cNvPr id="808" name="テキスト ボックス 807"/>
        <xdr:cNvSpPr txBox="1"/>
      </xdr:nvSpPr>
      <xdr:spPr>
        <a:xfrm>
          <a:off x="21134017" y="10230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22715</xdr:rowOff>
    </xdr:from>
    <xdr:to>
      <xdr:col>29</xdr:col>
      <xdr:colOff>568325</xdr:colOff>
      <xdr:row>59</xdr:row>
      <xdr:rowOff>124315</xdr:rowOff>
    </xdr:to>
    <xdr:sp macro="" textlink="">
      <xdr:nvSpPr>
        <xdr:cNvPr id="809" name="円/楕円 808"/>
        <xdr:cNvSpPr/>
      </xdr:nvSpPr>
      <xdr:spPr>
        <a:xfrm>
          <a:off x="20383500" y="101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115442</xdr:rowOff>
    </xdr:from>
    <xdr:ext cx="378565" cy="259045"/>
    <xdr:sp macro="" textlink="">
      <xdr:nvSpPr>
        <xdr:cNvPr id="810" name="テキスト ボックス 809"/>
        <xdr:cNvSpPr txBox="1"/>
      </xdr:nvSpPr>
      <xdr:spPr>
        <a:xfrm>
          <a:off x="20245017" y="102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22933</xdr:rowOff>
    </xdr:from>
    <xdr:to>
      <xdr:col>28</xdr:col>
      <xdr:colOff>365125</xdr:colOff>
      <xdr:row>59</xdr:row>
      <xdr:rowOff>124533</xdr:rowOff>
    </xdr:to>
    <xdr:sp macro="" textlink="">
      <xdr:nvSpPr>
        <xdr:cNvPr id="811" name="円/楕円 810"/>
        <xdr:cNvSpPr/>
      </xdr:nvSpPr>
      <xdr:spPr>
        <a:xfrm>
          <a:off x="19494500" y="101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115660</xdr:rowOff>
    </xdr:from>
    <xdr:ext cx="378565" cy="259045"/>
    <xdr:sp macro="" textlink="">
      <xdr:nvSpPr>
        <xdr:cNvPr id="812" name="テキスト ボックス 811"/>
        <xdr:cNvSpPr txBox="1"/>
      </xdr:nvSpPr>
      <xdr:spPr>
        <a:xfrm>
          <a:off x="19356017" y="1023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23041</xdr:rowOff>
    </xdr:from>
    <xdr:to>
      <xdr:col>27</xdr:col>
      <xdr:colOff>161925</xdr:colOff>
      <xdr:row>59</xdr:row>
      <xdr:rowOff>124641</xdr:rowOff>
    </xdr:to>
    <xdr:sp macro="" textlink="">
      <xdr:nvSpPr>
        <xdr:cNvPr id="813" name="円/楕円 812"/>
        <xdr:cNvSpPr/>
      </xdr:nvSpPr>
      <xdr:spPr>
        <a:xfrm>
          <a:off x="18605500" y="101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115768</xdr:rowOff>
    </xdr:from>
    <xdr:ext cx="378565" cy="259045"/>
    <xdr:sp macro="" textlink="">
      <xdr:nvSpPr>
        <xdr:cNvPr id="814" name="テキスト ボックス 813"/>
        <xdr:cNvSpPr txBox="1"/>
      </xdr:nvSpPr>
      <xdr:spPr>
        <a:xfrm>
          <a:off x="18467017" y="1023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115126</xdr:rowOff>
    </xdr:from>
    <xdr:to>
      <xdr:col>32</xdr:col>
      <xdr:colOff>187325</xdr:colOff>
      <xdr:row>75</xdr:row>
      <xdr:rowOff>153473</xdr:rowOff>
    </xdr:to>
    <xdr:cxnSp macro="">
      <xdr:nvCxnSpPr>
        <xdr:cNvPr id="844" name="直線コネクタ 843"/>
        <xdr:cNvCxnSpPr/>
      </xdr:nvCxnSpPr>
      <xdr:spPr>
        <a:xfrm flipV="1">
          <a:off x="21323300" y="12973876"/>
          <a:ext cx="8382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153473</xdr:rowOff>
    </xdr:from>
    <xdr:to>
      <xdr:col>31</xdr:col>
      <xdr:colOff>34925</xdr:colOff>
      <xdr:row>76</xdr:row>
      <xdr:rowOff>13094</xdr:rowOff>
    </xdr:to>
    <xdr:cxnSp macro="">
      <xdr:nvCxnSpPr>
        <xdr:cNvPr id="847" name="直線コネクタ 846"/>
        <xdr:cNvCxnSpPr/>
      </xdr:nvCxnSpPr>
      <xdr:spPr>
        <a:xfrm flipV="1">
          <a:off x="20434300" y="13012223"/>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13094</xdr:rowOff>
    </xdr:from>
    <xdr:to>
      <xdr:col>29</xdr:col>
      <xdr:colOff>517525</xdr:colOff>
      <xdr:row>76</xdr:row>
      <xdr:rowOff>43631</xdr:rowOff>
    </xdr:to>
    <xdr:cxnSp macro="">
      <xdr:nvCxnSpPr>
        <xdr:cNvPr id="850" name="直線コネクタ 849"/>
        <xdr:cNvCxnSpPr/>
      </xdr:nvCxnSpPr>
      <xdr:spPr>
        <a:xfrm flipV="1">
          <a:off x="19545300" y="13043294"/>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2" name="テキスト ボックス 851"/>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43631</xdr:rowOff>
    </xdr:from>
    <xdr:to>
      <xdr:col>28</xdr:col>
      <xdr:colOff>314325</xdr:colOff>
      <xdr:row>76</xdr:row>
      <xdr:rowOff>95980</xdr:rowOff>
    </xdr:to>
    <xdr:cxnSp macro="">
      <xdr:nvCxnSpPr>
        <xdr:cNvPr id="853" name="直線コネクタ 852"/>
        <xdr:cNvCxnSpPr/>
      </xdr:nvCxnSpPr>
      <xdr:spPr>
        <a:xfrm flipV="1">
          <a:off x="18656300" y="13073831"/>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5" name="テキスト ボックス 854"/>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64326</xdr:rowOff>
    </xdr:from>
    <xdr:to>
      <xdr:col>32</xdr:col>
      <xdr:colOff>238125</xdr:colOff>
      <xdr:row>75</xdr:row>
      <xdr:rowOff>165925</xdr:rowOff>
    </xdr:to>
    <xdr:sp macro="" textlink="">
      <xdr:nvSpPr>
        <xdr:cNvPr id="863" name="円/楕円 862"/>
        <xdr:cNvSpPr/>
      </xdr:nvSpPr>
      <xdr:spPr>
        <a:xfrm>
          <a:off x="221107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87203</xdr:rowOff>
    </xdr:from>
    <xdr:ext cx="534377" cy="259045"/>
    <xdr:sp macro="" textlink="">
      <xdr:nvSpPr>
        <xdr:cNvPr id="864" name="繰出金該当値テキスト"/>
        <xdr:cNvSpPr txBox="1"/>
      </xdr:nvSpPr>
      <xdr:spPr>
        <a:xfrm>
          <a:off x="22212300" y="127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102673</xdr:rowOff>
    </xdr:from>
    <xdr:to>
      <xdr:col>31</xdr:col>
      <xdr:colOff>85725</xdr:colOff>
      <xdr:row>76</xdr:row>
      <xdr:rowOff>32823</xdr:rowOff>
    </xdr:to>
    <xdr:sp macro="" textlink="">
      <xdr:nvSpPr>
        <xdr:cNvPr id="865" name="円/楕円 864"/>
        <xdr:cNvSpPr/>
      </xdr:nvSpPr>
      <xdr:spPr>
        <a:xfrm>
          <a:off x="21272500" y="12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49350</xdr:rowOff>
    </xdr:from>
    <xdr:ext cx="534377" cy="259045"/>
    <xdr:sp macro="" textlink="">
      <xdr:nvSpPr>
        <xdr:cNvPr id="866" name="テキスト ボックス 865"/>
        <xdr:cNvSpPr txBox="1"/>
      </xdr:nvSpPr>
      <xdr:spPr>
        <a:xfrm>
          <a:off x="21056111" y="12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133744</xdr:rowOff>
    </xdr:from>
    <xdr:to>
      <xdr:col>29</xdr:col>
      <xdr:colOff>568325</xdr:colOff>
      <xdr:row>76</xdr:row>
      <xdr:rowOff>63894</xdr:rowOff>
    </xdr:to>
    <xdr:sp macro="" textlink="">
      <xdr:nvSpPr>
        <xdr:cNvPr id="867" name="円/楕円 866"/>
        <xdr:cNvSpPr/>
      </xdr:nvSpPr>
      <xdr:spPr>
        <a:xfrm>
          <a:off x="20383500" y="12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80421</xdr:rowOff>
    </xdr:from>
    <xdr:ext cx="534377" cy="259045"/>
    <xdr:sp macro="" textlink="">
      <xdr:nvSpPr>
        <xdr:cNvPr id="868" name="テキスト ボックス 867"/>
        <xdr:cNvSpPr txBox="1"/>
      </xdr:nvSpPr>
      <xdr:spPr>
        <a:xfrm>
          <a:off x="20167111" y="12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164281</xdr:rowOff>
    </xdr:from>
    <xdr:to>
      <xdr:col>28</xdr:col>
      <xdr:colOff>365125</xdr:colOff>
      <xdr:row>76</xdr:row>
      <xdr:rowOff>94431</xdr:rowOff>
    </xdr:to>
    <xdr:sp macro="" textlink="">
      <xdr:nvSpPr>
        <xdr:cNvPr id="869" name="円/楕円 868"/>
        <xdr:cNvSpPr/>
      </xdr:nvSpPr>
      <xdr:spPr>
        <a:xfrm>
          <a:off x="19494500" y="130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110958</xdr:rowOff>
    </xdr:from>
    <xdr:ext cx="534377" cy="259045"/>
    <xdr:sp macro="" textlink="">
      <xdr:nvSpPr>
        <xdr:cNvPr id="870" name="テキスト ボックス 869"/>
        <xdr:cNvSpPr txBox="1"/>
      </xdr:nvSpPr>
      <xdr:spPr>
        <a:xfrm>
          <a:off x="19278111" y="127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45180</xdr:rowOff>
    </xdr:from>
    <xdr:to>
      <xdr:col>27</xdr:col>
      <xdr:colOff>161925</xdr:colOff>
      <xdr:row>76</xdr:row>
      <xdr:rowOff>146780</xdr:rowOff>
    </xdr:to>
    <xdr:sp macro="" textlink="">
      <xdr:nvSpPr>
        <xdr:cNvPr id="871" name="円/楕円 870"/>
        <xdr:cNvSpPr/>
      </xdr:nvSpPr>
      <xdr:spPr>
        <a:xfrm>
          <a:off x="18605500" y="130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163307</xdr:rowOff>
    </xdr:from>
    <xdr:ext cx="534377" cy="259045"/>
    <xdr:sp macro="" textlink="">
      <xdr:nvSpPr>
        <xdr:cNvPr id="872" name="テキスト ボックス 871"/>
        <xdr:cNvSpPr txBox="1"/>
      </xdr:nvSpPr>
      <xdr:spPr>
        <a:xfrm>
          <a:off x="18389111" y="128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415,968</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主な構成項目として補助費等</a:t>
          </a:r>
          <a:r>
            <a:rPr kumimoji="1" lang="en-US" altLang="ja-JP" sz="1300">
              <a:solidFill>
                <a:schemeClr val="dk1"/>
              </a:solidFill>
              <a:effectLst/>
              <a:latin typeface="+mn-lt"/>
              <a:ea typeface="+mn-ea"/>
              <a:cs typeface="+mn-cs"/>
            </a:rPr>
            <a:t>83,470</a:t>
          </a:r>
          <a:r>
            <a:rPr kumimoji="1" lang="ja-JP" altLang="ja-JP" sz="1300">
              <a:solidFill>
                <a:schemeClr val="dk1"/>
              </a:solidFill>
              <a:effectLst/>
              <a:latin typeface="+mn-lt"/>
              <a:ea typeface="+mn-ea"/>
              <a:cs typeface="+mn-cs"/>
            </a:rPr>
            <a:t>円，扶助費</a:t>
          </a:r>
          <a:r>
            <a:rPr kumimoji="1" lang="en-US" altLang="ja-JP" sz="1300">
              <a:solidFill>
                <a:schemeClr val="dk1"/>
              </a:solidFill>
              <a:effectLst/>
              <a:latin typeface="+mn-lt"/>
              <a:ea typeface="+mn-ea"/>
              <a:cs typeface="+mn-cs"/>
            </a:rPr>
            <a:t>63,824</a:t>
          </a:r>
          <a:r>
            <a:rPr kumimoji="1" lang="ja-JP" altLang="ja-JP" sz="1300">
              <a:solidFill>
                <a:schemeClr val="dk1"/>
              </a:solidFill>
              <a:effectLst/>
              <a:latin typeface="+mn-lt"/>
              <a:ea typeface="+mn-ea"/>
              <a:cs typeface="+mn-cs"/>
            </a:rPr>
            <a:t>円，人件費</a:t>
          </a:r>
          <a:r>
            <a:rPr kumimoji="1" lang="en-US" altLang="ja-JP" sz="1300">
              <a:solidFill>
                <a:schemeClr val="dk1"/>
              </a:solidFill>
              <a:effectLst/>
              <a:latin typeface="+mn-lt"/>
              <a:ea typeface="+mn-ea"/>
              <a:cs typeface="+mn-cs"/>
            </a:rPr>
            <a:t>62,182</a:t>
          </a:r>
          <a:r>
            <a:rPr kumimoji="1" lang="ja-JP" altLang="ja-JP" sz="1300">
              <a:solidFill>
                <a:schemeClr val="dk1"/>
              </a:solidFill>
              <a:effectLst/>
              <a:latin typeface="+mn-lt"/>
              <a:ea typeface="+mn-ea"/>
              <a:cs typeface="+mn-cs"/>
            </a:rPr>
            <a:t>円，物件費</a:t>
          </a:r>
          <a:r>
            <a:rPr kumimoji="1" lang="en-US" altLang="ja-JP" sz="1300">
              <a:solidFill>
                <a:schemeClr val="dk1"/>
              </a:solidFill>
              <a:effectLst/>
              <a:latin typeface="+mn-lt"/>
              <a:ea typeface="+mn-ea"/>
              <a:cs typeface="+mn-cs"/>
            </a:rPr>
            <a:t>53,266</a:t>
          </a:r>
          <a:r>
            <a:rPr kumimoji="1" lang="ja-JP" altLang="ja-JP" sz="1300">
              <a:solidFill>
                <a:schemeClr val="dk1"/>
              </a:solidFill>
              <a:effectLst/>
              <a:latin typeface="+mn-lt"/>
              <a:ea typeface="+mn-ea"/>
              <a:cs typeface="+mn-cs"/>
            </a:rPr>
            <a:t>円。</a:t>
          </a:r>
          <a:endParaRPr lang="ja-JP" altLang="ja-JP" sz="1300">
            <a:effectLst/>
          </a:endParaRPr>
        </a:p>
        <a:p>
          <a:r>
            <a:rPr kumimoji="1" lang="ja-JP" altLang="ja-JP" sz="1300">
              <a:solidFill>
                <a:schemeClr val="dk1"/>
              </a:solidFill>
              <a:effectLst/>
              <a:latin typeface="+mn-lt"/>
              <a:ea typeface="+mn-ea"/>
              <a:cs typeface="+mn-cs"/>
            </a:rPr>
            <a:t>補助費等は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年度から伸びており，前年度比は</a:t>
          </a:r>
          <a:r>
            <a:rPr kumimoji="1" lang="en-US" altLang="ja-JP" sz="1300">
              <a:solidFill>
                <a:schemeClr val="dk1"/>
              </a:solidFill>
              <a:effectLst/>
              <a:latin typeface="+mn-lt"/>
              <a:ea typeface="+mn-ea"/>
              <a:cs typeface="+mn-cs"/>
            </a:rPr>
            <a:t>29.4</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主な要因は，ふるさとづくり寄付報償費の増加である。扶助費は平成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年度より増加傾向にあり，主な要因として</a:t>
          </a:r>
          <a:r>
            <a:rPr kumimoji="1" lang="ja-JP" altLang="en-US" sz="1300">
              <a:solidFill>
                <a:schemeClr val="dk1"/>
              </a:solidFill>
              <a:effectLst/>
              <a:latin typeface="+mn-lt"/>
              <a:ea typeface="+mn-ea"/>
              <a:cs typeface="+mn-cs"/>
            </a:rPr>
            <a:t>年金生活者等支援臨時福祉給付金や</a:t>
          </a:r>
          <a:r>
            <a:rPr lang="ja-JP" altLang="ja-JP" sz="1300" b="0" i="0" baseline="0">
              <a:solidFill>
                <a:schemeClr val="dk1"/>
              </a:solidFill>
              <a:effectLst/>
              <a:latin typeface="+mn-lt"/>
              <a:ea typeface="+mn-ea"/>
              <a:cs typeface="+mn-cs"/>
            </a:rPr>
            <a:t>障害者自立支援事業</a:t>
          </a:r>
          <a:r>
            <a:rPr lang="ja-JP" altLang="en-US" sz="1300" b="0" i="0" baseline="0">
              <a:solidFill>
                <a:schemeClr val="dk1"/>
              </a:solidFill>
              <a:effectLst/>
              <a:latin typeface="+mn-lt"/>
              <a:ea typeface="+mn-ea"/>
              <a:cs typeface="+mn-cs"/>
            </a:rPr>
            <a:t>，医療福祉扶助事業（マル福）</a:t>
          </a:r>
          <a:r>
            <a:rPr lang="ja-JP" altLang="ja-JP" sz="1300" b="0" i="0" baseline="0">
              <a:solidFill>
                <a:schemeClr val="dk1"/>
              </a:solidFill>
              <a:effectLst/>
              <a:latin typeface="+mn-lt"/>
              <a:ea typeface="+mn-ea"/>
              <a:cs typeface="+mn-cs"/>
            </a:rPr>
            <a:t>等がある。</a:t>
          </a:r>
          <a:r>
            <a:rPr lang="ja-JP" altLang="en-US" sz="1300" b="0" i="0" baseline="0">
              <a:solidFill>
                <a:schemeClr val="dk1"/>
              </a:solidFill>
              <a:effectLst/>
              <a:latin typeface="+mn-lt"/>
              <a:ea typeface="+mn-ea"/>
              <a:cs typeface="+mn-cs"/>
            </a:rPr>
            <a:t>人件費は職員数の増等により前年度より</a:t>
          </a:r>
          <a:r>
            <a:rPr lang="en-US" altLang="ja-JP" sz="1300" b="0" i="0" baseline="0">
              <a:solidFill>
                <a:schemeClr val="dk1"/>
              </a:solidFill>
              <a:effectLst/>
              <a:latin typeface="+mn-lt"/>
              <a:ea typeface="+mn-ea"/>
              <a:cs typeface="+mn-cs"/>
            </a:rPr>
            <a:t>2,821</a:t>
          </a:r>
          <a:r>
            <a:rPr lang="ja-JP" altLang="en-US" sz="1300" b="0" i="0" baseline="0">
              <a:solidFill>
                <a:schemeClr val="dk1"/>
              </a:solidFill>
              <a:effectLst/>
              <a:latin typeface="+mn-lt"/>
              <a:ea typeface="+mn-ea"/>
              <a:cs typeface="+mn-cs"/>
            </a:rPr>
            <a:t>円増加した。</a:t>
          </a:r>
          <a:r>
            <a:rPr lang="ja-JP" altLang="ja-JP" sz="1300" b="0" i="0" baseline="0">
              <a:solidFill>
                <a:schemeClr val="dk1"/>
              </a:solidFill>
              <a:effectLst/>
              <a:latin typeface="+mn-lt"/>
              <a:ea typeface="+mn-ea"/>
              <a:cs typeface="+mn-cs"/>
            </a:rPr>
            <a:t>また，積立金</a:t>
          </a:r>
          <a:r>
            <a:rPr lang="ja-JP" altLang="en-US" sz="1300" b="0" i="0" baseline="0">
              <a:solidFill>
                <a:schemeClr val="dk1"/>
              </a:solidFill>
              <a:effectLst/>
              <a:latin typeface="+mn-lt"/>
              <a:ea typeface="+mn-ea"/>
              <a:cs typeface="+mn-cs"/>
            </a:rPr>
            <a:t>が平成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年度から上昇しているのは，</a:t>
          </a:r>
          <a:r>
            <a:rPr lang="ja-JP" altLang="ja-JP" sz="1300" b="0" i="0" baseline="0">
              <a:solidFill>
                <a:schemeClr val="dk1"/>
              </a:solidFill>
              <a:effectLst/>
              <a:latin typeface="+mn-lt"/>
              <a:ea typeface="+mn-ea"/>
              <a:cs typeface="+mn-cs"/>
            </a:rPr>
            <a:t>ふるさとづくり基金積立金によるものであり，前年度</a:t>
          </a:r>
          <a:r>
            <a:rPr lang="ja-JP" altLang="en-US" sz="1300" b="0" i="0" baseline="0">
              <a:solidFill>
                <a:schemeClr val="dk1"/>
              </a:solidFill>
              <a:effectLst/>
              <a:latin typeface="+mn-lt"/>
              <a:ea typeface="+mn-ea"/>
              <a:cs typeface="+mn-cs"/>
            </a:rPr>
            <a:t>決算と比較すると</a:t>
          </a:r>
          <a:r>
            <a:rPr lang="en-US" altLang="ja-JP" sz="1300" b="0" i="0" baseline="0">
              <a:solidFill>
                <a:schemeClr val="dk1"/>
              </a:solidFill>
              <a:effectLst/>
              <a:latin typeface="+mn-lt"/>
              <a:ea typeface="+mn-ea"/>
              <a:cs typeface="+mn-cs"/>
            </a:rPr>
            <a:t>102.2</a:t>
          </a:r>
          <a:r>
            <a:rPr lang="ja-JP" altLang="ja-JP" sz="1300" b="0" i="0" baseline="0">
              <a:solidFill>
                <a:schemeClr val="dk1"/>
              </a:solidFill>
              <a:effectLst/>
              <a:latin typeface="+mn-lt"/>
              <a:ea typeface="+mn-ea"/>
              <a:cs typeface="+mn-cs"/>
            </a:rPr>
            <a:t>％増となっている。災害復旧事業費は平成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月発生の関東・東北豪雨災害によるものであり，</a:t>
          </a:r>
          <a:r>
            <a:rPr lang="ja-JP" altLang="en-US" sz="1300" b="0" i="0" baseline="0">
              <a:solidFill>
                <a:schemeClr val="dk1"/>
              </a:solidFill>
              <a:effectLst/>
              <a:latin typeface="+mn-lt"/>
              <a:ea typeface="+mn-ea"/>
              <a:cs typeface="+mn-cs"/>
            </a:rPr>
            <a:t>河川や農地，農業用施設災害復旧事業の増</a:t>
          </a:r>
          <a:r>
            <a:rPr lang="ja-JP" altLang="ja-JP" sz="1300" b="0" i="0" baseline="0">
              <a:solidFill>
                <a:schemeClr val="dk1"/>
              </a:solidFill>
              <a:effectLst/>
              <a:latin typeface="+mn-lt"/>
              <a:ea typeface="+mn-ea"/>
              <a:cs typeface="+mn-cs"/>
            </a:rPr>
            <a:t>となっている。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類似団体平均と比較して，補助費等と積立金が上昇しているのはふるさと納税制度によるものである。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25,391
24,593
46.59
10,913,152
10,561,845
227,283
5,905,535
10,090,472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132080</xdr:rowOff>
    </xdr:from>
    <xdr:to>
      <xdr:col>6</xdr:col>
      <xdr:colOff>511175</xdr:colOff>
      <xdr:row>34</xdr:row>
      <xdr:rowOff>133985</xdr:rowOff>
    </xdr:to>
    <xdr:cxnSp macro="">
      <xdr:nvCxnSpPr>
        <xdr:cNvPr id="61" name="直線コネクタ 60"/>
        <xdr:cNvCxnSpPr/>
      </xdr:nvCxnSpPr>
      <xdr:spPr>
        <a:xfrm>
          <a:off x="3797300" y="578993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132080</xdr:rowOff>
    </xdr:from>
    <xdr:to>
      <xdr:col>5</xdr:col>
      <xdr:colOff>358775</xdr:colOff>
      <xdr:row>34</xdr:row>
      <xdr:rowOff>42926</xdr:rowOff>
    </xdr:to>
    <xdr:cxnSp macro="">
      <xdr:nvCxnSpPr>
        <xdr:cNvPr id="64" name="直線コネクタ 63"/>
        <xdr:cNvCxnSpPr/>
      </xdr:nvCxnSpPr>
      <xdr:spPr>
        <a:xfrm flipV="1">
          <a:off x="2908300" y="57899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42926</xdr:rowOff>
    </xdr:from>
    <xdr:to>
      <xdr:col>4</xdr:col>
      <xdr:colOff>155575</xdr:colOff>
      <xdr:row>34</xdr:row>
      <xdr:rowOff>65786</xdr:rowOff>
    </xdr:to>
    <xdr:cxnSp macro="">
      <xdr:nvCxnSpPr>
        <xdr:cNvPr id="67" name="直線コネクタ 66"/>
        <xdr:cNvCxnSpPr/>
      </xdr:nvCxnSpPr>
      <xdr:spPr>
        <a:xfrm flipV="1">
          <a:off x="2019300" y="58722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106951</xdr:rowOff>
    </xdr:from>
    <xdr:ext cx="469744" cy="259045"/>
    <xdr:sp macro="" textlink="">
      <xdr:nvSpPr>
        <xdr:cNvPr id="69" name="テキスト ボックス 68"/>
        <xdr:cNvSpPr txBox="1"/>
      </xdr:nvSpPr>
      <xdr:spPr>
        <a:xfrm>
          <a:off x="2673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13970</xdr:rowOff>
    </xdr:from>
    <xdr:to>
      <xdr:col>2</xdr:col>
      <xdr:colOff>638175</xdr:colOff>
      <xdr:row>34</xdr:row>
      <xdr:rowOff>65786</xdr:rowOff>
    </xdr:to>
    <xdr:cxnSp macro="">
      <xdr:nvCxnSpPr>
        <xdr:cNvPr id="70" name="直線コネクタ 69"/>
        <xdr:cNvCxnSpPr/>
      </xdr:nvCxnSpPr>
      <xdr:spPr>
        <a:xfrm>
          <a:off x="1130300" y="584327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109618</xdr:rowOff>
    </xdr:from>
    <xdr:ext cx="469744" cy="259045"/>
    <xdr:sp macro="" textlink="">
      <xdr:nvSpPr>
        <xdr:cNvPr id="72" name="テキスト ボックス 71"/>
        <xdr:cNvSpPr txBox="1"/>
      </xdr:nvSpPr>
      <xdr:spPr>
        <a:xfrm>
          <a:off x="1784427"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60850</xdr:rowOff>
    </xdr:from>
    <xdr:ext cx="469744" cy="259045"/>
    <xdr:sp macro="" textlink="">
      <xdr:nvSpPr>
        <xdr:cNvPr id="74" name="テキスト ボックス 73"/>
        <xdr:cNvSpPr txBox="1"/>
      </xdr:nvSpPr>
      <xdr:spPr>
        <a:xfrm>
          <a:off x="895427" y="58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83185</xdr:rowOff>
    </xdr:from>
    <xdr:to>
      <xdr:col>6</xdr:col>
      <xdr:colOff>561975</xdr:colOff>
      <xdr:row>35</xdr:row>
      <xdr:rowOff>13335</xdr:rowOff>
    </xdr:to>
    <xdr:sp macro="" textlink="">
      <xdr:nvSpPr>
        <xdr:cNvPr id="80" name="円/楕円 79"/>
        <xdr:cNvSpPr/>
      </xdr:nvSpPr>
      <xdr:spPr>
        <a:xfrm>
          <a:off x="45847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61612</xdr:rowOff>
    </xdr:from>
    <xdr:ext cx="469744" cy="259045"/>
    <xdr:sp macro="" textlink="">
      <xdr:nvSpPr>
        <xdr:cNvPr id="81" name="議会費該当値テキスト"/>
        <xdr:cNvSpPr txBox="1"/>
      </xdr:nvSpPr>
      <xdr:spPr>
        <a:xfrm>
          <a:off x="4686300" y="58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81280</xdr:rowOff>
    </xdr:from>
    <xdr:to>
      <xdr:col>5</xdr:col>
      <xdr:colOff>409575</xdr:colOff>
      <xdr:row>34</xdr:row>
      <xdr:rowOff>11430</xdr:rowOff>
    </xdr:to>
    <xdr:sp macro="" textlink="">
      <xdr:nvSpPr>
        <xdr:cNvPr id="82" name="円/楕円 81"/>
        <xdr:cNvSpPr/>
      </xdr:nvSpPr>
      <xdr:spPr>
        <a:xfrm>
          <a:off x="3746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27957</xdr:rowOff>
    </xdr:from>
    <xdr:ext cx="469744" cy="259045"/>
    <xdr:sp macro="" textlink="">
      <xdr:nvSpPr>
        <xdr:cNvPr id="83" name="テキスト ボックス 82"/>
        <xdr:cNvSpPr txBox="1"/>
      </xdr:nvSpPr>
      <xdr:spPr>
        <a:xfrm>
          <a:off x="3562427"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163576</xdr:rowOff>
    </xdr:from>
    <xdr:to>
      <xdr:col>4</xdr:col>
      <xdr:colOff>206375</xdr:colOff>
      <xdr:row>34</xdr:row>
      <xdr:rowOff>93726</xdr:rowOff>
    </xdr:to>
    <xdr:sp macro="" textlink="">
      <xdr:nvSpPr>
        <xdr:cNvPr id="84" name="円/楕円 83"/>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110253</xdr:rowOff>
    </xdr:from>
    <xdr:ext cx="469744" cy="259045"/>
    <xdr:sp macro="" textlink="">
      <xdr:nvSpPr>
        <xdr:cNvPr id="85" name="テキスト ボックス 84"/>
        <xdr:cNvSpPr txBox="1"/>
      </xdr:nvSpPr>
      <xdr:spPr>
        <a:xfrm>
          <a:off x="2673427"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14986</xdr:rowOff>
    </xdr:from>
    <xdr:to>
      <xdr:col>3</xdr:col>
      <xdr:colOff>3175</xdr:colOff>
      <xdr:row>34</xdr:row>
      <xdr:rowOff>116586</xdr:rowOff>
    </xdr:to>
    <xdr:sp macro="" textlink="">
      <xdr:nvSpPr>
        <xdr:cNvPr id="86" name="円/楕円 85"/>
        <xdr:cNvSpPr/>
      </xdr:nvSpPr>
      <xdr:spPr>
        <a:xfrm>
          <a:off x="196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133113</xdr:rowOff>
    </xdr:from>
    <xdr:ext cx="469744" cy="259045"/>
    <xdr:sp macro="" textlink="">
      <xdr:nvSpPr>
        <xdr:cNvPr id="87" name="テキスト ボックス 86"/>
        <xdr:cNvSpPr txBox="1"/>
      </xdr:nvSpPr>
      <xdr:spPr>
        <a:xfrm>
          <a:off x="1784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134620</xdr:rowOff>
    </xdr:from>
    <xdr:to>
      <xdr:col>1</xdr:col>
      <xdr:colOff>485775</xdr:colOff>
      <xdr:row>34</xdr:row>
      <xdr:rowOff>64770</xdr:rowOff>
    </xdr:to>
    <xdr:sp macro="" textlink="">
      <xdr:nvSpPr>
        <xdr:cNvPr id="88" name="円/楕円 87"/>
        <xdr:cNvSpPr/>
      </xdr:nvSpPr>
      <xdr:spPr>
        <a:xfrm>
          <a:off x="1079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81297</xdr:rowOff>
    </xdr:from>
    <xdr:ext cx="469744" cy="259045"/>
    <xdr:sp macro="" textlink="">
      <xdr:nvSpPr>
        <xdr:cNvPr id="89" name="テキスト ボックス 88"/>
        <xdr:cNvSpPr txBox="1"/>
      </xdr:nvSpPr>
      <xdr:spPr>
        <a:xfrm>
          <a:off x="895427"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139178</xdr:rowOff>
    </xdr:from>
    <xdr:to>
      <xdr:col>6</xdr:col>
      <xdr:colOff>511175</xdr:colOff>
      <xdr:row>56</xdr:row>
      <xdr:rowOff>131242</xdr:rowOff>
    </xdr:to>
    <xdr:cxnSp macro="">
      <xdr:nvCxnSpPr>
        <xdr:cNvPr id="121" name="直線コネクタ 120"/>
        <xdr:cNvCxnSpPr/>
      </xdr:nvCxnSpPr>
      <xdr:spPr>
        <a:xfrm flipV="1">
          <a:off x="3797300" y="9226028"/>
          <a:ext cx="838200" cy="5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131242</xdr:rowOff>
    </xdr:from>
    <xdr:to>
      <xdr:col>5</xdr:col>
      <xdr:colOff>358775</xdr:colOff>
      <xdr:row>58</xdr:row>
      <xdr:rowOff>142128</xdr:rowOff>
    </xdr:to>
    <xdr:cxnSp macro="">
      <xdr:nvCxnSpPr>
        <xdr:cNvPr id="124" name="直線コネクタ 123"/>
        <xdr:cNvCxnSpPr/>
      </xdr:nvCxnSpPr>
      <xdr:spPr>
        <a:xfrm flipV="1">
          <a:off x="2908300" y="9732442"/>
          <a:ext cx="889000" cy="3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142128</xdr:rowOff>
    </xdr:from>
    <xdr:to>
      <xdr:col>4</xdr:col>
      <xdr:colOff>155575</xdr:colOff>
      <xdr:row>59</xdr:row>
      <xdr:rowOff>9583</xdr:rowOff>
    </xdr:to>
    <xdr:cxnSp macro="">
      <xdr:nvCxnSpPr>
        <xdr:cNvPr id="127" name="直線コネクタ 126"/>
        <xdr:cNvCxnSpPr/>
      </xdr:nvCxnSpPr>
      <xdr:spPr>
        <a:xfrm flipV="1">
          <a:off x="2019300" y="10086228"/>
          <a:ext cx="889000" cy="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170136</xdr:rowOff>
    </xdr:from>
    <xdr:to>
      <xdr:col>2</xdr:col>
      <xdr:colOff>638175</xdr:colOff>
      <xdr:row>59</xdr:row>
      <xdr:rowOff>9583</xdr:rowOff>
    </xdr:to>
    <xdr:cxnSp macro="">
      <xdr:nvCxnSpPr>
        <xdr:cNvPr id="130" name="直線コネクタ 129"/>
        <xdr:cNvCxnSpPr/>
      </xdr:nvCxnSpPr>
      <xdr:spPr>
        <a:xfrm>
          <a:off x="1130300" y="1011423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88378</xdr:rowOff>
    </xdr:from>
    <xdr:to>
      <xdr:col>6</xdr:col>
      <xdr:colOff>561975</xdr:colOff>
      <xdr:row>54</xdr:row>
      <xdr:rowOff>18528</xdr:rowOff>
    </xdr:to>
    <xdr:sp macro="" textlink="">
      <xdr:nvSpPr>
        <xdr:cNvPr id="140" name="円/楕円 139"/>
        <xdr:cNvSpPr/>
      </xdr:nvSpPr>
      <xdr:spPr>
        <a:xfrm>
          <a:off x="4584700" y="91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111255</xdr:rowOff>
    </xdr:from>
    <xdr:ext cx="599010" cy="259045"/>
    <xdr:sp macro="" textlink="">
      <xdr:nvSpPr>
        <xdr:cNvPr id="141" name="総務費該当値テキスト"/>
        <xdr:cNvSpPr txBox="1"/>
      </xdr:nvSpPr>
      <xdr:spPr>
        <a:xfrm>
          <a:off x="4686300" y="902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80442</xdr:rowOff>
    </xdr:from>
    <xdr:to>
      <xdr:col>5</xdr:col>
      <xdr:colOff>409575</xdr:colOff>
      <xdr:row>57</xdr:row>
      <xdr:rowOff>10592</xdr:rowOff>
    </xdr:to>
    <xdr:sp macro="" textlink="">
      <xdr:nvSpPr>
        <xdr:cNvPr id="142" name="円/楕円 141"/>
        <xdr:cNvSpPr/>
      </xdr:nvSpPr>
      <xdr:spPr>
        <a:xfrm>
          <a:off x="37465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27119</xdr:rowOff>
    </xdr:from>
    <xdr:ext cx="534377" cy="259045"/>
    <xdr:sp macro="" textlink="">
      <xdr:nvSpPr>
        <xdr:cNvPr id="143" name="テキスト ボックス 142"/>
        <xdr:cNvSpPr txBox="1"/>
      </xdr:nvSpPr>
      <xdr:spPr>
        <a:xfrm>
          <a:off x="3530111" y="9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91328</xdr:rowOff>
    </xdr:from>
    <xdr:to>
      <xdr:col>4</xdr:col>
      <xdr:colOff>206375</xdr:colOff>
      <xdr:row>59</xdr:row>
      <xdr:rowOff>21478</xdr:rowOff>
    </xdr:to>
    <xdr:sp macro="" textlink="">
      <xdr:nvSpPr>
        <xdr:cNvPr id="144" name="円/楕円 143"/>
        <xdr:cNvSpPr/>
      </xdr:nvSpPr>
      <xdr:spPr>
        <a:xfrm>
          <a:off x="2857500" y="100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12605</xdr:rowOff>
    </xdr:from>
    <xdr:ext cx="534377" cy="259045"/>
    <xdr:sp macro="" textlink="">
      <xdr:nvSpPr>
        <xdr:cNvPr id="145" name="テキスト ボックス 144"/>
        <xdr:cNvSpPr txBox="1"/>
      </xdr:nvSpPr>
      <xdr:spPr>
        <a:xfrm>
          <a:off x="2641111" y="101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130233</xdr:rowOff>
    </xdr:from>
    <xdr:to>
      <xdr:col>3</xdr:col>
      <xdr:colOff>3175</xdr:colOff>
      <xdr:row>59</xdr:row>
      <xdr:rowOff>60383</xdr:rowOff>
    </xdr:to>
    <xdr:sp macro="" textlink="">
      <xdr:nvSpPr>
        <xdr:cNvPr id="146" name="円/楕円 145"/>
        <xdr:cNvSpPr/>
      </xdr:nvSpPr>
      <xdr:spPr>
        <a:xfrm>
          <a:off x="1968500" y="100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51510</xdr:rowOff>
    </xdr:from>
    <xdr:ext cx="534377" cy="259045"/>
    <xdr:sp macro="" textlink="">
      <xdr:nvSpPr>
        <xdr:cNvPr id="147" name="テキスト ボックス 146"/>
        <xdr:cNvSpPr txBox="1"/>
      </xdr:nvSpPr>
      <xdr:spPr>
        <a:xfrm>
          <a:off x="1752111" y="101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119336</xdr:rowOff>
    </xdr:from>
    <xdr:to>
      <xdr:col>1</xdr:col>
      <xdr:colOff>485775</xdr:colOff>
      <xdr:row>59</xdr:row>
      <xdr:rowOff>49486</xdr:rowOff>
    </xdr:to>
    <xdr:sp macro="" textlink="">
      <xdr:nvSpPr>
        <xdr:cNvPr id="148" name="円/楕円 147"/>
        <xdr:cNvSpPr/>
      </xdr:nvSpPr>
      <xdr:spPr>
        <a:xfrm>
          <a:off x="1079500" y="10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40613</xdr:rowOff>
    </xdr:from>
    <xdr:ext cx="534377" cy="259045"/>
    <xdr:sp macro="" textlink="">
      <xdr:nvSpPr>
        <xdr:cNvPr id="149" name="テキスト ボックス 148"/>
        <xdr:cNvSpPr txBox="1"/>
      </xdr:nvSpPr>
      <xdr:spPr>
        <a:xfrm>
          <a:off x="863111" y="101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74244</xdr:rowOff>
    </xdr:from>
    <xdr:to>
      <xdr:col>6</xdr:col>
      <xdr:colOff>511175</xdr:colOff>
      <xdr:row>78</xdr:row>
      <xdr:rowOff>77932</xdr:rowOff>
    </xdr:to>
    <xdr:cxnSp macro="">
      <xdr:nvCxnSpPr>
        <xdr:cNvPr id="178" name="直線コネクタ 177"/>
        <xdr:cNvCxnSpPr/>
      </xdr:nvCxnSpPr>
      <xdr:spPr>
        <a:xfrm flipV="1">
          <a:off x="3797300" y="13447344"/>
          <a:ext cx="8382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77932</xdr:rowOff>
    </xdr:from>
    <xdr:to>
      <xdr:col>5</xdr:col>
      <xdr:colOff>358775</xdr:colOff>
      <xdr:row>78</xdr:row>
      <xdr:rowOff>93799</xdr:rowOff>
    </xdr:to>
    <xdr:cxnSp macro="">
      <xdr:nvCxnSpPr>
        <xdr:cNvPr id="181" name="直線コネクタ 180"/>
        <xdr:cNvCxnSpPr/>
      </xdr:nvCxnSpPr>
      <xdr:spPr>
        <a:xfrm flipV="1">
          <a:off x="2908300" y="13451032"/>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93799</xdr:rowOff>
    </xdr:from>
    <xdr:to>
      <xdr:col>4</xdr:col>
      <xdr:colOff>155575</xdr:colOff>
      <xdr:row>78</xdr:row>
      <xdr:rowOff>101498</xdr:rowOff>
    </xdr:to>
    <xdr:cxnSp macro="">
      <xdr:nvCxnSpPr>
        <xdr:cNvPr id="184" name="直線コネクタ 183"/>
        <xdr:cNvCxnSpPr/>
      </xdr:nvCxnSpPr>
      <xdr:spPr>
        <a:xfrm flipV="1">
          <a:off x="2019300" y="13466899"/>
          <a:ext cx="8890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101498</xdr:rowOff>
    </xdr:from>
    <xdr:to>
      <xdr:col>2</xdr:col>
      <xdr:colOff>638175</xdr:colOff>
      <xdr:row>78</xdr:row>
      <xdr:rowOff>101809</xdr:rowOff>
    </xdr:to>
    <xdr:cxnSp macro="">
      <xdr:nvCxnSpPr>
        <xdr:cNvPr id="187" name="直線コネクタ 186"/>
        <xdr:cNvCxnSpPr/>
      </xdr:nvCxnSpPr>
      <xdr:spPr>
        <a:xfrm flipV="1">
          <a:off x="1130300" y="13474598"/>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23444</xdr:rowOff>
    </xdr:from>
    <xdr:to>
      <xdr:col>6</xdr:col>
      <xdr:colOff>561975</xdr:colOff>
      <xdr:row>78</xdr:row>
      <xdr:rowOff>125044</xdr:rowOff>
    </xdr:to>
    <xdr:sp macro="" textlink="">
      <xdr:nvSpPr>
        <xdr:cNvPr id="197" name="円/楕円 196"/>
        <xdr:cNvSpPr/>
      </xdr:nvSpPr>
      <xdr:spPr>
        <a:xfrm>
          <a:off x="45847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27132</xdr:rowOff>
    </xdr:from>
    <xdr:to>
      <xdr:col>5</xdr:col>
      <xdr:colOff>409575</xdr:colOff>
      <xdr:row>78</xdr:row>
      <xdr:rowOff>128732</xdr:rowOff>
    </xdr:to>
    <xdr:sp macro="" textlink="">
      <xdr:nvSpPr>
        <xdr:cNvPr id="199" name="円/楕円 198"/>
        <xdr:cNvSpPr/>
      </xdr:nvSpPr>
      <xdr:spPr>
        <a:xfrm>
          <a:off x="3746500" y="134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119859</xdr:rowOff>
    </xdr:from>
    <xdr:ext cx="599010" cy="259045"/>
    <xdr:sp macro="" textlink="">
      <xdr:nvSpPr>
        <xdr:cNvPr id="200" name="テキスト ボックス 199"/>
        <xdr:cNvSpPr txBox="1"/>
      </xdr:nvSpPr>
      <xdr:spPr>
        <a:xfrm>
          <a:off x="3497794" y="1349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42999</xdr:rowOff>
    </xdr:from>
    <xdr:to>
      <xdr:col>4</xdr:col>
      <xdr:colOff>206375</xdr:colOff>
      <xdr:row>78</xdr:row>
      <xdr:rowOff>144599</xdr:rowOff>
    </xdr:to>
    <xdr:sp macro="" textlink="">
      <xdr:nvSpPr>
        <xdr:cNvPr id="201" name="円/楕円 200"/>
        <xdr:cNvSpPr/>
      </xdr:nvSpPr>
      <xdr:spPr>
        <a:xfrm>
          <a:off x="2857500" y="134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135726</xdr:rowOff>
    </xdr:from>
    <xdr:ext cx="534377" cy="259045"/>
    <xdr:sp macro="" textlink="">
      <xdr:nvSpPr>
        <xdr:cNvPr id="202" name="テキスト ボックス 201"/>
        <xdr:cNvSpPr txBox="1"/>
      </xdr:nvSpPr>
      <xdr:spPr>
        <a:xfrm>
          <a:off x="2641111" y="135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50698</xdr:rowOff>
    </xdr:from>
    <xdr:to>
      <xdr:col>3</xdr:col>
      <xdr:colOff>3175</xdr:colOff>
      <xdr:row>78</xdr:row>
      <xdr:rowOff>152298</xdr:rowOff>
    </xdr:to>
    <xdr:sp macro="" textlink="">
      <xdr:nvSpPr>
        <xdr:cNvPr id="203" name="円/楕円 202"/>
        <xdr:cNvSpPr/>
      </xdr:nvSpPr>
      <xdr:spPr>
        <a:xfrm>
          <a:off x="1968500" y="134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143425</xdr:rowOff>
    </xdr:from>
    <xdr:ext cx="534377" cy="259045"/>
    <xdr:sp macro="" textlink="">
      <xdr:nvSpPr>
        <xdr:cNvPr id="204" name="テキスト ボックス 203"/>
        <xdr:cNvSpPr txBox="1"/>
      </xdr:nvSpPr>
      <xdr:spPr>
        <a:xfrm>
          <a:off x="1752111" y="1351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51009</xdr:rowOff>
    </xdr:from>
    <xdr:to>
      <xdr:col>1</xdr:col>
      <xdr:colOff>485775</xdr:colOff>
      <xdr:row>78</xdr:row>
      <xdr:rowOff>152609</xdr:rowOff>
    </xdr:to>
    <xdr:sp macro="" textlink="">
      <xdr:nvSpPr>
        <xdr:cNvPr id="205" name="円/楕円 204"/>
        <xdr:cNvSpPr/>
      </xdr:nvSpPr>
      <xdr:spPr>
        <a:xfrm>
          <a:off x="1079500" y="134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143736</xdr:rowOff>
    </xdr:from>
    <xdr:ext cx="534377" cy="259045"/>
    <xdr:sp macro="" textlink="">
      <xdr:nvSpPr>
        <xdr:cNvPr id="206" name="テキスト ボックス 205"/>
        <xdr:cNvSpPr txBox="1"/>
      </xdr:nvSpPr>
      <xdr:spPr>
        <a:xfrm>
          <a:off x="863111" y="135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115602</xdr:rowOff>
    </xdr:from>
    <xdr:to>
      <xdr:col>6</xdr:col>
      <xdr:colOff>511175</xdr:colOff>
      <xdr:row>98</xdr:row>
      <xdr:rowOff>122346</xdr:rowOff>
    </xdr:to>
    <xdr:cxnSp macro="">
      <xdr:nvCxnSpPr>
        <xdr:cNvPr id="236" name="直線コネクタ 235"/>
        <xdr:cNvCxnSpPr/>
      </xdr:nvCxnSpPr>
      <xdr:spPr>
        <a:xfrm flipV="1">
          <a:off x="3797300" y="1691770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104896</xdr:rowOff>
    </xdr:from>
    <xdr:to>
      <xdr:col>5</xdr:col>
      <xdr:colOff>358775</xdr:colOff>
      <xdr:row>98</xdr:row>
      <xdr:rowOff>122346</xdr:rowOff>
    </xdr:to>
    <xdr:cxnSp macro="">
      <xdr:nvCxnSpPr>
        <xdr:cNvPr id="239" name="直線コネクタ 238"/>
        <xdr:cNvCxnSpPr/>
      </xdr:nvCxnSpPr>
      <xdr:spPr>
        <a:xfrm>
          <a:off x="2908300" y="16906996"/>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104896</xdr:rowOff>
    </xdr:from>
    <xdr:to>
      <xdr:col>4</xdr:col>
      <xdr:colOff>155575</xdr:colOff>
      <xdr:row>98</xdr:row>
      <xdr:rowOff>130480</xdr:rowOff>
    </xdr:to>
    <xdr:cxnSp macro="">
      <xdr:nvCxnSpPr>
        <xdr:cNvPr id="242" name="直線コネクタ 241"/>
        <xdr:cNvCxnSpPr/>
      </xdr:nvCxnSpPr>
      <xdr:spPr>
        <a:xfrm flipV="1">
          <a:off x="2019300" y="1690699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117659</xdr:rowOff>
    </xdr:from>
    <xdr:to>
      <xdr:col>2</xdr:col>
      <xdr:colOff>638175</xdr:colOff>
      <xdr:row>98</xdr:row>
      <xdr:rowOff>130480</xdr:rowOff>
    </xdr:to>
    <xdr:cxnSp macro="">
      <xdr:nvCxnSpPr>
        <xdr:cNvPr id="245" name="直線コネクタ 244"/>
        <xdr:cNvCxnSpPr/>
      </xdr:nvCxnSpPr>
      <xdr:spPr>
        <a:xfrm>
          <a:off x="1130300" y="16919759"/>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64802</xdr:rowOff>
    </xdr:from>
    <xdr:to>
      <xdr:col>6</xdr:col>
      <xdr:colOff>561975</xdr:colOff>
      <xdr:row>98</xdr:row>
      <xdr:rowOff>166402</xdr:rowOff>
    </xdr:to>
    <xdr:sp macro="" textlink="">
      <xdr:nvSpPr>
        <xdr:cNvPr id="255" name="円/楕円 254"/>
        <xdr:cNvSpPr/>
      </xdr:nvSpPr>
      <xdr:spPr>
        <a:xfrm>
          <a:off x="4584700" y="168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43229</xdr:rowOff>
    </xdr:from>
    <xdr:ext cx="534377" cy="259045"/>
    <xdr:sp macro="" textlink="">
      <xdr:nvSpPr>
        <xdr:cNvPr id="256" name="衛生費該当値テキスト"/>
        <xdr:cNvSpPr txBox="1"/>
      </xdr:nvSpPr>
      <xdr:spPr>
        <a:xfrm>
          <a:off x="4686300" y="168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71546</xdr:rowOff>
    </xdr:from>
    <xdr:to>
      <xdr:col>5</xdr:col>
      <xdr:colOff>409575</xdr:colOff>
      <xdr:row>99</xdr:row>
      <xdr:rowOff>1696</xdr:rowOff>
    </xdr:to>
    <xdr:sp macro="" textlink="">
      <xdr:nvSpPr>
        <xdr:cNvPr id="257" name="円/楕円 256"/>
        <xdr:cNvSpPr/>
      </xdr:nvSpPr>
      <xdr:spPr>
        <a:xfrm>
          <a:off x="3746500" y="1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164273</xdr:rowOff>
    </xdr:from>
    <xdr:ext cx="534377" cy="259045"/>
    <xdr:sp macro="" textlink="">
      <xdr:nvSpPr>
        <xdr:cNvPr id="258" name="テキスト ボックス 257"/>
        <xdr:cNvSpPr txBox="1"/>
      </xdr:nvSpPr>
      <xdr:spPr>
        <a:xfrm>
          <a:off x="3530111" y="169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54096</xdr:rowOff>
    </xdr:from>
    <xdr:to>
      <xdr:col>4</xdr:col>
      <xdr:colOff>206375</xdr:colOff>
      <xdr:row>98</xdr:row>
      <xdr:rowOff>155696</xdr:rowOff>
    </xdr:to>
    <xdr:sp macro="" textlink="">
      <xdr:nvSpPr>
        <xdr:cNvPr id="259" name="円/楕円 258"/>
        <xdr:cNvSpPr/>
      </xdr:nvSpPr>
      <xdr:spPr>
        <a:xfrm>
          <a:off x="2857500" y="16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146823</xdr:rowOff>
    </xdr:from>
    <xdr:ext cx="534377" cy="259045"/>
    <xdr:sp macro="" textlink="">
      <xdr:nvSpPr>
        <xdr:cNvPr id="260" name="テキスト ボックス 259"/>
        <xdr:cNvSpPr txBox="1"/>
      </xdr:nvSpPr>
      <xdr:spPr>
        <a:xfrm>
          <a:off x="2641111" y="1694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79680</xdr:rowOff>
    </xdr:from>
    <xdr:to>
      <xdr:col>3</xdr:col>
      <xdr:colOff>3175</xdr:colOff>
      <xdr:row>99</xdr:row>
      <xdr:rowOff>9830</xdr:rowOff>
    </xdr:to>
    <xdr:sp macro="" textlink="">
      <xdr:nvSpPr>
        <xdr:cNvPr id="261" name="円/楕円 260"/>
        <xdr:cNvSpPr/>
      </xdr:nvSpPr>
      <xdr:spPr>
        <a:xfrm>
          <a:off x="1968500" y="16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957</xdr:rowOff>
    </xdr:from>
    <xdr:ext cx="534377" cy="259045"/>
    <xdr:sp macro="" textlink="">
      <xdr:nvSpPr>
        <xdr:cNvPr id="262" name="テキスト ボックス 261"/>
        <xdr:cNvSpPr txBox="1"/>
      </xdr:nvSpPr>
      <xdr:spPr>
        <a:xfrm>
          <a:off x="1752111" y="169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66859</xdr:rowOff>
    </xdr:from>
    <xdr:to>
      <xdr:col>1</xdr:col>
      <xdr:colOff>485775</xdr:colOff>
      <xdr:row>98</xdr:row>
      <xdr:rowOff>168459</xdr:rowOff>
    </xdr:to>
    <xdr:sp macro="" textlink="">
      <xdr:nvSpPr>
        <xdr:cNvPr id="263" name="円/楕円 262"/>
        <xdr:cNvSpPr/>
      </xdr:nvSpPr>
      <xdr:spPr>
        <a:xfrm>
          <a:off x="1079500" y="168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159586</xdr:rowOff>
    </xdr:from>
    <xdr:ext cx="534377" cy="259045"/>
    <xdr:sp macro="" textlink="">
      <xdr:nvSpPr>
        <xdr:cNvPr id="264" name="テキスト ボックス 263"/>
        <xdr:cNvSpPr txBox="1"/>
      </xdr:nvSpPr>
      <xdr:spPr>
        <a:xfrm>
          <a:off x="863111" y="1696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40259</xdr:rowOff>
    </xdr:from>
    <xdr:to>
      <xdr:col>15</xdr:col>
      <xdr:colOff>180975</xdr:colOff>
      <xdr:row>38</xdr:row>
      <xdr:rowOff>11874</xdr:rowOff>
    </xdr:to>
    <xdr:cxnSp macro="">
      <xdr:nvCxnSpPr>
        <xdr:cNvPr id="293" name="直線コネクタ 292"/>
        <xdr:cNvCxnSpPr/>
      </xdr:nvCxnSpPr>
      <xdr:spPr>
        <a:xfrm>
          <a:off x="9639300" y="6383909"/>
          <a:ext cx="8382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40259</xdr:rowOff>
    </xdr:from>
    <xdr:to>
      <xdr:col>14</xdr:col>
      <xdr:colOff>28575</xdr:colOff>
      <xdr:row>37</xdr:row>
      <xdr:rowOff>143510</xdr:rowOff>
    </xdr:to>
    <xdr:cxnSp macro="">
      <xdr:nvCxnSpPr>
        <xdr:cNvPr id="296" name="直線コネクタ 295"/>
        <xdr:cNvCxnSpPr/>
      </xdr:nvCxnSpPr>
      <xdr:spPr>
        <a:xfrm flipV="1">
          <a:off x="8750300" y="6383909"/>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143510</xdr:rowOff>
    </xdr:from>
    <xdr:to>
      <xdr:col>12</xdr:col>
      <xdr:colOff>511175</xdr:colOff>
      <xdr:row>38</xdr:row>
      <xdr:rowOff>12446</xdr:rowOff>
    </xdr:to>
    <xdr:cxnSp macro="">
      <xdr:nvCxnSpPr>
        <xdr:cNvPr id="299" name="直線コネクタ 298"/>
        <xdr:cNvCxnSpPr/>
      </xdr:nvCxnSpPr>
      <xdr:spPr>
        <a:xfrm flipV="1">
          <a:off x="7861300" y="648716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27703</xdr:rowOff>
    </xdr:from>
    <xdr:ext cx="469744" cy="259045"/>
    <xdr:sp macro="" textlink="">
      <xdr:nvSpPr>
        <xdr:cNvPr id="301" name="テキスト ボックス 300"/>
        <xdr:cNvSpPr txBox="1"/>
      </xdr:nvSpPr>
      <xdr:spPr>
        <a:xfrm>
          <a:off x="851542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163703</xdr:rowOff>
    </xdr:from>
    <xdr:to>
      <xdr:col>11</xdr:col>
      <xdr:colOff>307975</xdr:colOff>
      <xdr:row>38</xdr:row>
      <xdr:rowOff>12446</xdr:rowOff>
    </xdr:to>
    <xdr:cxnSp macro="">
      <xdr:nvCxnSpPr>
        <xdr:cNvPr id="302" name="直線コネクタ 301"/>
        <xdr:cNvCxnSpPr/>
      </xdr:nvCxnSpPr>
      <xdr:spPr>
        <a:xfrm>
          <a:off x="6972300" y="650735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132524</xdr:rowOff>
    </xdr:from>
    <xdr:to>
      <xdr:col>15</xdr:col>
      <xdr:colOff>231775</xdr:colOff>
      <xdr:row>38</xdr:row>
      <xdr:rowOff>62674</xdr:rowOff>
    </xdr:to>
    <xdr:sp macro="" textlink="">
      <xdr:nvSpPr>
        <xdr:cNvPr id="312" name="円/楕円 311"/>
        <xdr:cNvSpPr/>
      </xdr:nvSpPr>
      <xdr:spPr>
        <a:xfrm>
          <a:off x="10426700" y="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155401</xdr:rowOff>
    </xdr:from>
    <xdr:ext cx="469744" cy="259045"/>
    <xdr:sp macro="" textlink="">
      <xdr:nvSpPr>
        <xdr:cNvPr id="313" name="労働費該当値テキスト"/>
        <xdr:cNvSpPr txBox="1"/>
      </xdr:nvSpPr>
      <xdr:spPr>
        <a:xfrm>
          <a:off x="10528300" y="63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160909</xdr:rowOff>
    </xdr:from>
    <xdr:to>
      <xdr:col>14</xdr:col>
      <xdr:colOff>79375</xdr:colOff>
      <xdr:row>37</xdr:row>
      <xdr:rowOff>91059</xdr:rowOff>
    </xdr:to>
    <xdr:sp macro="" textlink="">
      <xdr:nvSpPr>
        <xdr:cNvPr id="314" name="円/楕円 313"/>
        <xdr:cNvSpPr/>
      </xdr:nvSpPr>
      <xdr:spPr>
        <a:xfrm>
          <a:off x="958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107586</xdr:rowOff>
    </xdr:from>
    <xdr:ext cx="469744" cy="259045"/>
    <xdr:sp macro="" textlink="">
      <xdr:nvSpPr>
        <xdr:cNvPr id="315" name="テキスト ボックス 314"/>
        <xdr:cNvSpPr txBox="1"/>
      </xdr:nvSpPr>
      <xdr:spPr>
        <a:xfrm>
          <a:off x="9404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92710</xdr:rowOff>
    </xdr:from>
    <xdr:to>
      <xdr:col>12</xdr:col>
      <xdr:colOff>561975</xdr:colOff>
      <xdr:row>38</xdr:row>
      <xdr:rowOff>22860</xdr:rowOff>
    </xdr:to>
    <xdr:sp macro="" textlink="">
      <xdr:nvSpPr>
        <xdr:cNvPr id="316" name="円/楕円 315"/>
        <xdr:cNvSpPr/>
      </xdr:nvSpPr>
      <xdr:spPr>
        <a:xfrm>
          <a:off x="8699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39387</xdr:rowOff>
    </xdr:from>
    <xdr:ext cx="469744" cy="259045"/>
    <xdr:sp macro="" textlink="">
      <xdr:nvSpPr>
        <xdr:cNvPr id="317" name="テキスト ボックス 316"/>
        <xdr:cNvSpPr txBox="1"/>
      </xdr:nvSpPr>
      <xdr:spPr>
        <a:xfrm>
          <a:off x="8515427" y="62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133096</xdr:rowOff>
    </xdr:from>
    <xdr:to>
      <xdr:col>11</xdr:col>
      <xdr:colOff>358775</xdr:colOff>
      <xdr:row>38</xdr:row>
      <xdr:rowOff>63246</xdr:rowOff>
    </xdr:to>
    <xdr:sp macro="" textlink="">
      <xdr:nvSpPr>
        <xdr:cNvPr id="318" name="円/楕円 317"/>
        <xdr:cNvSpPr/>
      </xdr:nvSpPr>
      <xdr:spPr>
        <a:xfrm>
          <a:off x="7810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54373</xdr:rowOff>
    </xdr:from>
    <xdr:ext cx="469744" cy="259045"/>
    <xdr:sp macro="" textlink="">
      <xdr:nvSpPr>
        <xdr:cNvPr id="319" name="テキスト ボックス 318"/>
        <xdr:cNvSpPr txBox="1"/>
      </xdr:nvSpPr>
      <xdr:spPr>
        <a:xfrm>
          <a:off x="76264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112903</xdr:rowOff>
    </xdr:from>
    <xdr:to>
      <xdr:col>10</xdr:col>
      <xdr:colOff>155575</xdr:colOff>
      <xdr:row>38</xdr:row>
      <xdr:rowOff>43053</xdr:rowOff>
    </xdr:to>
    <xdr:sp macro="" textlink="">
      <xdr:nvSpPr>
        <xdr:cNvPr id="320" name="円/楕円 319"/>
        <xdr:cNvSpPr/>
      </xdr:nvSpPr>
      <xdr:spPr>
        <a:xfrm>
          <a:off x="6921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34180</xdr:rowOff>
    </xdr:from>
    <xdr:ext cx="469744" cy="259045"/>
    <xdr:sp macro="" textlink="">
      <xdr:nvSpPr>
        <xdr:cNvPr id="321" name="テキスト ボックス 320"/>
        <xdr:cNvSpPr txBox="1"/>
      </xdr:nvSpPr>
      <xdr:spPr>
        <a:xfrm>
          <a:off x="6737427" y="654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81445</xdr:rowOff>
    </xdr:from>
    <xdr:to>
      <xdr:col>15</xdr:col>
      <xdr:colOff>180975</xdr:colOff>
      <xdr:row>57</xdr:row>
      <xdr:rowOff>111296</xdr:rowOff>
    </xdr:to>
    <xdr:cxnSp macro="">
      <xdr:nvCxnSpPr>
        <xdr:cNvPr id="350" name="直線コネクタ 349"/>
        <xdr:cNvCxnSpPr/>
      </xdr:nvCxnSpPr>
      <xdr:spPr>
        <a:xfrm>
          <a:off x="9639300" y="9854095"/>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53442</xdr:rowOff>
    </xdr:from>
    <xdr:to>
      <xdr:col>14</xdr:col>
      <xdr:colOff>28575</xdr:colOff>
      <xdr:row>57</xdr:row>
      <xdr:rowOff>81445</xdr:rowOff>
    </xdr:to>
    <xdr:cxnSp macro="">
      <xdr:nvCxnSpPr>
        <xdr:cNvPr id="353" name="直線コネクタ 352"/>
        <xdr:cNvCxnSpPr/>
      </xdr:nvCxnSpPr>
      <xdr:spPr>
        <a:xfrm>
          <a:off x="8750300" y="982609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53442</xdr:rowOff>
    </xdr:from>
    <xdr:to>
      <xdr:col>12</xdr:col>
      <xdr:colOff>511175</xdr:colOff>
      <xdr:row>57</xdr:row>
      <xdr:rowOff>93066</xdr:rowOff>
    </xdr:to>
    <xdr:cxnSp macro="">
      <xdr:nvCxnSpPr>
        <xdr:cNvPr id="356" name="直線コネクタ 355"/>
        <xdr:cNvCxnSpPr/>
      </xdr:nvCxnSpPr>
      <xdr:spPr>
        <a:xfrm flipV="1">
          <a:off x="7861300" y="982609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93066</xdr:rowOff>
    </xdr:from>
    <xdr:to>
      <xdr:col>11</xdr:col>
      <xdr:colOff>307975</xdr:colOff>
      <xdr:row>57</xdr:row>
      <xdr:rowOff>125317</xdr:rowOff>
    </xdr:to>
    <xdr:cxnSp macro="">
      <xdr:nvCxnSpPr>
        <xdr:cNvPr id="359" name="直線コネクタ 358"/>
        <xdr:cNvCxnSpPr/>
      </xdr:nvCxnSpPr>
      <xdr:spPr>
        <a:xfrm flipV="1">
          <a:off x="6972300" y="9865716"/>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60496</xdr:rowOff>
    </xdr:from>
    <xdr:to>
      <xdr:col>15</xdr:col>
      <xdr:colOff>231775</xdr:colOff>
      <xdr:row>57</xdr:row>
      <xdr:rowOff>162096</xdr:rowOff>
    </xdr:to>
    <xdr:sp macro="" textlink="">
      <xdr:nvSpPr>
        <xdr:cNvPr id="369" name="円/楕円 368"/>
        <xdr:cNvSpPr/>
      </xdr:nvSpPr>
      <xdr:spPr>
        <a:xfrm>
          <a:off x="10426700" y="98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38923</xdr:rowOff>
    </xdr:from>
    <xdr:ext cx="534377" cy="259045"/>
    <xdr:sp macro="" textlink="">
      <xdr:nvSpPr>
        <xdr:cNvPr id="370" name="農林水産業費該当値テキスト"/>
        <xdr:cNvSpPr txBox="1"/>
      </xdr:nvSpPr>
      <xdr:spPr>
        <a:xfrm>
          <a:off x="10528300" y="981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30645</xdr:rowOff>
    </xdr:from>
    <xdr:to>
      <xdr:col>14</xdr:col>
      <xdr:colOff>79375</xdr:colOff>
      <xdr:row>57</xdr:row>
      <xdr:rowOff>132245</xdr:rowOff>
    </xdr:to>
    <xdr:sp macro="" textlink="">
      <xdr:nvSpPr>
        <xdr:cNvPr id="371" name="円/楕円 370"/>
        <xdr:cNvSpPr/>
      </xdr:nvSpPr>
      <xdr:spPr>
        <a:xfrm>
          <a:off x="9588500" y="9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123372</xdr:rowOff>
    </xdr:from>
    <xdr:ext cx="534377" cy="259045"/>
    <xdr:sp macro="" textlink="">
      <xdr:nvSpPr>
        <xdr:cNvPr id="372" name="テキスト ボックス 371"/>
        <xdr:cNvSpPr txBox="1"/>
      </xdr:nvSpPr>
      <xdr:spPr>
        <a:xfrm>
          <a:off x="9372111" y="9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2642</xdr:rowOff>
    </xdr:from>
    <xdr:to>
      <xdr:col>12</xdr:col>
      <xdr:colOff>561975</xdr:colOff>
      <xdr:row>57</xdr:row>
      <xdr:rowOff>104242</xdr:rowOff>
    </xdr:to>
    <xdr:sp macro="" textlink="">
      <xdr:nvSpPr>
        <xdr:cNvPr id="373" name="円/楕円 372"/>
        <xdr:cNvSpPr/>
      </xdr:nvSpPr>
      <xdr:spPr>
        <a:xfrm>
          <a:off x="8699500" y="9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120769</xdr:rowOff>
    </xdr:from>
    <xdr:ext cx="534377" cy="259045"/>
    <xdr:sp macro="" textlink="">
      <xdr:nvSpPr>
        <xdr:cNvPr id="374" name="テキスト ボックス 373"/>
        <xdr:cNvSpPr txBox="1"/>
      </xdr:nvSpPr>
      <xdr:spPr>
        <a:xfrm>
          <a:off x="8483111" y="95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42266</xdr:rowOff>
    </xdr:from>
    <xdr:to>
      <xdr:col>11</xdr:col>
      <xdr:colOff>358775</xdr:colOff>
      <xdr:row>57</xdr:row>
      <xdr:rowOff>143866</xdr:rowOff>
    </xdr:to>
    <xdr:sp macro="" textlink="">
      <xdr:nvSpPr>
        <xdr:cNvPr id="375" name="円/楕円 374"/>
        <xdr:cNvSpPr/>
      </xdr:nvSpPr>
      <xdr:spPr>
        <a:xfrm>
          <a:off x="7810500" y="98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134993</xdr:rowOff>
    </xdr:from>
    <xdr:ext cx="534377" cy="259045"/>
    <xdr:sp macro="" textlink="">
      <xdr:nvSpPr>
        <xdr:cNvPr id="376" name="テキスト ボックス 375"/>
        <xdr:cNvSpPr txBox="1"/>
      </xdr:nvSpPr>
      <xdr:spPr>
        <a:xfrm>
          <a:off x="7594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74517</xdr:rowOff>
    </xdr:from>
    <xdr:to>
      <xdr:col>10</xdr:col>
      <xdr:colOff>155575</xdr:colOff>
      <xdr:row>58</xdr:row>
      <xdr:rowOff>4667</xdr:rowOff>
    </xdr:to>
    <xdr:sp macro="" textlink="">
      <xdr:nvSpPr>
        <xdr:cNvPr id="377" name="円/楕円 376"/>
        <xdr:cNvSpPr/>
      </xdr:nvSpPr>
      <xdr:spPr>
        <a:xfrm>
          <a:off x="6921500" y="98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167244</xdr:rowOff>
    </xdr:from>
    <xdr:ext cx="534377" cy="259045"/>
    <xdr:sp macro="" textlink="">
      <xdr:nvSpPr>
        <xdr:cNvPr id="378" name="テキスト ボックス 377"/>
        <xdr:cNvSpPr txBox="1"/>
      </xdr:nvSpPr>
      <xdr:spPr>
        <a:xfrm>
          <a:off x="6705111" y="99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82817</xdr:rowOff>
    </xdr:from>
    <xdr:to>
      <xdr:col>15</xdr:col>
      <xdr:colOff>180975</xdr:colOff>
      <xdr:row>77</xdr:row>
      <xdr:rowOff>98400</xdr:rowOff>
    </xdr:to>
    <xdr:cxnSp macro="">
      <xdr:nvCxnSpPr>
        <xdr:cNvPr id="407" name="直線コネクタ 406"/>
        <xdr:cNvCxnSpPr/>
      </xdr:nvCxnSpPr>
      <xdr:spPr>
        <a:xfrm flipV="1">
          <a:off x="9639300" y="13284467"/>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98400</xdr:rowOff>
    </xdr:from>
    <xdr:to>
      <xdr:col>14</xdr:col>
      <xdr:colOff>28575</xdr:colOff>
      <xdr:row>78</xdr:row>
      <xdr:rowOff>35192</xdr:rowOff>
    </xdr:to>
    <xdr:cxnSp macro="">
      <xdr:nvCxnSpPr>
        <xdr:cNvPr id="410" name="直線コネクタ 409"/>
        <xdr:cNvCxnSpPr/>
      </xdr:nvCxnSpPr>
      <xdr:spPr>
        <a:xfrm flipV="1">
          <a:off x="8750300" y="13300050"/>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35192</xdr:rowOff>
    </xdr:from>
    <xdr:to>
      <xdr:col>12</xdr:col>
      <xdr:colOff>511175</xdr:colOff>
      <xdr:row>78</xdr:row>
      <xdr:rowOff>67844</xdr:rowOff>
    </xdr:to>
    <xdr:cxnSp macro="">
      <xdr:nvCxnSpPr>
        <xdr:cNvPr id="413" name="直線コネクタ 412"/>
        <xdr:cNvCxnSpPr/>
      </xdr:nvCxnSpPr>
      <xdr:spPr>
        <a:xfrm flipV="1">
          <a:off x="7861300" y="13408292"/>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67844</xdr:rowOff>
    </xdr:from>
    <xdr:to>
      <xdr:col>11</xdr:col>
      <xdr:colOff>307975</xdr:colOff>
      <xdr:row>78</xdr:row>
      <xdr:rowOff>83502</xdr:rowOff>
    </xdr:to>
    <xdr:cxnSp macro="">
      <xdr:nvCxnSpPr>
        <xdr:cNvPr id="416" name="直線コネクタ 415"/>
        <xdr:cNvCxnSpPr/>
      </xdr:nvCxnSpPr>
      <xdr:spPr>
        <a:xfrm flipV="1">
          <a:off x="6972300" y="13440944"/>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32017</xdr:rowOff>
    </xdr:from>
    <xdr:to>
      <xdr:col>15</xdr:col>
      <xdr:colOff>231775</xdr:colOff>
      <xdr:row>77</xdr:row>
      <xdr:rowOff>133617</xdr:rowOff>
    </xdr:to>
    <xdr:sp macro="" textlink="">
      <xdr:nvSpPr>
        <xdr:cNvPr id="426" name="円/楕円 425"/>
        <xdr:cNvSpPr/>
      </xdr:nvSpPr>
      <xdr:spPr>
        <a:xfrm>
          <a:off x="10426700" y="13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10444</xdr:rowOff>
    </xdr:from>
    <xdr:ext cx="469744" cy="259045"/>
    <xdr:sp macro="" textlink="">
      <xdr:nvSpPr>
        <xdr:cNvPr id="427" name="商工費該当値テキスト"/>
        <xdr:cNvSpPr txBox="1"/>
      </xdr:nvSpPr>
      <xdr:spPr>
        <a:xfrm>
          <a:off x="10528300" y="132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47600</xdr:rowOff>
    </xdr:from>
    <xdr:to>
      <xdr:col>14</xdr:col>
      <xdr:colOff>79375</xdr:colOff>
      <xdr:row>77</xdr:row>
      <xdr:rowOff>149200</xdr:rowOff>
    </xdr:to>
    <xdr:sp macro="" textlink="">
      <xdr:nvSpPr>
        <xdr:cNvPr id="428" name="円/楕円 427"/>
        <xdr:cNvSpPr/>
      </xdr:nvSpPr>
      <xdr:spPr>
        <a:xfrm>
          <a:off x="9588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140327</xdr:rowOff>
    </xdr:from>
    <xdr:ext cx="469744" cy="259045"/>
    <xdr:sp macro="" textlink="">
      <xdr:nvSpPr>
        <xdr:cNvPr id="429" name="テキスト ボックス 428"/>
        <xdr:cNvSpPr txBox="1"/>
      </xdr:nvSpPr>
      <xdr:spPr>
        <a:xfrm>
          <a:off x="9404427" y="133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155842</xdr:rowOff>
    </xdr:from>
    <xdr:to>
      <xdr:col>12</xdr:col>
      <xdr:colOff>561975</xdr:colOff>
      <xdr:row>78</xdr:row>
      <xdr:rowOff>85992</xdr:rowOff>
    </xdr:to>
    <xdr:sp macro="" textlink="">
      <xdr:nvSpPr>
        <xdr:cNvPr id="430" name="円/楕円 429"/>
        <xdr:cNvSpPr/>
      </xdr:nvSpPr>
      <xdr:spPr>
        <a:xfrm>
          <a:off x="8699500" y="13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77119</xdr:rowOff>
    </xdr:from>
    <xdr:ext cx="469744" cy="259045"/>
    <xdr:sp macro="" textlink="">
      <xdr:nvSpPr>
        <xdr:cNvPr id="431" name="テキスト ボックス 430"/>
        <xdr:cNvSpPr txBox="1"/>
      </xdr:nvSpPr>
      <xdr:spPr>
        <a:xfrm>
          <a:off x="8515427" y="134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17044</xdr:rowOff>
    </xdr:from>
    <xdr:to>
      <xdr:col>11</xdr:col>
      <xdr:colOff>358775</xdr:colOff>
      <xdr:row>78</xdr:row>
      <xdr:rowOff>118644</xdr:rowOff>
    </xdr:to>
    <xdr:sp macro="" textlink="">
      <xdr:nvSpPr>
        <xdr:cNvPr id="432" name="円/楕円 431"/>
        <xdr:cNvSpPr/>
      </xdr:nvSpPr>
      <xdr:spPr>
        <a:xfrm>
          <a:off x="7810500" y="13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109771</xdr:rowOff>
    </xdr:from>
    <xdr:ext cx="469744" cy="259045"/>
    <xdr:sp macro="" textlink="">
      <xdr:nvSpPr>
        <xdr:cNvPr id="433" name="テキスト ボックス 432"/>
        <xdr:cNvSpPr txBox="1"/>
      </xdr:nvSpPr>
      <xdr:spPr>
        <a:xfrm>
          <a:off x="7626427" y="13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32702</xdr:rowOff>
    </xdr:from>
    <xdr:to>
      <xdr:col>10</xdr:col>
      <xdr:colOff>155575</xdr:colOff>
      <xdr:row>78</xdr:row>
      <xdr:rowOff>134302</xdr:rowOff>
    </xdr:to>
    <xdr:sp macro="" textlink="">
      <xdr:nvSpPr>
        <xdr:cNvPr id="434" name="円/楕円 433"/>
        <xdr:cNvSpPr/>
      </xdr:nvSpPr>
      <xdr:spPr>
        <a:xfrm>
          <a:off x="6921500" y="13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125429</xdr:rowOff>
    </xdr:from>
    <xdr:ext cx="469744" cy="259045"/>
    <xdr:sp macro="" textlink="">
      <xdr:nvSpPr>
        <xdr:cNvPr id="435" name="テキスト ボックス 434"/>
        <xdr:cNvSpPr txBox="1"/>
      </xdr:nvSpPr>
      <xdr:spPr>
        <a:xfrm>
          <a:off x="6737427" y="1349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72537</xdr:rowOff>
    </xdr:from>
    <xdr:to>
      <xdr:col>15</xdr:col>
      <xdr:colOff>180975</xdr:colOff>
      <xdr:row>97</xdr:row>
      <xdr:rowOff>146329</xdr:rowOff>
    </xdr:to>
    <xdr:cxnSp macro="">
      <xdr:nvCxnSpPr>
        <xdr:cNvPr id="463" name="直線コネクタ 462"/>
        <xdr:cNvCxnSpPr/>
      </xdr:nvCxnSpPr>
      <xdr:spPr>
        <a:xfrm flipV="1">
          <a:off x="9639300" y="16703187"/>
          <a:ext cx="8382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87602</xdr:rowOff>
    </xdr:from>
    <xdr:to>
      <xdr:col>14</xdr:col>
      <xdr:colOff>28575</xdr:colOff>
      <xdr:row>97</xdr:row>
      <xdr:rowOff>146329</xdr:rowOff>
    </xdr:to>
    <xdr:cxnSp macro="">
      <xdr:nvCxnSpPr>
        <xdr:cNvPr id="466" name="直線コネクタ 465"/>
        <xdr:cNvCxnSpPr/>
      </xdr:nvCxnSpPr>
      <xdr:spPr>
        <a:xfrm>
          <a:off x="8750300" y="16718252"/>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129412</xdr:rowOff>
    </xdr:from>
    <xdr:to>
      <xdr:col>12</xdr:col>
      <xdr:colOff>511175</xdr:colOff>
      <xdr:row>97</xdr:row>
      <xdr:rowOff>87602</xdr:rowOff>
    </xdr:to>
    <xdr:cxnSp macro="">
      <xdr:nvCxnSpPr>
        <xdr:cNvPr id="469" name="直線コネクタ 468"/>
        <xdr:cNvCxnSpPr/>
      </xdr:nvCxnSpPr>
      <xdr:spPr>
        <a:xfrm>
          <a:off x="7861300" y="16588612"/>
          <a:ext cx="889000" cy="1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129412</xdr:rowOff>
    </xdr:from>
    <xdr:to>
      <xdr:col>11</xdr:col>
      <xdr:colOff>307975</xdr:colOff>
      <xdr:row>98</xdr:row>
      <xdr:rowOff>10861</xdr:rowOff>
    </xdr:to>
    <xdr:cxnSp macro="">
      <xdr:nvCxnSpPr>
        <xdr:cNvPr id="472" name="直線コネクタ 471"/>
        <xdr:cNvCxnSpPr/>
      </xdr:nvCxnSpPr>
      <xdr:spPr>
        <a:xfrm flipV="1">
          <a:off x="6972300" y="16588612"/>
          <a:ext cx="889000" cy="2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21737</xdr:rowOff>
    </xdr:from>
    <xdr:to>
      <xdr:col>15</xdr:col>
      <xdr:colOff>231775</xdr:colOff>
      <xdr:row>97</xdr:row>
      <xdr:rowOff>123337</xdr:rowOff>
    </xdr:to>
    <xdr:sp macro="" textlink="">
      <xdr:nvSpPr>
        <xdr:cNvPr id="482" name="円/楕円 481"/>
        <xdr:cNvSpPr/>
      </xdr:nvSpPr>
      <xdr:spPr>
        <a:xfrm>
          <a:off x="10426700" y="1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xdr:rowOff>
    </xdr:from>
    <xdr:ext cx="534377" cy="259045"/>
    <xdr:sp macro="" textlink="">
      <xdr:nvSpPr>
        <xdr:cNvPr id="483" name="土木費該当値テキスト"/>
        <xdr:cNvSpPr txBox="1"/>
      </xdr:nvSpPr>
      <xdr:spPr>
        <a:xfrm>
          <a:off x="10528300" y="166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95529</xdr:rowOff>
    </xdr:from>
    <xdr:to>
      <xdr:col>14</xdr:col>
      <xdr:colOff>79375</xdr:colOff>
      <xdr:row>98</xdr:row>
      <xdr:rowOff>25679</xdr:rowOff>
    </xdr:to>
    <xdr:sp macro="" textlink="">
      <xdr:nvSpPr>
        <xdr:cNvPr id="484" name="円/楕円 483"/>
        <xdr:cNvSpPr/>
      </xdr:nvSpPr>
      <xdr:spPr>
        <a:xfrm>
          <a:off x="9588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16806</xdr:rowOff>
    </xdr:from>
    <xdr:ext cx="534377" cy="259045"/>
    <xdr:sp macro="" textlink="">
      <xdr:nvSpPr>
        <xdr:cNvPr id="485" name="テキスト ボックス 484"/>
        <xdr:cNvSpPr txBox="1"/>
      </xdr:nvSpPr>
      <xdr:spPr>
        <a:xfrm>
          <a:off x="9372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36802</xdr:rowOff>
    </xdr:from>
    <xdr:to>
      <xdr:col>12</xdr:col>
      <xdr:colOff>561975</xdr:colOff>
      <xdr:row>97</xdr:row>
      <xdr:rowOff>138402</xdr:rowOff>
    </xdr:to>
    <xdr:sp macro="" textlink="">
      <xdr:nvSpPr>
        <xdr:cNvPr id="486" name="円/楕円 485"/>
        <xdr:cNvSpPr/>
      </xdr:nvSpPr>
      <xdr:spPr>
        <a:xfrm>
          <a:off x="8699500" y="166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129529</xdr:rowOff>
    </xdr:from>
    <xdr:ext cx="534377" cy="259045"/>
    <xdr:sp macro="" textlink="">
      <xdr:nvSpPr>
        <xdr:cNvPr id="487" name="テキスト ボックス 486"/>
        <xdr:cNvSpPr txBox="1"/>
      </xdr:nvSpPr>
      <xdr:spPr>
        <a:xfrm>
          <a:off x="8483111" y="1676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78612</xdr:rowOff>
    </xdr:from>
    <xdr:to>
      <xdr:col>11</xdr:col>
      <xdr:colOff>358775</xdr:colOff>
      <xdr:row>97</xdr:row>
      <xdr:rowOff>8762</xdr:rowOff>
    </xdr:to>
    <xdr:sp macro="" textlink="">
      <xdr:nvSpPr>
        <xdr:cNvPr id="488" name="円/楕円 487"/>
        <xdr:cNvSpPr/>
      </xdr:nvSpPr>
      <xdr:spPr>
        <a:xfrm>
          <a:off x="7810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171339</xdr:rowOff>
    </xdr:from>
    <xdr:ext cx="534377" cy="259045"/>
    <xdr:sp macro="" textlink="">
      <xdr:nvSpPr>
        <xdr:cNvPr id="489" name="テキスト ボックス 488"/>
        <xdr:cNvSpPr txBox="1"/>
      </xdr:nvSpPr>
      <xdr:spPr>
        <a:xfrm>
          <a:off x="7594111" y="16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131511</xdr:rowOff>
    </xdr:from>
    <xdr:to>
      <xdr:col>10</xdr:col>
      <xdr:colOff>155575</xdr:colOff>
      <xdr:row>98</xdr:row>
      <xdr:rowOff>61661</xdr:rowOff>
    </xdr:to>
    <xdr:sp macro="" textlink="">
      <xdr:nvSpPr>
        <xdr:cNvPr id="490" name="円/楕円 489"/>
        <xdr:cNvSpPr/>
      </xdr:nvSpPr>
      <xdr:spPr>
        <a:xfrm>
          <a:off x="69215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52788</xdr:rowOff>
    </xdr:from>
    <xdr:ext cx="534377" cy="259045"/>
    <xdr:sp macro="" textlink="">
      <xdr:nvSpPr>
        <xdr:cNvPr id="491" name="テキスト ボックス 490"/>
        <xdr:cNvSpPr txBox="1"/>
      </xdr:nvSpPr>
      <xdr:spPr>
        <a:xfrm>
          <a:off x="6705111" y="168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130785</xdr:rowOff>
    </xdr:from>
    <xdr:to>
      <xdr:col>23</xdr:col>
      <xdr:colOff>517525</xdr:colOff>
      <xdr:row>38</xdr:row>
      <xdr:rowOff>33668</xdr:rowOff>
    </xdr:to>
    <xdr:cxnSp macro="">
      <xdr:nvCxnSpPr>
        <xdr:cNvPr id="521" name="直線コネクタ 520"/>
        <xdr:cNvCxnSpPr/>
      </xdr:nvCxnSpPr>
      <xdr:spPr>
        <a:xfrm flipV="1">
          <a:off x="15481300" y="6474435"/>
          <a:ext cx="8382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33668</xdr:rowOff>
    </xdr:from>
    <xdr:to>
      <xdr:col>22</xdr:col>
      <xdr:colOff>365125</xdr:colOff>
      <xdr:row>38</xdr:row>
      <xdr:rowOff>61405</xdr:rowOff>
    </xdr:to>
    <xdr:cxnSp macro="">
      <xdr:nvCxnSpPr>
        <xdr:cNvPr id="524" name="直線コネクタ 523"/>
        <xdr:cNvCxnSpPr/>
      </xdr:nvCxnSpPr>
      <xdr:spPr>
        <a:xfrm flipV="1">
          <a:off x="14592300" y="6548768"/>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56680</xdr:rowOff>
    </xdr:from>
    <xdr:to>
      <xdr:col>21</xdr:col>
      <xdr:colOff>161925</xdr:colOff>
      <xdr:row>38</xdr:row>
      <xdr:rowOff>61405</xdr:rowOff>
    </xdr:to>
    <xdr:cxnSp macro="">
      <xdr:nvCxnSpPr>
        <xdr:cNvPr id="527" name="直線コネクタ 526"/>
        <xdr:cNvCxnSpPr/>
      </xdr:nvCxnSpPr>
      <xdr:spPr>
        <a:xfrm>
          <a:off x="13703300" y="6571780"/>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56680</xdr:rowOff>
    </xdr:from>
    <xdr:to>
      <xdr:col>19</xdr:col>
      <xdr:colOff>644525</xdr:colOff>
      <xdr:row>38</xdr:row>
      <xdr:rowOff>62509</xdr:rowOff>
    </xdr:to>
    <xdr:cxnSp macro="">
      <xdr:nvCxnSpPr>
        <xdr:cNvPr id="530" name="直線コネクタ 529"/>
        <xdr:cNvCxnSpPr/>
      </xdr:nvCxnSpPr>
      <xdr:spPr>
        <a:xfrm flipV="1">
          <a:off x="12814300" y="657178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79985</xdr:rowOff>
    </xdr:from>
    <xdr:to>
      <xdr:col>23</xdr:col>
      <xdr:colOff>568325</xdr:colOff>
      <xdr:row>38</xdr:row>
      <xdr:rowOff>10134</xdr:rowOff>
    </xdr:to>
    <xdr:sp macro="" textlink="">
      <xdr:nvSpPr>
        <xdr:cNvPr id="540" name="円/楕円 539"/>
        <xdr:cNvSpPr/>
      </xdr:nvSpPr>
      <xdr:spPr>
        <a:xfrm>
          <a:off x="16268700" y="6423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58412</xdr:rowOff>
    </xdr:from>
    <xdr:ext cx="534377" cy="259045"/>
    <xdr:sp macro="" textlink="">
      <xdr:nvSpPr>
        <xdr:cNvPr id="541" name="消防費該当値テキスト"/>
        <xdr:cNvSpPr txBox="1"/>
      </xdr:nvSpPr>
      <xdr:spPr>
        <a:xfrm>
          <a:off x="16370300" y="64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154318</xdr:rowOff>
    </xdr:from>
    <xdr:to>
      <xdr:col>22</xdr:col>
      <xdr:colOff>415925</xdr:colOff>
      <xdr:row>38</xdr:row>
      <xdr:rowOff>84468</xdr:rowOff>
    </xdr:to>
    <xdr:sp macro="" textlink="">
      <xdr:nvSpPr>
        <xdr:cNvPr id="542" name="円/楕円 541"/>
        <xdr:cNvSpPr/>
      </xdr:nvSpPr>
      <xdr:spPr>
        <a:xfrm>
          <a:off x="15430500" y="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75595</xdr:rowOff>
    </xdr:from>
    <xdr:ext cx="534377" cy="259045"/>
    <xdr:sp macro="" textlink="">
      <xdr:nvSpPr>
        <xdr:cNvPr id="543" name="テキスト ボックス 542"/>
        <xdr:cNvSpPr txBox="1"/>
      </xdr:nvSpPr>
      <xdr:spPr>
        <a:xfrm>
          <a:off x="15214111" y="65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10605</xdr:rowOff>
    </xdr:from>
    <xdr:to>
      <xdr:col>21</xdr:col>
      <xdr:colOff>212725</xdr:colOff>
      <xdr:row>38</xdr:row>
      <xdr:rowOff>112205</xdr:rowOff>
    </xdr:to>
    <xdr:sp macro="" textlink="">
      <xdr:nvSpPr>
        <xdr:cNvPr id="544" name="円/楕円 543"/>
        <xdr:cNvSpPr/>
      </xdr:nvSpPr>
      <xdr:spPr>
        <a:xfrm>
          <a:off x="14541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103332</xdr:rowOff>
    </xdr:from>
    <xdr:ext cx="534377" cy="259045"/>
    <xdr:sp macro="" textlink="">
      <xdr:nvSpPr>
        <xdr:cNvPr id="545" name="テキスト ボックス 544"/>
        <xdr:cNvSpPr txBox="1"/>
      </xdr:nvSpPr>
      <xdr:spPr>
        <a:xfrm>
          <a:off x="14325111" y="66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5880</xdr:rowOff>
    </xdr:from>
    <xdr:to>
      <xdr:col>20</xdr:col>
      <xdr:colOff>9525</xdr:colOff>
      <xdr:row>38</xdr:row>
      <xdr:rowOff>107480</xdr:rowOff>
    </xdr:to>
    <xdr:sp macro="" textlink="">
      <xdr:nvSpPr>
        <xdr:cNvPr id="546" name="円/楕円 545"/>
        <xdr:cNvSpPr/>
      </xdr:nvSpPr>
      <xdr:spPr>
        <a:xfrm>
          <a:off x="13652500" y="65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98607</xdr:rowOff>
    </xdr:from>
    <xdr:ext cx="534377" cy="259045"/>
    <xdr:sp macro="" textlink="">
      <xdr:nvSpPr>
        <xdr:cNvPr id="547" name="テキスト ボックス 546"/>
        <xdr:cNvSpPr txBox="1"/>
      </xdr:nvSpPr>
      <xdr:spPr>
        <a:xfrm>
          <a:off x="13436111" y="66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11709</xdr:rowOff>
    </xdr:from>
    <xdr:to>
      <xdr:col>18</xdr:col>
      <xdr:colOff>492125</xdr:colOff>
      <xdr:row>38</xdr:row>
      <xdr:rowOff>113309</xdr:rowOff>
    </xdr:to>
    <xdr:sp macro="" textlink="">
      <xdr:nvSpPr>
        <xdr:cNvPr id="548" name="円/楕円 547"/>
        <xdr:cNvSpPr/>
      </xdr:nvSpPr>
      <xdr:spPr>
        <a:xfrm>
          <a:off x="12763500" y="65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104436</xdr:rowOff>
    </xdr:from>
    <xdr:ext cx="534377" cy="259045"/>
    <xdr:sp macro="" textlink="">
      <xdr:nvSpPr>
        <xdr:cNvPr id="549" name="テキスト ボックス 548"/>
        <xdr:cNvSpPr txBox="1"/>
      </xdr:nvSpPr>
      <xdr:spPr>
        <a:xfrm>
          <a:off x="12547111" y="66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18950</xdr:rowOff>
    </xdr:from>
    <xdr:to>
      <xdr:col>23</xdr:col>
      <xdr:colOff>517525</xdr:colOff>
      <xdr:row>58</xdr:row>
      <xdr:rowOff>50023</xdr:rowOff>
    </xdr:to>
    <xdr:cxnSp macro="">
      <xdr:nvCxnSpPr>
        <xdr:cNvPr id="581" name="直線コネクタ 580"/>
        <xdr:cNvCxnSpPr/>
      </xdr:nvCxnSpPr>
      <xdr:spPr>
        <a:xfrm>
          <a:off x="15481300" y="9963050"/>
          <a:ext cx="8382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18950</xdr:rowOff>
    </xdr:from>
    <xdr:to>
      <xdr:col>22</xdr:col>
      <xdr:colOff>365125</xdr:colOff>
      <xdr:row>58</xdr:row>
      <xdr:rowOff>80639</xdr:rowOff>
    </xdr:to>
    <xdr:cxnSp macro="">
      <xdr:nvCxnSpPr>
        <xdr:cNvPr id="584" name="直線コネクタ 583"/>
        <xdr:cNvCxnSpPr/>
      </xdr:nvCxnSpPr>
      <xdr:spPr>
        <a:xfrm flipV="1">
          <a:off x="14592300" y="9963050"/>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98927</xdr:rowOff>
    </xdr:from>
    <xdr:to>
      <xdr:col>21</xdr:col>
      <xdr:colOff>161925</xdr:colOff>
      <xdr:row>58</xdr:row>
      <xdr:rowOff>80639</xdr:rowOff>
    </xdr:to>
    <xdr:cxnSp macro="">
      <xdr:nvCxnSpPr>
        <xdr:cNvPr id="587" name="直線コネクタ 586"/>
        <xdr:cNvCxnSpPr/>
      </xdr:nvCxnSpPr>
      <xdr:spPr>
        <a:xfrm>
          <a:off x="13703300" y="9357227"/>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98927</xdr:rowOff>
    </xdr:from>
    <xdr:to>
      <xdr:col>19</xdr:col>
      <xdr:colOff>644525</xdr:colOff>
      <xdr:row>56</xdr:row>
      <xdr:rowOff>79317</xdr:rowOff>
    </xdr:to>
    <xdr:cxnSp macro="">
      <xdr:nvCxnSpPr>
        <xdr:cNvPr id="590" name="直線コネクタ 589"/>
        <xdr:cNvCxnSpPr/>
      </xdr:nvCxnSpPr>
      <xdr:spPr>
        <a:xfrm flipV="1">
          <a:off x="12814300" y="9357227"/>
          <a:ext cx="889000" cy="3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170673</xdr:rowOff>
    </xdr:from>
    <xdr:to>
      <xdr:col>23</xdr:col>
      <xdr:colOff>568325</xdr:colOff>
      <xdr:row>58</xdr:row>
      <xdr:rowOff>100823</xdr:rowOff>
    </xdr:to>
    <xdr:sp macro="" textlink="">
      <xdr:nvSpPr>
        <xdr:cNvPr id="600" name="円/楕円 599"/>
        <xdr:cNvSpPr/>
      </xdr:nvSpPr>
      <xdr:spPr>
        <a:xfrm>
          <a:off x="16268700" y="99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149100</xdr:rowOff>
    </xdr:from>
    <xdr:ext cx="534377" cy="259045"/>
    <xdr:sp macro="" textlink="">
      <xdr:nvSpPr>
        <xdr:cNvPr id="601" name="教育費該当値テキスト"/>
        <xdr:cNvSpPr txBox="1"/>
      </xdr:nvSpPr>
      <xdr:spPr>
        <a:xfrm>
          <a:off x="16370300"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139600</xdr:rowOff>
    </xdr:from>
    <xdr:to>
      <xdr:col>22</xdr:col>
      <xdr:colOff>415925</xdr:colOff>
      <xdr:row>58</xdr:row>
      <xdr:rowOff>69750</xdr:rowOff>
    </xdr:to>
    <xdr:sp macro="" textlink="">
      <xdr:nvSpPr>
        <xdr:cNvPr id="602" name="円/楕円 601"/>
        <xdr:cNvSpPr/>
      </xdr:nvSpPr>
      <xdr:spPr>
        <a:xfrm>
          <a:off x="15430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60877</xdr:rowOff>
    </xdr:from>
    <xdr:ext cx="534377" cy="259045"/>
    <xdr:sp macro="" textlink="">
      <xdr:nvSpPr>
        <xdr:cNvPr id="603" name="テキスト ボックス 602"/>
        <xdr:cNvSpPr txBox="1"/>
      </xdr:nvSpPr>
      <xdr:spPr>
        <a:xfrm>
          <a:off x="15214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29839</xdr:rowOff>
    </xdr:from>
    <xdr:to>
      <xdr:col>21</xdr:col>
      <xdr:colOff>212725</xdr:colOff>
      <xdr:row>58</xdr:row>
      <xdr:rowOff>131439</xdr:rowOff>
    </xdr:to>
    <xdr:sp macro="" textlink="">
      <xdr:nvSpPr>
        <xdr:cNvPr id="604" name="円/楕円 603"/>
        <xdr:cNvSpPr/>
      </xdr:nvSpPr>
      <xdr:spPr>
        <a:xfrm>
          <a:off x="14541500" y="99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122566</xdr:rowOff>
    </xdr:from>
    <xdr:ext cx="534377" cy="259045"/>
    <xdr:sp macro="" textlink="">
      <xdr:nvSpPr>
        <xdr:cNvPr id="605" name="テキスト ボックス 604"/>
        <xdr:cNvSpPr txBox="1"/>
      </xdr:nvSpPr>
      <xdr:spPr>
        <a:xfrm>
          <a:off x="14325111" y="100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48127</xdr:rowOff>
    </xdr:from>
    <xdr:to>
      <xdr:col>20</xdr:col>
      <xdr:colOff>9525</xdr:colOff>
      <xdr:row>54</xdr:row>
      <xdr:rowOff>149727</xdr:rowOff>
    </xdr:to>
    <xdr:sp macro="" textlink="">
      <xdr:nvSpPr>
        <xdr:cNvPr id="606" name="円/楕円 605"/>
        <xdr:cNvSpPr/>
      </xdr:nvSpPr>
      <xdr:spPr>
        <a:xfrm>
          <a:off x="13652500" y="93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166254</xdr:rowOff>
    </xdr:from>
    <xdr:ext cx="534377" cy="259045"/>
    <xdr:sp macro="" textlink="">
      <xdr:nvSpPr>
        <xdr:cNvPr id="607" name="テキスト ボックス 606"/>
        <xdr:cNvSpPr txBox="1"/>
      </xdr:nvSpPr>
      <xdr:spPr>
        <a:xfrm>
          <a:off x="13436111" y="90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28517</xdr:rowOff>
    </xdr:from>
    <xdr:to>
      <xdr:col>18</xdr:col>
      <xdr:colOff>492125</xdr:colOff>
      <xdr:row>56</xdr:row>
      <xdr:rowOff>130117</xdr:rowOff>
    </xdr:to>
    <xdr:sp macro="" textlink="">
      <xdr:nvSpPr>
        <xdr:cNvPr id="608" name="円/楕円 607"/>
        <xdr:cNvSpPr/>
      </xdr:nvSpPr>
      <xdr:spPr>
        <a:xfrm>
          <a:off x="12763500" y="96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146644</xdr:rowOff>
    </xdr:from>
    <xdr:ext cx="534377" cy="259045"/>
    <xdr:sp macro="" textlink="">
      <xdr:nvSpPr>
        <xdr:cNvPr id="609" name="テキスト ボックス 608"/>
        <xdr:cNvSpPr txBox="1"/>
      </xdr:nvSpPr>
      <xdr:spPr>
        <a:xfrm>
          <a:off x="12547111" y="94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135890</xdr:rowOff>
    </xdr:from>
    <xdr:to>
      <xdr:col>23</xdr:col>
      <xdr:colOff>517525</xdr:colOff>
      <xdr:row>77</xdr:row>
      <xdr:rowOff>148310</xdr:rowOff>
    </xdr:to>
    <xdr:cxnSp macro="">
      <xdr:nvCxnSpPr>
        <xdr:cNvPr id="638" name="直線コネクタ 637"/>
        <xdr:cNvCxnSpPr/>
      </xdr:nvCxnSpPr>
      <xdr:spPr>
        <a:xfrm flipV="1">
          <a:off x="15481300" y="12994640"/>
          <a:ext cx="838200" cy="3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39"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148310</xdr:rowOff>
    </xdr:from>
    <xdr:to>
      <xdr:col>22</xdr:col>
      <xdr:colOff>365125</xdr:colOff>
      <xdr:row>79</xdr:row>
      <xdr:rowOff>44450</xdr:rowOff>
    </xdr:to>
    <xdr:cxnSp macro="">
      <xdr:nvCxnSpPr>
        <xdr:cNvPr id="641" name="直線コネクタ 640"/>
        <xdr:cNvCxnSpPr/>
      </xdr:nvCxnSpPr>
      <xdr:spPr>
        <a:xfrm flipV="1">
          <a:off x="14592300" y="13349960"/>
          <a:ext cx="889000" cy="2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3" name="テキスト ボックス 642"/>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85090</xdr:rowOff>
    </xdr:from>
    <xdr:to>
      <xdr:col>23</xdr:col>
      <xdr:colOff>568325</xdr:colOff>
      <xdr:row>76</xdr:row>
      <xdr:rowOff>15239</xdr:rowOff>
    </xdr:to>
    <xdr:sp macro="" textlink="">
      <xdr:nvSpPr>
        <xdr:cNvPr id="657" name="円/楕円 656"/>
        <xdr:cNvSpPr/>
      </xdr:nvSpPr>
      <xdr:spPr>
        <a:xfrm>
          <a:off x="162687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107967</xdr:rowOff>
    </xdr:from>
    <xdr:ext cx="469744" cy="259045"/>
    <xdr:sp macro="" textlink="">
      <xdr:nvSpPr>
        <xdr:cNvPr id="658" name="災害復旧費該当値テキスト"/>
        <xdr:cNvSpPr txBox="1"/>
      </xdr:nvSpPr>
      <xdr:spPr>
        <a:xfrm>
          <a:off x="16370300"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97510</xdr:rowOff>
    </xdr:from>
    <xdr:to>
      <xdr:col>22</xdr:col>
      <xdr:colOff>415925</xdr:colOff>
      <xdr:row>78</xdr:row>
      <xdr:rowOff>27660</xdr:rowOff>
    </xdr:to>
    <xdr:sp macro="" textlink="">
      <xdr:nvSpPr>
        <xdr:cNvPr id="659" name="円/楕円 658"/>
        <xdr:cNvSpPr/>
      </xdr:nvSpPr>
      <xdr:spPr>
        <a:xfrm>
          <a:off x="15430500" y="132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44187</xdr:rowOff>
    </xdr:from>
    <xdr:ext cx="469744" cy="259045"/>
    <xdr:sp macro="" textlink="">
      <xdr:nvSpPr>
        <xdr:cNvPr id="660" name="テキスト ボックス 659"/>
        <xdr:cNvSpPr txBox="1"/>
      </xdr:nvSpPr>
      <xdr:spPr>
        <a:xfrm>
          <a:off x="15246427" y="13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93473</xdr:rowOff>
    </xdr:from>
    <xdr:to>
      <xdr:col>23</xdr:col>
      <xdr:colOff>517525</xdr:colOff>
      <xdr:row>95</xdr:row>
      <xdr:rowOff>135830</xdr:rowOff>
    </xdr:to>
    <xdr:cxnSp macro="">
      <xdr:nvCxnSpPr>
        <xdr:cNvPr id="697" name="直線コネクタ 696"/>
        <xdr:cNvCxnSpPr/>
      </xdr:nvCxnSpPr>
      <xdr:spPr>
        <a:xfrm flipV="1">
          <a:off x="15481300" y="16381223"/>
          <a:ext cx="8382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135830</xdr:rowOff>
    </xdr:from>
    <xdr:to>
      <xdr:col>22</xdr:col>
      <xdr:colOff>365125</xdr:colOff>
      <xdr:row>95</xdr:row>
      <xdr:rowOff>157042</xdr:rowOff>
    </xdr:to>
    <xdr:cxnSp macro="">
      <xdr:nvCxnSpPr>
        <xdr:cNvPr id="700" name="直線コネクタ 699"/>
        <xdr:cNvCxnSpPr/>
      </xdr:nvCxnSpPr>
      <xdr:spPr>
        <a:xfrm flipV="1">
          <a:off x="14592300" y="16423580"/>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157042</xdr:rowOff>
    </xdr:from>
    <xdr:to>
      <xdr:col>21</xdr:col>
      <xdr:colOff>161925</xdr:colOff>
      <xdr:row>96</xdr:row>
      <xdr:rowOff>9300</xdr:rowOff>
    </xdr:to>
    <xdr:cxnSp macro="">
      <xdr:nvCxnSpPr>
        <xdr:cNvPr id="703" name="直線コネクタ 702"/>
        <xdr:cNvCxnSpPr/>
      </xdr:nvCxnSpPr>
      <xdr:spPr>
        <a:xfrm flipV="1">
          <a:off x="13703300" y="1644479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77925</xdr:rowOff>
    </xdr:from>
    <xdr:ext cx="534377" cy="259045"/>
    <xdr:sp macro="" textlink="">
      <xdr:nvSpPr>
        <xdr:cNvPr id="705" name="テキスト ボックス 704"/>
        <xdr:cNvSpPr txBox="1"/>
      </xdr:nvSpPr>
      <xdr:spPr>
        <a:xfrm>
          <a:off x="14325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9300</xdr:rowOff>
    </xdr:from>
    <xdr:to>
      <xdr:col>19</xdr:col>
      <xdr:colOff>644525</xdr:colOff>
      <xdr:row>96</xdr:row>
      <xdr:rowOff>11912</xdr:rowOff>
    </xdr:to>
    <xdr:cxnSp macro="">
      <xdr:nvCxnSpPr>
        <xdr:cNvPr id="706" name="直線コネクタ 705"/>
        <xdr:cNvCxnSpPr/>
      </xdr:nvCxnSpPr>
      <xdr:spPr>
        <a:xfrm flipV="1">
          <a:off x="12814300" y="1646850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42673</xdr:rowOff>
    </xdr:from>
    <xdr:to>
      <xdr:col>23</xdr:col>
      <xdr:colOff>568325</xdr:colOff>
      <xdr:row>95</xdr:row>
      <xdr:rowOff>144273</xdr:rowOff>
    </xdr:to>
    <xdr:sp macro="" textlink="">
      <xdr:nvSpPr>
        <xdr:cNvPr id="716" name="円/楕円 715"/>
        <xdr:cNvSpPr/>
      </xdr:nvSpPr>
      <xdr:spPr>
        <a:xfrm>
          <a:off x="16268700" y="1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65550</xdr:rowOff>
    </xdr:from>
    <xdr:ext cx="534377" cy="259045"/>
    <xdr:sp macro="" textlink="">
      <xdr:nvSpPr>
        <xdr:cNvPr id="717" name="公債費該当値テキスト"/>
        <xdr:cNvSpPr txBox="1"/>
      </xdr:nvSpPr>
      <xdr:spPr>
        <a:xfrm>
          <a:off x="16370300" y="161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85030</xdr:rowOff>
    </xdr:from>
    <xdr:to>
      <xdr:col>22</xdr:col>
      <xdr:colOff>415925</xdr:colOff>
      <xdr:row>96</xdr:row>
      <xdr:rowOff>15180</xdr:rowOff>
    </xdr:to>
    <xdr:sp macro="" textlink="">
      <xdr:nvSpPr>
        <xdr:cNvPr id="718" name="円/楕円 717"/>
        <xdr:cNvSpPr/>
      </xdr:nvSpPr>
      <xdr:spPr>
        <a:xfrm>
          <a:off x="15430500" y="163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31707</xdr:rowOff>
    </xdr:from>
    <xdr:ext cx="534377" cy="259045"/>
    <xdr:sp macro="" textlink="">
      <xdr:nvSpPr>
        <xdr:cNvPr id="719" name="テキスト ボックス 718"/>
        <xdr:cNvSpPr txBox="1"/>
      </xdr:nvSpPr>
      <xdr:spPr>
        <a:xfrm>
          <a:off x="15214111" y="1614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106242</xdr:rowOff>
    </xdr:from>
    <xdr:to>
      <xdr:col>21</xdr:col>
      <xdr:colOff>212725</xdr:colOff>
      <xdr:row>96</xdr:row>
      <xdr:rowOff>36392</xdr:rowOff>
    </xdr:to>
    <xdr:sp macro="" textlink="">
      <xdr:nvSpPr>
        <xdr:cNvPr id="720" name="円/楕円 719"/>
        <xdr:cNvSpPr/>
      </xdr:nvSpPr>
      <xdr:spPr>
        <a:xfrm>
          <a:off x="14541500" y="16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52919</xdr:rowOff>
    </xdr:from>
    <xdr:ext cx="534377" cy="259045"/>
    <xdr:sp macro="" textlink="">
      <xdr:nvSpPr>
        <xdr:cNvPr id="721" name="テキスト ボックス 720"/>
        <xdr:cNvSpPr txBox="1"/>
      </xdr:nvSpPr>
      <xdr:spPr>
        <a:xfrm>
          <a:off x="14325111" y="161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129950</xdr:rowOff>
    </xdr:from>
    <xdr:to>
      <xdr:col>20</xdr:col>
      <xdr:colOff>9525</xdr:colOff>
      <xdr:row>96</xdr:row>
      <xdr:rowOff>60100</xdr:rowOff>
    </xdr:to>
    <xdr:sp macro="" textlink="">
      <xdr:nvSpPr>
        <xdr:cNvPr id="722" name="円/楕円 721"/>
        <xdr:cNvSpPr/>
      </xdr:nvSpPr>
      <xdr:spPr>
        <a:xfrm>
          <a:off x="13652500" y="164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51227</xdr:rowOff>
    </xdr:from>
    <xdr:ext cx="534377" cy="259045"/>
    <xdr:sp macro="" textlink="">
      <xdr:nvSpPr>
        <xdr:cNvPr id="723" name="テキスト ボックス 722"/>
        <xdr:cNvSpPr txBox="1"/>
      </xdr:nvSpPr>
      <xdr:spPr>
        <a:xfrm>
          <a:off x="13436111" y="1651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132562</xdr:rowOff>
    </xdr:from>
    <xdr:to>
      <xdr:col>18</xdr:col>
      <xdr:colOff>492125</xdr:colOff>
      <xdr:row>96</xdr:row>
      <xdr:rowOff>62712</xdr:rowOff>
    </xdr:to>
    <xdr:sp macro="" textlink="">
      <xdr:nvSpPr>
        <xdr:cNvPr id="724" name="円/楕円 723"/>
        <xdr:cNvSpPr/>
      </xdr:nvSpPr>
      <xdr:spPr>
        <a:xfrm>
          <a:off x="12763500" y="164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53839</xdr:rowOff>
    </xdr:from>
    <xdr:ext cx="534377" cy="259045"/>
    <xdr:sp macro="" textlink="">
      <xdr:nvSpPr>
        <xdr:cNvPr id="725" name="テキスト ボックス 724"/>
        <xdr:cNvSpPr txBox="1"/>
      </xdr:nvSpPr>
      <xdr:spPr>
        <a:xfrm>
          <a:off x="12547111" y="165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415,968</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120,798</a:t>
          </a:r>
          <a:r>
            <a:rPr kumimoji="1" lang="ja-JP" altLang="ja-JP" sz="1300">
              <a:solidFill>
                <a:schemeClr val="dk1"/>
              </a:solidFill>
              <a:effectLst/>
              <a:latin typeface="+mn-lt"/>
              <a:ea typeface="+mn-ea"/>
              <a:cs typeface="+mn-cs"/>
            </a:rPr>
            <a:t>円となっており，前年度に比べ</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46,521</a:t>
          </a:r>
          <a:r>
            <a:rPr kumimoji="1" lang="ja-JP" altLang="ja-JP" sz="1300">
              <a:solidFill>
                <a:schemeClr val="dk1"/>
              </a:solidFill>
              <a:effectLst/>
              <a:latin typeface="+mn-lt"/>
              <a:ea typeface="+mn-ea"/>
              <a:cs typeface="+mn-cs"/>
            </a:rPr>
            <a:t>円増加している。これは，ふるさと納税推進事業を重点的に取り組んだこ</a:t>
          </a:r>
          <a:r>
            <a:rPr kumimoji="1" lang="ja-JP" altLang="en-US" sz="1300">
              <a:solidFill>
                <a:schemeClr val="dk1"/>
              </a:solidFill>
              <a:effectLst/>
              <a:latin typeface="+mn-lt"/>
              <a:ea typeface="+mn-ea"/>
              <a:cs typeface="+mn-cs"/>
            </a:rPr>
            <a:t>とが要因となってい</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111,540</a:t>
          </a:r>
          <a:r>
            <a:rPr kumimoji="1" lang="ja-JP" altLang="ja-JP" sz="1300">
              <a:solidFill>
                <a:schemeClr val="dk1"/>
              </a:solidFill>
              <a:effectLst/>
              <a:latin typeface="+mn-lt"/>
              <a:ea typeface="+mn-ea"/>
              <a:cs typeface="+mn-cs"/>
            </a:rPr>
            <a:t>円となっており，決算総額の</a:t>
          </a:r>
          <a:r>
            <a:rPr kumimoji="1" lang="en-US" altLang="ja-JP" sz="1300">
              <a:solidFill>
                <a:schemeClr val="dk1"/>
              </a:solidFill>
              <a:effectLst/>
              <a:latin typeface="+mn-lt"/>
              <a:ea typeface="+mn-ea"/>
              <a:cs typeface="+mn-cs"/>
            </a:rPr>
            <a:t>26.7</a:t>
          </a:r>
          <a:r>
            <a:rPr kumimoji="1" lang="ja-JP" altLang="ja-JP" sz="1300">
              <a:solidFill>
                <a:schemeClr val="dk1"/>
              </a:solidFill>
              <a:effectLst/>
              <a:latin typeface="+mn-lt"/>
              <a:ea typeface="+mn-ea"/>
              <a:cs typeface="+mn-cs"/>
            </a:rPr>
            <a:t>％を構成している。前年度に比べ住民一人当たり</a:t>
          </a:r>
          <a:r>
            <a:rPr kumimoji="1" lang="en-US" altLang="ja-JP" sz="1300">
              <a:solidFill>
                <a:schemeClr val="dk1"/>
              </a:solidFill>
              <a:effectLst/>
              <a:latin typeface="+mn-lt"/>
              <a:ea typeface="+mn-ea"/>
              <a:cs typeface="+mn-cs"/>
            </a:rPr>
            <a:t>2,903</a:t>
          </a:r>
          <a:r>
            <a:rPr kumimoji="1" lang="ja-JP" altLang="ja-JP" sz="1300">
              <a:solidFill>
                <a:schemeClr val="dk1"/>
              </a:solidFill>
              <a:effectLst/>
              <a:latin typeface="+mn-lt"/>
              <a:ea typeface="+mn-ea"/>
              <a:cs typeface="+mn-cs"/>
            </a:rPr>
            <a:t>円増加しており，障害者自立支援事業や，</a:t>
          </a:r>
          <a:r>
            <a:rPr kumimoji="1" lang="ja-JP" altLang="en-US" sz="1300">
              <a:solidFill>
                <a:schemeClr val="dk1"/>
              </a:solidFill>
              <a:effectLst/>
              <a:latin typeface="+mn-lt"/>
              <a:ea typeface="+mn-ea"/>
              <a:cs typeface="+mn-cs"/>
            </a:rPr>
            <a:t>後期高齢者医療</a:t>
          </a:r>
          <a:r>
            <a:rPr kumimoji="1" lang="ja-JP" altLang="ja-JP" sz="1300">
              <a:solidFill>
                <a:schemeClr val="dk1"/>
              </a:solidFill>
              <a:effectLst/>
              <a:latin typeface="+mn-lt"/>
              <a:ea typeface="+mn-ea"/>
              <a:cs typeface="+mn-cs"/>
            </a:rPr>
            <a:t>事業特別会計繰出金等の増加によるものである。</a:t>
          </a:r>
          <a:endParaRPr lang="ja-JP" altLang="ja-JP" sz="1300">
            <a:effectLst/>
          </a:endParaRPr>
        </a:p>
        <a:p>
          <a:r>
            <a:rPr lang="ja-JP" altLang="en-US" sz="1300" b="0" i="0" baseline="0">
              <a:solidFill>
                <a:schemeClr val="dk1"/>
              </a:solidFill>
              <a:effectLst/>
              <a:latin typeface="+mn-lt"/>
              <a:ea typeface="+mn-ea"/>
              <a:cs typeface="+mn-cs"/>
            </a:rPr>
            <a:t>消防費は，住民一人当たり</a:t>
          </a:r>
          <a:r>
            <a:rPr lang="en-US" altLang="ja-JP" sz="1300" b="0" i="0" baseline="0">
              <a:solidFill>
                <a:schemeClr val="dk1"/>
              </a:solidFill>
              <a:effectLst/>
              <a:latin typeface="+mn-lt"/>
              <a:ea typeface="+mn-ea"/>
              <a:cs typeface="+mn-cs"/>
            </a:rPr>
            <a:t>16,734</a:t>
          </a:r>
          <a:r>
            <a:rPr lang="ja-JP" altLang="en-US" sz="1300" b="0" i="0" baseline="0">
              <a:solidFill>
                <a:schemeClr val="dk1"/>
              </a:solidFill>
              <a:effectLst/>
              <a:latin typeface="+mn-lt"/>
              <a:ea typeface="+mn-ea"/>
              <a:cs typeface="+mn-cs"/>
            </a:rPr>
            <a:t>円となっており，前年度に比べ</a:t>
          </a:r>
          <a:r>
            <a:rPr kumimoji="1" lang="ja-JP" altLang="ja-JP" sz="1300">
              <a:solidFill>
                <a:schemeClr val="dk1"/>
              </a:solidFill>
              <a:effectLst/>
              <a:latin typeface="+mn-lt"/>
              <a:ea typeface="+mn-ea"/>
              <a:cs typeface="+mn-cs"/>
            </a:rPr>
            <a:t>住民一人当たり</a:t>
          </a:r>
          <a:r>
            <a:rPr lang="en-US" altLang="ja-JP" sz="1300" b="0" i="0" baseline="0">
              <a:solidFill>
                <a:schemeClr val="dk1"/>
              </a:solidFill>
              <a:effectLst/>
              <a:latin typeface="+mn-lt"/>
              <a:ea typeface="+mn-ea"/>
              <a:cs typeface="+mn-cs"/>
            </a:rPr>
            <a:t>1,951</a:t>
          </a:r>
          <a:r>
            <a:rPr lang="ja-JP" altLang="en-US" sz="1300" b="0" i="0" baseline="0">
              <a:solidFill>
                <a:schemeClr val="dk1"/>
              </a:solidFill>
              <a:effectLst/>
              <a:latin typeface="+mn-lt"/>
              <a:ea typeface="+mn-ea"/>
              <a:cs typeface="+mn-cs"/>
            </a:rPr>
            <a:t>円増加している。これは消防車庫兼団員詰所改築工事や新型消防自動車導入事業によるものである。</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災害復旧費の</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年度の増加</a:t>
          </a:r>
          <a:r>
            <a:rPr lang="ja-JP" altLang="ja-JP" sz="1300" b="0" i="0" baseline="0">
              <a:solidFill>
                <a:schemeClr val="dk1"/>
              </a:solidFill>
              <a:effectLst/>
              <a:latin typeface="+mn-lt"/>
              <a:ea typeface="+mn-ea"/>
              <a:cs typeface="+mn-cs"/>
            </a:rPr>
            <a:t>は，平成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月発生の関東・東北豪雨災害</a:t>
          </a:r>
          <a:r>
            <a:rPr lang="ja-JP" altLang="en-US" sz="1300" b="0" i="0" baseline="0">
              <a:solidFill>
                <a:schemeClr val="dk1"/>
              </a:solidFill>
              <a:effectLst/>
              <a:latin typeface="+mn-lt"/>
              <a:ea typeface="+mn-ea"/>
              <a:cs typeface="+mn-cs"/>
            </a:rPr>
            <a:t>における河川</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染谷川</a:t>
          </a:r>
          <a:r>
            <a:rPr lang="ja-JP" altLang="ja-JP" sz="1300" b="0" i="0" baseline="0">
              <a:solidFill>
                <a:schemeClr val="dk1"/>
              </a:solidFill>
              <a:effectLst/>
              <a:latin typeface="+mn-lt"/>
              <a:ea typeface="+mn-ea"/>
              <a:cs typeface="+mn-cs"/>
            </a:rPr>
            <a:t>）災害復旧事業，</a:t>
          </a:r>
          <a:r>
            <a:rPr lang="ja-JP" altLang="en-US" sz="1300" b="0" i="0" baseline="0">
              <a:solidFill>
                <a:schemeClr val="dk1"/>
              </a:solidFill>
              <a:effectLst/>
              <a:latin typeface="+mn-lt"/>
              <a:ea typeface="+mn-ea"/>
              <a:cs typeface="+mn-cs"/>
            </a:rPr>
            <a:t>農業用施設</a:t>
          </a:r>
          <a:r>
            <a:rPr lang="ja-JP" altLang="ja-JP" sz="1300" b="0" i="0" baseline="0">
              <a:solidFill>
                <a:schemeClr val="dk1"/>
              </a:solidFill>
              <a:effectLst/>
              <a:latin typeface="+mn-lt"/>
              <a:ea typeface="+mn-ea"/>
              <a:cs typeface="+mn-cs"/>
            </a:rPr>
            <a:t>災害復旧事業等によるものである。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年度の財政調整基金残高は，適切な財源の確保と歳出の精査により，取崩しをせずに</a:t>
          </a:r>
          <a:r>
            <a:rPr lang="en-US" altLang="ja-JP" sz="1200" b="0" i="0" baseline="0">
              <a:solidFill>
                <a:schemeClr val="dk1"/>
              </a:solidFill>
              <a:effectLst/>
              <a:latin typeface="+mn-lt"/>
              <a:ea typeface="+mn-ea"/>
              <a:cs typeface="+mn-cs"/>
            </a:rPr>
            <a:t>60</a:t>
          </a:r>
          <a:r>
            <a:rPr lang="ja-JP" altLang="ja-JP" sz="1200" b="0" i="0" baseline="0">
              <a:solidFill>
                <a:schemeClr val="dk1"/>
              </a:solidFill>
              <a:effectLst/>
              <a:latin typeface="+mn-lt"/>
              <a:ea typeface="+mn-ea"/>
              <a:cs typeface="+mn-cs"/>
            </a:rPr>
            <a:t>百万円の積立ができ，前年度より</a:t>
          </a:r>
          <a:r>
            <a:rPr lang="en-US" altLang="ja-JP" sz="1200" b="0" i="0" baseline="0">
              <a:solidFill>
                <a:schemeClr val="dk1"/>
              </a:solidFill>
              <a:effectLst/>
              <a:latin typeface="+mn-lt"/>
              <a:ea typeface="+mn-ea"/>
              <a:cs typeface="+mn-cs"/>
            </a:rPr>
            <a:t>1.16</a:t>
          </a:r>
          <a:r>
            <a:rPr lang="ja-JP" altLang="ja-JP" sz="1200" b="0" i="0" baseline="0">
              <a:solidFill>
                <a:schemeClr val="dk1"/>
              </a:solidFill>
              <a:effectLst/>
              <a:latin typeface="+mn-lt"/>
              <a:ea typeface="+mn-ea"/>
              <a:cs typeface="+mn-cs"/>
            </a:rPr>
            <a:t>ポイント増加した。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実質収支額は，平成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年度は地方消費税交付金（前年度比，</a:t>
          </a:r>
          <a:r>
            <a:rPr lang="en-US" altLang="ja-JP" sz="1200" b="0" i="0" baseline="0">
              <a:solidFill>
                <a:schemeClr val="dk1"/>
              </a:solidFill>
              <a:effectLst/>
              <a:latin typeface="+mn-lt"/>
              <a:ea typeface="+mn-ea"/>
              <a:cs typeface="+mn-cs"/>
            </a:rPr>
            <a:t>50</a:t>
          </a:r>
          <a:r>
            <a:rPr lang="ja-JP" altLang="en-US" sz="1200" b="0" i="0" baseline="0">
              <a:solidFill>
                <a:schemeClr val="dk1"/>
              </a:solidFill>
              <a:effectLst/>
              <a:latin typeface="+mn-lt"/>
              <a:ea typeface="+mn-ea"/>
              <a:cs typeface="+mn-cs"/>
            </a:rPr>
            <a:t>百万円減），地方交付税（前年度比，</a:t>
          </a:r>
          <a:r>
            <a:rPr lang="en-US" altLang="ja-JP" sz="1200" b="0" i="0" baseline="0">
              <a:solidFill>
                <a:schemeClr val="dk1"/>
              </a:solidFill>
              <a:effectLst/>
              <a:latin typeface="+mn-lt"/>
              <a:ea typeface="+mn-ea"/>
              <a:cs typeface="+mn-cs"/>
            </a:rPr>
            <a:t>46</a:t>
          </a:r>
          <a:r>
            <a:rPr lang="ja-JP" altLang="en-US" sz="1200" b="0" i="0" baseline="0">
              <a:solidFill>
                <a:schemeClr val="dk1"/>
              </a:solidFill>
              <a:effectLst/>
              <a:latin typeface="+mn-lt"/>
              <a:ea typeface="+mn-ea"/>
              <a:cs typeface="+mn-cs"/>
            </a:rPr>
            <a:t>百万円減）等により，前年度に比べ</a:t>
          </a:r>
          <a:r>
            <a:rPr lang="en-US" altLang="ja-JP" sz="1200" b="0" i="0" baseline="0">
              <a:solidFill>
                <a:schemeClr val="dk1"/>
              </a:solidFill>
              <a:effectLst/>
              <a:latin typeface="+mn-lt"/>
              <a:ea typeface="+mn-ea"/>
              <a:cs typeface="+mn-cs"/>
            </a:rPr>
            <a:t>1.96</a:t>
          </a:r>
          <a:r>
            <a:rPr lang="ja-JP" altLang="en-US" sz="1200" b="0" i="0" baseline="0">
              <a:solidFill>
                <a:schemeClr val="dk1"/>
              </a:solidFill>
              <a:effectLst/>
              <a:latin typeface="+mn-lt"/>
              <a:ea typeface="+mn-ea"/>
              <a:cs typeface="+mn-cs"/>
            </a:rPr>
            <a:t>ポイント減少（</a:t>
          </a:r>
          <a:r>
            <a:rPr lang="en-US" altLang="ja-JP" sz="1200" b="0" i="0" baseline="0">
              <a:solidFill>
                <a:schemeClr val="dk1"/>
              </a:solidFill>
              <a:effectLst/>
              <a:latin typeface="+mn-lt"/>
              <a:ea typeface="+mn-ea"/>
              <a:cs typeface="+mn-cs"/>
            </a:rPr>
            <a:t>119</a:t>
          </a:r>
          <a:r>
            <a:rPr lang="ja-JP" altLang="en-US" sz="1200" b="0" i="0" baseline="0">
              <a:solidFill>
                <a:schemeClr val="dk1"/>
              </a:solidFill>
              <a:effectLst/>
              <a:latin typeface="+mn-lt"/>
              <a:ea typeface="+mn-ea"/>
              <a:cs typeface="+mn-cs"/>
            </a:rPr>
            <a:t>百万円減）となる。これらの要因により，平成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年度の実質単年度収支は赤字となっているが，純剰余金を意味する実質収支は継続的に黒字を確保しているので，おおむね望ましい範囲内で推移しており，</a:t>
          </a:r>
          <a:r>
            <a:rPr lang="ja-JP" altLang="ja-JP" sz="1200" b="0" i="0" baseline="0">
              <a:solidFill>
                <a:schemeClr val="dk1"/>
              </a:solidFill>
              <a:effectLst/>
              <a:latin typeface="+mn-lt"/>
              <a:ea typeface="+mn-ea"/>
              <a:cs typeface="+mn-cs"/>
            </a:rPr>
            <a:t>財政運営の健全化は維持されている。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連結実質赤字比率については，一般会計及びすべての特別会計において黒字であり赤字比率はない。</a:t>
          </a:r>
          <a:endParaRPr lang="ja-JP" altLang="ja-JP" sz="1400">
            <a:effectLst/>
          </a:endParaRPr>
        </a:p>
        <a:p>
          <a:pPr rtl="0"/>
          <a:r>
            <a:rPr lang="ja-JP" altLang="ja-JP" sz="1400" b="0" i="0" baseline="0">
              <a:solidFill>
                <a:schemeClr val="dk1"/>
              </a:solidFill>
              <a:effectLst/>
              <a:latin typeface="+mn-lt"/>
              <a:ea typeface="+mn-ea"/>
              <a:cs typeface="+mn-cs"/>
            </a:rPr>
            <a:t>今後とも，各会計で適正な財政運営，企業経営を行っていく。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10913152</v>
      </c>
      <c r="BO4" s="381"/>
      <c r="BP4" s="381"/>
      <c r="BQ4" s="381"/>
      <c r="BR4" s="381"/>
      <c r="BS4" s="381"/>
      <c r="BT4" s="381"/>
      <c r="BU4" s="382"/>
      <c r="BV4" s="380">
        <v>9579195</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10561845</v>
      </c>
      <c r="BO5" s="418"/>
      <c r="BP5" s="418"/>
      <c r="BQ5" s="418"/>
      <c r="BR5" s="418"/>
      <c r="BS5" s="418"/>
      <c r="BT5" s="418"/>
      <c r="BU5" s="419"/>
      <c r="BV5" s="417">
        <v>9121339</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90.8</v>
      </c>
      <c r="CU5" s="415"/>
      <c r="CV5" s="415"/>
      <c r="CW5" s="415"/>
      <c r="CX5" s="415"/>
      <c r="CY5" s="415"/>
      <c r="CZ5" s="415"/>
      <c r="DA5" s="416"/>
      <c r="DB5" s="414">
        <v>90.2</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351307</v>
      </c>
      <c r="BO6" s="418"/>
      <c r="BP6" s="418"/>
      <c r="BQ6" s="418"/>
      <c r="BR6" s="418"/>
      <c r="BS6" s="418"/>
      <c r="BT6" s="418"/>
      <c r="BU6" s="419"/>
      <c r="BV6" s="417">
        <v>457856</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97.3</v>
      </c>
      <c r="CU6" s="455"/>
      <c r="CV6" s="455"/>
      <c r="CW6" s="455"/>
      <c r="CX6" s="455"/>
      <c r="CY6" s="455"/>
      <c r="CZ6" s="455"/>
      <c r="DA6" s="456"/>
      <c r="DB6" s="454">
        <v>97.9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124024</v>
      </c>
      <c r="BO7" s="418"/>
      <c r="BP7" s="418"/>
      <c r="BQ7" s="418"/>
      <c r="BR7" s="418"/>
      <c r="BS7" s="418"/>
      <c r="BT7" s="418"/>
      <c r="BU7" s="419"/>
      <c r="BV7" s="417">
        <v>111177</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5905535</v>
      </c>
      <c r="CU7" s="418"/>
      <c r="CV7" s="418"/>
      <c r="CW7" s="418"/>
      <c r="CX7" s="418"/>
      <c r="CY7" s="418"/>
      <c r="CZ7" s="418"/>
      <c r="DA7" s="419"/>
      <c r="DB7" s="417">
        <v>5966658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227283</v>
      </c>
      <c r="BO8" s="418"/>
      <c r="BP8" s="418"/>
      <c r="BQ8" s="418"/>
      <c r="BR8" s="418"/>
      <c r="BS8" s="418"/>
      <c r="BT8" s="418"/>
      <c r="BU8" s="419"/>
      <c r="BV8" s="417">
        <v>346679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0.67</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24517</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-119396</v>
      </c>
      <c r="BO9" s="418"/>
      <c r="BP9" s="418"/>
      <c r="BQ9" s="418"/>
      <c r="BR9" s="418"/>
      <c r="BS9" s="418"/>
      <c r="BT9" s="418"/>
      <c r="BU9" s="419"/>
      <c r="BV9" s="417">
        <v>174332</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15.6</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25714</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60742</v>
      </c>
      <c r="BO10" s="418"/>
      <c r="BP10" s="418"/>
      <c r="BQ10" s="418"/>
      <c r="BR10" s="418"/>
      <c r="BS10" s="418"/>
      <c r="BT10" s="418"/>
      <c r="BU10" s="419"/>
      <c r="BV10" s="417">
        <v>39205</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25391</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24593</v>
      </c>
      <c r="S13" s="499"/>
      <c r="T13" s="499"/>
      <c r="U13" s="499"/>
      <c r="V13" s="500"/>
      <c r="W13" s="433" t="s">
        <v>122</v>
      </c>
      <c r="X13" s="434"/>
      <c r="Y13" s="434"/>
      <c r="Z13" s="434"/>
      <c r="AA13" s="434"/>
      <c r="AB13" s="424"/>
      <c r="AC13" s="468">
        <v>1137</v>
      </c>
      <c r="AD13" s="469"/>
      <c r="AE13" s="469"/>
      <c r="AF13" s="469"/>
      <c r="AG13" s="508"/>
      <c r="AH13" s="468">
        <v>1216</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-58654</v>
      </c>
      <c r="BO13" s="418"/>
      <c r="BP13" s="418"/>
      <c r="BQ13" s="418"/>
      <c r="BR13" s="418"/>
      <c r="BS13" s="418"/>
      <c r="BT13" s="418"/>
      <c r="BU13" s="419"/>
      <c r="BV13" s="417">
        <v>213537</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15.7</v>
      </c>
      <c r="CU13" s="415"/>
      <c r="CV13" s="415"/>
      <c r="CW13" s="415"/>
      <c r="CX13" s="415"/>
      <c r="CY13" s="415"/>
      <c r="CZ13" s="415"/>
      <c r="DA13" s="416"/>
      <c r="DB13" s="414">
        <v>15.7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25477</v>
      </c>
      <c r="S14" s="499"/>
      <c r="T14" s="499"/>
      <c r="U14" s="499"/>
      <c r="V14" s="500"/>
      <c r="W14" s="407"/>
      <c r="X14" s="408"/>
      <c r="Y14" s="408"/>
      <c r="Z14" s="408"/>
      <c r="AA14" s="408"/>
      <c r="AB14" s="397"/>
      <c r="AC14" s="501">
        <v>9.1</v>
      </c>
      <c r="AD14" s="502"/>
      <c r="AE14" s="502"/>
      <c r="AF14" s="502"/>
      <c r="AG14" s="503"/>
      <c r="AH14" s="501">
        <v>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136.6</v>
      </c>
      <c r="CU14" s="513"/>
      <c r="CV14" s="513"/>
      <c r="CW14" s="513"/>
      <c r="CX14" s="513"/>
      <c r="CY14" s="513"/>
      <c r="CZ14" s="513"/>
      <c r="DA14" s="514"/>
      <c r="DB14" s="512">
        <v>152.4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24784</v>
      </c>
      <c r="S15" s="499"/>
      <c r="T15" s="499"/>
      <c r="U15" s="499"/>
      <c r="V15" s="500"/>
      <c r="W15" s="433" t="s">
        <v>129</v>
      </c>
      <c r="X15" s="434"/>
      <c r="Y15" s="434"/>
      <c r="Z15" s="434"/>
      <c r="AA15" s="434"/>
      <c r="AB15" s="424"/>
      <c r="AC15" s="468">
        <v>4545</v>
      </c>
      <c r="AD15" s="469"/>
      <c r="AE15" s="469"/>
      <c r="AF15" s="469"/>
      <c r="AG15" s="508"/>
      <c r="AH15" s="468">
        <v>4689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3150402</v>
      </c>
      <c r="BO15" s="381"/>
      <c r="BP15" s="381"/>
      <c r="BQ15" s="381"/>
      <c r="BR15" s="381"/>
      <c r="BS15" s="381"/>
      <c r="BT15" s="381"/>
      <c r="BU15" s="382"/>
      <c r="BV15" s="380">
        <v>3105520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36.5</v>
      </c>
      <c r="AD16" s="502"/>
      <c r="AE16" s="502"/>
      <c r="AF16" s="502"/>
      <c r="AG16" s="503"/>
      <c r="AH16" s="501">
        <v>37.1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4661465</v>
      </c>
      <c r="BO16" s="418"/>
      <c r="BP16" s="418"/>
      <c r="BQ16" s="418"/>
      <c r="BR16" s="418"/>
      <c r="BS16" s="418"/>
      <c r="BT16" s="418"/>
      <c r="BU16" s="419"/>
      <c r="BV16" s="417">
        <v>4646814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6755</v>
      </c>
      <c r="AD17" s="469"/>
      <c r="AE17" s="469"/>
      <c r="AF17" s="469"/>
      <c r="AG17" s="508"/>
      <c r="AH17" s="468">
        <v>6720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3997447</v>
      </c>
      <c r="BO17" s="418"/>
      <c r="BP17" s="418"/>
      <c r="BQ17" s="418"/>
      <c r="BR17" s="418"/>
      <c r="BS17" s="418"/>
      <c r="BT17" s="418"/>
      <c r="BU17" s="419"/>
      <c r="BV17" s="417">
        <v>3950843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46.59</v>
      </c>
      <c r="M18" s="530"/>
      <c r="N18" s="530"/>
      <c r="O18" s="530"/>
      <c r="P18" s="530"/>
      <c r="Q18" s="530"/>
      <c r="R18" s="531"/>
      <c r="S18" s="531"/>
      <c r="T18" s="531"/>
      <c r="U18" s="531"/>
      <c r="V18" s="532"/>
      <c r="W18" s="435"/>
      <c r="X18" s="436"/>
      <c r="Y18" s="436"/>
      <c r="Z18" s="436"/>
      <c r="AA18" s="436"/>
      <c r="AB18" s="427"/>
      <c r="AC18" s="533">
        <v>54.3</v>
      </c>
      <c r="AD18" s="534"/>
      <c r="AE18" s="534"/>
      <c r="AF18" s="534"/>
      <c r="AG18" s="535"/>
      <c r="AH18" s="533">
        <v>53.2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5459681</v>
      </c>
      <c r="BO18" s="418"/>
      <c r="BP18" s="418"/>
      <c r="BQ18" s="418"/>
      <c r="BR18" s="418"/>
      <c r="BS18" s="418"/>
      <c r="BT18" s="418"/>
      <c r="BU18" s="419"/>
      <c r="BV18" s="417">
        <v>5445888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526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6761137</v>
      </c>
      <c r="BO19" s="418"/>
      <c r="BP19" s="418"/>
      <c r="BQ19" s="418"/>
      <c r="BR19" s="418"/>
      <c r="BS19" s="418"/>
      <c r="BT19" s="418"/>
      <c r="BU19" s="419"/>
      <c r="BV19" s="417">
        <v>6656548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8061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10090472</v>
      </c>
      <c r="BO23" s="418"/>
      <c r="BP23" s="418"/>
      <c r="BQ23" s="418"/>
      <c r="BR23" s="418"/>
      <c r="BS23" s="418"/>
      <c r="BT23" s="418"/>
      <c r="BU23" s="419"/>
      <c r="BV23" s="417">
        <v>10475527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7180</v>
      </c>
      <c r="R24" s="469"/>
      <c r="S24" s="469"/>
      <c r="T24" s="469"/>
      <c r="U24" s="469"/>
      <c r="V24" s="508"/>
      <c r="W24" s="563"/>
      <c r="X24" s="551"/>
      <c r="Y24" s="552"/>
      <c r="Z24" s="467" t="s">
        <v>153</v>
      </c>
      <c r="AA24" s="447"/>
      <c r="AB24" s="447"/>
      <c r="AC24" s="447"/>
      <c r="AD24" s="447"/>
      <c r="AE24" s="447"/>
      <c r="AF24" s="447"/>
      <c r="AG24" s="448"/>
      <c r="AH24" s="468">
        <v>194</v>
      </c>
      <c r="AI24" s="469"/>
      <c r="AJ24" s="469"/>
      <c r="AK24" s="469"/>
      <c r="AL24" s="508"/>
      <c r="AM24" s="468">
        <v>586656</v>
      </c>
      <c r="AN24" s="469"/>
      <c r="AO24" s="469"/>
      <c r="AP24" s="469"/>
      <c r="AQ24" s="469"/>
      <c r="AR24" s="508"/>
      <c r="AS24" s="468">
        <v>3024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7867455</v>
      </c>
      <c r="BO24" s="418"/>
      <c r="BP24" s="418"/>
      <c r="BQ24" s="418"/>
      <c r="BR24" s="418"/>
      <c r="BS24" s="418"/>
      <c r="BT24" s="418"/>
      <c r="BU24" s="419"/>
      <c r="BV24" s="417">
        <v>8030907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6089</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1196991</v>
      </c>
      <c r="BO25" s="381"/>
      <c r="BP25" s="381"/>
      <c r="BQ25" s="381"/>
      <c r="BR25" s="381"/>
      <c r="BS25" s="381"/>
      <c r="BT25" s="381"/>
      <c r="BU25" s="382"/>
      <c r="BV25" s="380">
        <v>379622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5472</v>
      </c>
      <c r="R26" s="469"/>
      <c r="S26" s="469"/>
      <c r="T26" s="469"/>
      <c r="U26" s="469"/>
      <c r="V26" s="508"/>
      <c r="W26" s="563"/>
      <c r="X26" s="551"/>
      <c r="Y26" s="552"/>
      <c r="Z26" s="467" t="s">
        <v>159</v>
      </c>
      <c r="AA26" s="573"/>
      <c r="AB26" s="573"/>
      <c r="AC26" s="573"/>
      <c r="AD26" s="573"/>
      <c r="AE26" s="573"/>
      <c r="AF26" s="573"/>
      <c r="AG26" s="574"/>
      <c r="AH26" s="468">
        <v>10</v>
      </c>
      <c r="AI26" s="469"/>
      <c r="AJ26" s="469"/>
      <c r="AK26" s="469"/>
      <c r="AL26" s="508"/>
      <c r="AM26" s="468">
        <v>31840</v>
      </c>
      <c r="AN26" s="469"/>
      <c r="AO26" s="469"/>
      <c r="AP26" s="469"/>
      <c r="AQ26" s="469"/>
      <c r="AR26" s="508"/>
      <c r="AS26" s="468">
        <v>3184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3229</v>
      </c>
      <c r="R27" s="469"/>
      <c r="S27" s="469"/>
      <c r="T27" s="469"/>
      <c r="U27" s="469"/>
      <c r="V27" s="508"/>
      <c r="W27" s="563"/>
      <c r="X27" s="551"/>
      <c r="Y27" s="552"/>
      <c r="Z27" s="467" t="s">
        <v>162</v>
      </c>
      <c r="AA27" s="447"/>
      <c r="AB27" s="447"/>
      <c r="AC27" s="447"/>
      <c r="AD27" s="447"/>
      <c r="AE27" s="447"/>
      <c r="AF27" s="447"/>
      <c r="AG27" s="448"/>
      <c r="AH27" s="468" t="s">
        <v>119</v>
      </c>
      <c r="AI27" s="469"/>
      <c r="AJ27" s="469"/>
      <c r="AK27" s="469"/>
      <c r="AL27" s="508"/>
      <c r="AM27" s="468" t="s">
        <v>119</v>
      </c>
      <c r="AN27" s="469"/>
      <c r="AO27" s="469"/>
      <c r="AP27" s="469"/>
      <c r="AQ27" s="469"/>
      <c r="AR27" s="508"/>
      <c r="AS27" s="468" t="s">
        <v>119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272410</v>
      </c>
      <c r="BO27" s="587"/>
      <c r="BP27" s="587"/>
      <c r="BQ27" s="587"/>
      <c r="BR27" s="587"/>
      <c r="BS27" s="587"/>
      <c r="BT27" s="587"/>
      <c r="BU27" s="588"/>
      <c r="BV27" s="586">
        <v>272388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2948</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829125</v>
      </c>
      <c r="BO28" s="381"/>
      <c r="BP28" s="381"/>
      <c r="BQ28" s="381"/>
      <c r="BR28" s="381"/>
      <c r="BS28" s="381"/>
      <c r="BT28" s="381"/>
      <c r="BU28" s="382"/>
      <c r="BV28" s="380">
        <v>768383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12</v>
      </c>
      <c r="M29" s="469"/>
      <c r="N29" s="469"/>
      <c r="O29" s="469"/>
      <c r="P29" s="508"/>
      <c r="Q29" s="468">
        <v>2798</v>
      </c>
      <c r="R29" s="469"/>
      <c r="S29" s="469"/>
      <c r="T29" s="469"/>
      <c r="U29" s="469"/>
      <c r="V29" s="508"/>
      <c r="W29" s="564"/>
      <c r="X29" s="565"/>
      <c r="Y29" s="566"/>
      <c r="Z29" s="467" t="s">
        <v>169</v>
      </c>
      <c r="AA29" s="447"/>
      <c r="AB29" s="447"/>
      <c r="AC29" s="447"/>
      <c r="AD29" s="447"/>
      <c r="AE29" s="447"/>
      <c r="AF29" s="447"/>
      <c r="AG29" s="448"/>
      <c r="AH29" s="468">
        <v>194</v>
      </c>
      <c r="AI29" s="469"/>
      <c r="AJ29" s="469"/>
      <c r="AK29" s="469"/>
      <c r="AL29" s="508"/>
      <c r="AM29" s="468">
        <v>586656</v>
      </c>
      <c r="AN29" s="469"/>
      <c r="AO29" s="469"/>
      <c r="AP29" s="469"/>
      <c r="AQ29" s="469"/>
      <c r="AR29" s="508"/>
      <c r="AS29" s="468">
        <v>3024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1200</v>
      </c>
      <c r="BO29" s="418"/>
      <c r="BP29" s="418"/>
      <c r="BQ29" s="418"/>
      <c r="BR29" s="418"/>
      <c r="BS29" s="418"/>
      <c r="BT29" s="418"/>
      <c r="BU29" s="419"/>
      <c r="BV29" s="417">
        <v>1199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970489</v>
      </c>
      <c r="BO30" s="587"/>
      <c r="BP30" s="587"/>
      <c r="BQ30" s="587"/>
      <c r="BR30" s="587"/>
      <c r="BS30" s="587"/>
      <c r="BT30" s="587"/>
      <c r="BU30" s="588"/>
      <c r="BV30" s="586">
        <v>624832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境町国民健康保険事業特別会計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境町水道事業会計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境町公共下水道事業特別会計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境町土地開発公社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坂東市外２か町公平委員会特別会計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境町介護保険事業特別会計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境町農業集落排水事業特別会計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茨城さかいソーラー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境町後期高齢者医療事業特別会計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茨城租税債権管理機構（一般会計）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さかいまちづくり公社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さしま環境管理事務組合（一般会計）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さしま環境管理事務組合（清水丘聖地霊園管理事業特別会計）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茨城西南地方広域市町村圏事務組合（一般会計）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茨城西南地方広域市町村圏事務組合（利根老人ホーム事業特別会計）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茨城西南地方広域市町村圏事務組合（特殊湛水防除事業特別会計）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9" scale="51"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75" zoomScaleNormal="75" zoomScaleSheetLayoutView="100" workbookViewId="0">
      <selection activeCell="M56" sqref="M5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20.25</v>
      </c>
      <c r="G34" s="33">
        <v>21.08</v>
      </c>
      <c r="H34" s="33">
        <v>19.940000000000001</v>
      </c>
      <c r="I34" s="33">
        <v>20.47</v>
      </c>
      <c r="J34" s="34">
        <v>21.58</v>
      </c>
      <c r="K34" s="22"/>
      <c r="L34" s="22"/>
      <c r="M34" s="22"/>
      <c r="N34" s="22"/>
      <c r="O34" s="22"/>
      <c r="P34" s="22"/>
    </row>
    <row r="35" spans="1:16" ht="39" customHeight="1" x14ac:dyDescent="0.15">
      <c r="A35" s="22"/>
      <c r="B35" s="35"/>
      <c r="C35" s="1178" t="s">
        <v>525</v>
      </c>
      <c r="D35" s="1179"/>
      <c r="E35" s="1180"/>
      <c r="F35" s="36">
        <v>5.58</v>
      </c>
      <c r="G35" s="37">
        <v>5.83</v>
      </c>
      <c r="H35" s="37">
        <v>4.2300000000000004</v>
      </c>
      <c r="I35" s="37">
        <v>5.8</v>
      </c>
      <c r="J35" s="38">
        <v>3.83</v>
      </c>
      <c r="K35" s="22"/>
      <c r="L35" s="22"/>
      <c r="M35" s="22"/>
      <c r="N35" s="22"/>
      <c r="O35" s="22"/>
      <c r="P35" s="22"/>
    </row>
    <row r="36" spans="1:16" ht="39" customHeight="1" x14ac:dyDescent="0.15">
      <c r="A36" s="22"/>
      <c r="B36" s="35"/>
      <c r="C36" s="1178" t="s">
        <v>526</v>
      </c>
      <c r="D36" s="1179"/>
      <c r="E36" s="1180"/>
      <c r="F36" s="36">
        <v>2.21</v>
      </c>
      <c r="G36" s="37">
        <v>1.9</v>
      </c>
      <c r="H36" s="37">
        <v>1.27</v>
      </c>
      <c r="I36" s="37">
        <v>0.86</v>
      </c>
      <c r="J36" s="38">
        <v>2.11</v>
      </c>
      <c r="K36" s="22"/>
      <c r="L36" s="22"/>
      <c r="M36" s="22"/>
      <c r="N36" s="22"/>
      <c r="O36" s="22"/>
      <c r="P36" s="22"/>
    </row>
    <row r="37" spans="1:16" ht="39" customHeight="1" x14ac:dyDescent="0.15">
      <c r="A37" s="22"/>
      <c r="B37" s="35"/>
      <c r="C37" s="1178" t="s">
        <v>527</v>
      </c>
      <c r="D37" s="1179"/>
      <c r="E37" s="1180"/>
      <c r="F37" s="36">
        <v>0.79</v>
      </c>
      <c r="G37" s="37">
        <v>0.8</v>
      </c>
      <c r="H37" s="37">
        <v>0.57999999999999996</v>
      </c>
      <c r="I37" s="37">
        <v>0.81</v>
      </c>
      <c r="J37" s="38">
        <v>0.87</v>
      </c>
      <c r="K37" s="22"/>
      <c r="L37" s="22"/>
      <c r="M37" s="22"/>
      <c r="N37" s="22"/>
      <c r="O37" s="22"/>
      <c r="P37" s="22"/>
    </row>
    <row r="38" spans="1:16" ht="39" customHeight="1" x14ac:dyDescent="0.15">
      <c r="A38" s="22"/>
      <c r="B38" s="35"/>
      <c r="C38" s="1178" t="s">
        <v>528</v>
      </c>
      <c r="D38" s="1179"/>
      <c r="E38" s="1180"/>
      <c r="F38" s="36">
        <v>0.04</v>
      </c>
      <c r="G38" s="37">
        <v>0.55000000000000004</v>
      </c>
      <c r="H38" s="37">
        <v>0.39</v>
      </c>
      <c r="I38" s="37">
        <v>7.0000000000000007E-2</v>
      </c>
      <c r="J38" s="38">
        <v>0.32</v>
      </c>
      <c r="K38" s="22"/>
      <c r="L38" s="22"/>
      <c r="M38" s="22"/>
      <c r="N38" s="22"/>
      <c r="O38" s="22"/>
      <c r="P38" s="22"/>
    </row>
    <row r="39" spans="1:16" ht="39" customHeight="1" x14ac:dyDescent="0.15">
      <c r="A39" s="22"/>
      <c r="B39" s="35"/>
      <c r="C39" s="1178" t="s">
        <v>529</v>
      </c>
      <c r="D39" s="1179"/>
      <c r="E39" s="1180"/>
      <c r="F39" s="36">
        <v>0.18</v>
      </c>
      <c r="G39" s="37">
        <v>0.2</v>
      </c>
      <c r="H39" s="37">
        <v>0.3</v>
      </c>
      <c r="I39" s="37">
        <v>0.35</v>
      </c>
      <c r="J39" s="38">
        <v>0.23</v>
      </c>
      <c r="K39" s="22"/>
      <c r="L39" s="22"/>
      <c r="M39" s="22"/>
      <c r="N39" s="22"/>
      <c r="O39" s="22"/>
      <c r="P39" s="22"/>
    </row>
    <row r="40" spans="1:16" ht="39" customHeight="1" x14ac:dyDescent="0.15">
      <c r="A40" s="22"/>
      <c r="B40" s="35"/>
      <c r="C40" s="1178" t="s">
        <v>530</v>
      </c>
      <c r="D40" s="1179"/>
      <c r="E40" s="1180"/>
      <c r="F40" s="36">
        <v>0.04</v>
      </c>
      <c r="G40" s="37">
        <v>0.03</v>
      </c>
      <c r="H40" s="37">
        <v>0.03</v>
      </c>
      <c r="I40" s="37">
        <v>0.02</v>
      </c>
      <c r="J40" s="38">
        <v>0.02</v>
      </c>
      <c r="K40" s="22"/>
      <c r="L40" s="22"/>
      <c r="M40" s="22"/>
      <c r="N40" s="22"/>
      <c r="O40" s="22"/>
      <c r="P40" s="22"/>
    </row>
    <row r="41" spans="1:16" ht="39" customHeight="1" x14ac:dyDescent="0.15">
      <c r="A41" s="22"/>
      <c r="B41" s="35"/>
      <c r="C41" s="1178" t="s">
        <v>531</v>
      </c>
      <c r="D41" s="1179"/>
      <c r="E41" s="1180"/>
      <c r="F41" s="36">
        <v>0</v>
      </c>
      <c r="G41" s="37">
        <v>0</v>
      </c>
      <c r="H41" s="37">
        <v>0</v>
      </c>
      <c r="I41" s="37">
        <v>0</v>
      </c>
      <c r="J41" s="38">
        <v>0.01</v>
      </c>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3"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5" zoomScaleNormal="75" zoomScaleSheetLayoutView="55" workbookViewId="0">
      <selection activeCell="M56" sqref="M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961</v>
      </c>
      <c r="L45" s="60">
        <v>962</v>
      </c>
      <c r="M45" s="60">
        <v>988</v>
      </c>
      <c r="N45" s="60">
        <v>1012</v>
      </c>
      <c r="O45" s="61">
        <v>1075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398</v>
      </c>
      <c r="L48" s="64">
        <v>417</v>
      </c>
      <c r="M48" s="64">
        <v>440</v>
      </c>
      <c r="N48" s="64">
        <v>449</v>
      </c>
      <c r="O48" s="65">
        <v>454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141</v>
      </c>
      <c r="L49" s="64">
        <v>131</v>
      </c>
      <c r="M49" s="64">
        <v>119</v>
      </c>
      <c r="N49" s="64">
        <v>118</v>
      </c>
      <c r="O49" s="65">
        <v>121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73</v>
      </c>
      <c r="L50" s="64">
        <v>71</v>
      </c>
      <c r="M50" s="64">
        <v>68</v>
      </c>
      <c r="N50" s="64">
        <v>58</v>
      </c>
      <c r="O50" s="65">
        <v>53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771</v>
      </c>
      <c r="L52" s="64">
        <v>787</v>
      </c>
      <c r="M52" s="64">
        <v>826</v>
      </c>
      <c r="N52" s="64">
        <v>860</v>
      </c>
      <c r="O52" s="65">
        <v>898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802</v>
      </c>
      <c r="L53" s="69">
        <v>794</v>
      </c>
      <c r="M53" s="69">
        <v>789</v>
      </c>
      <c r="N53" s="69">
        <v>777</v>
      </c>
      <c r="O53" s="70">
        <v>805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5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election activeCell="M56" sqref="M5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10564</v>
      </c>
      <c r="J41" s="83">
        <v>10961</v>
      </c>
      <c r="K41" s="83">
        <v>10685</v>
      </c>
      <c r="L41" s="83">
        <v>10476</v>
      </c>
      <c r="M41" s="84">
        <v>10090</v>
      </c>
    </row>
    <row r="42" spans="2:13" ht="27.75" customHeight="1" x14ac:dyDescent="0.15">
      <c r="B42" s="1204"/>
      <c r="C42" s="1205"/>
      <c r="D42" s="85"/>
      <c r="E42" s="1210" t="s">
        <v>26</v>
      </c>
      <c r="F42" s="1210"/>
      <c r="G42" s="1210"/>
      <c r="H42" s="1211"/>
      <c r="I42" s="86">
        <v>588</v>
      </c>
      <c r="J42" s="87">
        <v>529</v>
      </c>
      <c r="K42" s="87">
        <v>471</v>
      </c>
      <c r="L42" s="87">
        <v>407</v>
      </c>
      <c r="M42" s="88">
        <v>648</v>
      </c>
    </row>
    <row r="43" spans="2:13" ht="27.75" customHeight="1" x14ac:dyDescent="0.15">
      <c r="B43" s="1204"/>
      <c r="C43" s="1205"/>
      <c r="D43" s="85"/>
      <c r="E43" s="1210" t="s">
        <v>27</v>
      </c>
      <c r="F43" s="1210"/>
      <c r="G43" s="1210"/>
      <c r="H43" s="1211"/>
      <c r="I43" s="86">
        <v>6331</v>
      </c>
      <c r="J43" s="87">
        <v>6173</v>
      </c>
      <c r="K43" s="87">
        <v>5983</v>
      </c>
      <c r="L43" s="87">
        <v>5872</v>
      </c>
      <c r="M43" s="88">
        <v>5757</v>
      </c>
    </row>
    <row r="44" spans="2:13" ht="27.75" customHeight="1" x14ac:dyDescent="0.15">
      <c r="B44" s="1204"/>
      <c r="C44" s="1205"/>
      <c r="D44" s="85"/>
      <c r="E44" s="1210" t="s">
        <v>28</v>
      </c>
      <c r="F44" s="1210"/>
      <c r="G44" s="1210"/>
      <c r="H44" s="1211"/>
      <c r="I44" s="86">
        <v>843</v>
      </c>
      <c r="J44" s="87">
        <v>1007</v>
      </c>
      <c r="K44" s="87">
        <v>713</v>
      </c>
      <c r="L44" s="87">
        <v>634</v>
      </c>
      <c r="M44" s="88">
        <v>540</v>
      </c>
    </row>
    <row r="45" spans="2:13" ht="27.75" customHeight="1" x14ac:dyDescent="0.15">
      <c r="B45" s="1204"/>
      <c r="C45" s="1205"/>
      <c r="D45" s="85"/>
      <c r="E45" s="1210" t="s">
        <v>29</v>
      </c>
      <c r="F45" s="1210"/>
      <c r="G45" s="1210"/>
      <c r="H45" s="1211"/>
      <c r="I45" s="86">
        <v>1926</v>
      </c>
      <c r="J45" s="87">
        <v>1798</v>
      </c>
      <c r="K45" s="87">
        <v>1768</v>
      </c>
      <c r="L45" s="87">
        <v>1821</v>
      </c>
      <c r="M45" s="88">
        <v>1806</v>
      </c>
    </row>
    <row r="46" spans="2:13" ht="27.75" customHeight="1" x14ac:dyDescent="0.15">
      <c r="B46" s="1204"/>
      <c r="C46" s="1205"/>
      <c r="D46" s="89"/>
      <c r="E46" s="1210" t="s">
        <v>30</v>
      </c>
      <c r="F46" s="1210"/>
      <c r="G46" s="1210"/>
      <c r="H46" s="1211"/>
      <c r="I46" s="86">
        <v>1</v>
      </c>
      <c r="J46" s="87">
        <v>1</v>
      </c>
      <c r="K46" s="87">
        <v>1</v>
      </c>
      <c r="L46" s="87">
        <v>47</v>
      </c>
      <c r="M46" s="88">
        <v>44</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1197</v>
      </c>
      <c r="J50" s="87">
        <v>1205</v>
      </c>
      <c r="K50" s="87">
        <v>1218</v>
      </c>
      <c r="L50" s="87">
        <v>1480</v>
      </c>
      <c r="M50" s="88">
        <v>1891</v>
      </c>
    </row>
    <row r="51" spans="2:13" ht="27.75" customHeight="1" x14ac:dyDescent="0.15">
      <c r="B51" s="1204"/>
      <c r="C51" s="1205"/>
      <c r="D51" s="85"/>
      <c r="E51" s="1210" t="s">
        <v>36</v>
      </c>
      <c r="F51" s="1210"/>
      <c r="G51" s="1210"/>
      <c r="H51" s="1211"/>
      <c r="I51" s="86">
        <v>248</v>
      </c>
      <c r="J51" s="87">
        <v>203</v>
      </c>
      <c r="K51" s="87">
        <v>162</v>
      </c>
      <c r="L51" s="87">
        <v>149</v>
      </c>
      <c r="M51" s="88">
        <v>430</v>
      </c>
    </row>
    <row r="52" spans="2:13" ht="27.75" customHeight="1" x14ac:dyDescent="0.15">
      <c r="B52" s="1206"/>
      <c r="C52" s="1207"/>
      <c r="D52" s="85"/>
      <c r="E52" s="1210" t="s">
        <v>37</v>
      </c>
      <c r="F52" s="1210"/>
      <c r="G52" s="1210"/>
      <c r="H52" s="1211"/>
      <c r="I52" s="86">
        <v>9316</v>
      </c>
      <c r="J52" s="87">
        <v>9921</v>
      </c>
      <c r="K52" s="87">
        <v>9828</v>
      </c>
      <c r="L52" s="87">
        <v>9801</v>
      </c>
      <c r="M52" s="88">
        <v>9689</v>
      </c>
    </row>
    <row r="53" spans="2:13" ht="27.75" customHeight="1" thickBot="1" x14ac:dyDescent="0.2">
      <c r="B53" s="1217" t="s">
        <v>21</v>
      </c>
      <c r="C53" s="1218"/>
      <c r="D53" s="92"/>
      <c r="E53" s="1219" t="s">
        <v>38</v>
      </c>
      <c r="F53" s="1219"/>
      <c r="G53" s="1219"/>
      <c r="H53" s="1220"/>
      <c r="I53" s="93">
        <v>9490</v>
      </c>
      <c r="J53" s="94">
        <v>9141</v>
      </c>
      <c r="K53" s="94">
        <v>8414</v>
      </c>
      <c r="L53" s="94">
        <v>7826</v>
      </c>
      <c r="M53" s="95">
        <v>6876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5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topLeftCell="F18" zoomScale="80" zoomScaleNormal="8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3" t="s">
        <v>564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517</v>
      </c>
      <c r="L50" s="356" t="s">
        <v>518</v>
      </c>
      <c r="M50" s="356" t="s">
        <v>519</v>
      </c>
      <c r="N50" s="356" t="s">
        <v>520</v>
      </c>
      <c r="O50" s="356" t="s">
        <v>521</v>
      </c>
    </row>
    <row r="51" spans="1:17" x14ac:dyDescent="0.15">
      <c r="B51" s="250"/>
      <c r="C51" s="246"/>
      <c r="D51" s="246"/>
      <c r="E51" s="246"/>
      <c r="F51" s="246"/>
      <c r="G51" s="1245" t="s">
        <v>555</v>
      </c>
      <c r="H51" s="1246"/>
      <c r="I51" s="1251" t="s">
        <v>556</v>
      </c>
      <c r="J51" s="1251"/>
      <c r="K51" s="1255"/>
      <c r="L51" s="1255"/>
      <c r="M51" s="1255"/>
      <c r="N51" s="1221">
        <v>152.4</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3">
        <v>60.8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558</v>
      </c>
      <c r="H55" s="1226"/>
      <c r="I55" s="1231" t="s">
        <v>556</v>
      </c>
      <c r="J55" s="1231"/>
      <c r="K55" s="1255"/>
      <c r="L55" s="1255"/>
      <c r="M55" s="1255"/>
      <c r="N55" s="1221">
        <v>20.2</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559</v>
      </c>
      <c r="J57" s="1223"/>
      <c r="K57" s="1256"/>
      <c r="L57" s="1256"/>
      <c r="M57" s="1256"/>
      <c r="N57" s="1253">
        <v>54.5</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3" t="s">
        <v>563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2"/>
      <c r="H72" s="1243"/>
      <c r="I72" s="1243"/>
      <c r="J72" s="1244"/>
      <c r="K72" s="356" t="s">
        <v>517</v>
      </c>
      <c r="L72" s="356" t="s">
        <v>518</v>
      </c>
      <c r="M72" s="356" t="s">
        <v>519</v>
      </c>
      <c r="N72" s="356" t="s">
        <v>520</v>
      </c>
      <c r="O72" s="356" t="s">
        <v>521</v>
      </c>
    </row>
    <row r="73" spans="2:30" x14ac:dyDescent="0.15">
      <c r="B73" s="250"/>
      <c r="C73" s="246"/>
      <c r="D73" s="246"/>
      <c r="E73" s="246"/>
      <c r="F73" s="246"/>
      <c r="G73" s="1245" t="s">
        <v>555</v>
      </c>
      <c r="H73" s="1246"/>
      <c r="I73" s="1251" t="s">
        <v>556</v>
      </c>
      <c r="J73" s="1251"/>
      <c r="K73" s="1232">
        <v>194.5</v>
      </c>
      <c r="L73" s="1232">
        <v>184.1</v>
      </c>
      <c r="M73" s="1221">
        <v>171.5</v>
      </c>
      <c r="N73" s="1221">
        <v>152.4</v>
      </c>
      <c r="O73" s="1221">
        <v>136.6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562</v>
      </c>
      <c r="J75" s="1231"/>
      <c r="K75" s="1253">
        <v>16.2</v>
      </c>
      <c r="L75" s="1253">
        <v>16.2</v>
      </c>
      <c r="M75" s="1253">
        <v>16.100000000000001</v>
      </c>
      <c r="N75" s="1253">
        <v>15.7</v>
      </c>
      <c r="O75" s="1253">
        <v>15.7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558</v>
      </c>
      <c r="H77" s="1226"/>
      <c r="I77" s="1231" t="s">
        <v>556</v>
      </c>
      <c r="J77" s="1231"/>
      <c r="K77" s="1232">
        <v>43</v>
      </c>
      <c r="L77" s="1232">
        <v>37</v>
      </c>
      <c r="M77" s="1221">
        <v>27.8</v>
      </c>
      <c r="N77" s="1221">
        <v>20.2</v>
      </c>
      <c r="O77" s="1221">
        <v>15.5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562</v>
      </c>
      <c r="J79" s="1223"/>
      <c r="K79" s="1224">
        <v>10.3</v>
      </c>
      <c r="L79" s="1224">
        <v>9.4</v>
      </c>
      <c r="M79" s="1224">
        <v>8.1</v>
      </c>
      <c r="N79" s="1224">
        <v>7.1</v>
      </c>
      <c r="O79" s="1224">
        <v>6.6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ageMargins left="0.59055118110236227" right="0" top="0.59055118110236227" bottom="0.59055118110236227" header="0.39370078740157483" footer="0.39370078740157483"/>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topLeftCell="A94" zoomScale="70" zoomScaleNormal="7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topLeftCell="A89" zoomScale="80" zoomScaleNormal="8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30394</v>
      </c>
      <c r="E3" s="118"/>
      <c r="F3" s="119">
        <v>48407</v>
      </c>
      <c r="G3" s="120"/>
      <c r="H3" s="121"/>
    </row>
    <row r="4" spans="1:8" x14ac:dyDescent="0.15">
      <c r="A4" s="122"/>
      <c r="B4" s="123"/>
      <c r="C4" s="124"/>
      <c r="D4" s="125">
        <v>8684</v>
      </c>
      <c r="E4" s="126"/>
      <c r="F4" s="127">
        <v>23914</v>
      </c>
      <c r="G4" s="128"/>
      <c r="H4" s="129"/>
    </row>
    <row r="5" spans="1:8" x14ac:dyDescent="0.15">
      <c r="A5" s="110" t="s">
        <v>511</v>
      </c>
      <c r="B5" s="115"/>
      <c r="C5" s="116"/>
      <c r="D5" s="117">
        <v>57692</v>
      </c>
      <c r="E5" s="118"/>
      <c r="F5" s="119">
        <v>69477</v>
      </c>
      <c r="G5" s="120"/>
      <c r="H5" s="121"/>
    </row>
    <row r="6" spans="1:8" x14ac:dyDescent="0.15">
      <c r="A6" s="122"/>
      <c r="B6" s="123"/>
      <c r="C6" s="124"/>
      <c r="D6" s="125">
        <v>14433</v>
      </c>
      <c r="E6" s="126"/>
      <c r="F6" s="127">
        <v>31528</v>
      </c>
      <c r="G6" s="128"/>
      <c r="H6" s="129"/>
    </row>
    <row r="7" spans="1:8" x14ac:dyDescent="0.15">
      <c r="A7" s="110" t="s">
        <v>512</v>
      </c>
      <c r="B7" s="115"/>
      <c r="C7" s="116"/>
      <c r="D7" s="117">
        <v>9596</v>
      </c>
      <c r="E7" s="118"/>
      <c r="F7" s="119">
        <v>59668</v>
      </c>
      <c r="G7" s="120"/>
      <c r="H7" s="121"/>
    </row>
    <row r="8" spans="1:8" x14ac:dyDescent="0.15">
      <c r="A8" s="122"/>
      <c r="B8" s="123"/>
      <c r="C8" s="124"/>
      <c r="D8" s="125">
        <v>6363</v>
      </c>
      <c r="E8" s="126"/>
      <c r="F8" s="127">
        <v>31515</v>
      </c>
      <c r="G8" s="128"/>
      <c r="H8" s="129"/>
    </row>
    <row r="9" spans="1:8" x14ac:dyDescent="0.15">
      <c r="A9" s="110" t="s">
        <v>513</v>
      </c>
      <c r="B9" s="115"/>
      <c r="C9" s="116"/>
      <c r="D9" s="117">
        <v>15739</v>
      </c>
      <c r="E9" s="118"/>
      <c r="F9" s="119">
        <v>56894</v>
      </c>
      <c r="G9" s="120"/>
      <c r="H9" s="121"/>
    </row>
    <row r="10" spans="1:8" x14ac:dyDescent="0.15">
      <c r="A10" s="122"/>
      <c r="B10" s="123"/>
      <c r="C10" s="124"/>
      <c r="D10" s="125">
        <v>10844</v>
      </c>
      <c r="E10" s="126"/>
      <c r="F10" s="127">
        <v>32548</v>
      </c>
      <c r="G10" s="128"/>
      <c r="H10" s="129"/>
    </row>
    <row r="11" spans="1:8" x14ac:dyDescent="0.15">
      <c r="A11" s="110" t="s">
        <v>514</v>
      </c>
      <c r="B11" s="115"/>
      <c r="C11" s="116"/>
      <c r="D11" s="117">
        <v>18842</v>
      </c>
      <c r="E11" s="118"/>
      <c r="F11" s="119">
        <v>57122</v>
      </c>
      <c r="G11" s="120"/>
      <c r="H11" s="121"/>
    </row>
    <row r="12" spans="1:8" x14ac:dyDescent="0.15">
      <c r="A12" s="122"/>
      <c r="B12" s="123"/>
      <c r="C12" s="130"/>
      <c r="D12" s="125">
        <v>14114</v>
      </c>
      <c r="E12" s="126"/>
      <c r="F12" s="127">
        <v>36191</v>
      </c>
      <c r="G12" s="128"/>
      <c r="H12" s="129"/>
    </row>
    <row r="13" spans="1:8" x14ac:dyDescent="0.15">
      <c r="A13" s="110"/>
      <c r="B13" s="115"/>
      <c r="C13" s="131"/>
      <c r="D13" s="132">
        <v>26453</v>
      </c>
      <c r="E13" s="133"/>
      <c r="F13" s="134">
        <v>58314</v>
      </c>
      <c r="G13" s="135"/>
      <c r="H13" s="121"/>
    </row>
    <row r="14" spans="1:8" x14ac:dyDescent="0.15">
      <c r="A14" s="122"/>
      <c r="B14" s="123"/>
      <c r="C14" s="124"/>
      <c r="D14" s="125">
        <v>10888</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v>
      </c>
      <c r="C19" s="136">
        <f>ROUND(VALUE(SUBSTITUTE(実質収支比率等に係る経年分析!G$48,"▲","-")),2)</f>
        <v>5.84</v>
      </c>
      <c r="D19" s="136">
        <f>ROUND(VALUE(SUBSTITUTE(実質収支比率等に係る経年分析!H$48,"▲","-")),2)</f>
        <v>3.02</v>
      </c>
      <c r="E19" s="136">
        <f>ROUND(VALUE(SUBSTITUTE(実質収支比率等に係る経年分析!I$48,"▲","-")),2)</f>
        <v>5.81</v>
      </c>
      <c r="F19" s="136">
        <f>ROUND(VALUE(SUBSTITUTE(実質収支比率等に係る経年分析!J$48,"▲","-")),2)</f>
        <v>3.85</v>
      </c>
    </row>
    <row r="20" spans="1:11" x14ac:dyDescent="0.15">
      <c r="A20" s="136" t="s">
        <v>43</v>
      </c>
      <c r="B20" s="136">
        <f>ROUND(VALUE(SUBSTITUTE(実質収支比率等に係る経年分析!F$47,"▲","-")),2)</f>
        <v>11.57</v>
      </c>
      <c r="C20" s="136">
        <f>ROUND(VALUE(SUBSTITUTE(実質収支比率等に係る経年分析!G$47,"▲","-")),2)</f>
        <v>11.95</v>
      </c>
      <c r="D20" s="136">
        <f>ROUND(VALUE(SUBSTITUTE(実質収支比率等に係る経年分析!H$47,"▲","-")),2)</f>
        <v>12.78</v>
      </c>
      <c r="E20" s="136">
        <f>ROUND(VALUE(SUBSTITUTE(実質収支比率等に係る経年分析!I$47,"▲","-")),2)</f>
        <v>12.88</v>
      </c>
      <c r="F20" s="136">
        <f>ROUND(VALUE(SUBSTITUTE(実質収支比率等に係る経年分析!J$47,"▲","-")),2)</f>
        <v>14.04</v>
      </c>
    </row>
    <row r="21" spans="1:11" x14ac:dyDescent="0.15">
      <c r="A21" s="136" t="s">
        <v>44</v>
      </c>
      <c r="B21" s="136">
        <f>IF(ISNUMBER(VALUE(SUBSTITUTE(実質収支比率等に係る経年分析!F$49,"▲","-"))),ROUND(VALUE(SUBSTITUTE(実質収支比率等に係る経年分析!F$49,"▲","-")),2),NA())</f>
        <v>0.32</v>
      </c>
      <c r="C21" s="136">
        <f>IF(ISNUMBER(VALUE(SUBSTITUTE(実質収支比率等に係る経年分析!G$49,"▲","-"))),ROUND(VALUE(SUBSTITUTE(実質収支比率等に係る経年分析!G$49,"▲","-")),2),NA())</f>
        <v>0.94</v>
      </c>
      <c r="D21" s="136">
        <f>IF(ISNUMBER(VALUE(SUBSTITUTE(実質収支比率等に係る経年分析!H$49,"▲","-"))),ROUND(VALUE(SUBSTITUTE(実質収支比率等に係る経年分析!H$49,"▲","-")),2),NA())</f>
        <v>-2.04</v>
      </c>
      <c r="E21" s="136">
        <f>IF(ISNUMBER(VALUE(SUBSTITUTE(実質収支比率等に係る経年分析!I$49,"▲","-"))),ROUND(VALUE(SUBSTITUTE(実質収支比率等に係る経年分析!I$49,"▲","-")),2),NA())</f>
        <v>3.58</v>
      </c>
      <c r="F21" s="136">
        <f>IF(ISNUMBER(VALUE(SUBSTITUTE(実質収支比率等に係る経年分析!J$49,"▲","-"))),ROUND(VALUE(SUBSTITUTE(実質収支比率等に係る経年分析!J$49,"▲","-")),2),NA())</f>
        <v>-0.99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坂東市外２か町公平委員会特別会計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境町後期高齢者医療事業特別会計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境町農業集落排水事業特別会計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x14ac:dyDescent="0.15">
      <c r="A32" s="137" t="str">
        <f>IF(連結実質赤字比率に係る赤字・黒字の構成分析!C$38="",NA(),連結実質赤字比率に係る赤字・黒字の構成分析!C$38)</f>
        <v>境町公共下水道事業特別会計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0.55000000000000004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0.32</v>
      </c>
    </row>
    <row r="33" spans="1:16" x14ac:dyDescent="0.15">
      <c r="A33" s="137" t="str">
        <f>IF(連結実質赤字比率に係る赤字・黒字の構成分析!C$37="",NA(),連結実質赤字比率に係る赤字・黒字の構成分析!C$37)</f>
        <v>境町介護保険事業特別会計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x14ac:dyDescent="0.15">
      <c r="A34" s="137" t="str">
        <f>IF(連結実質赤字比率に係る赤字・黒字の構成分析!C$36="",NA(),連結実質赤字比率に係る赤字・黒字の構成分析!C$36)</f>
        <v>境町国民健康保険事業特別会計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4.2300000000000004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3.83</v>
      </c>
    </row>
    <row r="36" spans="1:16" x14ac:dyDescent="0.15">
      <c r="A36" s="137" t="str">
        <f>IF(連結実質赤字比率に係る赤字・黒字の構成分析!C$34="",NA(),連結実質赤字比率に係る赤字・黒字の構成分析!C$34)</f>
        <v>境町水道事業会計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19.940000000000001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21.58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771</v>
      </c>
      <c r="E42" s="138"/>
      <c r="F42" s="138"/>
      <c r="G42" s="138">
        <f>'実質公債費比率（分子）の構造'!L$52</f>
        <v>787</v>
      </c>
      <c r="H42" s="138"/>
      <c r="I42" s="138"/>
      <c r="J42" s="138">
        <f>'実質公債費比率（分子）の構造'!M$52</f>
        <v>826</v>
      </c>
      <c r="K42" s="138"/>
      <c r="L42" s="138"/>
      <c r="M42" s="138">
        <f>'実質公債費比率（分子）の構造'!N$52</f>
        <v>860</v>
      </c>
      <c r="N42" s="138"/>
      <c r="O42" s="138"/>
      <c r="P42" s="138">
        <f>'実質公債費比率（分子）の構造'!O$52</f>
        <v>898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73</v>
      </c>
      <c r="C44" s="138"/>
      <c r="D44" s="138"/>
      <c r="E44" s="138">
        <f>'実質公債費比率（分子）の構造'!L$50</f>
        <v>71</v>
      </c>
      <c r="F44" s="138"/>
      <c r="G44" s="138"/>
      <c r="H44" s="138">
        <f>'実質公債費比率（分子）の構造'!M$50</f>
        <v>68</v>
      </c>
      <c r="I44" s="138"/>
      <c r="J44" s="138"/>
      <c r="K44" s="138">
        <f>'実質公債費比率（分子）の構造'!N$50</f>
        <v>58</v>
      </c>
      <c r="L44" s="138"/>
      <c r="M44" s="138"/>
      <c r="N44" s="138">
        <f>'実質公債費比率（分子）の構造'!O$50</f>
        <v>53</v>
      </c>
      <c r="O44" s="138"/>
      <c r="P44" s="138"/>
    </row>
    <row r="45" spans="1:16" x14ac:dyDescent="0.15">
      <c r="A45" s="138" t="s">
        <v>54</v>
      </c>
      <c r="B45" s="138">
        <f>'実質公債費比率（分子）の構造'!K$49</f>
        <v>141</v>
      </c>
      <c r="C45" s="138"/>
      <c r="D45" s="138"/>
      <c r="E45" s="138">
        <f>'実質公債費比率（分子）の構造'!L$49</f>
        <v>131</v>
      </c>
      <c r="F45" s="138"/>
      <c r="G45" s="138"/>
      <c r="H45" s="138">
        <f>'実質公債費比率（分子）の構造'!M$49</f>
        <v>119</v>
      </c>
      <c r="I45" s="138"/>
      <c r="J45" s="138"/>
      <c r="K45" s="138">
        <f>'実質公債費比率（分子）の構造'!N$49</f>
        <v>118</v>
      </c>
      <c r="L45" s="138"/>
      <c r="M45" s="138"/>
      <c r="N45" s="138">
        <f>'実質公債費比率（分子）の構造'!O$49</f>
        <v>121</v>
      </c>
      <c r="O45" s="138"/>
      <c r="P45" s="138"/>
    </row>
    <row r="46" spans="1:16" x14ac:dyDescent="0.15">
      <c r="A46" s="138" t="s">
        <v>55</v>
      </c>
      <c r="B46" s="138">
        <f>'実質公債費比率（分子）の構造'!K$48</f>
        <v>398</v>
      </c>
      <c r="C46" s="138"/>
      <c r="D46" s="138"/>
      <c r="E46" s="138">
        <f>'実質公債費比率（分子）の構造'!L$48</f>
        <v>417</v>
      </c>
      <c r="F46" s="138"/>
      <c r="G46" s="138"/>
      <c r="H46" s="138">
        <f>'実質公債費比率（分子）の構造'!M$48</f>
        <v>440</v>
      </c>
      <c r="I46" s="138"/>
      <c r="J46" s="138"/>
      <c r="K46" s="138">
        <f>'実質公債費比率（分子）の構造'!N$48</f>
        <v>449</v>
      </c>
      <c r="L46" s="138"/>
      <c r="M46" s="138"/>
      <c r="N46" s="138">
        <f>'実質公債費比率（分子）の構造'!O$48</f>
        <v>454</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961</v>
      </c>
      <c r="C49" s="138"/>
      <c r="D49" s="138"/>
      <c r="E49" s="138">
        <f>'実質公債費比率（分子）の構造'!L$45</f>
        <v>962</v>
      </c>
      <c r="F49" s="138"/>
      <c r="G49" s="138"/>
      <c r="H49" s="138">
        <f>'実質公債費比率（分子）の構造'!M$45</f>
        <v>988</v>
      </c>
      <c r="I49" s="138"/>
      <c r="J49" s="138"/>
      <c r="K49" s="138">
        <f>'実質公債費比率（分子）の構造'!N$45</f>
        <v>1012</v>
      </c>
      <c r="L49" s="138"/>
      <c r="M49" s="138"/>
      <c r="N49" s="138">
        <f>'実質公債費比率（分子）の構造'!O$45</f>
        <v>1075</v>
      </c>
      <c r="O49" s="138"/>
      <c r="P49" s="138"/>
    </row>
    <row r="50" spans="1:16" x14ac:dyDescent="0.15">
      <c r="A50" s="138" t="s">
        <v>58</v>
      </c>
      <c r="B50" s="138" t="e">
        <f>NA()</f>
        <v>#N/A</v>
      </c>
      <c r="C50" s="138">
        <f>IF(ISNUMBER('実質公債費比率（分子）の構造'!K$53),'実質公債費比率（分子）の構造'!K$53,NA())</f>
        <v>802</v>
      </c>
      <c r="D50" s="138" t="e">
        <f>NA()</f>
        <v>#N/A</v>
      </c>
      <c r="E50" s="138" t="e">
        <f>NA()</f>
        <v>#N/A</v>
      </c>
      <c r="F50" s="138">
        <f>IF(ISNUMBER('実質公債費比率（分子）の構造'!L$53),'実質公債費比率（分子）の構造'!L$53,NA())</f>
        <v>794</v>
      </c>
      <c r="G50" s="138" t="e">
        <f>NA()</f>
        <v>#N/A</v>
      </c>
      <c r="H50" s="138" t="e">
        <f>NA()</f>
        <v>#N/A</v>
      </c>
      <c r="I50" s="138">
        <f>IF(ISNUMBER('実質公債費比率（分子）の構造'!M$53),'実質公債費比率（分子）の構造'!M$53,NA())</f>
        <v>789</v>
      </c>
      <c r="J50" s="138" t="e">
        <f>NA()</f>
        <v>#N/A</v>
      </c>
      <c r="K50" s="138" t="e">
        <f>NA()</f>
        <v>#N/A</v>
      </c>
      <c r="L50" s="138">
        <f>IF(ISNUMBER('実質公債費比率（分子）の構造'!N$53),'実質公債費比率（分子）の構造'!N$53,NA())</f>
        <v>777</v>
      </c>
      <c r="M50" s="138" t="e">
        <f>NA()</f>
        <v>#N/A</v>
      </c>
      <c r="N50" s="138" t="e">
        <f>NA()</f>
        <v>#N/A</v>
      </c>
      <c r="O50" s="138">
        <f>IF(ISNUMBER('実質公債費比率（分子）の構造'!O$53),'実質公債費比率（分子）の構造'!O$53,NA())</f>
        <v>805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9316</v>
      </c>
      <c r="E56" s="137"/>
      <c r="F56" s="137"/>
      <c r="G56" s="137">
        <f>'将来負担比率（分子）の構造'!J$52</f>
        <v>9921</v>
      </c>
      <c r="H56" s="137"/>
      <c r="I56" s="137"/>
      <c r="J56" s="137">
        <f>'将来負担比率（分子）の構造'!K$52</f>
        <v>9828</v>
      </c>
      <c r="K56" s="137"/>
      <c r="L56" s="137"/>
      <c r="M56" s="137">
        <f>'将来負担比率（分子）の構造'!L$52</f>
        <v>9801</v>
      </c>
      <c r="N56" s="137"/>
      <c r="O56" s="137"/>
      <c r="P56" s="137">
        <f>'将来負担比率（分子）の構造'!M$52</f>
        <v>9689</v>
      </c>
    </row>
    <row r="57" spans="1:16" x14ac:dyDescent="0.15">
      <c r="A57" s="137" t="s">
        <v>36</v>
      </c>
      <c r="B57" s="137"/>
      <c r="C57" s="137"/>
      <c r="D57" s="137">
        <f>'将来負担比率（分子）の構造'!I$51</f>
        <v>248</v>
      </c>
      <c r="E57" s="137"/>
      <c r="F57" s="137"/>
      <c r="G57" s="137">
        <f>'将来負担比率（分子）の構造'!J$51</f>
        <v>203</v>
      </c>
      <c r="H57" s="137"/>
      <c r="I57" s="137"/>
      <c r="J57" s="137">
        <f>'将来負担比率（分子）の構造'!K$51</f>
        <v>162</v>
      </c>
      <c r="K57" s="137"/>
      <c r="L57" s="137"/>
      <c r="M57" s="137">
        <f>'将来負担比率（分子）の構造'!L$51</f>
        <v>149</v>
      </c>
      <c r="N57" s="137"/>
      <c r="O57" s="137"/>
      <c r="P57" s="137">
        <f>'将来負担比率（分子）の構造'!M$51</f>
        <v>430</v>
      </c>
    </row>
    <row r="58" spans="1:16" x14ac:dyDescent="0.15">
      <c r="A58" s="137" t="s">
        <v>35</v>
      </c>
      <c r="B58" s="137"/>
      <c r="C58" s="137"/>
      <c r="D58" s="137">
        <f>'将来負担比率（分子）の構造'!I$50</f>
        <v>1197</v>
      </c>
      <c r="E58" s="137"/>
      <c r="F58" s="137"/>
      <c r="G58" s="137">
        <f>'将来負担比率（分子）の構造'!J$50</f>
        <v>1205</v>
      </c>
      <c r="H58" s="137"/>
      <c r="I58" s="137"/>
      <c r="J58" s="137">
        <f>'将来負担比率（分子）の構造'!K$50</f>
        <v>1218</v>
      </c>
      <c r="K58" s="137"/>
      <c r="L58" s="137"/>
      <c r="M58" s="137">
        <f>'将来負担比率（分子）の構造'!L$50</f>
        <v>1480</v>
      </c>
      <c r="N58" s="137"/>
      <c r="O58" s="137"/>
      <c r="P58" s="137">
        <f>'将来負担比率（分子）の構造'!M$50</f>
        <v>1891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f>'将来負担比率（分子）の構造'!J$46</f>
        <v>1</v>
      </c>
      <c r="F61" s="137"/>
      <c r="G61" s="137"/>
      <c r="H61" s="137">
        <f>'将来負担比率（分子）の構造'!K$46</f>
        <v>1</v>
      </c>
      <c r="I61" s="137"/>
      <c r="J61" s="137"/>
      <c r="K61" s="137">
        <f>'将来負担比率（分子）の構造'!L$46</f>
        <v>47</v>
      </c>
      <c r="L61" s="137"/>
      <c r="M61" s="137"/>
      <c r="N61" s="137">
        <f>'将来負担比率（分子）の構造'!M$46</f>
        <v>44</v>
      </c>
      <c r="O61" s="137"/>
      <c r="P61" s="137"/>
    </row>
    <row r="62" spans="1:16" x14ac:dyDescent="0.15">
      <c r="A62" s="137" t="s">
        <v>29</v>
      </c>
      <c r="B62" s="137">
        <f>'将来負担比率（分子）の構造'!I$45</f>
        <v>1926</v>
      </c>
      <c r="C62" s="137"/>
      <c r="D62" s="137"/>
      <c r="E62" s="137">
        <f>'将来負担比率（分子）の構造'!J$45</f>
        <v>1798</v>
      </c>
      <c r="F62" s="137"/>
      <c r="G62" s="137"/>
      <c r="H62" s="137">
        <f>'将来負担比率（分子）の構造'!K$45</f>
        <v>1768</v>
      </c>
      <c r="I62" s="137"/>
      <c r="J62" s="137"/>
      <c r="K62" s="137">
        <f>'将来負担比率（分子）の構造'!L$45</f>
        <v>1821</v>
      </c>
      <c r="L62" s="137"/>
      <c r="M62" s="137"/>
      <c r="N62" s="137">
        <f>'将来負担比率（分子）の構造'!M$45</f>
        <v>1806</v>
      </c>
      <c r="O62" s="137"/>
      <c r="P62" s="137"/>
    </row>
    <row r="63" spans="1:16" x14ac:dyDescent="0.15">
      <c r="A63" s="137" t="s">
        <v>28</v>
      </c>
      <c r="B63" s="137">
        <f>'将来負担比率（分子）の構造'!I$44</f>
        <v>843</v>
      </c>
      <c r="C63" s="137"/>
      <c r="D63" s="137"/>
      <c r="E63" s="137">
        <f>'将来負担比率（分子）の構造'!J$44</f>
        <v>1007</v>
      </c>
      <c r="F63" s="137"/>
      <c r="G63" s="137"/>
      <c r="H63" s="137">
        <f>'将来負担比率（分子）の構造'!K$44</f>
        <v>713</v>
      </c>
      <c r="I63" s="137"/>
      <c r="J63" s="137"/>
      <c r="K63" s="137">
        <f>'将来負担比率（分子）の構造'!L$44</f>
        <v>634</v>
      </c>
      <c r="L63" s="137"/>
      <c r="M63" s="137"/>
      <c r="N63" s="137">
        <f>'将来負担比率（分子）の構造'!M$44</f>
        <v>540</v>
      </c>
      <c r="O63" s="137"/>
      <c r="P63" s="137"/>
    </row>
    <row r="64" spans="1:16" x14ac:dyDescent="0.15">
      <c r="A64" s="137" t="s">
        <v>27</v>
      </c>
      <c r="B64" s="137">
        <f>'将来負担比率（分子）の構造'!I$43</f>
        <v>6331</v>
      </c>
      <c r="C64" s="137"/>
      <c r="D64" s="137"/>
      <c r="E64" s="137">
        <f>'将来負担比率（分子）の構造'!J$43</f>
        <v>6173</v>
      </c>
      <c r="F64" s="137"/>
      <c r="G64" s="137"/>
      <c r="H64" s="137">
        <f>'将来負担比率（分子）の構造'!K$43</f>
        <v>5983</v>
      </c>
      <c r="I64" s="137"/>
      <c r="J64" s="137"/>
      <c r="K64" s="137">
        <f>'将来負担比率（分子）の構造'!L$43</f>
        <v>5872</v>
      </c>
      <c r="L64" s="137"/>
      <c r="M64" s="137"/>
      <c r="N64" s="137">
        <f>'将来負担比率（分子）の構造'!M$43</f>
        <v>5757</v>
      </c>
      <c r="O64" s="137"/>
      <c r="P64" s="137"/>
    </row>
    <row r="65" spans="1:16" x14ac:dyDescent="0.15">
      <c r="A65" s="137" t="s">
        <v>26</v>
      </c>
      <c r="B65" s="137">
        <f>'将来負担比率（分子）の構造'!I$42</f>
        <v>588</v>
      </c>
      <c r="C65" s="137"/>
      <c r="D65" s="137"/>
      <c r="E65" s="137">
        <f>'将来負担比率（分子）の構造'!J$42</f>
        <v>529</v>
      </c>
      <c r="F65" s="137"/>
      <c r="G65" s="137"/>
      <c r="H65" s="137">
        <f>'将来負担比率（分子）の構造'!K$42</f>
        <v>471</v>
      </c>
      <c r="I65" s="137"/>
      <c r="J65" s="137"/>
      <c r="K65" s="137">
        <f>'将来負担比率（分子）の構造'!L$42</f>
        <v>407</v>
      </c>
      <c r="L65" s="137"/>
      <c r="M65" s="137"/>
      <c r="N65" s="137">
        <f>'将来負担比率（分子）の構造'!M$42</f>
        <v>648</v>
      </c>
      <c r="O65" s="137"/>
      <c r="P65" s="137"/>
    </row>
    <row r="66" spans="1:16" x14ac:dyDescent="0.15">
      <c r="A66" s="137" t="s">
        <v>25</v>
      </c>
      <c r="B66" s="137">
        <f>'将来負担比率（分子）の構造'!I$41</f>
        <v>10564</v>
      </c>
      <c r="C66" s="137"/>
      <c r="D66" s="137"/>
      <c r="E66" s="137">
        <f>'将来負担比率（分子）の構造'!J$41</f>
        <v>10961</v>
      </c>
      <c r="F66" s="137"/>
      <c r="G66" s="137"/>
      <c r="H66" s="137">
        <f>'将来負担比率（分子）の構造'!K$41</f>
        <v>10685</v>
      </c>
      <c r="I66" s="137"/>
      <c r="J66" s="137"/>
      <c r="K66" s="137">
        <f>'将来負担比率（分子）の構造'!L$41</f>
        <v>10476</v>
      </c>
      <c r="L66" s="137"/>
      <c r="M66" s="137"/>
      <c r="N66" s="137">
        <f>'将来負担比率（分子）の構造'!M$41</f>
        <v>10090</v>
      </c>
      <c r="O66" s="137"/>
      <c r="P66" s="137"/>
    </row>
    <row r="67" spans="1:16" x14ac:dyDescent="0.15">
      <c r="A67" s="137" t="s">
        <v>62</v>
      </c>
      <c r="B67" s="137" t="e">
        <f>NA()</f>
        <v>#N/A</v>
      </c>
      <c r="C67" s="137">
        <f>IF(ISNUMBER('将来負担比率（分子）の構造'!I$53), IF('将来負担比率（分子）の構造'!I$53 &lt; 0, 0, '将来負担比率（分子）の構造'!I$53), NA())</f>
        <v>9490</v>
      </c>
      <c r="D67" s="137" t="e">
        <f>NA()</f>
        <v>#N/A</v>
      </c>
      <c r="E67" s="137" t="e">
        <f>NA()</f>
        <v>#N/A</v>
      </c>
      <c r="F67" s="137">
        <f>IF(ISNUMBER('将来負担比率（分子）の構造'!J$53), IF('将来負担比率（分子）の構造'!J$53 &lt; 0, 0, '将来負担比率（分子）の構造'!J$53), NA())</f>
        <v>9141</v>
      </c>
      <c r="G67" s="137" t="e">
        <f>NA()</f>
        <v>#N/A</v>
      </c>
      <c r="H67" s="137" t="e">
        <f>NA()</f>
        <v>#N/A</v>
      </c>
      <c r="I67" s="137">
        <f>IF(ISNUMBER('将来負担比率（分子）の構造'!K$53), IF('将来負担比率（分子）の構造'!K$53 &lt; 0, 0, '将来負担比率（分子）の構造'!K$53), NA())</f>
        <v>8414</v>
      </c>
      <c r="J67" s="137" t="e">
        <f>NA()</f>
        <v>#N/A</v>
      </c>
      <c r="K67" s="137" t="e">
        <f>NA()</f>
        <v>#N/A</v>
      </c>
      <c r="L67" s="137">
        <f>IF(ISNUMBER('将来負担比率（分子）の構造'!L$53), IF('将来負担比率（分子）の構造'!L$53 &lt; 0, 0, '将来負担比率（分子）の構造'!L$53), NA())</f>
        <v>7826</v>
      </c>
      <c r="M67" s="137" t="e">
        <f>NA()</f>
        <v>#N/A</v>
      </c>
      <c r="N67" s="137" t="e">
        <f>NA()</f>
        <v>#N/A</v>
      </c>
      <c r="O67" s="137">
        <f>IF(ISNUMBER('将来負担比率（分子）の構造'!M$53), IF('将来負担比率（分子）の構造'!M$53 &lt; 0, 0, '将来負担比率（分子）の構造'!M$53), NA())</f>
        <v>6876</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election activeCell="M56" sqref="M56"/>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3493705</v>
      </c>
      <c r="S5" s="615"/>
      <c r="T5" s="615"/>
      <c r="U5" s="615"/>
      <c r="V5" s="615"/>
      <c r="W5" s="615"/>
      <c r="X5" s="615"/>
      <c r="Y5" s="616"/>
      <c r="Z5" s="617">
        <v>32</v>
      </c>
      <c r="AA5" s="617"/>
      <c r="AB5" s="617"/>
      <c r="AC5" s="617"/>
      <c r="AD5" s="618">
        <v>3493705</v>
      </c>
      <c r="AE5" s="618"/>
      <c r="AF5" s="618"/>
      <c r="AG5" s="618"/>
      <c r="AH5" s="618"/>
      <c r="AI5" s="618"/>
      <c r="AJ5" s="618"/>
      <c r="AK5" s="618"/>
      <c r="AL5" s="619">
        <v>62.2</v>
      </c>
      <c r="AM5" s="620"/>
      <c r="AN5" s="620"/>
      <c r="AO5" s="621"/>
      <c r="AP5" s="611" t="s">
        <v>208</v>
      </c>
      <c r="AQ5" s="612"/>
      <c r="AR5" s="612"/>
      <c r="AS5" s="612"/>
      <c r="AT5" s="612"/>
      <c r="AU5" s="612"/>
      <c r="AV5" s="612"/>
      <c r="AW5" s="612"/>
      <c r="AX5" s="612"/>
      <c r="AY5" s="612"/>
      <c r="AZ5" s="612"/>
      <c r="BA5" s="612"/>
      <c r="BB5" s="612"/>
      <c r="BC5" s="612"/>
      <c r="BD5" s="612"/>
      <c r="BE5" s="612"/>
      <c r="BF5" s="613"/>
      <c r="BG5" s="625">
        <v>3481496</v>
      </c>
      <c r="BH5" s="626"/>
      <c r="BI5" s="626"/>
      <c r="BJ5" s="626"/>
      <c r="BK5" s="626"/>
      <c r="BL5" s="626"/>
      <c r="BM5" s="626"/>
      <c r="BN5" s="627"/>
      <c r="BO5" s="628">
        <v>99.7</v>
      </c>
      <c r="BP5" s="628"/>
      <c r="BQ5" s="628"/>
      <c r="BR5" s="628"/>
      <c r="BS5" s="629">
        <v>51209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128497</v>
      </c>
      <c r="S6" s="626"/>
      <c r="T6" s="626"/>
      <c r="U6" s="626"/>
      <c r="V6" s="626"/>
      <c r="W6" s="626"/>
      <c r="X6" s="626"/>
      <c r="Y6" s="627"/>
      <c r="Z6" s="628">
        <v>1.2</v>
      </c>
      <c r="AA6" s="628"/>
      <c r="AB6" s="628"/>
      <c r="AC6" s="628"/>
      <c r="AD6" s="629">
        <v>128497</v>
      </c>
      <c r="AE6" s="629"/>
      <c r="AF6" s="629"/>
      <c r="AG6" s="629"/>
      <c r="AH6" s="629"/>
      <c r="AI6" s="629"/>
      <c r="AJ6" s="629"/>
      <c r="AK6" s="629"/>
      <c r="AL6" s="630">
        <v>2.2999999999999998</v>
      </c>
      <c r="AM6" s="631"/>
      <c r="AN6" s="631"/>
      <c r="AO6" s="632"/>
      <c r="AP6" s="622" t="s">
        <v>213</v>
      </c>
      <c r="AQ6" s="623"/>
      <c r="AR6" s="623"/>
      <c r="AS6" s="623"/>
      <c r="AT6" s="623"/>
      <c r="AU6" s="623"/>
      <c r="AV6" s="623"/>
      <c r="AW6" s="623"/>
      <c r="AX6" s="623"/>
      <c r="AY6" s="623"/>
      <c r="AZ6" s="623"/>
      <c r="BA6" s="623"/>
      <c r="BB6" s="623"/>
      <c r="BC6" s="623"/>
      <c r="BD6" s="623"/>
      <c r="BE6" s="623"/>
      <c r="BF6" s="624"/>
      <c r="BG6" s="625">
        <v>3481496</v>
      </c>
      <c r="BH6" s="626"/>
      <c r="BI6" s="626"/>
      <c r="BJ6" s="626"/>
      <c r="BK6" s="626"/>
      <c r="BL6" s="626"/>
      <c r="BM6" s="626"/>
      <c r="BN6" s="627"/>
      <c r="BO6" s="628">
        <v>99.7</v>
      </c>
      <c r="BP6" s="628"/>
      <c r="BQ6" s="628"/>
      <c r="BR6" s="628"/>
      <c r="BS6" s="629">
        <v>51209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101954</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101954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2352</v>
      </c>
      <c r="S7" s="626"/>
      <c r="T7" s="626"/>
      <c r="U7" s="626"/>
      <c r="V7" s="626"/>
      <c r="W7" s="626"/>
      <c r="X7" s="626"/>
      <c r="Y7" s="627"/>
      <c r="Z7" s="628">
        <v>0</v>
      </c>
      <c r="AA7" s="628"/>
      <c r="AB7" s="628"/>
      <c r="AC7" s="628"/>
      <c r="AD7" s="629">
        <v>2352</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1397200</v>
      </c>
      <c r="BH7" s="626"/>
      <c r="BI7" s="626"/>
      <c r="BJ7" s="626"/>
      <c r="BK7" s="626"/>
      <c r="BL7" s="626"/>
      <c r="BM7" s="626"/>
      <c r="BN7" s="627"/>
      <c r="BO7" s="628">
        <v>40</v>
      </c>
      <c r="BP7" s="628"/>
      <c r="BQ7" s="628"/>
      <c r="BR7" s="628"/>
      <c r="BS7" s="629">
        <v>51209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3067181</v>
      </c>
      <c r="CS7" s="626"/>
      <c r="CT7" s="626"/>
      <c r="CU7" s="626"/>
      <c r="CV7" s="626"/>
      <c r="CW7" s="626"/>
      <c r="CX7" s="626"/>
      <c r="CY7" s="627"/>
      <c r="CZ7" s="628">
        <v>29</v>
      </c>
      <c r="DA7" s="628"/>
      <c r="DB7" s="628"/>
      <c r="DC7" s="628"/>
      <c r="DD7" s="634">
        <v>76735</v>
      </c>
      <c r="DE7" s="626"/>
      <c r="DF7" s="626"/>
      <c r="DG7" s="626"/>
      <c r="DH7" s="626"/>
      <c r="DI7" s="626"/>
      <c r="DJ7" s="626"/>
      <c r="DK7" s="626"/>
      <c r="DL7" s="626"/>
      <c r="DM7" s="626"/>
      <c r="DN7" s="626"/>
      <c r="DO7" s="626"/>
      <c r="DP7" s="627"/>
      <c r="DQ7" s="634">
        <v>1132188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9254</v>
      </c>
      <c r="S8" s="626"/>
      <c r="T8" s="626"/>
      <c r="U8" s="626"/>
      <c r="V8" s="626"/>
      <c r="W8" s="626"/>
      <c r="X8" s="626"/>
      <c r="Y8" s="627"/>
      <c r="Z8" s="628">
        <v>0.1</v>
      </c>
      <c r="AA8" s="628"/>
      <c r="AB8" s="628"/>
      <c r="AC8" s="628"/>
      <c r="AD8" s="629">
        <v>9254</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43763</v>
      </c>
      <c r="BH8" s="626"/>
      <c r="BI8" s="626"/>
      <c r="BJ8" s="626"/>
      <c r="BK8" s="626"/>
      <c r="BL8" s="626"/>
      <c r="BM8" s="626"/>
      <c r="BN8" s="627"/>
      <c r="BO8" s="628">
        <v>1.3</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2832119</v>
      </c>
      <c r="CS8" s="626"/>
      <c r="CT8" s="626"/>
      <c r="CU8" s="626"/>
      <c r="CV8" s="626"/>
      <c r="CW8" s="626"/>
      <c r="CX8" s="626"/>
      <c r="CY8" s="627"/>
      <c r="CZ8" s="628">
        <v>26.8</v>
      </c>
      <c r="DA8" s="628"/>
      <c r="DB8" s="628"/>
      <c r="DC8" s="628"/>
      <c r="DD8" s="634">
        <v>3120</v>
      </c>
      <c r="DE8" s="626"/>
      <c r="DF8" s="626"/>
      <c r="DG8" s="626"/>
      <c r="DH8" s="626"/>
      <c r="DI8" s="626"/>
      <c r="DJ8" s="626"/>
      <c r="DK8" s="626"/>
      <c r="DL8" s="626"/>
      <c r="DM8" s="626"/>
      <c r="DN8" s="626"/>
      <c r="DO8" s="626"/>
      <c r="DP8" s="627"/>
      <c r="DQ8" s="634">
        <v>1467009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5406</v>
      </c>
      <c r="S9" s="626"/>
      <c r="T9" s="626"/>
      <c r="U9" s="626"/>
      <c r="V9" s="626"/>
      <c r="W9" s="626"/>
      <c r="X9" s="626"/>
      <c r="Y9" s="627"/>
      <c r="Z9" s="628">
        <v>0</v>
      </c>
      <c r="AA9" s="628"/>
      <c r="AB9" s="628"/>
      <c r="AC9" s="628"/>
      <c r="AD9" s="629">
        <v>5406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1085989</v>
      </c>
      <c r="BH9" s="626"/>
      <c r="BI9" s="626"/>
      <c r="BJ9" s="626"/>
      <c r="BK9" s="626"/>
      <c r="BL9" s="626"/>
      <c r="BM9" s="626"/>
      <c r="BN9" s="627"/>
      <c r="BO9" s="628">
        <v>31.1</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641499</v>
      </c>
      <c r="CS9" s="626"/>
      <c r="CT9" s="626"/>
      <c r="CU9" s="626"/>
      <c r="CV9" s="626"/>
      <c r="CW9" s="626"/>
      <c r="CX9" s="626"/>
      <c r="CY9" s="627"/>
      <c r="CZ9" s="628">
        <v>6.1</v>
      </c>
      <c r="DA9" s="628"/>
      <c r="DB9" s="628"/>
      <c r="DC9" s="628"/>
      <c r="DD9" s="634">
        <v>5091</v>
      </c>
      <c r="DE9" s="626"/>
      <c r="DF9" s="626"/>
      <c r="DG9" s="626"/>
      <c r="DH9" s="626"/>
      <c r="DI9" s="626"/>
      <c r="DJ9" s="626"/>
      <c r="DK9" s="626"/>
      <c r="DL9" s="626"/>
      <c r="DM9" s="626"/>
      <c r="DN9" s="626"/>
      <c r="DO9" s="626"/>
      <c r="DP9" s="627"/>
      <c r="DQ9" s="634">
        <v>627880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402766</v>
      </c>
      <c r="S10" s="626"/>
      <c r="T10" s="626"/>
      <c r="U10" s="626"/>
      <c r="V10" s="626"/>
      <c r="W10" s="626"/>
      <c r="X10" s="626"/>
      <c r="Y10" s="627"/>
      <c r="Z10" s="628">
        <v>3.7</v>
      </c>
      <c r="AA10" s="628"/>
      <c r="AB10" s="628"/>
      <c r="AC10" s="628"/>
      <c r="AD10" s="629">
        <v>402766</v>
      </c>
      <c r="AE10" s="629"/>
      <c r="AF10" s="629"/>
      <c r="AG10" s="629"/>
      <c r="AH10" s="629"/>
      <c r="AI10" s="629"/>
      <c r="AJ10" s="629"/>
      <c r="AK10" s="629"/>
      <c r="AL10" s="630">
        <v>7.2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89310</v>
      </c>
      <c r="BH10" s="626"/>
      <c r="BI10" s="626"/>
      <c r="BJ10" s="626"/>
      <c r="BK10" s="626"/>
      <c r="BL10" s="626"/>
      <c r="BM10" s="626"/>
      <c r="BN10" s="627"/>
      <c r="BO10" s="628">
        <v>2.6</v>
      </c>
      <c r="BP10" s="628"/>
      <c r="BQ10" s="628"/>
      <c r="BR10" s="628"/>
      <c r="BS10" s="634">
        <v>15178</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27202</v>
      </c>
      <c r="CS10" s="626"/>
      <c r="CT10" s="626"/>
      <c r="CU10" s="626"/>
      <c r="CV10" s="626"/>
      <c r="CW10" s="626"/>
      <c r="CX10" s="626"/>
      <c r="CY10" s="627"/>
      <c r="CZ10" s="628">
        <v>0.3</v>
      </c>
      <c r="DA10" s="628"/>
      <c r="DB10" s="628"/>
      <c r="DC10" s="628"/>
      <c r="DD10" s="634">
        <v>1185</v>
      </c>
      <c r="DE10" s="626"/>
      <c r="DF10" s="626"/>
      <c r="DG10" s="626"/>
      <c r="DH10" s="626"/>
      <c r="DI10" s="626"/>
      <c r="DJ10" s="626"/>
      <c r="DK10" s="626"/>
      <c r="DL10" s="626"/>
      <c r="DM10" s="626"/>
      <c r="DN10" s="626"/>
      <c r="DO10" s="626"/>
      <c r="DP10" s="627"/>
      <c r="DQ10" s="634">
        <v>26715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3787</v>
      </c>
      <c r="S11" s="626"/>
      <c r="T11" s="626"/>
      <c r="U11" s="626"/>
      <c r="V11" s="626"/>
      <c r="W11" s="626"/>
      <c r="X11" s="626"/>
      <c r="Y11" s="627"/>
      <c r="Z11" s="628">
        <v>0</v>
      </c>
      <c r="AA11" s="628"/>
      <c r="AB11" s="628"/>
      <c r="AC11" s="628"/>
      <c r="AD11" s="629">
        <v>3787</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178138</v>
      </c>
      <c r="BH11" s="626"/>
      <c r="BI11" s="626"/>
      <c r="BJ11" s="626"/>
      <c r="BK11" s="626"/>
      <c r="BL11" s="626"/>
      <c r="BM11" s="626"/>
      <c r="BN11" s="627"/>
      <c r="BO11" s="628">
        <v>5.0999999999999996</v>
      </c>
      <c r="BP11" s="628"/>
      <c r="BQ11" s="628"/>
      <c r="BR11" s="628"/>
      <c r="BS11" s="634">
        <v>36031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367938</v>
      </c>
      <c r="CS11" s="626"/>
      <c r="CT11" s="626"/>
      <c r="CU11" s="626"/>
      <c r="CV11" s="626"/>
      <c r="CW11" s="626"/>
      <c r="CX11" s="626"/>
      <c r="CY11" s="627"/>
      <c r="CZ11" s="628">
        <v>3.5</v>
      </c>
      <c r="DA11" s="628"/>
      <c r="DB11" s="628"/>
      <c r="DC11" s="628"/>
      <c r="DD11" s="634">
        <v>24812</v>
      </c>
      <c r="DE11" s="626"/>
      <c r="DF11" s="626"/>
      <c r="DG11" s="626"/>
      <c r="DH11" s="626"/>
      <c r="DI11" s="626"/>
      <c r="DJ11" s="626"/>
      <c r="DK11" s="626"/>
      <c r="DL11" s="626"/>
      <c r="DM11" s="626"/>
      <c r="DN11" s="626"/>
      <c r="DO11" s="626"/>
      <c r="DP11" s="627"/>
      <c r="DQ11" s="634">
        <v>317731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1766345</v>
      </c>
      <c r="BH12" s="626"/>
      <c r="BI12" s="626"/>
      <c r="BJ12" s="626"/>
      <c r="BK12" s="626"/>
      <c r="BL12" s="626"/>
      <c r="BM12" s="626"/>
      <c r="BN12" s="627"/>
      <c r="BO12" s="628">
        <v>50.6</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202948</v>
      </c>
      <c r="CS12" s="626"/>
      <c r="CT12" s="626"/>
      <c r="CU12" s="626"/>
      <c r="CV12" s="626"/>
      <c r="CW12" s="626"/>
      <c r="CX12" s="626"/>
      <c r="CY12" s="627"/>
      <c r="CZ12" s="628">
        <v>1.9</v>
      </c>
      <c r="DA12" s="628"/>
      <c r="DB12" s="628"/>
      <c r="DC12" s="628"/>
      <c r="DD12" s="634">
        <v>36690</v>
      </c>
      <c r="DE12" s="626"/>
      <c r="DF12" s="626"/>
      <c r="DG12" s="626"/>
      <c r="DH12" s="626"/>
      <c r="DI12" s="626"/>
      <c r="DJ12" s="626"/>
      <c r="DK12" s="626"/>
      <c r="DL12" s="626"/>
      <c r="DM12" s="626"/>
      <c r="DN12" s="626"/>
      <c r="DO12" s="626"/>
      <c r="DP12" s="627"/>
      <c r="DQ12" s="634">
        <v>131356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23775</v>
      </c>
      <c r="S13" s="626"/>
      <c r="T13" s="626"/>
      <c r="U13" s="626"/>
      <c r="V13" s="626"/>
      <c r="W13" s="626"/>
      <c r="X13" s="626"/>
      <c r="Y13" s="627"/>
      <c r="Z13" s="628">
        <v>0.2</v>
      </c>
      <c r="AA13" s="628"/>
      <c r="AB13" s="628"/>
      <c r="AC13" s="628"/>
      <c r="AD13" s="629">
        <v>23775</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1765913</v>
      </c>
      <c r="BH13" s="626"/>
      <c r="BI13" s="626"/>
      <c r="BJ13" s="626"/>
      <c r="BK13" s="626"/>
      <c r="BL13" s="626"/>
      <c r="BM13" s="626"/>
      <c r="BN13" s="627"/>
      <c r="BO13" s="628">
        <v>50.5</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772861</v>
      </c>
      <c r="CS13" s="626"/>
      <c r="CT13" s="626"/>
      <c r="CU13" s="626"/>
      <c r="CV13" s="626"/>
      <c r="CW13" s="626"/>
      <c r="CX13" s="626"/>
      <c r="CY13" s="627"/>
      <c r="CZ13" s="628">
        <v>7.3</v>
      </c>
      <c r="DA13" s="628"/>
      <c r="DB13" s="628"/>
      <c r="DC13" s="628"/>
      <c r="DD13" s="634">
        <v>195243</v>
      </c>
      <c r="DE13" s="626"/>
      <c r="DF13" s="626"/>
      <c r="DG13" s="626"/>
      <c r="DH13" s="626"/>
      <c r="DI13" s="626"/>
      <c r="DJ13" s="626"/>
      <c r="DK13" s="626"/>
      <c r="DL13" s="626"/>
      <c r="DM13" s="626"/>
      <c r="DN13" s="626"/>
      <c r="DO13" s="626"/>
      <c r="DP13" s="627"/>
      <c r="DQ13" s="634">
        <v>589462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75879</v>
      </c>
      <c r="BH14" s="626"/>
      <c r="BI14" s="626"/>
      <c r="BJ14" s="626"/>
      <c r="BK14" s="626"/>
      <c r="BL14" s="626"/>
      <c r="BM14" s="626"/>
      <c r="BN14" s="627"/>
      <c r="BO14" s="628">
        <v>2.2000000000000002</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424890</v>
      </c>
      <c r="CS14" s="626"/>
      <c r="CT14" s="626"/>
      <c r="CU14" s="626"/>
      <c r="CV14" s="626"/>
      <c r="CW14" s="626"/>
      <c r="CX14" s="626"/>
      <c r="CY14" s="627"/>
      <c r="CZ14" s="628">
        <v>4</v>
      </c>
      <c r="DA14" s="628"/>
      <c r="DB14" s="628"/>
      <c r="DC14" s="628"/>
      <c r="DD14" s="634">
        <v>44746</v>
      </c>
      <c r="DE14" s="626"/>
      <c r="DF14" s="626"/>
      <c r="DG14" s="626"/>
      <c r="DH14" s="626"/>
      <c r="DI14" s="626"/>
      <c r="DJ14" s="626"/>
      <c r="DK14" s="626"/>
      <c r="DL14" s="626"/>
      <c r="DM14" s="626"/>
      <c r="DN14" s="626"/>
      <c r="DO14" s="626"/>
      <c r="DP14" s="627"/>
      <c r="DQ14" s="634">
        <v>362837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13081</v>
      </c>
      <c r="S15" s="626"/>
      <c r="T15" s="626"/>
      <c r="U15" s="626"/>
      <c r="V15" s="626"/>
      <c r="W15" s="626"/>
      <c r="X15" s="626"/>
      <c r="Y15" s="627"/>
      <c r="Z15" s="628">
        <v>0.1</v>
      </c>
      <c r="AA15" s="628"/>
      <c r="AB15" s="628"/>
      <c r="AC15" s="628"/>
      <c r="AD15" s="629">
        <v>13081</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242072</v>
      </c>
      <c r="BH15" s="626"/>
      <c r="BI15" s="626"/>
      <c r="BJ15" s="626"/>
      <c r="BK15" s="626"/>
      <c r="BL15" s="626"/>
      <c r="BM15" s="626"/>
      <c r="BN15" s="627"/>
      <c r="BO15" s="628">
        <v>6.9</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850399</v>
      </c>
      <c r="CS15" s="626"/>
      <c r="CT15" s="626"/>
      <c r="CU15" s="626"/>
      <c r="CV15" s="626"/>
      <c r="CW15" s="626"/>
      <c r="CX15" s="626"/>
      <c r="CY15" s="627"/>
      <c r="CZ15" s="628">
        <v>8.1</v>
      </c>
      <c r="DA15" s="628"/>
      <c r="DB15" s="628"/>
      <c r="DC15" s="628"/>
      <c r="DD15" s="634">
        <v>90795</v>
      </c>
      <c r="DE15" s="626"/>
      <c r="DF15" s="626"/>
      <c r="DG15" s="626"/>
      <c r="DH15" s="626"/>
      <c r="DI15" s="626"/>
      <c r="DJ15" s="626"/>
      <c r="DK15" s="626"/>
      <c r="DL15" s="626"/>
      <c r="DM15" s="626"/>
      <c r="DN15" s="626"/>
      <c r="DO15" s="626"/>
      <c r="DP15" s="627"/>
      <c r="DQ15" s="634">
        <v>600740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1633221</v>
      </c>
      <c r="S16" s="626"/>
      <c r="T16" s="626"/>
      <c r="U16" s="626"/>
      <c r="V16" s="626"/>
      <c r="W16" s="626"/>
      <c r="X16" s="626"/>
      <c r="Y16" s="627"/>
      <c r="Z16" s="628">
        <v>15</v>
      </c>
      <c r="AA16" s="628"/>
      <c r="AB16" s="628"/>
      <c r="AC16" s="628"/>
      <c r="AD16" s="629">
        <v>1510605</v>
      </c>
      <c r="AE16" s="629"/>
      <c r="AF16" s="629"/>
      <c r="AG16" s="629"/>
      <c r="AH16" s="629"/>
      <c r="AI16" s="629"/>
      <c r="AJ16" s="629"/>
      <c r="AK16" s="629"/>
      <c r="AL16" s="630">
        <v>26.9</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198040</v>
      </c>
      <c r="CS16" s="626"/>
      <c r="CT16" s="626"/>
      <c r="CU16" s="626"/>
      <c r="CV16" s="626"/>
      <c r="CW16" s="626"/>
      <c r="CX16" s="626"/>
      <c r="CY16" s="627"/>
      <c r="CZ16" s="628">
        <v>1.9</v>
      </c>
      <c r="DA16" s="628"/>
      <c r="DB16" s="628"/>
      <c r="DC16" s="628"/>
      <c r="DD16" s="634" t="s">
        <v>110</v>
      </c>
      <c r="DE16" s="626"/>
      <c r="DF16" s="626"/>
      <c r="DG16" s="626"/>
      <c r="DH16" s="626"/>
      <c r="DI16" s="626"/>
      <c r="DJ16" s="626"/>
      <c r="DK16" s="626"/>
      <c r="DL16" s="626"/>
      <c r="DM16" s="626"/>
      <c r="DN16" s="626"/>
      <c r="DO16" s="626"/>
      <c r="DP16" s="627"/>
      <c r="DQ16" s="634">
        <v>268</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1510605</v>
      </c>
      <c r="S17" s="626"/>
      <c r="T17" s="626"/>
      <c r="U17" s="626"/>
      <c r="V17" s="626"/>
      <c r="W17" s="626"/>
      <c r="X17" s="626"/>
      <c r="Y17" s="627"/>
      <c r="Z17" s="628">
        <v>13.8</v>
      </c>
      <c r="AA17" s="628"/>
      <c r="AB17" s="628"/>
      <c r="AC17" s="628"/>
      <c r="AD17" s="629">
        <v>1510605</v>
      </c>
      <c r="AE17" s="629"/>
      <c r="AF17" s="629"/>
      <c r="AG17" s="629"/>
      <c r="AH17" s="629"/>
      <c r="AI17" s="629"/>
      <c r="AJ17" s="629"/>
      <c r="AK17" s="629"/>
      <c r="AL17" s="630">
        <v>26.9</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1074814</v>
      </c>
      <c r="CS17" s="626"/>
      <c r="CT17" s="626"/>
      <c r="CU17" s="626"/>
      <c r="CV17" s="626"/>
      <c r="CW17" s="626"/>
      <c r="CX17" s="626"/>
      <c r="CY17" s="627"/>
      <c r="CZ17" s="628">
        <v>10.199999999999999</v>
      </c>
      <c r="DA17" s="628"/>
      <c r="DB17" s="628"/>
      <c r="DC17" s="628"/>
      <c r="DD17" s="634" t="s">
        <v>110</v>
      </c>
      <c r="DE17" s="626"/>
      <c r="DF17" s="626"/>
      <c r="DG17" s="626"/>
      <c r="DH17" s="626"/>
      <c r="DI17" s="626"/>
      <c r="DJ17" s="626"/>
      <c r="DK17" s="626"/>
      <c r="DL17" s="626"/>
      <c r="DM17" s="626"/>
      <c r="DN17" s="626"/>
      <c r="DO17" s="626"/>
      <c r="DP17" s="627"/>
      <c r="DQ17" s="634">
        <v>1051690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122616</v>
      </c>
      <c r="S18" s="626"/>
      <c r="T18" s="626"/>
      <c r="U18" s="626"/>
      <c r="V18" s="626"/>
      <c r="W18" s="626"/>
      <c r="X18" s="626"/>
      <c r="Y18" s="627"/>
      <c r="Z18" s="628">
        <v>1.1000000000000001</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12209</v>
      </c>
      <c r="BH19" s="626"/>
      <c r="BI19" s="626"/>
      <c r="BJ19" s="626"/>
      <c r="BK19" s="626"/>
      <c r="BL19" s="626"/>
      <c r="BM19" s="626"/>
      <c r="BN19" s="627"/>
      <c r="BO19" s="628">
        <v>0.3</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5715844</v>
      </c>
      <c r="S20" s="626"/>
      <c r="T20" s="626"/>
      <c r="U20" s="626"/>
      <c r="V20" s="626"/>
      <c r="W20" s="626"/>
      <c r="X20" s="626"/>
      <c r="Y20" s="627"/>
      <c r="Z20" s="628">
        <v>52.4</v>
      </c>
      <c r="AA20" s="628"/>
      <c r="AB20" s="628"/>
      <c r="AC20" s="628"/>
      <c r="AD20" s="629">
        <v>5593228</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12209</v>
      </c>
      <c r="BH20" s="626"/>
      <c r="BI20" s="626"/>
      <c r="BJ20" s="626"/>
      <c r="BK20" s="626"/>
      <c r="BL20" s="626"/>
      <c r="BM20" s="626"/>
      <c r="BN20" s="627"/>
      <c r="BO20" s="628">
        <v>0.3</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10561845</v>
      </c>
      <c r="CS20" s="626"/>
      <c r="CT20" s="626"/>
      <c r="CU20" s="626"/>
      <c r="CV20" s="626"/>
      <c r="CW20" s="626"/>
      <c r="CX20" s="626"/>
      <c r="CY20" s="627"/>
      <c r="CZ20" s="628">
        <v>100</v>
      </c>
      <c r="DA20" s="628"/>
      <c r="DB20" s="628"/>
      <c r="DC20" s="628"/>
      <c r="DD20" s="634">
        <v>478417</v>
      </c>
      <c r="DE20" s="626"/>
      <c r="DF20" s="626"/>
      <c r="DG20" s="626"/>
      <c r="DH20" s="626"/>
      <c r="DI20" s="626"/>
      <c r="DJ20" s="626"/>
      <c r="DK20" s="626"/>
      <c r="DL20" s="626"/>
      <c r="DM20" s="626"/>
      <c r="DN20" s="626"/>
      <c r="DO20" s="626"/>
      <c r="DP20" s="627"/>
      <c r="DQ20" s="634">
        <v>6409830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3772</v>
      </c>
      <c r="S21" s="626"/>
      <c r="T21" s="626"/>
      <c r="U21" s="626"/>
      <c r="V21" s="626"/>
      <c r="W21" s="626"/>
      <c r="X21" s="626"/>
      <c r="Y21" s="627"/>
      <c r="Z21" s="628">
        <v>0</v>
      </c>
      <c r="AA21" s="628"/>
      <c r="AB21" s="628"/>
      <c r="AC21" s="628"/>
      <c r="AD21" s="629">
        <v>3772</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12209</v>
      </c>
      <c r="BH21" s="626"/>
      <c r="BI21" s="626"/>
      <c r="BJ21" s="626"/>
      <c r="BK21" s="626"/>
      <c r="BL21" s="626"/>
      <c r="BM21" s="626"/>
      <c r="BN21" s="627"/>
      <c r="BO21" s="628">
        <v>0.3</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26485</v>
      </c>
      <c r="S22" s="626"/>
      <c r="T22" s="626"/>
      <c r="U22" s="626"/>
      <c r="V22" s="626"/>
      <c r="W22" s="626"/>
      <c r="X22" s="626"/>
      <c r="Y22" s="627"/>
      <c r="Z22" s="628">
        <v>0.2</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83262</v>
      </c>
      <c r="S23" s="626"/>
      <c r="T23" s="626"/>
      <c r="U23" s="626"/>
      <c r="V23" s="626"/>
      <c r="W23" s="626"/>
      <c r="X23" s="626"/>
      <c r="Y23" s="627"/>
      <c r="Z23" s="628">
        <v>0.8</v>
      </c>
      <c r="AA23" s="628"/>
      <c r="AB23" s="628"/>
      <c r="AC23" s="628"/>
      <c r="AD23" s="629">
        <v>3048</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15478</v>
      </c>
      <c r="S24" s="626"/>
      <c r="T24" s="626"/>
      <c r="U24" s="626"/>
      <c r="V24" s="626"/>
      <c r="W24" s="626"/>
      <c r="X24" s="626"/>
      <c r="Y24" s="627"/>
      <c r="Z24" s="628">
        <v>0.1</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4274255</v>
      </c>
      <c r="CS24" s="615"/>
      <c r="CT24" s="615"/>
      <c r="CU24" s="615"/>
      <c r="CV24" s="615"/>
      <c r="CW24" s="615"/>
      <c r="CX24" s="615"/>
      <c r="CY24" s="616"/>
      <c r="CZ24" s="652">
        <v>40.5</v>
      </c>
      <c r="DA24" s="653"/>
      <c r="DB24" s="653"/>
      <c r="DC24" s="654"/>
      <c r="DD24" s="651">
        <v>3084249</v>
      </c>
      <c r="DE24" s="615"/>
      <c r="DF24" s="615"/>
      <c r="DG24" s="615"/>
      <c r="DH24" s="615"/>
      <c r="DI24" s="615"/>
      <c r="DJ24" s="615"/>
      <c r="DK24" s="616"/>
      <c r="DL24" s="651">
        <v>3064035</v>
      </c>
      <c r="DM24" s="615"/>
      <c r="DN24" s="615"/>
      <c r="DO24" s="615"/>
      <c r="DP24" s="615"/>
      <c r="DQ24" s="615"/>
      <c r="DR24" s="615"/>
      <c r="DS24" s="615"/>
      <c r="DT24" s="615"/>
      <c r="DU24" s="615"/>
      <c r="DV24" s="616"/>
      <c r="DW24" s="619">
        <v>51</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1042573</v>
      </c>
      <c r="S25" s="626"/>
      <c r="T25" s="626"/>
      <c r="U25" s="626"/>
      <c r="V25" s="626"/>
      <c r="W25" s="626"/>
      <c r="X25" s="626"/>
      <c r="Y25" s="627"/>
      <c r="Z25" s="628">
        <v>9.6</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1578874</v>
      </c>
      <c r="CS25" s="657"/>
      <c r="CT25" s="657"/>
      <c r="CU25" s="657"/>
      <c r="CV25" s="657"/>
      <c r="CW25" s="657"/>
      <c r="CX25" s="657"/>
      <c r="CY25" s="658"/>
      <c r="CZ25" s="659">
        <v>14.9</v>
      </c>
      <c r="DA25" s="660"/>
      <c r="DB25" s="660"/>
      <c r="DC25" s="661"/>
      <c r="DD25" s="634">
        <v>1559512</v>
      </c>
      <c r="DE25" s="657"/>
      <c r="DF25" s="657"/>
      <c r="DG25" s="657"/>
      <c r="DH25" s="657"/>
      <c r="DI25" s="657"/>
      <c r="DJ25" s="657"/>
      <c r="DK25" s="658"/>
      <c r="DL25" s="634">
        <v>1539422</v>
      </c>
      <c r="DM25" s="657"/>
      <c r="DN25" s="657"/>
      <c r="DO25" s="657"/>
      <c r="DP25" s="657"/>
      <c r="DQ25" s="657"/>
      <c r="DR25" s="657"/>
      <c r="DS25" s="657"/>
      <c r="DT25" s="657"/>
      <c r="DU25" s="657"/>
      <c r="DV25" s="658"/>
      <c r="DW25" s="630">
        <v>25.6</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1054622</v>
      </c>
      <c r="CS26" s="626"/>
      <c r="CT26" s="626"/>
      <c r="CU26" s="626"/>
      <c r="CV26" s="626"/>
      <c r="CW26" s="626"/>
      <c r="CX26" s="626"/>
      <c r="CY26" s="627"/>
      <c r="CZ26" s="659">
        <v>10</v>
      </c>
      <c r="DA26" s="660"/>
      <c r="DB26" s="660"/>
      <c r="DC26" s="661"/>
      <c r="DD26" s="634">
        <v>1039244</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663568</v>
      </c>
      <c r="S27" s="626"/>
      <c r="T27" s="626"/>
      <c r="U27" s="626"/>
      <c r="V27" s="626"/>
      <c r="W27" s="626"/>
      <c r="X27" s="626"/>
      <c r="Y27" s="627"/>
      <c r="Z27" s="628">
        <v>6.1</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3493705</v>
      </c>
      <c r="BH27" s="626"/>
      <c r="BI27" s="626"/>
      <c r="BJ27" s="626"/>
      <c r="BK27" s="626"/>
      <c r="BL27" s="626"/>
      <c r="BM27" s="626"/>
      <c r="BN27" s="627"/>
      <c r="BO27" s="628">
        <v>100</v>
      </c>
      <c r="BP27" s="628"/>
      <c r="BQ27" s="628"/>
      <c r="BR27" s="628"/>
      <c r="BS27" s="634">
        <v>51209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1620567</v>
      </c>
      <c r="CS27" s="657"/>
      <c r="CT27" s="657"/>
      <c r="CU27" s="657"/>
      <c r="CV27" s="657"/>
      <c r="CW27" s="657"/>
      <c r="CX27" s="657"/>
      <c r="CY27" s="658"/>
      <c r="CZ27" s="659">
        <v>15.3</v>
      </c>
      <c r="DA27" s="660"/>
      <c r="DB27" s="660"/>
      <c r="DC27" s="661"/>
      <c r="DD27" s="634">
        <v>473047</v>
      </c>
      <c r="DE27" s="657"/>
      <c r="DF27" s="657"/>
      <c r="DG27" s="657"/>
      <c r="DH27" s="657"/>
      <c r="DI27" s="657"/>
      <c r="DJ27" s="657"/>
      <c r="DK27" s="658"/>
      <c r="DL27" s="634">
        <v>472923</v>
      </c>
      <c r="DM27" s="657"/>
      <c r="DN27" s="657"/>
      <c r="DO27" s="657"/>
      <c r="DP27" s="657"/>
      <c r="DQ27" s="657"/>
      <c r="DR27" s="657"/>
      <c r="DS27" s="657"/>
      <c r="DT27" s="657"/>
      <c r="DU27" s="657"/>
      <c r="DV27" s="658"/>
      <c r="DW27" s="630">
        <v>7.9</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6738</v>
      </c>
      <c r="S28" s="626"/>
      <c r="T28" s="626"/>
      <c r="U28" s="626"/>
      <c r="V28" s="626"/>
      <c r="W28" s="626"/>
      <c r="X28" s="626"/>
      <c r="Y28" s="627"/>
      <c r="Z28" s="628">
        <v>0.1</v>
      </c>
      <c r="AA28" s="628"/>
      <c r="AB28" s="628"/>
      <c r="AC28" s="628"/>
      <c r="AD28" s="629">
        <v>5407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1074814</v>
      </c>
      <c r="CS28" s="626"/>
      <c r="CT28" s="626"/>
      <c r="CU28" s="626"/>
      <c r="CV28" s="626"/>
      <c r="CW28" s="626"/>
      <c r="CX28" s="626"/>
      <c r="CY28" s="627"/>
      <c r="CZ28" s="659">
        <v>10.199999999999999</v>
      </c>
      <c r="DA28" s="660"/>
      <c r="DB28" s="660"/>
      <c r="DC28" s="661"/>
      <c r="DD28" s="634">
        <v>1051690</v>
      </c>
      <c r="DE28" s="626"/>
      <c r="DF28" s="626"/>
      <c r="DG28" s="626"/>
      <c r="DH28" s="626"/>
      <c r="DI28" s="626"/>
      <c r="DJ28" s="626"/>
      <c r="DK28" s="627"/>
      <c r="DL28" s="634">
        <v>1051690</v>
      </c>
      <c r="DM28" s="626"/>
      <c r="DN28" s="626"/>
      <c r="DO28" s="626"/>
      <c r="DP28" s="626"/>
      <c r="DQ28" s="626"/>
      <c r="DR28" s="626"/>
      <c r="DS28" s="626"/>
      <c r="DT28" s="626"/>
      <c r="DU28" s="626"/>
      <c r="DV28" s="627"/>
      <c r="DW28" s="630">
        <v>17.5</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1755440</v>
      </c>
      <c r="S29" s="626"/>
      <c r="T29" s="626"/>
      <c r="U29" s="626"/>
      <c r="V29" s="626"/>
      <c r="W29" s="626"/>
      <c r="X29" s="626"/>
      <c r="Y29" s="627"/>
      <c r="Z29" s="628">
        <v>16.100000000000001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1074814</v>
      </c>
      <c r="CS29" s="657"/>
      <c r="CT29" s="657"/>
      <c r="CU29" s="657"/>
      <c r="CV29" s="657"/>
      <c r="CW29" s="657"/>
      <c r="CX29" s="657"/>
      <c r="CY29" s="658"/>
      <c r="CZ29" s="659">
        <v>10.199999999999999</v>
      </c>
      <c r="DA29" s="660"/>
      <c r="DB29" s="660"/>
      <c r="DC29" s="661"/>
      <c r="DD29" s="634">
        <v>1051690</v>
      </c>
      <c r="DE29" s="657"/>
      <c r="DF29" s="657"/>
      <c r="DG29" s="657"/>
      <c r="DH29" s="657"/>
      <c r="DI29" s="657"/>
      <c r="DJ29" s="657"/>
      <c r="DK29" s="658"/>
      <c r="DL29" s="634">
        <v>1051690</v>
      </c>
      <c r="DM29" s="657"/>
      <c r="DN29" s="657"/>
      <c r="DO29" s="657"/>
      <c r="DP29" s="657"/>
      <c r="DQ29" s="657"/>
      <c r="DR29" s="657"/>
      <c r="DS29" s="657"/>
      <c r="DT29" s="657"/>
      <c r="DU29" s="657"/>
      <c r="DV29" s="658"/>
      <c r="DW29" s="630">
        <v>17.5</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385917</v>
      </c>
      <c r="S30" s="626"/>
      <c r="T30" s="626"/>
      <c r="U30" s="626"/>
      <c r="V30" s="626"/>
      <c r="W30" s="626"/>
      <c r="X30" s="626"/>
      <c r="Y30" s="627"/>
      <c r="Z30" s="628">
        <v>3.5</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96.9</v>
      </c>
      <c r="BN30" s="684"/>
      <c r="BO30" s="684"/>
      <c r="BP30" s="684"/>
      <c r="BQ30" s="685"/>
      <c r="BR30" s="683">
        <v>98.5</v>
      </c>
      <c r="BS30" s="684"/>
      <c r="BT30" s="684"/>
      <c r="BU30" s="684"/>
      <c r="BV30" s="684"/>
      <c r="BW30" s="684"/>
      <c r="BX30" s="620">
        <v>96.4</v>
      </c>
      <c r="BY30" s="684"/>
      <c r="BZ30" s="684"/>
      <c r="CA30" s="684"/>
      <c r="CB30" s="685"/>
      <c r="CD30" s="688"/>
      <c r="CE30" s="689"/>
      <c r="CF30" s="639" t="s">
        <v>291</v>
      </c>
      <c r="CG30" s="640"/>
      <c r="CH30" s="640"/>
      <c r="CI30" s="640"/>
      <c r="CJ30" s="640"/>
      <c r="CK30" s="640"/>
      <c r="CL30" s="640"/>
      <c r="CM30" s="640"/>
      <c r="CN30" s="640"/>
      <c r="CO30" s="640"/>
      <c r="CP30" s="640"/>
      <c r="CQ30" s="641"/>
      <c r="CR30" s="625">
        <v>962038</v>
      </c>
      <c r="CS30" s="626"/>
      <c r="CT30" s="626"/>
      <c r="CU30" s="626"/>
      <c r="CV30" s="626"/>
      <c r="CW30" s="626"/>
      <c r="CX30" s="626"/>
      <c r="CY30" s="627"/>
      <c r="CZ30" s="659">
        <v>9.1</v>
      </c>
      <c r="DA30" s="660"/>
      <c r="DB30" s="660"/>
      <c r="DC30" s="661"/>
      <c r="DD30" s="634">
        <v>939005</v>
      </c>
      <c r="DE30" s="626"/>
      <c r="DF30" s="626"/>
      <c r="DG30" s="626"/>
      <c r="DH30" s="626"/>
      <c r="DI30" s="626"/>
      <c r="DJ30" s="626"/>
      <c r="DK30" s="627"/>
      <c r="DL30" s="634">
        <v>939005</v>
      </c>
      <c r="DM30" s="626"/>
      <c r="DN30" s="626"/>
      <c r="DO30" s="626"/>
      <c r="DP30" s="626"/>
      <c r="DQ30" s="626"/>
      <c r="DR30" s="626"/>
      <c r="DS30" s="626"/>
      <c r="DT30" s="626"/>
      <c r="DU30" s="626"/>
      <c r="DV30" s="627"/>
      <c r="DW30" s="630">
        <v>15.6</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457856</v>
      </c>
      <c r="S31" s="626"/>
      <c r="T31" s="626"/>
      <c r="U31" s="626"/>
      <c r="V31" s="626"/>
      <c r="W31" s="626"/>
      <c r="X31" s="626"/>
      <c r="Y31" s="627"/>
      <c r="Z31" s="628">
        <v>4.2</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98.6</v>
      </c>
      <c r="BH31" s="657"/>
      <c r="BI31" s="657"/>
      <c r="BJ31" s="657"/>
      <c r="BK31" s="657"/>
      <c r="BL31" s="657"/>
      <c r="BM31" s="631">
        <v>96.6</v>
      </c>
      <c r="BN31" s="681"/>
      <c r="BO31" s="681"/>
      <c r="BP31" s="681"/>
      <c r="BQ31" s="682"/>
      <c r="BR31" s="680">
        <v>98</v>
      </c>
      <c r="BS31" s="657"/>
      <c r="BT31" s="657"/>
      <c r="BU31" s="657"/>
      <c r="BV31" s="657"/>
      <c r="BW31" s="657"/>
      <c r="BX31" s="631">
        <v>96</v>
      </c>
      <c r="BY31" s="681"/>
      <c r="BZ31" s="681"/>
      <c r="CA31" s="681"/>
      <c r="CB31" s="682"/>
      <c r="CD31" s="688"/>
      <c r="CE31" s="689"/>
      <c r="CF31" s="639" t="s">
        <v>295</v>
      </c>
      <c r="CG31" s="640"/>
      <c r="CH31" s="640"/>
      <c r="CI31" s="640"/>
      <c r="CJ31" s="640"/>
      <c r="CK31" s="640"/>
      <c r="CL31" s="640"/>
      <c r="CM31" s="640"/>
      <c r="CN31" s="640"/>
      <c r="CO31" s="640"/>
      <c r="CP31" s="640"/>
      <c r="CQ31" s="641"/>
      <c r="CR31" s="625">
        <v>112776</v>
      </c>
      <c r="CS31" s="657"/>
      <c r="CT31" s="657"/>
      <c r="CU31" s="657"/>
      <c r="CV31" s="657"/>
      <c r="CW31" s="657"/>
      <c r="CX31" s="657"/>
      <c r="CY31" s="658"/>
      <c r="CZ31" s="659">
        <v>1.1000000000000001</v>
      </c>
      <c r="DA31" s="660"/>
      <c r="DB31" s="660"/>
      <c r="DC31" s="661"/>
      <c r="DD31" s="634">
        <v>112685</v>
      </c>
      <c r="DE31" s="657"/>
      <c r="DF31" s="657"/>
      <c r="DG31" s="657"/>
      <c r="DH31" s="657"/>
      <c r="DI31" s="657"/>
      <c r="DJ31" s="657"/>
      <c r="DK31" s="658"/>
      <c r="DL31" s="634">
        <v>112685</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179236</v>
      </c>
      <c r="S32" s="626"/>
      <c r="T32" s="626"/>
      <c r="U32" s="626"/>
      <c r="V32" s="626"/>
      <c r="W32" s="626"/>
      <c r="X32" s="626"/>
      <c r="Y32" s="627"/>
      <c r="Z32" s="628">
        <v>1.6</v>
      </c>
      <c r="AA32" s="628"/>
      <c r="AB32" s="628"/>
      <c r="AC32" s="628"/>
      <c r="AD32" s="629">
        <v>7236</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v>
      </c>
      <c r="BH32" s="693"/>
      <c r="BI32" s="693"/>
      <c r="BJ32" s="693"/>
      <c r="BK32" s="693"/>
      <c r="BL32" s="693"/>
      <c r="BM32" s="694">
        <v>96.9</v>
      </c>
      <c r="BN32" s="693"/>
      <c r="BO32" s="693"/>
      <c r="BP32" s="693"/>
      <c r="BQ32" s="695"/>
      <c r="BR32" s="692">
        <v>98.7</v>
      </c>
      <c r="BS32" s="693"/>
      <c r="BT32" s="693"/>
      <c r="BU32" s="693"/>
      <c r="BV32" s="693"/>
      <c r="BW32" s="693"/>
      <c r="BX32" s="694">
        <v>96.3</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576983</v>
      </c>
      <c r="S33" s="626"/>
      <c r="T33" s="626"/>
      <c r="U33" s="626"/>
      <c r="V33" s="626"/>
      <c r="W33" s="626"/>
      <c r="X33" s="626"/>
      <c r="Y33" s="627"/>
      <c r="Z33" s="628">
        <v>5.3</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5611133</v>
      </c>
      <c r="CS33" s="657"/>
      <c r="CT33" s="657"/>
      <c r="CU33" s="657"/>
      <c r="CV33" s="657"/>
      <c r="CW33" s="657"/>
      <c r="CX33" s="657"/>
      <c r="CY33" s="658"/>
      <c r="CZ33" s="659">
        <v>53.1</v>
      </c>
      <c r="DA33" s="660"/>
      <c r="DB33" s="660"/>
      <c r="DC33" s="661"/>
      <c r="DD33" s="634">
        <v>3221159</v>
      </c>
      <c r="DE33" s="657"/>
      <c r="DF33" s="657"/>
      <c r="DG33" s="657"/>
      <c r="DH33" s="657"/>
      <c r="DI33" s="657"/>
      <c r="DJ33" s="657"/>
      <c r="DK33" s="658"/>
      <c r="DL33" s="634">
        <v>2395646</v>
      </c>
      <c r="DM33" s="657"/>
      <c r="DN33" s="657"/>
      <c r="DO33" s="657"/>
      <c r="DP33" s="657"/>
      <c r="DQ33" s="657"/>
      <c r="DR33" s="657"/>
      <c r="DS33" s="657"/>
      <c r="DT33" s="657"/>
      <c r="DU33" s="657"/>
      <c r="DV33" s="658"/>
      <c r="DW33" s="630">
        <v>39.9</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1352483</v>
      </c>
      <c r="CS34" s="626"/>
      <c r="CT34" s="626"/>
      <c r="CU34" s="626"/>
      <c r="CV34" s="626"/>
      <c r="CW34" s="626"/>
      <c r="CX34" s="626"/>
      <c r="CY34" s="627"/>
      <c r="CZ34" s="659">
        <v>12.8</v>
      </c>
      <c r="DA34" s="660"/>
      <c r="DB34" s="660"/>
      <c r="DC34" s="661"/>
      <c r="DD34" s="634">
        <v>875380</v>
      </c>
      <c r="DE34" s="626"/>
      <c r="DF34" s="626"/>
      <c r="DG34" s="626"/>
      <c r="DH34" s="626"/>
      <c r="DI34" s="626"/>
      <c r="DJ34" s="626"/>
      <c r="DK34" s="627"/>
      <c r="DL34" s="634">
        <v>701993</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397483</v>
      </c>
      <c r="S35" s="626"/>
      <c r="T35" s="626"/>
      <c r="U35" s="626"/>
      <c r="V35" s="626"/>
      <c r="W35" s="626"/>
      <c r="X35" s="626"/>
      <c r="Y35" s="627"/>
      <c r="Z35" s="628">
        <v>3.6</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1329997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125141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23718</v>
      </c>
      <c r="CS35" s="657"/>
      <c r="CT35" s="657"/>
      <c r="CU35" s="657"/>
      <c r="CV35" s="657"/>
      <c r="CW35" s="657"/>
      <c r="CX35" s="657"/>
      <c r="CY35" s="658"/>
      <c r="CZ35" s="659">
        <v>0.2</v>
      </c>
      <c r="DA35" s="660"/>
      <c r="DB35" s="660"/>
      <c r="DC35" s="661"/>
      <c r="DD35" s="634">
        <v>13945</v>
      </c>
      <c r="DE35" s="657"/>
      <c r="DF35" s="657"/>
      <c r="DG35" s="657"/>
      <c r="DH35" s="657"/>
      <c r="DI35" s="657"/>
      <c r="DJ35" s="657"/>
      <c r="DK35" s="658"/>
      <c r="DL35" s="634">
        <v>13945</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10913152</v>
      </c>
      <c r="S36" s="698"/>
      <c r="T36" s="698"/>
      <c r="U36" s="698"/>
      <c r="V36" s="698"/>
      <c r="W36" s="698"/>
      <c r="X36" s="698"/>
      <c r="Y36" s="699"/>
      <c r="Z36" s="700">
        <v>100</v>
      </c>
      <c r="AA36" s="700"/>
      <c r="AB36" s="700"/>
      <c r="AC36" s="700"/>
      <c r="AD36" s="701">
        <v>5612691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565292</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100754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2119385</v>
      </c>
      <c r="CS36" s="626"/>
      <c r="CT36" s="626"/>
      <c r="CU36" s="626"/>
      <c r="CV36" s="626"/>
      <c r="CW36" s="626"/>
      <c r="CX36" s="626"/>
      <c r="CY36" s="627"/>
      <c r="CZ36" s="659">
        <v>20.100000000000001</v>
      </c>
      <c r="DA36" s="660"/>
      <c r="DB36" s="660"/>
      <c r="DC36" s="661"/>
      <c r="DD36" s="634">
        <v>1109090</v>
      </c>
      <c r="DE36" s="626"/>
      <c r="DF36" s="626"/>
      <c r="DG36" s="626"/>
      <c r="DH36" s="626"/>
      <c r="DI36" s="626"/>
      <c r="DJ36" s="626"/>
      <c r="DK36" s="627"/>
      <c r="DL36" s="634">
        <v>774998</v>
      </c>
      <c r="DM36" s="626"/>
      <c r="DN36" s="626"/>
      <c r="DO36" s="626"/>
      <c r="DP36" s="626"/>
      <c r="DQ36" s="626"/>
      <c r="DR36" s="626"/>
      <c r="DS36" s="626"/>
      <c r="DT36" s="626"/>
      <c r="DU36" s="626"/>
      <c r="DV36" s="627"/>
      <c r="DW36" s="630">
        <v>12.9</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2298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4242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685877</v>
      </c>
      <c r="CS37" s="657"/>
      <c r="CT37" s="657"/>
      <c r="CU37" s="657"/>
      <c r="CV37" s="657"/>
      <c r="CW37" s="657"/>
      <c r="CX37" s="657"/>
      <c r="CY37" s="658"/>
      <c r="CZ37" s="659">
        <v>6.5</v>
      </c>
      <c r="DA37" s="660"/>
      <c r="DB37" s="660"/>
      <c r="DC37" s="661"/>
      <c r="DD37" s="634">
        <v>685877</v>
      </c>
      <c r="DE37" s="657"/>
      <c r="DF37" s="657"/>
      <c r="DG37" s="657"/>
      <c r="DH37" s="657"/>
      <c r="DI37" s="657"/>
      <c r="DJ37" s="657"/>
      <c r="DK37" s="658"/>
      <c r="DL37" s="634">
        <v>651453</v>
      </c>
      <c r="DM37" s="657"/>
      <c r="DN37" s="657"/>
      <c r="DO37" s="657"/>
      <c r="DP37" s="657"/>
      <c r="DQ37" s="657"/>
      <c r="DR37" s="657"/>
      <c r="DS37" s="657"/>
      <c r="DT37" s="657"/>
      <c r="DU37" s="657"/>
      <c r="DV37" s="658"/>
      <c r="DW37" s="630">
        <v>10.8</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8208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1327699</v>
      </c>
      <c r="CS38" s="626"/>
      <c r="CT38" s="626"/>
      <c r="CU38" s="626"/>
      <c r="CV38" s="626"/>
      <c r="CW38" s="626"/>
      <c r="CX38" s="626"/>
      <c r="CY38" s="627"/>
      <c r="CZ38" s="659">
        <v>12.6</v>
      </c>
      <c r="DA38" s="660"/>
      <c r="DB38" s="660"/>
      <c r="DC38" s="661"/>
      <c r="DD38" s="634">
        <v>1182965</v>
      </c>
      <c r="DE38" s="626"/>
      <c r="DF38" s="626"/>
      <c r="DG38" s="626"/>
      <c r="DH38" s="626"/>
      <c r="DI38" s="626"/>
      <c r="DJ38" s="626"/>
      <c r="DK38" s="627"/>
      <c r="DL38" s="634">
        <v>904710</v>
      </c>
      <c r="DM38" s="626"/>
      <c r="DN38" s="626"/>
      <c r="DO38" s="626"/>
      <c r="DP38" s="626"/>
      <c r="DQ38" s="626"/>
      <c r="DR38" s="626"/>
      <c r="DS38" s="626"/>
      <c r="DT38" s="626"/>
      <c r="DU38" s="626"/>
      <c r="DV38" s="627"/>
      <c r="DW38" s="630">
        <v>15.1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115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780878</v>
      </c>
      <c r="CS39" s="657"/>
      <c r="CT39" s="657"/>
      <c r="CU39" s="657"/>
      <c r="CV39" s="657"/>
      <c r="CW39" s="657"/>
      <c r="CX39" s="657"/>
      <c r="CY39" s="658"/>
      <c r="CZ39" s="659">
        <v>7.4</v>
      </c>
      <c r="DA39" s="660"/>
      <c r="DB39" s="660"/>
      <c r="DC39" s="661"/>
      <c r="DD39" s="634">
        <v>39529</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209368</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6970</v>
      </c>
      <c r="CS40" s="626"/>
      <c r="CT40" s="626"/>
      <c r="CU40" s="626"/>
      <c r="CV40" s="626"/>
      <c r="CW40" s="626"/>
      <c r="CX40" s="626"/>
      <c r="CY40" s="627"/>
      <c r="CZ40" s="659">
        <v>0.1</v>
      </c>
      <c r="DA40" s="660"/>
      <c r="DB40" s="660"/>
      <c r="DC40" s="661"/>
      <c r="DD40" s="634">
        <v>250</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553039</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242</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676457</v>
      </c>
      <c r="CS42" s="626"/>
      <c r="CT42" s="626"/>
      <c r="CU42" s="626"/>
      <c r="CV42" s="626"/>
      <c r="CW42" s="626"/>
      <c r="CX42" s="626"/>
      <c r="CY42" s="627"/>
      <c r="CZ42" s="659">
        <v>6.4</v>
      </c>
      <c r="DA42" s="708"/>
      <c r="DB42" s="708"/>
      <c r="DC42" s="709"/>
      <c r="DD42" s="634">
        <v>104422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10462</v>
      </c>
      <c r="CS43" s="657"/>
      <c r="CT43" s="657"/>
      <c r="CU43" s="657"/>
      <c r="CV43" s="657"/>
      <c r="CW43" s="657"/>
      <c r="CX43" s="657"/>
      <c r="CY43" s="658"/>
      <c r="CZ43" s="659">
        <v>0.1</v>
      </c>
      <c r="DA43" s="660"/>
      <c r="DB43" s="660"/>
      <c r="DC43" s="661"/>
      <c r="DD43" s="634">
        <v>10462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478417</v>
      </c>
      <c r="CS44" s="626"/>
      <c r="CT44" s="626"/>
      <c r="CU44" s="626"/>
      <c r="CV44" s="626"/>
      <c r="CW44" s="626"/>
      <c r="CX44" s="626"/>
      <c r="CY44" s="627"/>
      <c r="CZ44" s="659">
        <v>4.5</v>
      </c>
      <c r="DA44" s="708"/>
      <c r="DB44" s="708"/>
      <c r="DC44" s="709"/>
      <c r="DD44" s="634">
        <v>104154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108469</v>
      </c>
      <c r="CS45" s="657"/>
      <c r="CT45" s="657"/>
      <c r="CU45" s="657"/>
      <c r="CV45" s="657"/>
      <c r="CW45" s="657"/>
      <c r="CX45" s="657"/>
      <c r="CY45" s="658"/>
      <c r="CZ45" s="659">
        <v>1</v>
      </c>
      <c r="DA45" s="660"/>
      <c r="DB45" s="660"/>
      <c r="DC45" s="661"/>
      <c r="DD45" s="634">
        <v>2750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358381</v>
      </c>
      <c r="CS46" s="626"/>
      <c r="CT46" s="626"/>
      <c r="CU46" s="626"/>
      <c r="CV46" s="626"/>
      <c r="CW46" s="626"/>
      <c r="CX46" s="626"/>
      <c r="CY46" s="627"/>
      <c r="CZ46" s="659">
        <v>3.4</v>
      </c>
      <c r="DA46" s="708"/>
      <c r="DB46" s="708"/>
      <c r="DC46" s="709"/>
      <c r="DD46" s="634">
        <v>93537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198040</v>
      </c>
      <c r="CS47" s="657"/>
      <c r="CT47" s="657"/>
      <c r="CU47" s="657"/>
      <c r="CV47" s="657"/>
      <c r="CW47" s="657"/>
      <c r="CX47" s="657"/>
      <c r="CY47" s="658"/>
      <c r="CZ47" s="659">
        <v>1.9</v>
      </c>
      <c r="DA47" s="660"/>
      <c r="DB47" s="660"/>
      <c r="DC47" s="661"/>
      <c r="DD47" s="634">
        <v>268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10561845</v>
      </c>
      <c r="CS49" s="693"/>
      <c r="CT49" s="693"/>
      <c r="CU49" s="693"/>
      <c r="CV49" s="693"/>
      <c r="CW49" s="693"/>
      <c r="CX49" s="693"/>
      <c r="CY49" s="720"/>
      <c r="CZ49" s="721">
        <v>100</v>
      </c>
      <c r="DA49" s="722"/>
      <c r="DB49" s="722"/>
      <c r="DC49" s="723"/>
      <c r="DD49" s="724">
        <v>6409830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M56" sqref="M5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10915</v>
      </c>
      <c r="R7" s="755"/>
      <c r="S7" s="755"/>
      <c r="T7" s="755"/>
      <c r="U7" s="755"/>
      <c r="V7" s="755">
        <v>10564</v>
      </c>
      <c r="W7" s="755"/>
      <c r="X7" s="755"/>
      <c r="Y7" s="755"/>
      <c r="Z7" s="755"/>
      <c r="AA7" s="755">
        <v>351</v>
      </c>
      <c r="AB7" s="755"/>
      <c r="AC7" s="755"/>
      <c r="AD7" s="755"/>
      <c r="AE7" s="756"/>
      <c r="AF7" s="757">
        <v>227</v>
      </c>
      <c r="AG7" s="758"/>
      <c r="AH7" s="758"/>
      <c r="AI7" s="758"/>
      <c r="AJ7" s="759"/>
      <c r="AK7" s="794">
        <v>386</v>
      </c>
      <c r="AL7" s="795"/>
      <c r="AM7" s="795"/>
      <c r="AN7" s="795"/>
      <c r="AO7" s="795"/>
      <c r="AP7" s="795">
        <v>10090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0</v>
      </c>
      <c r="CI7" s="792"/>
      <c r="CJ7" s="792"/>
      <c r="CK7" s="792"/>
      <c r="CL7" s="793"/>
      <c r="CM7" s="791">
        <v>5</v>
      </c>
      <c r="CN7" s="792"/>
      <c r="CO7" s="792"/>
      <c r="CP7" s="792"/>
      <c r="CQ7" s="793"/>
      <c r="CR7" s="791">
        <v>2</v>
      </c>
      <c r="CS7" s="792"/>
      <c r="CT7" s="792"/>
      <c r="CU7" s="792"/>
      <c r="CV7" s="793"/>
      <c r="CW7" s="791">
        <v>2</v>
      </c>
      <c r="CX7" s="792"/>
      <c r="CY7" s="792"/>
      <c r="CZ7" s="792"/>
      <c r="DA7" s="793"/>
      <c r="DB7" s="791" t="s">
        <v>545</v>
      </c>
      <c r="DC7" s="792"/>
      <c r="DD7" s="792"/>
      <c r="DE7" s="792"/>
      <c r="DF7" s="793"/>
      <c r="DG7" s="791">
        <v>160</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v>
      </c>
      <c r="R8" s="779"/>
      <c r="S8" s="779"/>
      <c r="T8" s="779"/>
      <c r="U8" s="779"/>
      <c r="V8" s="779">
        <v>0</v>
      </c>
      <c r="W8" s="779"/>
      <c r="X8" s="779"/>
      <c r="Y8" s="779"/>
      <c r="Z8" s="779"/>
      <c r="AA8" s="779">
        <v>1</v>
      </c>
      <c r="AB8" s="779"/>
      <c r="AC8" s="779"/>
      <c r="AD8" s="779"/>
      <c r="AE8" s="780"/>
      <c r="AF8" s="781">
        <v>1</v>
      </c>
      <c r="AG8" s="782"/>
      <c r="AH8" s="782"/>
      <c r="AI8" s="782"/>
      <c r="AJ8" s="783"/>
      <c r="AK8" s="784" t="s">
        <v>534</v>
      </c>
      <c r="AL8" s="785"/>
      <c r="AM8" s="785"/>
      <c r="AN8" s="785"/>
      <c r="AO8" s="785"/>
      <c r="AP8" s="785" t="s">
        <v>534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0</v>
      </c>
      <c r="CI8" s="802"/>
      <c r="CJ8" s="802"/>
      <c r="CK8" s="802"/>
      <c r="CL8" s="803"/>
      <c r="CM8" s="801">
        <v>48</v>
      </c>
      <c r="CN8" s="802"/>
      <c r="CO8" s="802"/>
      <c r="CP8" s="802"/>
      <c r="CQ8" s="803"/>
      <c r="CR8" s="801">
        <v>50</v>
      </c>
      <c r="CS8" s="802"/>
      <c r="CT8" s="802"/>
      <c r="CU8" s="802"/>
      <c r="CV8" s="803"/>
      <c r="CW8" s="801" t="s">
        <v>545</v>
      </c>
      <c r="CX8" s="802"/>
      <c r="CY8" s="802"/>
      <c r="CZ8" s="802"/>
      <c r="DA8" s="803"/>
      <c r="DB8" s="801" t="s">
        <v>545</v>
      </c>
      <c r="DC8" s="802"/>
      <c r="DD8" s="802"/>
      <c r="DE8" s="802"/>
      <c r="DF8" s="803"/>
      <c r="DG8" s="801" t="s">
        <v>545</v>
      </c>
      <c r="DH8" s="802"/>
      <c r="DI8" s="802"/>
      <c r="DJ8" s="802"/>
      <c r="DK8" s="803"/>
      <c r="DL8" s="801">
        <v>445</v>
      </c>
      <c r="DM8" s="802"/>
      <c r="DN8" s="802"/>
      <c r="DO8" s="802"/>
      <c r="DP8" s="803"/>
      <c r="DQ8" s="801" t="s">
        <v>545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t="s">
        <v>545</v>
      </c>
      <c r="CI9" s="802"/>
      <c r="CJ9" s="802"/>
      <c r="CK9" s="802"/>
      <c r="CL9" s="803"/>
      <c r="CM9" s="801" t="s">
        <v>545</v>
      </c>
      <c r="CN9" s="802"/>
      <c r="CO9" s="802"/>
      <c r="CP9" s="802"/>
      <c r="CQ9" s="803"/>
      <c r="CR9" s="801">
        <v>0</v>
      </c>
      <c r="CS9" s="802"/>
      <c r="CT9" s="802"/>
      <c r="CU9" s="802"/>
      <c r="CV9" s="803"/>
      <c r="CW9" s="801" t="s">
        <v>545</v>
      </c>
      <c r="CX9" s="802"/>
      <c r="CY9" s="802"/>
      <c r="CZ9" s="802"/>
      <c r="DA9" s="803"/>
      <c r="DB9" s="801" t="s">
        <v>545</v>
      </c>
      <c r="DC9" s="802"/>
      <c r="DD9" s="802"/>
      <c r="DE9" s="802"/>
      <c r="DF9" s="803"/>
      <c r="DG9" s="801" t="s">
        <v>545</v>
      </c>
      <c r="DH9" s="802"/>
      <c r="DI9" s="802"/>
      <c r="DJ9" s="802"/>
      <c r="DK9" s="803"/>
      <c r="DL9" s="801" t="s">
        <v>545</v>
      </c>
      <c r="DM9" s="802"/>
      <c r="DN9" s="802"/>
      <c r="DO9" s="802"/>
      <c r="DP9" s="803"/>
      <c r="DQ9" s="801" t="s">
        <v>545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10913</v>
      </c>
      <c r="R23" s="814"/>
      <c r="S23" s="814"/>
      <c r="T23" s="814"/>
      <c r="U23" s="814"/>
      <c r="V23" s="814">
        <v>10562</v>
      </c>
      <c r="W23" s="814"/>
      <c r="X23" s="814"/>
      <c r="Y23" s="814"/>
      <c r="Z23" s="814"/>
      <c r="AA23" s="814">
        <v>351</v>
      </c>
      <c r="AB23" s="814"/>
      <c r="AC23" s="814"/>
      <c r="AD23" s="814"/>
      <c r="AE23" s="815"/>
      <c r="AF23" s="816">
        <v>227</v>
      </c>
      <c r="AG23" s="814"/>
      <c r="AH23" s="814"/>
      <c r="AI23" s="814"/>
      <c r="AJ23" s="817"/>
      <c r="AK23" s="818"/>
      <c r="AL23" s="819"/>
      <c r="AM23" s="819"/>
      <c r="AN23" s="819"/>
      <c r="AO23" s="819"/>
      <c r="AP23" s="814">
        <v>10090</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3701</v>
      </c>
      <c r="R28" s="843"/>
      <c r="S28" s="843"/>
      <c r="T28" s="843"/>
      <c r="U28" s="843"/>
      <c r="V28" s="843">
        <v>3576</v>
      </c>
      <c r="W28" s="843"/>
      <c r="X28" s="843"/>
      <c r="Y28" s="843"/>
      <c r="Z28" s="843"/>
      <c r="AA28" s="843">
        <v>125</v>
      </c>
      <c r="AB28" s="843"/>
      <c r="AC28" s="843"/>
      <c r="AD28" s="843"/>
      <c r="AE28" s="844"/>
      <c r="AF28" s="845">
        <v>125</v>
      </c>
      <c r="AG28" s="843"/>
      <c r="AH28" s="843"/>
      <c r="AI28" s="843"/>
      <c r="AJ28" s="846"/>
      <c r="AK28" s="847">
        <v>244</v>
      </c>
      <c r="AL28" s="838"/>
      <c r="AM28" s="838"/>
      <c r="AN28" s="838"/>
      <c r="AO28" s="838"/>
      <c r="AP28" s="838" t="s">
        <v>550</v>
      </c>
      <c r="AQ28" s="838"/>
      <c r="AR28" s="838"/>
      <c r="AS28" s="838"/>
      <c r="AT28" s="838"/>
      <c r="AU28" s="838" t="s">
        <v>534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1885</v>
      </c>
      <c r="R29" s="779"/>
      <c r="S29" s="779"/>
      <c r="T29" s="779"/>
      <c r="U29" s="779"/>
      <c r="V29" s="779">
        <v>1833</v>
      </c>
      <c r="W29" s="779"/>
      <c r="X29" s="779"/>
      <c r="Y29" s="779"/>
      <c r="Z29" s="779"/>
      <c r="AA29" s="779">
        <v>51</v>
      </c>
      <c r="AB29" s="779"/>
      <c r="AC29" s="779"/>
      <c r="AD29" s="779"/>
      <c r="AE29" s="780"/>
      <c r="AF29" s="781">
        <v>51</v>
      </c>
      <c r="AG29" s="782"/>
      <c r="AH29" s="782"/>
      <c r="AI29" s="782"/>
      <c r="AJ29" s="783"/>
      <c r="AK29" s="850">
        <v>292</v>
      </c>
      <c r="AL29" s="851"/>
      <c r="AM29" s="851"/>
      <c r="AN29" s="851"/>
      <c r="AO29" s="851"/>
      <c r="AP29" s="851" t="s">
        <v>550</v>
      </c>
      <c r="AQ29" s="851"/>
      <c r="AR29" s="851"/>
      <c r="AS29" s="851"/>
      <c r="AT29" s="851"/>
      <c r="AU29" s="851" t="s">
        <v>534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413</v>
      </c>
      <c r="R30" s="779"/>
      <c r="S30" s="779"/>
      <c r="T30" s="779"/>
      <c r="U30" s="779"/>
      <c r="V30" s="779">
        <v>412</v>
      </c>
      <c r="W30" s="779"/>
      <c r="X30" s="779"/>
      <c r="Y30" s="779"/>
      <c r="Z30" s="779"/>
      <c r="AA30" s="779">
        <v>1</v>
      </c>
      <c r="AB30" s="779"/>
      <c r="AC30" s="779"/>
      <c r="AD30" s="779"/>
      <c r="AE30" s="780"/>
      <c r="AF30" s="781">
        <v>1</v>
      </c>
      <c r="AG30" s="782"/>
      <c r="AH30" s="782"/>
      <c r="AI30" s="782"/>
      <c r="AJ30" s="783"/>
      <c r="AK30" s="850">
        <v>253</v>
      </c>
      <c r="AL30" s="851"/>
      <c r="AM30" s="851"/>
      <c r="AN30" s="851"/>
      <c r="AO30" s="851"/>
      <c r="AP30" s="851" t="s">
        <v>550</v>
      </c>
      <c r="AQ30" s="851"/>
      <c r="AR30" s="851"/>
      <c r="AS30" s="851"/>
      <c r="AT30" s="851"/>
      <c r="AU30" s="851" t="s">
        <v>534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555</v>
      </c>
      <c r="R31" s="779"/>
      <c r="S31" s="779"/>
      <c r="T31" s="779"/>
      <c r="U31" s="779"/>
      <c r="V31" s="779">
        <v>535</v>
      </c>
      <c r="W31" s="779"/>
      <c r="X31" s="779"/>
      <c r="Y31" s="779"/>
      <c r="Z31" s="779"/>
      <c r="AA31" s="779">
        <v>20</v>
      </c>
      <c r="AB31" s="779"/>
      <c r="AC31" s="779"/>
      <c r="AD31" s="779"/>
      <c r="AE31" s="780"/>
      <c r="AF31" s="781">
        <v>1275</v>
      </c>
      <c r="AG31" s="782"/>
      <c r="AH31" s="782"/>
      <c r="AI31" s="782"/>
      <c r="AJ31" s="783"/>
      <c r="AK31" s="850">
        <v>3061</v>
      </c>
      <c r="AL31" s="851"/>
      <c r="AM31" s="851"/>
      <c r="AN31" s="851"/>
      <c r="AO31" s="851"/>
      <c r="AP31" s="851">
        <v>236</v>
      </c>
      <c r="AQ31" s="851"/>
      <c r="AR31" s="851"/>
      <c r="AS31" s="851"/>
      <c r="AT31" s="851"/>
      <c r="AU31" s="851">
        <v>15</v>
      </c>
      <c r="AV31" s="851"/>
      <c r="AW31" s="851"/>
      <c r="AX31" s="851"/>
      <c r="AY31" s="851"/>
      <c r="AZ31" s="852" t="s">
        <v>534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926</v>
      </c>
      <c r="R32" s="779"/>
      <c r="S32" s="779"/>
      <c r="T32" s="779"/>
      <c r="U32" s="779"/>
      <c r="V32" s="779">
        <v>906</v>
      </c>
      <c r="W32" s="779"/>
      <c r="X32" s="779"/>
      <c r="Y32" s="779"/>
      <c r="Z32" s="779"/>
      <c r="AA32" s="779">
        <v>20</v>
      </c>
      <c r="AB32" s="779"/>
      <c r="AC32" s="779"/>
      <c r="AD32" s="779"/>
      <c r="AE32" s="780"/>
      <c r="AF32" s="781">
        <v>19</v>
      </c>
      <c r="AG32" s="782"/>
      <c r="AH32" s="782"/>
      <c r="AI32" s="782"/>
      <c r="AJ32" s="783"/>
      <c r="AK32" s="850">
        <v>430</v>
      </c>
      <c r="AL32" s="851"/>
      <c r="AM32" s="851"/>
      <c r="AN32" s="851"/>
      <c r="AO32" s="851"/>
      <c r="AP32" s="851">
        <v>4191</v>
      </c>
      <c r="AQ32" s="851"/>
      <c r="AR32" s="851"/>
      <c r="AS32" s="851"/>
      <c r="AT32" s="851"/>
      <c r="AU32" s="851">
        <v>4170</v>
      </c>
      <c r="AV32" s="851"/>
      <c r="AW32" s="851"/>
      <c r="AX32" s="851"/>
      <c r="AY32" s="851"/>
      <c r="AZ32" s="852" t="s">
        <v>534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275</v>
      </c>
      <c r="R33" s="779"/>
      <c r="S33" s="779"/>
      <c r="T33" s="779"/>
      <c r="U33" s="779"/>
      <c r="V33" s="779">
        <v>261</v>
      </c>
      <c r="W33" s="779"/>
      <c r="X33" s="779"/>
      <c r="Y33" s="779"/>
      <c r="Z33" s="779"/>
      <c r="AA33" s="779">
        <v>14</v>
      </c>
      <c r="AB33" s="779"/>
      <c r="AC33" s="779"/>
      <c r="AD33" s="779"/>
      <c r="AE33" s="780"/>
      <c r="AF33" s="781">
        <v>14</v>
      </c>
      <c r="AG33" s="782"/>
      <c r="AH33" s="782"/>
      <c r="AI33" s="782"/>
      <c r="AJ33" s="783"/>
      <c r="AK33" s="850">
        <v>161</v>
      </c>
      <c r="AL33" s="851"/>
      <c r="AM33" s="851"/>
      <c r="AN33" s="851"/>
      <c r="AO33" s="851"/>
      <c r="AP33" s="851">
        <v>1572</v>
      </c>
      <c r="AQ33" s="851"/>
      <c r="AR33" s="851"/>
      <c r="AS33" s="851"/>
      <c r="AT33" s="851"/>
      <c r="AU33" s="851">
        <v>1572</v>
      </c>
      <c r="AV33" s="851"/>
      <c r="AW33" s="851"/>
      <c r="AX33" s="851"/>
      <c r="AY33" s="851"/>
      <c r="AZ33" s="852" t="s">
        <v>534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1486</v>
      </c>
      <c r="AG63" s="862"/>
      <c r="AH63" s="862"/>
      <c r="AI63" s="862"/>
      <c r="AJ63" s="863"/>
      <c r="AK63" s="864"/>
      <c r="AL63" s="859"/>
      <c r="AM63" s="859"/>
      <c r="AN63" s="859"/>
      <c r="AO63" s="859"/>
      <c r="AP63" s="862">
        <v>6000</v>
      </c>
      <c r="AQ63" s="862"/>
      <c r="AR63" s="862"/>
      <c r="AS63" s="862"/>
      <c r="AT63" s="862"/>
      <c r="AU63" s="862">
        <v>5757</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545</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546</v>
      </c>
      <c r="AQ69" s="851"/>
      <c r="AR69" s="851"/>
      <c r="AS69" s="851"/>
      <c r="AT69" s="851"/>
      <c r="AU69" s="851" t="s">
        <v>546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545</v>
      </c>
      <c r="AL70" s="851"/>
      <c r="AM70" s="851"/>
      <c r="AN70" s="851"/>
      <c r="AO70" s="851"/>
      <c r="AP70" s="851" t="s">
        <v>546</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545</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545</v>
      </c>
      <c r="AQ72" s="851"/>
      <c r="AR72" s="851"/>
      <c r="AS72" s="851"/>
      <c r="AT72" s="851"/>
      <c r="AU72" s="851" t="s">
        <v>545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2741</v>
      </c>
      <c r="R73" s="851"/>
      <c r="S73" s="851"/>
      <c r="T73" s="851"/>
      <c r="U73" s="851"/>
      <c r="V73" s="851">
        <v>2662</v>
      </c>
      <c r="W73" s="851"/>
      <c r="X73" s="851"/>
      <c r="Y73" s="851"/>
      <c r="Z73" s="851"/>
      <c r="AA73" s="851">
        <v>79</v>
      </c>
      <c r="AB73" s="851"/>
      <c r="AC73" s="851"/>
      <c r="AD73" s="851"/>
      <c r="AE73" s="851"/>
      <c r="AF73" s="851">
        <v>76</v>
      </c>
      <c r="AG73" s="851"/>
      <c r="AH73" s="851"/>
      <c r="AI73" s="851"/>
      <c r="AJ73" s="851"/>
      <c r="AK73" s="851" t="s">
        <v>545</v>
      </c>
      <c r="AL73" s="851"/>
      <c r="AM73" s="851"/>
      <c r="AN73" s="851"/>
      <c r="AO73" s="851"/>
      <c r="AP73" s="851">
        <v>3457</v>
      </c>
      <c r="AQ73" s="851"/>
      <c r="AR73" s="851"/>
      <c r="AS73" s="851"/>
      <c r="AT73" s="851"/>
      <c r="AU73" s="851">
        <v>446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15</v>
      </c>
      <c r="R74" s="851"/>
      <c r="S74" s="851"/>
      <c r="T74" s="851"/>
      <c r="U74" s="851"/>
      <c r="V74" s="851">
        <v>12</v>
      </c>
      <c r="W74" s="851"/>
      <c r="X74" s="851"/>
      <c r="Y74" s="851"/>
      <c r="Z74" s="851"/>
      <c r="AA74" s="851">
        <v>2</v>
      </c>
      <c r="AB74" s="851"/>
      <c r="AC74" s="851"/>
      <c r="AD74" s="851"/>
      <c r="AE74" s="851"/>
      <c r="AF74" s="851">
        <v>2</v>
      </c>
      <c r="AG74" s="851"/>
      <c r="AH74" s="851"/>
      <c r="AI74" s="851"/>
      <c r="AJ74" s="851"/>
      <c r="AK74" s="851">
        <v>8</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4236</v>
      </c>
      <c r="R75" s="900"/>
      <c r="S75" s="900"/>
      <c r="T75" s="900"/>
      <c r="U75" s="850"/>
      <c r="V75" s="901">
        <v>4163</v>
      </c>
      <c r="W75" s="900"/>
      <c r="X75" s="900"/>
      <c r="Y75" s="900"/>
      <c r="Z75" s="850"/>
      <c r="AA75" s="901">
        <v>73</v>
      </c>
      <c r="AB75" s="900"/>
      <c r="AC75" s="900"/>
      <c r="AD75" s="900"/>
      <c r="AE75" s="850"/>
      <c r="AF75" s="901">
        <v>73</v>
      </c>
      <c r="AG75" s="900"/>
      <c r="AH75" s="900"/>
      <c r="AI75" s="900"/>
      <c r="AJ75" s="850"/>
      <c r="AK75" s="901" t="s">
        <v>545</v>
      </c>
      <c r="AL75" s="900"/>
      <c r="AM75" s="900"/>
      <c r="AN75" s="900"/>
      <c r="AO75" s="850"/>
      <c r="AP75" s="901">
        <v>1058</v>
      </c>
      <c r="AQ75" s="900"/>
      <c r="AR75" s="900"/>
      <c r="AS75" s="900"/>
      <c r="AT75" s="850"/>
      <c r="AU75" s="901">
        <v>84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206</v>
      </c>
      <c r="R76" s="900"/>
      <c r="S76" s="900"/>
      <c r="T76" s="900"/>
      <c r="U76" s="850"/>
      <c r="V76" s="901">
        <v>200</v>
      </c>
      <c r="W76" s="900"/>
      <c r="X76" s="900"/>
      <c r="Y76" s="900"/>
      <c r="Z76" s="850"/>
      <c r="AA76" s="901">
        <v>6</v>
      </c>
      <c r="AB76" s="900"/>
      <c r="AC76" s="900"/>
      <c r="AD76" s="900"/>
      <c r="AE76" s="850"/>
      <c r="AF76" s="901">
        <v>6</v>
      </c>
      <c r="AG76" s="900"/>
      <c r="AH76" s="900"/>
      <c r="AI76" s="900"/>
      <c r="AJ76" s="850"/>
      <c r="AK76" s="901">
        <v>2</v>
      </c>
      <c r="AL76" s="900"/>
      <c r="AM76" s="900"/>
      <c r="AN76" s="900"/>
      <c r="AO76" s="850"/>
      <c r="AP76" s="901">
        <v>315</v>
      </c>
      <c r="AQ76" s="900"/>
      <c r="AR76" s="900"/>
      <c r="AS76" s="900"/>
      <c r="AT76" s="850"/>
      <c r="AU76" s="901">
        <v>10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5</v>
      </c>
      <c r="R77" s="900"/>
      <c r="S77" s="900"/>
      <c r="T77" s="900"/>
      <c r="U77" s="850"/>
      <c r="V77" s="901">
        <v>5</v>
      </c>
      <c r="W77" s="900"/>
      <c r="X77" s="900"/>
      <c r="Y77" s="900"/>
      <c r="Z77" s="850"/>
      <c r="AA77" s="901">
        <v>0</v>
      </c>
      <c r="AB77" s="900"/>
      <c r="AC77" s="900"/>
      <c r="AD77" s="900"/>
      <c r="AE77" s="850"/>
      <c r="AF77" s="901">
        <v>0</v>
      </c>
      <c r="AG77" s="900"/>
      <c r="AH77" s="900"/>
      <c r="AI77" s="900"/>
      <c r="AJ77" s="850"/>
      <c r="AK77" s="901" t="s">
        <v>545</v>
      </c>
      <c r="AL77" s="900"/>
      <c r="AM77" s="900"/>
      <c r="AN77" s="900"/>
      <c r="AO77" s="850"/>
      <c r="AP77" s="901" t="s">
        <v>545</v>
      </c>
      <c r="AQ77" s="900"/>
      <c r="AR77" s="900"/>
      <c r="AS77" s="900"/>
      <c r="AT77" s="850"/>
      <c r="AU77" s="901" t="s">
        <v>545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6831</v>
      </c>
      <c r="AG88" s="862"/>
      <c r="AH88" s="862"/>
      <c r="AI88" s="862"/>
      <c r="AJ88" s="862"/>
      <c r="AK88" s="859"/>
      <c r="AL88" s="859"/>
      <c r="AM88" s="859"/>
      <c r="AN88" s="859"/>
      <c r="AO88" s="859"/>
      <c r="AP88" s="862">
        <v>4830</v>
      </c>
      <c r="AQ88" s="862"/>
      <c r="AR88" s="862"/>
      <c r="AS88" s="862"/>
      <c r="AT88" s="862"/>
      <c r="AU88" s="862">
        <v>540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52</v>
      </c>
      <c r="CS102" s="870"/>
      <c r="CT102" s="870"/>
      <c r="CU102" s="870"/>
      <c r="CV102" s="913"/>
      <c r="CW102" s="912">
        <v>2</v>
      </c>
      <c r="CX102" s="870"/>
      <c r="CY102" s="870"/>
      <c r="CZ102" s="870"/>
      <c r="DA102" s="913"/>
      <c r="DB102" s="912" t="s">
        <v>545</v>
      </c>
      <c r="DC102" s="870"/>
      <c r="DD102" s="870"/>
      <c r="DE102" s="870"/>
      <c r="DF102" s="913"/>
      <c r="DG102" s="912">
        <v>160</v>
      </c>
      <c r="DH102" s="870"/>
      <c r="DI102" s="870"/>
      <c r="DJ102" s="870"/>
      <c r="DK102" s="913"/>
      <c r="DL102" s="912">
        <v>445</v>
      </c>
      <c r="DM102" s="870"/>
      <c r="DN102" s="870"/>
      <c r="DO102" s="870"/>
      <c r="DP102" s="913"/>
      <c r="DQ102" s="912" t="s">
        <v>545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987700</v>
      </c>
      <c r="AB110" s="922"/>
      <c r="AC110" s="922"/>
      <c r="AD110" s="922"/>
      <c r="AE110" s="923"/>
      <c r="AF110" s="924">
        <v>1012388</v>
      </c>
      <c r="AG110" s="922"/>
      <c r="AH110" s="922"/>
      <c r="AI110" s="922"/>
      <c r="AJ110" s="923"/>
      <c r="AK110" s="924">
        <v>1074814</v>
      </c>
      <c r="AL110" s="922"/>
      <c r="AM110" s="922"/>
      <c r="AN110" s="922"/>
      <c r="AO110" s="923"/>
      <c r="AP110" s="925">
        <v>21.4</v>
      </c>
      <c r="AQ110" s="926"/>
      <c r="AR110" s="926"/>
      <c r="AS110" s="926"/>
      <c r="AT110" s="927"/>
      <c r="AU110" s="928" t="s">
        <v>60</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10685125</v>
      </c>
      <c r="BR110" s="957"/>
      <c r="BS110" s="957"/>
      <c r="BT110" s="957"/>
      <c r="BU110" s="957"/>
      <c r="BV110" s="957">
        <v>10475528</v>
      </c>
      <c r="BW110" s="957"/>
      <c r="BX110" s="957"/>
      <c r="BY110" s="957"/>
      <c r="BZ110" s="957"/>
      <c r="CA110" s="957">
        <v>10090472</v>
      </c>
      <c r="CB110" s="957"/>
      <c r="CC110" s="957"/>
      <c r="CD110" s="957"/>
      <c r="CE110" s="957"/>
      <c r="CF110" s="971">
        <v>200.6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v>287585</v>
      </c>
      <c r="DR110" s="957"/>
      <c r="DS110" s="957"/>
      <c r="DT110" s="957"/>
      <c r="DU110" s="957"/>
      <c r="DV110" s="958">
        <v>5.7</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470819</v>
      </c>
      <c r="BR111" s="950"/>
      <c r="BS111" s="950"/>
      <c r="BT111" s="950"/>
      <c r="BU111" s="950"/>
      <c r="BV111" s="950">
        <v>406848</v>
      </c>
      <c r="BW111" s="950"/>
      <c r="BX111" s="950"/>
      <c r="BY111" s="950"/>
      <c r="BZ111" s="950"/>
      <c r="CA111" s="950">
        <v>647895</v>
      </c>
      <c r="CB111" s="950"/>
      <c r="CC111" s="950"/>
      <c r="CD111" s="950"/>
      <c r="CE111" s="950"/>
      <c r="CF111" s="944">
        <v>12.9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5983382</v>
      </c>
      <c r="BR112" s="950"/>
      <c r="BS112" s="950"/>
      <c r="BT112" s="950"/>
      <c r="BU112" s="950"/>
      <c r="BV112" s="950">
        <v>5872482</v>
      </c>
      <c r="BW112" s="950"/>
      <c r="BX112" s="950"/>
      <c r="BY112" s="950"/>
      <c r="BZ112" s="950"/>
      <c r="CA112" s="950">
        <v>5757099</v>
      </c>
      <c r="CB112" s="950"/>
      <c r="CC112" s="950"/>
      <c r="CD112" s="950"/>
      <c r="CE112" s="950"/>
      <c r="CF112" s="944">
        <v>114.4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6340</v>
      </c>
      <c r="DH112" s="950"/>
      <c r="DI112" s="950"/>
      <c r="DJ112" s="950"/>
      <c r="DK112" s="950"/>
      <c r="DL112" s="950">
        <v>2969</v>
      </c>
      <c r="DM112" s="950"/>
      <c r="DN112" s="950"/>
      <c r="DO112" s="950"/>
      <c r="DP112" s="950"/>
      <c r="DQ112" s="950">
        <v>959</v>
      </c>
      <c r="DR112" s="950"/>
      <c r="DS112" s="950"/>
      <c r="DT112" s="950"/>
      <c r="DU112" s="950"/>
      <c r="DV112" s="951">
        <v>0</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440210</v>
      </c>
      <c r="AB113" s="964"/>
      <c r="AC113" s="964"/>
      <c r="AD113" s="964"/>
      <c r="AE113" s="965"/>
      <c r="AF113" s="966">
        <v>448571</v>
      </c>
      <c r="AG113" s="964"/>
      <c r="AH113" s="964"/>
      <c r="AI113" s="964"/>
      <c r="AJ113" s="965"/>
      <c r="AK113" s="966">
        <v>454093</v>
      </c>
      <c r="AL113" s="964"/>
      <c r="AM113" s="964"/>
      <c r="AN113" s="964"/>
      <c r="AO113" s="965"/>
      <c r="AP113" s="967">
        <v>9</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712758</v>
      </c>
      <c r="BR113" s="950"/>
      <c r="BS113" s="950"/>
      <c r="BT113" s="950"/>
      <c r="BU113" s="950"/>
      <c r="BV113" s="950">
        <v>634260</v>
      </c>
      <c r="BW113" s="950"/>
      <c r="BX113" s="950"/>
      <c r="BY113" s="950"/>
      <c r="BZ113" s="950"/>
      <c r="CA113" s="950">
        <v>539637</v>
      </c>
      <c r="CB113" s="950"/>
      <c r="CC113" s="950"/>
      <c r="CD113" s="950"/>
      <c r="CE113" s="950"/>
      <c r="CF113" s="944">
        <v>10.7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2737</v>
      </c>
      <c r="DH113" s="989"/>
      <c r="DI113" s="989"/>
      <c r="DJ113" s="989"/>
      <c r="DK113" s="990"/>
      <c r="DL113" s="991">
        <v>928</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119037</v>
      </c>
      <c r="AB114" s="989"/>
      <c r="AC114" s="989"/>
      <c r="AD114" s="989"/>
      <c r="AE114" s="990"/>
      <c r="AF114" s="991">
        <v>117867</v>
      </c>
      <c r="AG114" s="989"/>
      <c r="AH114" s="989"/>
      <c r="AI114" s="989"/>
      <c r="AJ114" s="990"/>
      <c r="AK114" s="991">
        <v>121390</v>
      </c>
      <c r="AL114" s="989"/>
      <c r="AM114" s="989"/>
      <c r="AN114" s="989"/>
      <c r="AO114" s="990"/>
      <c r="AP114" s="992">
        <v>2.4</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1768040</v>
      </c>
      <c r="BR114" s="950"/>
      <c r="BS114" s="950"/>
      <c r="BT114" s="950"/>
      <c r="BU114" s="950"/>
      <c r="BV114" s="950">
        <v>1820588</v>
      </c>
      <c r="BW114" s="950"/>
      <c r="BX114" s="950"/>
      <c r="BY114" s="950"/>
      <c r="BZ114" s="950"/>
      <c r="CA114" s="950">
        <v>1806155</v>
      </c>
      <c r="CB114" s="950"/>
      <c r="CC114" s="950"/>
      <c r="CD114" s="950"/>
      <c r="CE114" s="950"/>
      <c r="CF114" s="944">
        <v>35.9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67973</v>
      </c>
      <c r="AB115" s="964"/>
      <c r="AC115" s="964"/>
      <c r="AD115" s="964"/>
      <c r="AE115" s="965"/>
      <c r="AF115" s="966">
        <v>58154</v>
      </c>
      <c r="AG115" s="964"/>
      <c r="AH115" s="964"/>
      <c r="AI115" s="964"/>
      <c r="AJ115" s="965"/>
      <c r="AK115" s="966">
        <v>53009</v>
      </c>
      <c r="AL115" s="964"/>
      <c r="AM115" s="964"/>
      <c r="AN115" s="964"/>
      <c r="AO115" s="965"/>
      <c r="AP115" s="967">
        <v>1.1000000000000001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1460</v>
      </c>
      <c r="BR115" s="950"/>
      <c r="BS115" s="950"/>
      <c r="BT115" s="950"/>
      <c r="BU115" s="950"/>
      <c r="BV115" s="950">
        <v>46984</v>
      </c>
      <c r="BW115" s="950"/>
      <c r="BX115" s="950"/>
      <c r="BY115" s="950"/>
      <c r="BZ115" s="950"/>
      <c r="CA115" s="950">
        <v>44489</v>
      </c>
      <c r="CB115" s="950"/>
      <c r="CC115" s="950"/>
      <c r="CD115" s="950"/>
      <c r="CE115" s="950"/>
      <c r="CF115" s="944">
        <v>0.9</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173467</v>
      </c>
      <c r="DH115" s="989"/>
      <c r="DI115" s="989"/>
      <c r="DJ115" s="989"/>
      <c r="DK115" s="990"/>
      <c r="DL115" s="991">
        <v>159561</v>
      </c>
      <c r="DM115" s="989"/>
      <c r="DN115" s="989"/>
      <c r="DO115" s="989"/>
      <c r="DP115" s="990"/>
      <c r="DQ115" s="991">
        <v>159561</v>
      </c>
      <c r="DR115" s="989"/>
      <c r="DS115" s="989"/>
      <c r="DT115" s="989"/>
      <c r="DU115" s="990"/>
      <c r="DV115" s="992">
        <v>3.2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1614920</v>
      </c>
      <c r="AB117" s="1007"/>
      <c r="AC117" s="1007"/>
      <c r="AD117" s="1007"/>
      <c r="AE117" s="1008"/>
      <c r="AF117" s="1009">
        <v>1636980</v>
      </c>
      <c r="AG117" s="1007"/>
      <c r="AH117" s="1007"/>
      <c r="AI117" s="1007"/>
      <c r="AJ117" s="1008"/>
      <c r="AK117" s="1009">
        <v>1703306</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432</v>
      </c>
      <c r="BP119" s="1036"/>
      <c r="BQ119" s="1027">
        <v>19621584</v>
      </c>
      <c r="BR119" s="1028"/>
      <c r="BS119" s="1028"/>
      <c r="BT119" s="1028"/>
      <c r="BU119" s="1028"/>
      <c r="BV119" s="1028">
        <v>19256690</v>
      </c>
      <c r="BW119" s="1028"/>
      <c r="BX119" s="1028"/>
      <c r="BY119" s="1028"/>
      <c r="BZ119" s="1028"/>
      <c r="CA119" s="1028">
        <v>18885747</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288275</v>
      </c>
      <c r="DH119" s="1014"/>
      <c r="DI119" s="1014"/>
      <c r="DJ119" s="1014"/>
      <c r="DK119" s="1015"/>
      <c r="DL119" s="1013">
        <v>243390</v>
      </c>
      <c r="DM119" s="1014"/>
      <c r="DN119" s="1014"/>
      <c r="DO119" s="1014"/>
      <c r="DP119" s="1015"/>
      <c r="DQ119" s="1013">
        <v>199790</v>
      </c>
      <c r="DR119" s="1014"/>
      <c r="DS119" s="1014"/>
      <c r="DT119" s="1014"/>
      <c r="DU119" s="1015"/>
      <c r="DV119" s="1016">
        <v>4</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1217971</v>
      </c>
      <c r="BR120" s="957"/>
      <c r="BS120" s="957"/>
      <c r="BT120" s="957"/>
      <c r="BU120" s="957"/>
      <c r="BV120" s="957">
        <v>1480031</v>
      </c>
      <c r="BW120" s="957"/>
      <c r="BX120" s="957"/>
      <c r="BY120" s="957"/>
      <c r="BZ120" s="957"/>
      <c r="CA120" s="957">
        <v>1891082</v>
      </c>
      <c r="CB120" s="957"/>
      <c r="CC120" s="957"/>
      <c r="CD120" s="957"/>
      <c r="CE120" s="957"/>
      <c r="CF120" s="971">
        <v>37.6</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4278898</v>
      </c>
      <c r="DH120" s="957"/>
      <c r="DI120" s="957"/>
      <c r="DJ120" s="957"/>
      <c r="DK120" s="957"/>
      <c r="DL120" s="957">
        <v>4252431</v>
      </c>
      <c r="DM120" s="957"/>
      <c r="DN120" s="957"/>
      <c r="DO120" s="957"/>
      <c r="DP120" s="957"/>
      <c r="DQ120" s="957">
        <v>4169791</v>
      </c>
      <c r="DR120" s="957"/>
      <c r="DS120" s="957"/>
      <c r="DT120" s="957"/>
      <c r="DU120" s="957"/>
      <c r="DV120" s="958">
        <v>82.9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162444</v>
      </c>
      <c r="BR121" s="950"/>
      <c r="BS121" s="950"/>
      <c r="BT121" s="950"/>
      <c r="BU121" s="950"/>
      <c r="BV121" s="950">
        <v>149399</v>
      </c>
      <c r="BW121" s="950"/>
      <c r="BX121" s="950"/>
      <c r="BY121" s="950"/>
      <c r="BZ121" s="950"/>
      <c r="CA121" s="950">
        <v>429928</v>
      </c>
      <c r="CB121" s="950"/>
      <c r="CC121" s="950"/>
      <c r="CD121" s="950"/>
      <c r="CE121" s="950"/>
      <c r="CF121" s="944">
        <v>8.5</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1687186</v>
      </c>
      <c r="DH121" s="950"/>
      <c r="DI121" s="950"/>
      <c r="DJ121" s="950"/>
      <c r="DK121" s="950"/>
      <c r="DL121" s="950">
        <v>1603938</v>
      </c>
      <c r="DM121" s="950"/>
      <c r="DN121" s="950"/>
      <c r="DO121" s="950"/>
      <c r="DP121" s="950"/>
      <c r="DQ121" s="950">
        <v>1572418</v>
      </c>
      <c r="DR121" s="950"/>
      <c r="DS121" s="950"/>
      <c r="DT121" s="950"/>
      <c r="DU121" s="950"/>
      <c r="DV121" s="951">
        <v>31.3</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9827634</v>
      </c>
      <c r="BR122" s="1028"/>
      <c r="BS122" s="1028"/>
      <c r="BT122" s="1028"/>
      <c r="BU122" s="1028"/>
      <c r="BV122" s="1028">
        <v>9801393</v>
      </c>
      <c r="BW122" s="1028"/>
      <c r="BX122" s="1028"/>
      <c r="BY122" s="1028"/>
      <c r="BZ122" s="1028"/>
      <c r="CA122" s="1028">
        <v>9688563</v>
      </c>
      <c r="CB122" s="1028"/>
      <c r="CC122" s="1028"/>
      <c r="CD122" s="1028"/>
      <c r="CE122" s="1028"/>
      <c r="CF122" s="1048">
        <v>192.6</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17298</v>
      </c>
      <c r="DH122" s="950"/>
      <c r="DI122" s="950"/>
      <c r="DJ122" s="950"/>
      <c r="DK122" s="950"/>
      <c r="DL122" s="950">
        <v>16113</v>
      </c>
      <c r="DM122" s="950"/>
      <c r="DN122" s="950"/>
      <c r="DO122" s="950"/>
      <c r="DP122" s="950"/>
      <c r="DQ122" s="950">
        <v>14890</v>
      </c>
      <c r="DR122" s="950"/>
      <c r="DS122" s="950"/>
      <c r="DT122" s="950"/>
      <c r="DU122" s="950"/>
      <c r="DV122" s="951">
        <v>0.3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440</v>
      </c>
      <c r="BP123" s="1036"/>
      <c r="BQ123" s="1095">
        <v>11208049</v>
      </c>
      <c r="BR123" s="1096"/>
      <c r="BS123" s="1096"/>
      <c r="BT123" s="1096"/>
      <c r="BU123" s="1096"/>
      <c r="BV123" s="1096">
        <v>11430823</v>
      </c>
      <c r="BW123" s="1096"/>
      <c r="BX123" s="1096"/>
      <c r="BY123" s="1096"/>
      <c r="BZ123" s="1096"/>
      <c r="CA123" s="1096">
        <v>12009573</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171.5</v>
      </c>
      <c r="BR124" s="1058"/>
      <c r="BS124" s="1058"/>
      <c r="BT124" s="1058"/>
      <c r="BU124" s="1058"/>
      <c r="BV124" s="1058">
        <v>152.4</v>
      </c>
      <c r="BW124" s="1058"/>
      <c r="BX124" s="1058"/>
      <c r="BY124" s="1058"/>
      <c r="BZ124" s="1058"/>
      <c r="CA124" s="1058">
        <v>136.6</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8339</v>
      </c>
      <c r="AB126" s="989"/>
      <c r="AC126" s="989"/>
      <c r="AD126" s="989"/>
      <c r="AE126" s="990"/>
      <c r="AF126" s="991">
        <v>5703</v>
      </c>
      <c r="AG126" s="989"/>
      <c r="AH126" s="989"/>
      <c r="AI126" s="989"/>
      <c r="AJ126" s="990"/>
      <c r="AK126" s="991">
        <v>3160</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59634</v>
      </c>
      <c r="AB127" s="989"/>
      <c r="AC127" s="989"/>
      <c r="AD127" s="989"/>
      <c r="AE127" s="990"/>
      <c r="AF127" s="991">
        <v>52451</v>
      </c>
      <c r="AG127" s="989"/>
      <c r="AH127" s="989"/>
      <c r="AI127" s="989"/>
      <c r="AJ127" s="990"/>
      <c r="AK127" s="991">
        <v>49849</v>
      </c>
      <c r="AL127" s="989"/>
      <c r="AM127" s="989"/>
      <c r="AN127" s="989"/>
      <c r="AO127" s="990"/>
      <c r="AP127" s="992">
        <v>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24903</v>
      </c>
      <c r="AB128" s="1078"/>
      <c r="AC128" s="1078"/>
      <c r="AD128" s="1078"/>
      <c r="AE128" s="1079"/>
      <c r="AF128" s="1080">
        <v>26746</v>
      </c>
      <c r="AG128" s="1078"/>
      <c r="AH128" s="1078"/>
      <c r="AI128" s="1078"/>
      <c r="AJ128" s="1079"/>
      <c r="AK128" s="1080">
        <v>23124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110</v>
      </c>
      <c r="BG128" s="1085"/>
      <c r="BH128" s="1085"/>
      <c r="BI128" s="1085"/>
      <c r="BJ128" s="1085"/>
      <c r="BK128" s="1085"/>
      <c r="BL128" s="1086"/>
      <c r="BM128" s="1084">
        <v>14.49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1460</v>
      </c>
      <c r="DH128" s="1070"/>
      <c r="DI128" s="1070"/>
      <c r="DJ128" s="1070"/>
      <c r="DK128" s="1070"/>
      <c r="DL128" s="1070">
        <v>46984</v>
      </c>
      <c r="DM128" s="1070"/>
      <c r="DN128" s="1070"/>
      <c r="DO128" s="1070"/>
      <c r="DP128" s="1070"/>
      <c r="DQ128" s="1070">
        <v>44489</v>
      </c>
      <c r="DR128" s="1070"/>
      <c r="DS128" s="1070"/>
      <c r="DT128" s="1070"/>
      <c r="DU128" s="1070"/>
      <c r="DV128" s="1071">
        <v>0.9</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5703535</v>
      </c>
      <c r="AB129" s="989"/>
      <c r="AC129" s="989"/>
      <c r="AD129" s="989"/>
      <c r="AE129" s="990"/>
      <c r="AF129" s="991">
        <v>5966658</v>
      </c>
      <c r="AG129" s="989"/>
      <c r="AH129" s="989"/>
      <c r="AI129" s="989"/>
      <c r="AJ129" s="990"/>
      <c r="AK129" s="991">
        <v>5905535</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110</v>
      </c>
      <c r="BG129" s="1099"/>
      <c r="BH129" s="1099"/>
      <c r="BI129" s="1099"/>
      <c r="BJ129" s="1099"/>
      <c r="BK129" s="1099"/>
      <c r="BL129" s="1100"/>
      <c r="BM129" s="1098">
        <v>19.489999999999998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799985</v>
      </c>
      <c r="AB130" s="989"/>
      <c r="AC130" s="989"/>
      <c r="AD130" s="989"/>
      <c r="AE130" s="990"/>
      <c r="AF130" s="991">
        <v>832663</v>
      </c>
      <c r="AG130" s="989"/>
      <c r="AH130" s="989"/>
      <c r="AI130" s="989"/>
      <c r="AJ130" s="990"/>
      <c r="AK130" s="991">
        <v>874370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4903550</v>
      </c>
      <c r="AB131" s="1014"/>
      <c r="AC131" s="1014"/>
      <c r="AD131" s="1014"/>
      <c r="AE131" s="1015"/>
      <c r="AF131" s="1013">
        <v>5133995</v>
      </c>
      <c r="AG131" s="1014"/>
      <c r="AH131" s="1014"/>
      <c r="AI131" s="1014"/>
      <c r="AJ131" s="1015"/>
      <c r="AK131" s="1013">
        <v>5031165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136.6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16.111429470000001</v>
      </c>
      <c r="AB132" s="1130"/>
      <c r="AC132" s="1130"/>
      <c r="AD132" s="1130"/>
      <c r="AE132" s="1131"/>
      <c r="AF132" s="1132">
        <v>15.145534809999999</v>
      </c>
      <c r="AG132" s="1130"/>
      <c r="AH132" s="1130"/>
      <c r="AI132" s="1130"/>
      <c r="AJ132" s="1131"/>
      <c r="AK132" s="1132">
        <v>16.016409719999999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16.100000000000001</v>
      </c>
      <c r="AB133" s="1113"/>
      <c r="AC133" s="1113"/>
      <c r="AD133" s="1113"/>
      <c r="AE133" s="1114"/>
      <c r="AF133" s="1112">
        <v>15.7</v>
      </c>
      <c r="AG133" s="1113"/>
      <c r="AH133" s="1113"/>
      <c r="AI133" s="1113"/>
      <c r="AJ133" s="1114"/>
      <c r="AK133" s="1112">
        <v>15.7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11" orientation="landscape"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M56" sqref="M5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ageMargins left="0.59055118110236227" right="0" top="0.59055118110236227" bottom="0.59055118110236227" header="0.39370078740157483" footer="0.39370078740157483"/>
  <pageSetup paperSize="9" scale="41"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M56" sqref="M56"/>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ageMargins left="0.59055118110236227" right="0" top="0.59055118110236227" bottom="0.59055118110236227" header="0.39370078740157483" footer="0.39370078740157483"/>
  <pageSetup paperSize="9" scale="44"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M56" sqref="M5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1578874</v>
      </c>
      <c r="L9" s="266">
        <v>62182</v>
      </c>
      <c r="M9" s="267">
        <v>63599</v>
      </c>
      <c r="N9" s="268">
        <v>-2.2000000000000002</v>
      </c>
    </row>
    <row r="10" spans="1:16" x14ac:dyDescent="0.15">
      <c r="A10" s="250"/>
      <c r="B10" s="246"/>
      <c r="C10" s="246"/>
      <c r="D10" s="246"/>
      <c r="E10" s="246"/>
      <c r="F10" s="246"/>
      <c r="G10" s="1152" t="s">
        <v>474</v>
      </c>
      <c r="H10" s="1153"/>
      <c r="I10" s="1153"/>
      <c r="J10" s="1154"/>
      <c r="K10" s="269">
        <v>190059</v>
      </c>
      <c r="L10" s="270">
        <v>7485</v>
      </c>
      <c r="M10" s="271">
        <v>7046</v>
      </c>
      <c r="N10" s="272">
        <v>6.2</v>
      </c>
    </row>
    <row r="11" spans="1:16" ht="13.5" customHeight="1" x14ac:dyDescent="0.15">
      <c r="A11" s="250"/>
      <c r="B11" s="246"/>
      <c r="C11" s="246"/>
      <c r="D11" s="246"/>
      <c r="E11" s="246"/>
      <c r="F11" s="246"/>
      <c r="G11" s="1152" t="s">
        <v>475</v>
      </c>
      <c r="H11" s="1153"/>
      <c r="I11" s="1153"/>
      <c r="J11" s="1154"/>
      <c r="K11" s="269">
        <v>338974</v>
      </c>
      <c r="L11" s="270">
        <v>13350</v>
      </c>
      <c r="M11" s="271">
        <v>8288</v>
      </c>
      <c r="N11" s="272">
        <v>61.1</v>
      </c>
    </row>
    <row r="12" spans="1:16" ht="13.5" customHeight="1" x14ac:dyDescent="0.15">
      <c r="A12" s="250"/>
      <c r="B12" s="246"/>
      <c r="C12" s="246"/>
      <c r="D12" s="246"/>
      <c r="E12" s="246"/>
      <c r="F12" s="246"/>
      <c r="G12" s="1152" t="s">
        <v>476</v>
      </c>
      <c r="H12" s="1153"/>
      <c r="I12" s="1153"/>
      <c r="J12" s="1154"/>
      <c r="K12" s="269" t="s">
        <v>477</v>
      </c>
      <c r="L12" s="270" t="s">
        <v>477</v>
      </c>
      <c r="M12" s="271">
        <v>310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169404</v>
      </c>
      <c r="L14" s="270">
        <v>6672</v>
      </c>
      <c r="M14" s="271">
        <v>2702</v>
      </c>
      <c r="N14" s="272">
        <v>146.9</v>
      </c>
    </row>
    <row r="15" spans="1:16" ht="13.5" customHeight="1" x14ac:dyDescent="0.15">
      <c r="A15" s="250"/>
      <c r="B15" s="246"/>
      <c r="C15" s="246"/>
      <c r="D15" s="246"/>
      <c r="E15" s="246"/>
      <c r="F15" s="246"/>
      <c r="G15" s="1152" t="s">
        <v>480</v>
      </c>
      <c r="H15" s="1153"/>
      <c r="I15" s="1153"/>
      <c r="J15" s="1154"/>
      <c r="K15" s="269">
        <v>10462</v>
      </c>
      <c r="L15" s="270">
        <v>412</v>
      </c>
      <c r="M15" s="271">
        <v>1443</v>
      </c>
      <c r="N15" s="272">
        <v>-71.400000000000006</v>
      </c>
    </row>
    <row r="16" spans="1:16" x14ac:dyDescent="0.15">
      <c r="A16" s="250"/>
      <c r="B16" s="246"/>
      <c r="C16" s="246"/>
      <c r="D16" s="246"/>
      <c r="E16" s="246"/>
      <c r="F16" s="246"/>
      <c r="G16" s="1155" t="s">
        <v>481</v>
      </c>
      <c r="H16" s="1156"/>
      <c r="I16" s="1156"/>
      <c r="J16" s="1157"/>
      <c r="K16" s="270">
        <v>-157315</v>
      </c>
      <c r="L16" s="270">
        <v>-6196</v>
      </c>
      <c r="M16" s="271">
        <v>-6252</v>
      </c>
      <c r="N16" s="272">
        <v>-0.9</v>
      </c>
    </row>
    <row r="17" spans="1:16" x14ac:dyDescent="0.15">
      <c r="A17" s="250"/>
      <c r="B17" s="246"/>
      <c r="C17" s="246"/>
      <c r="D17" s="246"/>
      <c r="E17" s="246"/>
      <c r="F17" s="246"/>
      <c r="G17" s="1155" t="s">
        <v>169</v>
      </c>
      <c r="H17" s="1156"/>
      <c r="I17" s="1156"/>
      <c r="J17" s="1157"/>
      <c r="K17" s="270">
        <v>2130458</v>
      </c>
      <c r="L17" s="270">
        <v>83906</v>
      </c>
      <c r="M17" s="271">
        <v>77134</v>
      </c>
      <c r="N17" s="272">
        <v>8.8000000000000007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7.64</v>
      </c>
      <c r="L21" s="283">
        <v>7.57</v>
      </c>
      <c r="M21" s="284">
        <v>7.0000000000000007E-2</v>
      </c>
      <c r="N21" s="251"/>
      <c r="O21" s="285"/>
      <c r="P21" s="281"/>
    </row>
    <row r="22" spans="1:16" s="286" customFormat="1" x14ac:dyDescent="0.15">
      <c r="A22" s="281"/>
      <c r="B22" s="251"/>
      <c r="C22" s="251"/>
      <c r="D22" s="251"/>
      <c r="E22" s="251"/>
      <c r="F22" s="251"/>
      <c r="G22" s="1147" t="s">
        <v>487</v>
      </c>
      <c r="H22" s="1148"/>
      <c r="I22" s="1148"/>
      <c r="J22" s="1149"/>
      <c r="K22" s="287">
        <v>96.6</v>
      </c>
      <c r="L22" s="288">
        <v>97</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1074814</v>
      </c>
      <c r="L32" s="296">
        <v>42331</v>
      </c>
      <c r="M32" s="297">
        <v>35009</v>
      </c>
      <c r="N32" s="298">
        <v>20.9</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454093</v>
      </c>
      <c r="L35" s="296">
        <v>17884</v>
      </c>
      <c r="M35" s="297">
        <v>14278</v>
      </c>
      <c r="N35" s="298">
        <v>25.3</v>
      </c>
    </row>
    <row r="36" spans="1:16" ht="27" customHeight="1" x14ac:dyDescent="0.15">
      <c r="A36" s="250"/>
      <c r="B36" s="246"/>
      <c r="C36" s="246"/>
      <c r="D36" s="246"/>
      <c r="E36" s="246"/>
      <c r="F36" s="246"/>
      <c r="G36" s="1163" t="s">
        <v>495</v>
      </c>
      <c r="H36" s="1164"/>
      <c r="I36" s="1164"/>
      <c r="J36" s="1165"/>
      <c r="K36" s="296">
        <v>121390</v>
      </c>
      <c r="L36" s="296">
        <v>4781</v>
      </c>
      <c r="M36" s="297">
        <v>2727</v>
      </c>
      <c r="N36" s="298">
        <v>75.3</v>
      </c>
    </row>
    <row r="37" spans="1:16" ht="13.5" customHeight="1" x14ac:dyDescent="0.15">
      <c r="A37" s="250"/>
      <c r="B37" s="246"/>
      <c r="C37" s="246"/>
      <c r="D37" s="246"/>
      <c r="E37" s="246"/>
      <c r="F37" s="246"/>
      <c r="G37" s="1163" t="s">
        <v>496</v>
      </c>
      <c r="H37" s="1164"/>
      <c r="I37" s="1164"/>
      <c r="J37" s="1165"/>
      <c r="K37" s="296">
        <v>53009</v>
      </c>
      <c r="L37" s="296">
        <v>2088</v>
      </c>
      <c r="M37" s="297">
        <v>812</v>
      </c>
      <c r="N37" s="298">
        <v>157.1</v>
      </c>
    </row>
    <row r="38" spans="1:16" ht="27" customHeight="1" x14ac:dyDescent="0.15">
      <c r="A38" s="250"/>
      <c r="B38" s="246"/>
      <c r="C38" s="246"/>
      <c r="D38" s="246"/>
      <c r="E38" s="246"/>
      <c r="F38" s="246"/>
      <c r="G38" s="1166" t="s">
        <v>497</v>
      </c>
      <c r="H38" s="1167"/>
      <c r="I38" s="1167"/>
      <c r="J38" s="1168"/>
      <c r="K38" s="299" t="s">
        <v>477</v>
      </c>
      <c r="L38" s="299" t="s">
        <v>477</v>
      </c>
      <c r="M38" s="300">
        <v>1</v>
      </c>
      <c r="N38" s="301" t="s">
        <v>477</v>
      </c>
      <c r="O38" s="295"/>
    </row>
    <row r="39" spans="1:16" x14ac:dyDescent="0.15">
      <c r="A39" s="250"/>
      <c r="B39" s="246"/>
      <c r="C39" s="246"/>
      <c r="D39" s="246"/>
      <c r="E39" s="246"/>
      <c r="F39" s="246"/>
      <c r="G39" s="1166" t="s">
        <v>498</v>
      </c>
      <c r="H39" s="1167"/>
      <c r="I39" s="1167"/>
      <c r="J39" s="1168"/>
      <c r="K39" s="302">
        <v>-23124</v>
      </c>
      <c r="L39" s="302">
        <v>-911</v>
      </c>
      <c r="M39" s="303">
        <v>-3017</v>
      </c>
      <c r="N39" s="304">
        <v>-69.8</v>
      </c>
      <c r="O39" s="295"/>
    </row>
    <row r="40" spans="1:16" ht="27" customHeight="1" x14ac:dyDescent="0.15">
      <c r="A40" s="250"/>
      <c r="B40" s="246"/>
      <c r="C40" s="246"/>
      <c r="D40" s="246"/>
      <c r="E40" s="246"/>
      <c r="F40" s="246"/>
      <c r="G40" s="1163" t="s">
        <v>499</v>
      </c>
      <c r="H40" s="1164"/>
      <c r="I40" s="1164"/>
      <c r="J40" s="1165"/>
      <c r="K40" s="302">
        <v>-874370</v>
      </c>
      <c r="L40" s="302">
        <v>-34436</v>
      </c>
      <c r="M40" s="303">
        <v>-35292</v>
      </c>
      <c r="N40" s="304">
        <v>-2.4</v>
      </c>
      <c r="O40" s="295"/>
    </row>
    <row r="41" spans="1:16" x14ac:dyDescent="0.15">
      <c r="A41" s="250"/>
      <c r="B41" s="246"/>
      <c r="C41" s="246"/>
      <c r="D41" s="246"/>
      <c r="E41" s="246"/>
      <c r="F41" s="246"/>
      <c r="G41" s="1169" t="s">
        <v>280</v>
      </c>
      <c r="H41" s="1170"/>
      <c r="I41" s="1170"/>
      <c r="J41" s="1171"/>
      <c r="K41" s="296">
        <v>805812</v>
      </c>
      <c r="L41" s="302">
        <v>31736</v>
      </c>
      <c r="M41" s="303">
        <v>14518</v>
      </c>
      <c r="N41" s="304">
        <v>118.6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793402</v>
      </c>
      <c r="J51" s="322">
        <v>30394</v>
      </c>
      <c r="K51" s="323">
        <v>-28.3</v>
      </c>
      <c r="L51" s="324">
        <v>48407</v>
      </c>
      <c r="M51" s="325">
        <v>-5.6</v>
      </c>
      <c r="N51" s="326">
        <v>-22.7</v>
      </c>
    </row>
    <row r="52" spans="1:14" x14ac:dyDescent="0.15">
      <c r="A52" s="250"/>
      <c r="B52" s="246"/>
      <c r="C52" s="246"/>
      <c r="D52" s="246"/>
      <c r="E52" s="246"/>
      <c r="F52" s="246"/>
      <c r="G52" s="327"/>
      <c r="H52" s="328" t="s">
        <v>510</v>
      </c>
      <c r="I52" s="329">
        <v>226677</v>
      </c>
      <c r="J52" s="330">
        <v>8684</v>
      </c>
      <c r="K52" s="331">
        <v>-24.6</v>
      </c>
      <c r="L52" s="332">
        <v>23914</v>
      </c>
      <c r="M52" s="333">
        <v>-6.7</v>
      </c>
      <c r="N52" s="334">
        <v>-17.899999999999999</v>
      </c>
    </row>
    <row r="53" spans="1:14" x14ac:dyDescent="0.15">
      <c r="A53" s="250"/>
      <c r="B53" s="246"/>
      <c r="C53" s="246"/>
      <c r="D53" s="246"/>
      <c r="E53" s="246"/>
      <c r="F53" s="246"/>
      <c r="G53" s="312" t="s">
        <v>511</v>
      </c>
      <c r="H53" s="313"/>
      <c r="I53" s="321">
        <v>1499868</v>
      </c>
      <c r="J53" s="322">
        <v>57692</v>
      </c>
      <c r="K53" s="323">
        <v>89.8</v>
      </c>
      <c r="L53" s="324">
        <v>69477</v>
      </c>
      <c r="M53" s="325">
        <v>43.5</v>
      </c>
      <c r="N53" s="326">
        <v>46.3</v>
      </c>
    </row>
    <row r="54" spans="1:14" x14ac:dyDescent="0.15">
      <c r="A54" s="250"/>
      <c r="B54" s="246"/>
      <c r="C54" s="246"/>
      <c r="D54" s="246"/>
      <c r="E54" s="246"/>
      <c r="F54" s="246"/>
      <c r="G54" s="327"/>
      <c r="H54" s="328" t="s">
        <v>510</v>
      </c>
      <c r="I54" s="329">
        <v>375227</v>
      </c>
      <c r="J54" s="330">
        <v>14433</v>
      </c>
      <c r="K54" s="331">
        <v>66.2</v>
      </c>
      <c r="L54" s="332">
        <v>31528</v>
      </c>
      <c r="M54" s="333">
        <v>31.8</v>
      </c>
      <c r="N54" s="334">
        <v>34.4</v>
      </c>
    </row>
    <row r="55" spans="1:14" x14ac:dyDescent="0.15">
      <c r="A55" s="250"/>
      <c r="B55" s="246"/>
      <c r="C55" s="246"/>
      <c r="D55" s="246"/>
      <c r="E55" s="246"/>
      <c r="F55" s="246"/>
      <c r="G55" s="312" t="s">
        <v>512</v>
      </c>
      <c r="H55" s="313"/>
      <c r="I55" s="321">
        <v>246579</v>
      </c>
      <c r="J55" s="322">
        <v>9596</v>
      </c>
      <c r="K55" s="323">
        <v>-83.4</v>
      </c>
      <c r="L55" s="324">
        <v>59668</v>
      </c>
      <c r="M55" s="325">
        <v>-14.1</v>
      </c>
      <c r="N55" s="326">
        <v>-69.3</v>
      </c>
    </row>
    <row r="56" spans="1:14" x14ac:dyDescent="0.15">
      <c r="A56" s="250"/>
      <c r="B56" s="246"/>
      <c r="C56" s="246"/>
      <c r="D56" s="246"/>
      <c r="E56" s="246"/>
      <c r="F56" s="246"/>
      <c r="G56" s="327"/>
      <c r="H56" s="328" t="s">
        <v>510</v>
      </c>
      <c r="I56" s="329">
        <v>163495</v>
      </c>
      <c r="J56" s="330">
        <v>6363</v>
      </c>
      <c r="K56" s="331">
        <v>-55.9</v>
      </c>
      <c r="L56" s="332">
        <v>31515</v>
      </c>
      <c r="M56" s="333">
        <v>0</v>
      </c>
      <c r="N56" s="334">
        <v>-55.9</v>
      </c>
    </row>
    <row r="57" spans="1:14" x14ac:dyDescent="0.15">
      <c r="A57" s="250"/>
      <c r="B57" s="246"/>
      <c r="C57" s="246"/>
      <c r="D57" s="246"/>
      <c r="E57" s="246"/>
      <c r="F57" s="246"/>
      <c r="G57" s="312" t="s">
        <v>513</v>
      </c>
      <c r="H57" s="313"/>
      <c r="I57" s="321">
        <v>400988</v>
      </c>
      <c r="J57" s="322">
        <v>15739</v>
      </c>
      <c r="K57" s="323">
        <v>64</v>
      </c>
      <c r="L57" s="324">
        <v>56894</v>
      </c>
      <c r="M57" s="325">
        <v>-4.5999999999999996</v>
      </c>
      <c r="N57" s="326">
        <v>68.599999999999994</v>
      </c>
    </row>
    <row r="58" spans="1:14" x14ac:dyDescent="0.15">
      <c r="A58" s="250"/>
      <c r="B58" s="246"/>
      <c r="C58" s="246"/>
      <c r="D58" s="246"/>
      <c r="E58" s="246"/>
      <c r="F58" s="246"/>
      <c r="G58" s="327"/>
      <c r="H58" s="328" t="s">
        <v>510</v>
      </c>
      <c r="I58" s="329">
        <v>276276</v>
      </c>
      <c r="J58" s="330">
        <v>10844</v>
      </c>
      <c r="K58" s="331">
        <v>70.400000000000006</v>
      </c>
      <c r="L58" s="332">
        <v>32548</v>
      </c>
      <c r="M58" s="333">
        <v>3.3</v>
      </c>
      <c r="N58" s="334">
        <v>67.099999999999994</v>
      </c>
    </row>
    <row r="59" spans="1:14" x14ac:dyDescent="0.15">
      <c r="A59" s="250"/>
      <c r="B59" s="246"/>
      <c r="C59" s="246"/>
      <c r="D59" s="246"/>
      <c r="E59" s="246"/>
      <c r="F59" s="246"/>
      <c r="G59" s="312" t="s">
        <v>514</v>
      </c>
      <c r="H59" s="313"/>
      <c r="I59" s="321">
        <v>478417</v>
      </c>
      <c r="J59" s="322">
        <v>18842</v>
      </c>
      <c r="K59" s="323">
        <v>19.7</v>
      </c>
      <c r="L59" s="324">
        <v>57122</v>
      </c>
      <c r="M59" s="325">
        <v>0.4</v>
      </c>
      <c r="N59" s="326">
        <v>19.3</v>
      </c>
    </row>
    <row r="60" spans="1:14" x14ac:dyDescent="0.15">
      <c r="A60" s="250"/>
      <c r="B60" s="246"/>
      <c r="C60" s="246"/>
      <c r="D60" s="246"/>
      <c r="E60" s="246"/>
      <c r="F60" s="246"/>
      <c r="G60" s="327"/>
      <c r="H60" s="328" t="s">
        <v>510</v>
      </c>
      <c r="I60" s="335">
        <v>358381</v>
      </c>
      <c r="J60" s="330">
        <v>14114</v>
      </c>
      <c r="K60" s="331">
        <v>30.2</v>
      </c>
      <c r="L60" s="332">
        <v>36191</v>
      </c>
      <c r="M60" s="333">
        <v>11.2</v>
      </c>
      <c r="N60" s="334">
        <v>19</v>
      </c>
    </row>
    <row r="61" spans="1:14" x14ac:dyDescent="0.15">
      <c r="A61" s="250"/>
      <c r="B61" s="246"/>
      <c r="C61" s="246"/>
      <c r="D61" s="246"/>
      <c r="E61" s="246"/>
      <c r="F61" s="246"/>
      <c r="G61" s="312" t="s">
        <v>515</v>
      </c>
      <c r="H61" s="336"/>
      <c r="I61" s="337">
        <v>683851</v>
      </c>
      <c r="J61" s="338">
        <v>26453</v>
      </c>
      <c r="K61" s="339">
        <v>12.4</v>
      </c>
      <c r="L61" s="340">
        <v>58314</v>
      </c>
      <c r="M61" s="341">
        <v>3.9</v>
      </c>
      <c r="N61" s="326">
        <v>8.5</v>
      </c>
    </row>
    <row r="62" spans="1:14" x14ac:dyDescent="0.15">
      <c r="A62" s="250"/>
      <c r="B62" s="246"/>
      <c r="C62" s="246"/>
      <c r="D62" s="246"/>
      <c r="E62" s="246"/>
      <c r="F62" s="246"/>
      <c r="G62" s="327"/>
      <c r="H62" s="328" t="s">
        <v>510</v>
      </c>
      <c r="I62" s="329">
        <v>280011</v>
      </c>
      <c r="J62" s="330">
        <v>10888</v>
      </c>
      <c r="K62" s="331">
        <v>17.3</v>
      </c>
      <c r="L62" s="332">
        <v>31139</v>
      </c>
      <c r="M62" s="333">
        <v>7.9</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ageMargins left="0.59055118110236227" right="0" top="0.59055118110236227" bottom="0.59055118110236227" header="0.39370078740157483" footer="0.39370078740157483"/>
  <pageSetup paperSize="9" scale="56"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M56" sqref="M5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ageMargins left="0.59055118110236227" right="0" top="0.59055118110236227" bottom="0.59055118110236227" header="0.39370078740157483" footer="0.39370078740157483"/>
  <pageSetup paperSize="9" scale="33"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M56" sqref="M5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ageMargins left="0.59055118110236227" right="0" top="0.59055118110236227" bottom="0.59055118110236227" header="0.39370078740157483" footer="0.39370078740157483"/>
  <pageSetup paperSize="9" scale="33"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5" zoomScaleNormal="75" zoomScaleSheetLayoutView="100" workbookViewId="0">
      <selection activeCell="M56" sqref="M5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11.57</v>
      </c>
      <c r="G47" s="12">
        <v>11.95</v>
      </c>
      <c r="H47" s="12">
        <v>12.78</v>
      </c>
      <c r="I47" s="12">
        <v>12.88</v>
      </c>
      <c r="J47" s="13">
        <v>14.04</v>
      </c>
    </row>
    <row r="48" spans="2:10" ht="57.75" customHeight="1" x14ac:dyDescent="0.15">
      <c r="B48" s="14"/>
      <c r="C48" s="1174" t="s">
        <v>4</v>
      </c>
      <c r="D48" s="1174"/>
      <c r="E48" s="1175"/>
      <c r="F48" s="15">
        <v>5.6</v>
      </c>
      <c r="G48" s="16">
        <v>5.84</v>
      </c>
      <c r="H48" s="16">
        <v>3.02</v>
      </c>
      <c r="I48" s="16">
        <v>5.81</v>
      </c>
      <c r="J48" s="17">
        <v>3.85</v>
      </c>
    </row>
    <row r="49" spans="2:10" ht="57.75" customHeight="1" thickBot="1" x14ac:dyDescent="0.2">
      <c r="B49" s="18"/>
      <c r="C49" s="1176" t="s">
        <v>5</v>
      </c>
      <c r="D49" s="1176"/>
      <c r="E49" s="1177"/>
      <c r="F49" s="19">
        <v>0.32</v>
      </c>
      <c r="G49" s="20">
        <v>0.94</v>
      </c>
      <c r="H49" s="20" t="s">
        <v>522</v>
      </c>
      <c r="I49" s="20">
        <v>3.58</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2018-11-28T10:28:17Z</cp:lastPrinted>
  <dcterms:created xsi:type="dcterms:W3CDTF">2018-01-24T04:05:01Z</dcterms:created>
  <dcterms:modified xsi:type="dcterms:W3CDTF">2018-11-28T10:28:23Z</dcterms:modified>
  <cp:category/>
</cp:coreProperties>
</file>