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CO37" i="10"/>
  <c r="AM37" i="10"/>
  <c r="C37" i="10"/>
  <c r="AM36"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 r="BE37" i="10" s="1"/>
  <c r="BE38"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<sst xmlns="http://schemas.openxmlformats.org/spreadsheetml/2006/main" count="1077" uniqueCount="618">
  <si>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</si>
  <si>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</si>
  <si>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</si>
  <si>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</si>
  <si>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</si>
  <si>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</si>
  <si>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</si>
  <si>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</si>
  <si>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</si>
  <si>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</si>
  <si>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</si>
  <si>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</si>
  <si>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</si>
  <si>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</si>
  <si>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</si>
  <si>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</si>
  <si>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</si>
  <si>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</si>
  <si>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</si>
  <si>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</si>
  <si>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</si>
  <si>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</si>
  <si>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</si>
  <si>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</si>
  <si>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</si>
  <si>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</si>
  <si>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</si>
  <si>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</si>
  <si>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</si>
  <si>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</si>
  <si>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</si>
  <si>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</si>
  <si>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</si>
  <si>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</si>
  <si>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</si>
  <si>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</si>
  <si>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</si>
  <si>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</si>
  <si>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</si>
  <si>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</si>
  <si>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</si>
  <si>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</si>
  <si>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</si>
  <si>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</si>
  <si>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</si>
  <si>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</si>
  <si>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</si>
  <si>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</si>
  <si>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</si>
  <si>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</si>
  <si>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</si>
  <si>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</si>
  <si>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</si>
  <si>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</si>
  <si>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</si>
  <si>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</si>
  <si>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</si>
  <si>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</si>
  <si>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</si>
  <si>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</si>
  <si>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</si>
  <si>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</si>
  <si>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</si>
  <si>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</si>
  <si>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</si>
  <si>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</si>
  <si>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</si>
  <si>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</si>
  <si>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</si>
  <si>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</si>
  <si>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</si>
  <si>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</si>
  <si>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</si>
  <si>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</si>
  <si>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</si>
  <si>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</si>
  <si>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</si>
  <si>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</si>
  <si>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</si>
  <si>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</si>
  <si>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</si>
  <si>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</si>
  <si>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</si>
  <si>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</si>
  <si>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</si>
  <si>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</si>
  <si>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</si>
  <si>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</si>
  <si>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</si>
  <si>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</si>
  <si>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</si>
  <si>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</si>
  <si>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</si>
  <si>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</si>
  <si>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</si>
  <si>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</si>
  <si>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</si>
  <si>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</si>
  <si>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</si>
  <si>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</si>
  <si>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</si>
  <si>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</si>
  <si>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</si>
  <si>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</si>
  <si>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</si>
  <si>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</si>
  <si>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</si>
  <si>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</si>
  <si>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</si>
  <si>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</si>
  <si>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</si>
  <si>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</si>
  <si>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</si>
  <si>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</si>
  <si>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</si>
  <si>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</si>
  <si>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</si>
  <si>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</si>
  <si>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</si>
  <si>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</si>
  <si>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</si>
  <si>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</si>
  <si>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</si>
  <si>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</si>
  <si>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</si>
  <si>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</si>
  <si>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</si>
  <si>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</si>
  <si>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</si>
  <si>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</si>
  <si>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</si>
  <si>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</si>
  <si>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</si>
  <si>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</si>
  <si>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</si>
  <si>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</si>
  <si>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</si>
  <si>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</si>
  <si>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</si>
  <si>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</si>
  <si>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</si>
  <si>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</si>
  <si>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</si>
  <si>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</si>
  <si>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</si>
  <si>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</si>
  <si>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</si>
  <si>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</si>
  <si>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</si>
  <si>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</si>
  <si>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</si>
  <si>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</si>
  <si>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</si>
  <si>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</si>
  <si>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</si>
  <si>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</si>
  <si>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</si>
  <si>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</si>
  <si>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</si>
  <si>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</si>
  <si>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</si>
  <si>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</si>
  <si>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</si>
  <si>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</si>
  <si>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</si>
  <si>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</si>
  <si>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</si>
  <si>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</si>
  <si>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</si>
  <si>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</si>
  <si>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</si>
  <si>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</si>
  <si>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</si>
  <si>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</si>
  <si>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</si>
  <si>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</si>
  <si>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</si>
  <si>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</si>
  <si>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</si>
  <si>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</si>
  <si>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</si>
  <si>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</si>
  <si>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</si>
  <si>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</si>
  <si>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</si>
  <si>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</si>
  <si>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</si>
  <si>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</si>
  <si>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</si>
  <si>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</si>
  <si>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</si>
  <si>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</si>
  <si>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</si>
  <si>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</si>
  <si>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</si>
  <si>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</si>
  <si>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</si>
  <si>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</si>
  <si>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</si>
  <si>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</si>
  <si>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</si>
  <si>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</si>
  <si>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</si>
  <si>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</si>
  <si>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</si>
  <si>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</si>
  <si>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</si>
  <si>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</si>
  <si>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</si>
  <si>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茨城県結城市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</si>
  <si>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</si>
  <si>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</si>
  <si>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</si>
  <si>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</si>
  <si>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</si>
  <si>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</si>
  <si>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</si>
  <si>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</si>
  <si>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</si>
  <si>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</si>
  <si>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</si>
  <si>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</si>
  <si>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</si>
  <si>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</si>
  <si>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</si>
  <si>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</si>
  <si>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</si>
  <si>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</si>
  <si>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</si>
  <si>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</si>
  <si>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</si>
  <si>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</si>
  <si>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</si>
  <si>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</si>
  <si>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</si>
  <si>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</si>
  <si>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</si>
  <si>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</si>
  <si>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</si>
  <si>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</si>
  <si>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</si>
  <si>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</si>
  <si>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</si>
  <si>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</si>
  <si>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</si>
  <si>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</si>
  <si>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</si>
  <si>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</si>
  <si>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</si>
  <si>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</si>
  <si>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</si>
  <si>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</si>
  <si>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</si>
  <si>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</si>
  <si>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</si>
  <si>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</si>
  <si>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</si>
  <si>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</si>
  <si>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</si>
  <si>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</si>
  <si>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</si>
  <si>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</si>
  <si>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</si>
  <si>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</si>
  <si>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</si>
  <si>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</si>
  <si>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</si>
  <si>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</si>
  <si>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</si>
  <si>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</si>
  <si>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</si>
  <si>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</si>
  <si>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</si>
  <si>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</si>
  <si>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</si>
  <si>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</si>
  <si>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</si>
  <si>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</si>
  <si>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</si>
  <si>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</si>
  <si>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</si>
  <si>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</si>
  <si>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</si>
  <si>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</si>
  <si>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</si>
  <si>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</si>
  <si>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</si>
  <si>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</si>
  <si>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</si>
  <si>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</si>
  <si>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</si>
  <si>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</si>
  <si>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</si>
  <si>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</si>
  <si>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</si>
  <si>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</si>
  <si>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</si>
  <si>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</si>
  <si>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</si>
  <si>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</si>
  <si>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</si>
  <si>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</si>
  <si>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</si>
  <si>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</si>
  <si>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</si>
  <si>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</si>
  <si>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</si>
  <si>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</si>
  <si>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</si>
  <si>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</si>
  <si>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</si>
  <si>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</si>
  <si>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</si>
  <si>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</si>
  <si>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</si>
  <si>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</si>
  <si>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</si>
  <si>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</si>
  <si>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</si>
  <si>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</si>
  <si>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</si>
  <si>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</si>
  <si>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</si>
  <si>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</si>
  <si>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</si>
  <si>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</si>
  <si>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</si>
  <si>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</si>
  <si>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</si>
  <si>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</si>
  <si>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</si>
  <si>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</si>
  <si>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</si>
  <si>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</si>
  <si>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</si>
  <si>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</si>
  <si>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</si>
  <si>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</si>
  <si>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</si>
  <si>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</si>
  <si>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</si>
  <si>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</si>
  <si>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</si>
  <si>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</si>
  <si>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</si>
  <si>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</si>
  <si>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</si>
  <si>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</si>
  <si>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</si>
  <si>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</si>
  <si>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</si>
  <si>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</si>
  <si>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</si>
  <si>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</si>
  <si>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</si>
  <si>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</si>
  <si>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</si>
  <si>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</si>
  <si>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</si>
  <si>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茨城県結城市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</si>
  <si>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</si>
  <si>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</si>
  <si>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</si>
  <si>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</si>
  <si>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</si>
  <si>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</si>
  <si>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</si>
  <si>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</si>
  <si>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</si>
  <si>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</si>
  <si>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</si>
  <si>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</si>
  <si>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</si>
  <si>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</si>
  <si>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</si>
  <si>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</si>
  <si>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</si>
  <si>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</si>
  <si>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</si>
  <si>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</si>
  <si>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</si>
  <si>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住宅資金等貸付事業特別会計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</si>
  <si>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</si>
  <si>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</si>
  <si>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</si>
  <si>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</si>
  <si>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</si>
  <si>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</si>
  <si>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</si>
  <si>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</si>
  <si>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</si>
  <si>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</si>
  <si>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</si>
  <si>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</si>
  <si>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</si>
  <si>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</si>
  <si>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</si>
  <si>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</si>
  <si>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</si>
  <si>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</si>
  <si>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</si>
  <si>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</si>
  <si>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</si>
  <si>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</si>
  <si>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</si>
  <si>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下館・結城都市計画事業結城南部第二土地区画整理事業特別会計</t>
    <phoneticPr fontId="5"/>
  </si>
  <si>
    <t>下館・結城都市計画事業結城南部第三土地区画整理事業特別会計</t>
    <phoneticPr fontId="5"/>
  </si>
  <si>
    <t>下館・結城都市計画事業結城南部第四土地区画整理事業特別会計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</si>
  <si>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</si>
  <si>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</si>
  <si>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</si>
  <si>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</si>
  <si>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</si>
  <si>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</si>
  <si>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</si>
  <si>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</si>
  <si>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</si>
  <si>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</si>
  <si>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</si>
  <si>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</si>
  <si>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</si>
  <si>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</si>
  <si>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</si>
  <si>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</si>
  <si>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</si>
  <si>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</si>
  <si>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</si>
  <si>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</si>
  <si>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</si>
  <si>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</si>
  <si>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</si>
  <si>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</si>
  <si>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</si>
  <si>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</si>
  <si>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</si>
  <si>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</si>
  <si>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</si>
  <si>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</si>
  <si>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</si>
  <si>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</si>
  <si>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</si>
  <si>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</si>
  <si>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</si>
  <si>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</si>
  <si>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</si>
  <si>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</si>
  <si>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</si>
  <si>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</si>
  <si>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</si>
  <si>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</si>
  <si>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</si>
  <si>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</si>
  <si>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</si>
  <si>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</si>
  <si>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</si>
  <si>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</si>
  <si>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</si>
  <si>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</si>
  <si>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</si>
  <si>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</si>
  <si>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</si>
  <si>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</si>
  <si>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</si>
  <si>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</si>
  <si>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</si>
  <si>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結城市公共下水道事業特別会計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</si>
  <si>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</si>
  <si>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</si>
  <si>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結城市農業集落排水事業特別会計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</si>
  <si>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</si>
  <si>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下館・結城都市計画事業結城南部第四土地区画整理事業特別会計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</si>
  <si>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</si>
  <si>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</si>
  <si>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</si>
  <si>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</si>
  <si>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</si>
  <si>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</si>
  <si>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</si>
  <si>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</si>
  <si>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</si>
  <si>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</si>
  <si>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</si>
  <si>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</si>
  <si>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</si>
  <si>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</si>
  <si>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</si>
  <si>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</si>
  <si>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</si>
  <si>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</si>
  <si>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</si>
  <si>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</si>
  <si>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</si>
  <si>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</si>
  <si>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</si>
  <si>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</si>
  <si>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</si>
  <si>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</si>
  <si>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</si>
  <si>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</si>
  <si>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</si>
  <si>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</si>
  <si>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</si>
  <si>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</si>
  <si>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</si>
  <si>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</si>
  <si>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</si>
  <si>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</si>
  <si>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</si>
  <si>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</si>
  <si>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</si>
  <si>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</si>
  <si>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</si>
  <si>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</si>
  <si>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</si>
  <si>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</si>
  <si>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</si>
  <si>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</si>
  <si>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</si>
  <si>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</si>
  <si>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</si>
  <si>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</si>
  <si>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</si>
  <si>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</si>
  <si>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</si>
  <si>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</si>
  <si>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</si>
  <si>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</si>
  <si>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</si>
  <si>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</si>
  <si>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</si>
  <si>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</si>
  <si>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</si>
  <si>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</si>
  <si>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</si>
  <si>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</si>
  <si>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</si>
  <si>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</si>
  <si>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</si>
  <si>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</si>
  <si>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</si>
  <si>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</si>
  <si>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</si>
  <si>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</si>
  <si>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</si>
  <si>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</si>
  <si>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</si>
  <si>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</si>
  <si>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</si>
  <si>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</si>
  <si>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</si>
  <si>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</si>
  <si>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</si>
  <si>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</si>
  <si>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</si>
  <si>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</si>
  <si>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</si>
  <si>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</si>
  <si>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2.28</t>
  </si>
  <si>
    <t>▲ 2.78</t>
  </si>
  <si>
    <t>▲ 0.19</t>
  </si>
  <si>
    <t>水道事業会計</t>
  </si>
  <si>
    <t>一般会計</t>
  </si>
  <si>
    <t>国民健康保険特別会計</t>
  </si>
  <si>
    <t>介護保険特別会計（介護保険事業勘定）</t>
  </si>
  <si>
    <t>下館・結城都市計画事業結城南部第二土地区画整理事業特別会計</t>
  </si>
  <si>
    <t>下館・結城都市計画事業結城南部第四土地区画整理事業特別会計</t>
  </si>
  <si>
    <t>下館・結城都市計画事業結城南部第三土地区画整理事業特別会計</t>
  </si>
  <si>
    <t>介護保険特別会計（介護サービス事業勘定）</t>
  </si>
  <si>
    <t>その他会計（赤字）</t>
  </si>
  <si>
    <t>その他会計（黒字）</t>
  </si>
  <si>
    <t>結城市文化・スポーツ振興事業団</t>
    <rPh sb="0" eb="3">
      <t>ユウキシ</t>
    </rPh>
    <rPh sb="3" eb="5">
      <t>ブンカ</t>
    </rPh>
    <rPh sb="10" eb="12">
      <t>シンコウ</t>
    </rPh>
    <rPh sb="12" eb="15">
      <t>ジギョウダン</t>
    </rPh>
    <phoneticPr fontId="2"/>
  </si>
  <si>
    <t>結城市土地開発公社</t>
    <rPh sb="0" eb="3">
      <t>ユウキシ</t>
    </rPh>
    <rPh sb="3" eb="5">
      <t>トチ</t>
    </rPh>
    <rPh sb="5" eb="7">
      <t>カイハツ</t>
    </rPh>
    <rPh sb="7" eb="9">
      <t>コウシャ</t>
    </rPh>
    <phoneticPr fontId="2"/>
  </si>
  <si>
    <t>TMO結城</t>
    <rPh sb="3" eb="5">
      <t>ユウキ</t>
    </rPh>
    <phoneticPr fontId="2"/>
  </si>
  <si>
    <t>市庁舎建設事業基金</t>
    <rPh sb="0" eb="3">
      <t>シチョウシャ</t>
    </rPh>
    <rPh sb="3" eb="5">
      <t>ケンセツ</t>
    </rPh>
    <rPh sb="5" eb="7">
      <t>ジギョウ</t>
    </rPh>
    <rPh sb="7" eb="9">
      <t>キキン</t>
    </rPh>
    <phoneticPr fontId="11"/>
  </si>
  <si>
    <t>学校建設事業基金</t>
    <rPh sb="0" eb="2">
      <t>ガッコウ</t>
    </rPh>
    <rPh sb="2" eb="4">
      <t>ケンセツ</t>
    </rPh>
    <rPh sb="4" eb="6">
      <t>ジギョウ</t>
    </rPh>
    <rPh sb="6" eb="8">
      <t>キキン</t>
    </rPh>
    <phoneticPr fontId="11"/>
  </si>
  <si>
    <t>地域福祉基金</t>
    <rPh sb="0" eb="2">
      <t>チイキ</t>
    </rPh>
    <rPh sb="2" eb="4">
      <t>フクシ</t>
    </rPh>
    <rPh sb="4" eb="6">
      <t>キキン</t>
    </rPh>
    <phoneticPr fontId="11"/>
  </si>
  <si>
    <t>奨学金給付基金</t>
    <rPh sb="0" eb="3">
      <t>ショウガクキン</t>
    </rPh>
    <rPh sb="3" eb="5">
      <t>キュウフ</t>
    </rPh>
    <rPh sb="5" eb="7">
      <t>キキン</t>
    </rPh>
    <phoneticPr fontId="11"/>
  </si>
  <si>
    <t>コミュニティーセンター建設事業基金</t>
    <rPh sb="11" eb="13">
      <t>ケンセツ</t>
    </rPh>
    <rPh sb="13" eb="15">
      <t>ジギョウ</t>
    </rPh>
    <rPh sb="15" eb="17">
      <t>キキン</t>
    </rPh>
    <phoneticPr fontId="11"/>
  </si>
  <si>
    <t>-</t>
    <phoneticPr fontId="2"/>
  </si>
  <si>
    <t>-</t>
    <phoneticPr fontId="2"/>
  </si>
  <si>
    <t>-</t>
    <phoneticPr fontId="2"/>
  </si>
  <si>
    <t>-</t>
    <phoneticPr fontId="2"/>
  </si>
  <si>
    <t>-</t>
    <phoneticPr fontId="2"/>
  </si>
  <si>
    <t>-</t>
    <phoneticPr fontId="2"/>
  </si>
  <si>
    <t>-</t>
    <phoneticPr fontId="2"/>
  </si>
  <si>
    <t>茨城租税債権管理機構</t>
    <rPh sb="0" eb="2">
      <t>イバラキ</t>
    </rPh>
    <rPh sb="2" eb="4">
      <t>ソゼイ</t>
    </rPh>
    <rPh sb="4" eb="6">
      <t>サイケン</t>
    </rPh>
    <rPh sb="6" eb="8">
      <t>カンリ</t>
    </rPh>
    <rPh sb="8" eb="10">
      <t>キコウ</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</si>
  <si>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</si>
  <si>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</si>
  <si>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</si>
  <si>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</si>
  <si>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</si>
  <si>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</si>
  <si>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</si>
  <si>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</si>
  <si>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</si>
  <si>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</si>
  <si>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</si>
  <si>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</si>
  <si>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</si>
  <si>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</si>
  <si>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</si>
  <si>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</si>
  <si>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</si>
  <si>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</si>
  <si>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</si>
  <si>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</si>
  <si>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</si>
  <si>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</si>
  <si>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</si>
  <si>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</si>
  <si>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</si>
  <si>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</si>
  <si>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</si>
  <si>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</si>
  <si>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</si>
  <si>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</si>
  <si>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平成28年度においては，将来負担比率は類似団体平均と比較すると6.4ポイント下回っており，平成27年度数値と比較すると9.7ポイント低下という改善がみられた。これは，公営企業債等繰入見込額の減及び債務負担行為に基づく支出予定額の減，筑西広域市町村圏事務組合への組合負担等見込額の減によるものである。
　一方，有形固定資産減価償却率については，類似団体と比較して7.6ポイント上回っている。老朽化の著しい公民館をはじめとして資産の減価償却率は増加傾向にあるため，公共施設マネジメントに取組み，個別施設計画を策定し，数値の急増抑制に努める。</t>
    <rPh sb="39" eb="41">
      <t>シタマワ</t>
    </rPh>
    <rPh sb="46" eb="48">
      <t>ヘイセイ</t>
    </rPh>
    <rPh sb="50" eb="52">
      <t>ネンド</t>
    </rPh>
    <rPh sb="52" eb="54">
      <t>スウチ</t>
    </rPh>
    <rPh sb="55" eb="57">
      <t>ヒカク</t>
    </rPh>
    <rPh sb="152" eb="154">
      <t>イッポウ</t>
    </rPh>
    <rPh sb="188" eb="190">
      <t>ウワマワ</t>
    </rPh>
    <rPh sb="195" eb="198">
      <t>ロウキュウカ</t>
    </rPh>
    <rPh sb="199" eb="200">
      <t>イチジル</t>
    </rPh>
    <rPh sb="202" eb="205">
      <t>コウミンカン</t>
    </rPh>
    <rPh sb="212" eb="214">
      <t>シサン</t>
    </rPh>
    <rPh sb="215" eb="217">
      <t>ゲンカ</t>
    </rPh>
    <rPh sb="217" eb="219">
      <t>ショウキャク</t>
    </rPh>
    <rPh sb="219" eb="220">
      <t>リツ</t>
    </rPh>
    <rPh sb="257" eb="259">
      <t>スウチ</t>
    </rPh>
    <rPh sb="260" eb="262">
      <t>キュウゾウ</t>
    </rPh>
    <rPh sb="262" eb="264">
      <t>ヨクセイ</t>
    </rPh>
    <rPh sb="265" eb="266">
      <t>ツト</t>
    </rPh>
    <phoneticPr fontId="5"/>
  </si>
  <si>
    <t>　将来負担比率については債務負担行為に基づく支出予定額，公営企業債等繰入見込額等の将来負担額が減少したことに伴い類似団体を下回っている。一方，実質公債費比率においては平成19年度策定の公債費負担計画に基づき，地方債発行の抑制を行った結果，低下傾向にあるものの依然として類似団体平均を上回っている。
　平成29年度より新庁舎建設に着手しており，これに伴う地方債発行額が増加傾向にあることから今後将来負担比率，実質公債費率ともに増加することが見込まれるため，今後はその他新規事業や既存事業への地方債発行の抑制を図っていきたい。</t>
    <rPh sb="1" eb="3">
      <t>ショウライ</t>
    </rPh>
    <rPh sb="3" eb="5">
      <t>フタン</t>
    </rPh>
    <rPh sb="5" eb="7">
      <t>ヒリツ</t>
    </rPh>
    <rPh sb="12" eb="14">
      <t>サイム</t>
    </rPh>
    <rPh sb="14" eb="16">
      <t>フタン</t>
    </rPh>
    <rPh sb="16" eb="18">
      <t>コウイ</t>
    </rPh>
    <rPh sb="19" eb="20">
      <t>モト</t>
    </rPh>
    <rPh sb="22" eb="24">
      <t>シシュツ</t>
    </rPh>
    <rPh sb="24" eb="26">
      <t>ヨテイ</t>
    </rPh>
    <rPh sb="26" eb="27">
      <t>ガク</t>
    </rPh>
    <rPh sb="28" eb="30">
      <t>コウエイ</t>
    </rPh>
    <rPh sb="30" eb="32">
      <t>キギョウ</t>
    </rPh>
    <rPh sb="32" eb="33">
      <t>サイ</t>
    </rPh>
    <rPh sb="33" eb="34">
      <t>トウ</t>
    </rPh>
    <rPh sb="34" eb="36">
      <t>クリイレ</t>
    </rPh>
    <rPh sb="36" eb="38">
      <t>ミコミ</t>
    </rPh>
    <rPh sb="38" eb="39">
      <t>ガク</t>
    </rPh>
    <rPh sb="39" eb="40">
      <t>トウ</t>
    </rPh>
    <rPh sb="41" eb="43">
      <t>ショウライ</t>
    </rPh>
    <rPh sb="43" eb="45">
      <t>フタン</t>
    </rPh>
    <rPh sb="45" eb="46">
      <t>ガク</t>
    </rPh>
    <rPh sb="47" eb="49">
      <t>ゲンショウ</t>
    </rPh>
    <rPh sb="54" eb="55">
      <t>トモナ</t>
    </rPh>
    <rPh sb="56" eb="58">
      <t>ルイジ</t>
    </rPh>
    <rPh sb="58" eb="60">
      <t>ダンタイ</t>
    </rPh>
    <rPh sb="61" eb="63">
      <t>シタマワ</t>
    </rPh>
    <rPh sb="68" eb="70">
      <t>イッポウ</t>
    </rPh>
    <rPh sb="71" eb="73">
      <t>ジッシツ</t>
    </rPh>
    <rPh sb="73" eb="76">
      <t>コウサイヒ</t>
    </rPh>
    <rPh sb="76" eb="77">
      <t>ヒ</t>
    </rPh>
    <rPh sb="77" eb="78">
      <t>リツ</t>
    </rPh>
    <rPh sb="83" eb="85">
      <t>ヘイセイ</t>
    </rPh>
    <rPh sb="87" eb="88">
      <t>ネン</t>
    </rPh>
    <rPh sb="88" eb="89">
      <t>ド</t>
    </rPh>
    <rPh sb="89" eb="91">
      <t>サクテイ</t>
    </rPh>
    <rPh sb="92" eb="95">
      <t>コウサイヒ</t>
    </rPh>
    <rPh sb="95" eb="97">
      <t>フタン</t>
    </rPh>
    <rPh sb="97" eb="99">
      <t>ケイカク</t>
    </rPh>
    <rPh sb="100" eb="101">
      <t>モト</t>
    </rPh>
    <rPh sb="104" eb="107">
      <t>チホウサイ</t>
    </rPh>
    <rPh sb="107" eb="109">
      <t>ハッコウ</t>
    </rPh>
    <rPh sb="110" eb="112">
      <t>ヨクセイ</t>
    </rPh>
    <rPh sb="113" eb="114">
      <t>オコナ</t>
    </rPh>
    <rPh sb="116" eb="118">
      <t>ケッカ</t>
    </rPh>
    <rPh sb="119" eb="121">
      <t>テイカ</t>
    </rPh>
    <rPh sb="121" eb="123">
      <t>ケイコウ</t>
    </rPh>
    <rPh sb="129" eb="131">
      <t>イゼン</t>
    </rPh>
    <rPh sb="134" eb="136">
      <t>ルイジ</t>
    </rPh>
    <rPh sb="136" eb="138">
      <t>ダンタイ</t>
    </rPh>
    <rPh sb="138" eb="140">
      <t>ヘイキン</t>
    </rPh>
    <rPh sb="141" eb="143">
      <t>ウワマワ</t>
    </rPh>
    <rPh sb="150" eb="152">
      <t>ヘイセイ</t>
    </rPh>
    <rPh sb="154" eb="156">
      <t>ネンド</t>
    </rPh>
    <rPh sb="158" eb="161">
      <t>シンチョウシャ</t>
    </rPh>
    <rPh sb="161" eb="163">
      <t>ケンセツ</t>
    </rPh>
    <rPh sb="164" eb="166">
      <t>チャクシュ</t>
    </rPh>
    <rPh sb="174" eb="175">
      <t>トモナ</t>
    </rPh>
    <rPh sb="176" eb="179">
      <t>チホウサイ</t>
    </rPh>
    <rPh sb="179" eb="181">
      <t>ハッコウ</t>
    </rPh>
    <rPh sb="181" eb="182">
      <t>ガク</t>
    </rPh>
    <rPh sb="183" eb="185">
      <t>ゾウカ</t>
    </rPh>
    <rPh sb="185" eb="187">
      <t>ケイコウ</t>
    </rPh>
    <rPh sb="194" eb="196">
      <t>コンゴ</t>
    </rPh>
    <rPh sb="196" eb="198">
      <t>ショウライ</t>
    </rPh>
    <rPh sb="198" eb="200">
      <t>フタン</t>
    </rPh>
    <rPh sb="200" eb="202">
      <t>ヒリツ</t>
    </rPh>
    <rPh sb="203" eb="205">
      <t>ジッシツ</t>
    </rPh>
    <rPh sb="205" eb="208">
      <t>コウサイヒ</t>
    </rPh>
    <rPh sb="208" eb="209">
      <t>リツ</t>
    </rPh>
    <rPh sb="212" eb="214">
      <t>ゾウカ</t>
    </rPh>
    <rPh sb="219" eb="221">
      <t>ミコ</t>
    </rPh>
    <rPh sb="227" eb="22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</si>
</sst>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86564</c:v>
                </c:pt>
                <c:pt idx="4">
                  <c:v>62698</c:v>
                </c:pt>
              </c:numCache>
            </c:numRef>
          </c:val>
          <c:smooth val="0"/>
          <c:extLst xmlns:c16r2="http://schemas.microsoft.com/office/drawing/2015/06/chart">
            <c:ext xmlns:c16="http://schemas.microsoft.com/office/drawing/2014/chart" uri="{C3380CC4-5D6E-409C-BE32-E72D297353CC}">
              <c16:uniqueId val="{00000000-F3D5-40DB-8802-D7ED491D99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27519</c:v>
                </c:pt>
                <c:pt idx="1">
                  <c:v>30095</c:v>
                </c:pt>
                <c:pt idx="2">
                  <c:v>43101</c:v>
                </c:pt>
                <c:pt idx="3">
                  <c:v>31956</c:v>
                </c:pt>
                <c:pt idx="4">
                  <c:v>32839</c:v>
                </c:pt>
              </c:numCache>
            </c:numRef>
          </c:val>
          <c:smooth val="0"/>
          <c:extLst xmlns:c16r2="http://schemas.microsoft.com/office/drawing/2015/06/chart">
            <c:ext xmlns:c16="http://schemas.microsoft.com/office/drawing/2014/chart" uri="{C3380CC4-5D6E-409C-BE32-E72D297353CC}">
              <c16:uniqueId val="{00000001-F3D5-40DB-8802-D7ED491D99E4}"/>
            </c:ext>
          </c:extLst>
        </c:ser>
        <c:dLbls>
          <c:showLegendKey val="0"/>
          <c:showVal val="0"/>
          <c:showCatName val="0"/>
          <c:showSerName val="0"/>
          <c:showPercent val="0"/>
          <c:showBubbleSize val="0"/>
        </c:dLbls>
        <c:marker val="1"/>
        <c:smooth val="0"/>
        <c:axId val="190398464"/>
        <c:axId val="190400384"/>
      </c:lineChart>
      <c:catAx>
        <c:axId val="190398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400384"/>
        <c:crosses val="autoZero"/>
        <c:auto val="1"/>
        <c:lblAlgn val="ctr"/>
        <c:lblOffset val="100"/>
        <c:tickLblSkip val="1"/>
        <c:tickMarkSkip val="1"/>
        <c:noMultiLvlLbl val="0"/>
      </c:catAx>
      <c:valAx>
        <c:axId val="1904003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0398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12.59</c:v>
                </c:pt>
                <c:pt idx="1">
                  <c:v>8.27</c:v>
                </c:pt>
                <c:pt idx="2">
                  <c:v>8.65</c:v>
                </c:pt>
                <c:pt idx="3">
                  <c:v>5.92</c:v>
                </c:pt>
                <c:pt idx="4">
                  <c:v>9.32</c:v>
                </c:pt>
              </c:numCache>
            </c:numRef>
          </c:val>
          <c:extLst xmlns:c16r2="http://schemas.microsoft.com/office/drawing/2015/06/chart">
            <c:ext xmlns:c16="http://schemas.microsoft.com/office/drawing/2014/chart" uri="{C3380CC4-5D6E-409C-BE32-E72D297353CC}">
              <c16:uniqueId val="{00000000-B23B-4266-849B-49AB4E6946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15.11</c:v>
                </c:pt>
                <c:pt idx="1">
                  <c:v>17.510000000000002</c:v>
                </c:pt>
                <c:pt idx="2">
                  <c:v>16.88</c:v>
                </c:pt>
                <c:pt idx="3">
                  <c:v>17.03</c:v>
                </c:pt>
                <c:pt idx="4">
                  <c:v>13.4</c:v>
                </c:pt>
              </c:numCache>
            </c:numRef>
          </c:val>
          <c:extLst xmlns:c16r2="http://schemas.microsoft.com/office/drawing/2015/06/chart">
            <c:ext xmlns:c16="http://schemas.microsoft.com/office/drawing/2014/chart" uri="{C3380CC4-5D6E-409C-BE32-E72D297353CC}">
              <c16:uniqueId val="{00000001-B23B-4266-849B-49AB4E694652}"/>
            </c:ext>
          </c:extLst>
        </c:ser>
        <c:dLbls>
          <c:showLegendKey val="0"/>
          <c:showVal val="0"/>
          <c:showCatName val="0"/>
          <c:showSerName val="0"/>
          <c:showPercent val="0"/>
          <c:showBubbleSize val="0"/>
        </c:dLbls>
        <c:gapWidth val="250"/>
        <c:overlap val="100"/>
        <c:axId val="197536384"/>
        <c:axId val="197538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3.51</c:v>
                </c:pt>
                <c:pt idx="1">
                  <c:v>-2.2799999999999998</c:v>
                </c:pt>
                <c:pt idx="2">
                  <c:v>0.04</c:v>
                </c:pt>
                <c:pt idx="3">
                  <c:v>-2.78</c:v>
                </c:pt>
                <c:pt idx="4">
                  <c:v>-0.19</c:v>
                </c:pt>
              </c:numCache>
            </c:numRef>
          </c:val>
          <c:smooth val="0"/>
          <c:extLst xmlns:c16r2="http://schemas.microsoft.com/office/drawing/2015/06/chart">
            <c:ext xmlns:c16="http://schemas.microsoft.com/office/drawing/2014/chart" uri="{C3380CC4-5D6E-409C-BE32-E72D297353CC}">
              <c16:uniqueId val="{00000002-B23B-4266-849B-49AB4E694652}"/>
            </c:ext>
          </c:extLst>
        </c:ser>
        <c:dLbls>
          <c:showLegendKey val="0"/>
          <c:showVal val="0"/>
          <c:showCatName val="0"/>
          <c:showSerName val="0"/>
          <c:showPercent val="0"/>
          <c:showBubbleSize val="0"/>
        </c:dLbls>
        <c:marker val="1"/>
        <c:smooth val="0"/>
        <c:axId val="197536384"/>
        <c:axId val="197538560"/>
      </c:lineChart>
      <c:catAx>
        <c:axId val="19753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7538560"/>
        <c:crosses val="autoZero"/>
        <c:auto val="1"/>
        <c:lblAlgn val="ctr"/>
        <c:lblOffset val="100"/>
        <c:tickLblSkip val="1"/>
        <c:tickMarkSkip val="1"/>
        <c:noMultiLvlLbl val="0"/>
      </c:catAx>
      <c:valAx>
        <c:axId val="19753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53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0.12</c:v>
                </c:pt>
                <c:pt idx="8">
                  <c:v>#N/A</c:v>
                </c:pt>
                <c:pt idx="9">
                  <c:v>0.03</c:v>
                </c:pt>
              </c:numCache>
            </c:numRef>
          </c:val>
          <c:extLst xmlns:c16r2="http://schemas.microsoft.com/office/drawing/2015/06/chart">
            <c:ext xmlns:c16="http://schemas.microsoft.com/office/drawing/2014/chart" uri="{C3380CC4-5D6E-409C-BE32-E72D297353CC}">
              <c16:uniqueId val="{00000000-8EC6-4745-BC7D-E738804286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C6-4745-BC7D-E73880428617}"/>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2-8EC6-4745-BC7D-E73880428617}"/>
            </c:ext>
          </c:extLst>
        </c:ser>
        <c:ser>
          <c:idx val="3"/>
          <c:order val="3"/>
          <c:tx>
            <c:strRef>
              <c:f>データシート!$A$30</c:f>
              <c:strCache>
                <c:ptCount val="1"/>
                <c:pt idx="0">
                  <c:v>下館・結城都市計画事業結城南部第三土地区画整理事業特別会計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1.44</c:v>
                </c:pt>
                <c:pt idx="2">
                  <c:v>#N/A</c:v>
                </c:pt>
                <c:pt idx="3">
                  <c:v>1.08</c:v>
                </c:pt>
                <c:pt idx="4">
                  <c:v>#N/A</c:v>
                </c:pt>
                <c:pt idx="5">
                  <c:v>1.05</c:v>
                </c:pt>
                <c:pt idx="6">
                  <c:v>#N/A</c:v>
                </c:pt>
                <c:pt idx="7">
                  <c:v>0.49</c:v>
                </c:pt>
                <c:pt idx="8">
                  <c:v>#N/A</c:v>
                </c:pt>
                <c:pt idx="9">
                  <c:v>0.4</c:v>
                </c:pt>
              </c:numCache>
            </c:numRef>
          </c:val>
          <c:extLst xmlns:c16r2="http://schemas.microsoft.com/office/drawing/2015/06/chart">
            <c:ext xmlns:c16="http://schemas.microsoft.com/office/drawing/2014/chart" uri="{C3380CC4-5D6E-409C-BE32-E72D297353CC}">
              <c16:uniqueId val="{00000003-8EC6-4745-BC7D-E73880428617}"/>
            </c:ext>
          </c:extLst>
        </c:ser>
        <c:ser>
          <c:idx val="4"/>
          <c:order val="4"/>
          <c:tx>
            <c:strRef>
              <c:f>データシート!$A$31</c:f>
              <c:strCache>
                <c:ptCount val="1"/>
                <c:pt idx="0">
                  <c:v>下館・結城都市計画事業結城南部第四土地区画整理事業特別会計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0.55000000000000004</c:v>
                </c:pt>
                <c:pt idx="2">
                  <c:v>#N/A</c:v>
                </c:pt>
                <c:pt idx="3">
                  <c:v>0.76</c:v>
                </c:pt>
                <c:pt idx="4">
                  <c:v>#N/A</c:v>
                </c:pt>
                <c:pt idx="5">
                  <c:v>0.69</c:v>
                </c:pt>
                <c:pt idx="6">
                  <c:v>#N/A</c:v>
                </c:pt>
                <c:pt idx="7">
                  <c:v>0.49</c:v>
                </c:pt>
                <c:pt idx="8">
                  <c:v>#N/A</c:v>
                </c:pt>
                <c:pt idx="9">
                  <c:v>0.7</c:v>
                </c:pt>
              </c:numCache>
            </c:numRef>
          </c:val>
          <c:extLst xmlns:c16r2="http://schemas.microsoft.com/office/drawing/2015/06/chart">
            <c:ext xmlns:c16="http://schemas.microsoft.com/office/drawing/2014/chart" uri="{C3380CC4-5D6E-409C-BE32-E72D297353CC}">
              <c16:uniqueId val="{00000004-8EC6-4745-BC7D-E73880428617}"/>
            </c:ext>
          </c:extLst>
        </c:ser>
        <c:ser>
          <c:idx val="5"/>
          <c:order val="5"/>
          <c:tx>
            <c:strRef>
              <c:f>データシート!$A$32</c:f>
              <c:strCache>
                <c:ptCount val="1"/>
                <c:pt idx="0">
                  <c:v>下館・結城都市計画事業結城南部第二土地区画整理事業特別会計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0.56000000000000005</c:v>
                </c:pt>
                <c:pt idx="2">
                  <c:v>#N/A</c:v>
                </c:pt>
                <c:pt idx="3">
                  <c:v>0.33</c:v>
                </c:pt>
                <c:pt idx="4">
                  <c:v>#N/A</c:v>
                </c:pt>
                <c:pt idx="5">
                  <c:v>0.78</c:v>
                </c:pt>
                <c:pt idx="6">
                  <c:v>#N/A</c:v>
                </c:pt>
                <c:pt idx="7">
                  <c:v>0.76</c:v>
                </c:pt>
                <c:pt idx="8">
                  <c:v>#N/A</c:v>
                </c:pt>
                <c:pt idx="9">
                  <c:v>0.8</c:v>
                </c:pt>
              </c:numCache>
            </c:numRef>
          </c:val>
          <c:extLst xmlns:c16r2="http://schemas.microsoft.com/office/drawing/2015/06/chart">
            <c:ext xmlns:c16="http://schemas.microsoft.com/office/drawing/2014/chart" uri="{C3380CC4-5D6E-409C-BE32-E72D297353CC}">
              <c16:uniqueId val="{00000005-8EC6-4745-BC7D-E73880428617}"/>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0.03</c:v>
                </c:pt>
                <c:pt idx="4">
                  <c:v>#N/A</c:v>
                </c:pt>
                <c:pt idx="5">
                  <c:v>0.94</c:v>
                </c:pt>
                <c:pt idx="6">
                  <c:v>#N/A</c:v>
                </c:pt>
                <c:pt idx="7">
                  <c:v>1.63</c:v>
                </c:pt>
                <c:pt idx="8">
                  <c:v>#N/A</c:v>
                </c:pt>
                <c:pt idx="9">
                  <c:v>1.3</c:v>
                </c:pt>
              </c:numCache>
            </c:numRef>
          </c:val>
          <c:extLst xmlns:c16r2="http://schemas.microsoft.com/office/drawing/2015/06/chart">
            <c:ext xmlns:c16="http://schemas.microsoft.com/office/drawing/2014/chart" uri="{C3380CC4-5D6E-409C-BE32-E72D297353CC}">
              <c16:uniqueId val="{00000006-8EC6-4745-BC7D-E7388042861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3.18</c:v>
                </c:pt>
                <c:pt idx="2">
                  <c:v>#N/A</c:v>
                </c:pt>
                <c:pt idx="3">
                  <c:v>2.04</c:v>
                </c:pt>
                <c:pt idx="4">
                  <c:v>#N/A</c:v>
                </c:pt>
                <c:pt idx="5">
                  <c:v>2.59</c:v>
                </c:pt>
                <c:pt idx="6">
                  <c:v>#N/A</c:v>
                </c:pt>
                <c:pt idx="7">
                  <c:v>2.44</c:v>
                </c:pt>
                <c:pt idx="8">
                  <c:v>#N/A</c:v>
                </c:pt>
                <c:pt idx="9">
                  <c:v>1.72</c:v>
                </c:pt>
              </c:numCache>
            </c:numRef>
          </c:val>
          <c:extLst xmlns:c16r2="http://schemas.microsoft.com/office/drawing/2015/06/chart">
            <c:ext xmlns:c16="http://schemas.microsoft.com/office/drawing/2014/chart" uri="{C3380CC4-5D6E-409C-BE32-E72D297353CC}">
              <c16:uniqueId val="{00000007-8EC6-4745-BC7D-E738804286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12.59</c:v>
                </c:pt>
                <c:pt idx="2">
                  <c:v>#N/A</c:v>
                </c:pt>
                <c:pt idx="3">
                  <c:v>8.27</c:v>
                </c:pt>
                <c:pt idx="4">
                  <c:v>#N/A</c:v>
                </c:pt>
                <c:pt idx="5">
                  <c:v>8.64</c:v>
                </c:pt>
                <c:pt idx="6">
                  <c:v>#N/A</c:v>
                </c:pt>
                <c:pt idx="7">
                  <c:v>5.92</c:v>
                </c:pt>
                <c:pt idx="8">
                  <c:v>#N/A</c:v>
                </c:pt>
                <c:pt idx="9">
                  <c:v>9.2899999999999991</c:v>
                </c:pt>
              </c:numCache>
            </c:numRef>
          </c:val>
          <c:extLst xmlns:c16r2="http://schemas.microsoft.com/office/drawing/2015/06/chart">
            <c:ext xmlns:c16="http://schemas.microsoft.com/office/drawing/2014/chart" uri="{C3380CC4-5D6E-409C-BE32-E72D297353CC}">
              <c16:uniqueId val="{00000008-8EC6-4745-BC7D-E738804286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11.77</c:v>
                </c:pt>
                <c:pt idx="2">
                  <c:v>#N/A</c:v>
                </c:pt>
                <c:pt idx="3">
                  <c:v>12.15</c:v>
                </c:pt>
                <c:pt idx="4">
                  <c:v>#N/A</c:v>
                </c:pt>
                <c:pt idx="5">
                  <c:v>12.3</c:v>
                </c:pt>
                <c:pt idx="6">
                  <c:v>#N/A</c:v>
                </c:pt>
                <c:pt idx="7">
                  <c:v>12.44</c:v>
                </c:pt>
                <c:pt idx="8">
                  <c:v>#N/A</c:v>
                </c:pt>
                <c:pt idx="9">
                  <c:v>12.26</c:v>
                </c:pt>
              </c:numCache>
            </c:numRef>
          </c:val>
          <c:extLst xmlns:c16r2="http://schemas.microsoft.com/office/drawing/2015/06/chart">
            <c:ext xmlns:c16="http://schemas.microsoft.com/office/drawing/2014/chart" uri="{C3380CC4-5D6E-409C-BE32-E72D297353CC}">
              <c16:uniqueId val="{00000009-8EC6-4745-BC7D-E73880428617}"/>
            </c:ext>
          </c:extLst>
        </c:ser>
        <c:dLbls>
          <c:showLegendKey val="0"/>
          <c:showVal val="0"/>
          <c:showCatName val="0"/>
          <c:showSerName val="0"/>
          <c:showPercent val="0"/>
          <c:showBubbleSize val="0"/>
        </c:dLbls>
        <c:gapWidth val="150"/>
        <c:overlap val="100"/>
        <c:axId val="197231360"/>
        <c:axId val="197232896"/>
      </c:barChart>
      <c:catAx>
        <c:axId val="19723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232896"/>
        <c:crosses val="autoZero"/>
        <c:auto val="1"/>
        <c:lblAlgn val="ctr"/>
        <c:lblOffset val="100"/>
        <c:tickLblSkip val="1"/>
        <c:tickMarkSkip val="1"/>
        <c:noMultiLvlLbl val="0"/>
      </c:catAx>
      <c:valAx>
        <c:axId val="19723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231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1868</c:v>
                </c:pt>
                <c:pt idx="5">
                  <c:v>1904</c:v>
                </c:pt>
                <c:pt idx="8">
                  <c:v>1801</c:v>
                </c:pt>
                <c:pt idx="11">
                  <c:v>1802</c:v>
                </c:pt>
                <c:pt idx="14">
                  <c:v>1728</c:v>
                </c:pt>
              </c:numCache>
            </c:numRef>
          </c:val>
          <c:extLst xmlns:c16r2="http://schemas.microsoft.com/office/drawing/2015/06/chart">
            <c:ext xmlns:c16="http://schemas.microsoft.com/office/drawing/2014/chart" uri="{C3380CC4-5D6E-409C-BE32-E72D297353CC}">
              <c16:uniqueId val="{00000000-2F31-4954-A358-C1A643BC25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2F31-4954-A358-C1A643BC25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c:v>
                </c:pt>
                <c:pt idx="3">
                  <c:v>127</c:v>
                </c:pt>
                <c:pt idx="6">
                  <c:v>124</c:v>
                </c:pt>
                <c:pt idx="9">
                  <c:v>159</c:v>
                </c:pt>
                <c:pt idx="12">
                  <c:v>154</c:v>
                </c:pt>
              </c:numCache>
            </c:numRef>
          </c:val>
          <c:extLst xmlns:c16r2="http://schemas.microsoft.com/office/drawing/2015/06/chart">
            <c:ext xmlns:c16="http://schemas.microsoft.com/office/drawing/2014/chart" uri="{C3380CC4-5D6E-409C-BE32-E72D297353CC}">
              <c16:uniqueId val="{00000002-2F31-4954-A358-C1A643BC25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317</c:v>
                </c:pt>
                <c:pt idx="3">
                  <c:v>322</c:v>
                </c:pt>
                <c:pt idx="6">
                  <c:v>269</c:v>
                </c:pt>
                <c:pt idx="9">
                  <c:v>203</c:v>
                </c:pt>
                <c:pt idx="12">
                  <c:v>161</c:v>
                </c:pt>
              </c:numCache>
            </c:numRef>
          </c:val>
          <c:extLst xmlns:c16r2="http://schemas.microsoft.com/office/drawing/2015/06/chart">
            <c:ext xmlns:c16="http://schemas.microsoft.com/office/drawing/2014/chart" uri="{C3380CC4-5D6E-409C-BE32-E72D297353CC}">
              <c16:uniqueId val="{00000003-2F31-4954-A358-C1A643BC25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831</c:v>
                </c:pt>
                <c:pt idx="3">
                  <c:v>820</c:v>
                </c:pt>
                <c:pt idx="6">
                  <c:v>813</c:v>
                </c:pt>
                <c:pt idx="9">
                  <c:v>773</c:v>
                </c:pt>
                <c:pt idx="12">
                  <c:v>799</c:v>
                </c:pt>
              </c:numCache>
            </c:numRef>
          </c:val>
          <c:extLst xmlns:c16r2="http://schemas.microsoft.com/office/drawing/2015/06/chart">
            <c:ext xmlns:c16="http://schemas.microsoft.com/office/drawing/2014/chart" uri="{C3380CC4-5D6E-409C-BE32-E72D297353CC}">
              <c16:uniqueId val="{00000004-2F31-4954-A358-C1A643BC25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4</c:v>
                </c:pt>
                <c:pt idx="3">
                  <c:v>4</c:v>
                </c:pt>
                <c:pt idx="6">
                  <c:v>4</c:v>
                </c:pt>
                <c:pt idx="9">
                  <c:v>4</c:v>
                </c:pt>
                <c:pt idx="12">
                  <c:v>0</c:v>
                </c:pt>
              </c:numCache>
            </c:numRef>
          </c:val>
          <c:extLst xmlns:c16r2="http://schemas.microsoft.com/office/drawing/2015/06/chart">
            <c:ext xmlns:c16="http://schemas.microsoft.com/office/drawing/2014/chart" uri="{C3380CC4-5D6E-409C-BE32-E72D297353CC}">
              <c16:uniqueId val="{00000005-2F31-4954-A358-C1A643BC25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F31-4954-A358-C1A643BC25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1658</c:v>
                </c:pt>
                <c:pt idx="3">
                  <c:v>1615</c:v>
                </c:pt>
                <c:pt idx="6">
                  <c:v>1562</c:v>
                </c:pt>
                <c:pt idx="9">
                  <c:v>1592</c:v>
                </c:pt>
                <c:pt idx="12">
                  <c:v>1510</c:v>
                </c:pt>
              </c:numCache>
            </c:numRef>
          </c:val>
          <c:extLst xmlns:c16r2="http://schemas.microsoft.com/office/drawing/2015/06/chart">
            <c:ext xmlns:c16="http://schemas.microsoft.com/office/drawing/2014/chart" uri="{C3380CC4-5D6E-409C-BE32-E72D297353CC}">
              <c16:uniqueId val="{00000007-2F31-4954-A358-C1A643BC25C3}"/>
            </c:ext>
          </c:extLst>
        </c:ser>
        <c:dLbls>
          <c:showLegendKey val="0"/>
          <c:showVal val="0"/>
          <c:showCatName val="0"/>
          <c:showSerName val="0"/>
          <c:showPercent val="0"/>
          <c:showBubbleSize val="0"/>
        </c:dLbls>
        <c:gapWidth val="100"/>
        <c:overlap val="100"/>
        <c:axId val="179539968"/>
        <c:axId val="179541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993</c:v>
                </c:pt>
                <c:pt idx="2">
                  <c:v>#N/A</c:v>
                </c:pt>
                <c:pt idx="3">
                  <c:v>#N/A</c:v>
                </c:pt>
                <c:pt idx="4">
                  <c:v>984</c:v>
                </c:pt>
                <c:pt idx="5">
                  <c:v>#N/A</c:v>
                </c:pt>
                <c:pt idx="6">
                  <c:v>#N/A</c:v>
                </c:pt>
                <c:pt idx="7">
                  <c:v>972</c:v>
                </c:pt>
                <c:pt idx="8">
                  <c:v>#N/A</c:v>
                </c:pt>
                <c:pt idx="9">
                  <c:v>#N/A</c:v>
                </c:pt>
                <c:pt idx="10">
                  <c:v>929</c:v>
                </c:pt>
                <c:pt idx="11">
                  <c:v>#N/A</c:v>
                </c:pt>
                <c:pt idx="12">
                  <c:v>#N/A</c:v>
                </c:pt>
                <c:pt idx="13">
                  <c:v>896</c:v>
                </c:pt>
                <c:pt idx="14">
                  <c:v>#N/A</c:v>
                </c:pt>
              </c:numCache>
            </c:numRef>
          </c:val>
          <c:smooth val="0"/>
          <c:extLst xmlns:c16r2="http://schemas.microsoft.com/office/drawing/2015/06/chart">
            <c:ext xmlns:c16="http://schemas.microsoft.com/office/drawing/2014/chart" uri="{C3380CC4-5D6E-409C-BE32-E72D297353CC}">
              <c16:uniqueId val="{00000008-2F31-4954-A358-C1A643BC25C3}"/>
            </c:ext>
          </c:extLst>
        </c:ser>
        <c:dLbls>
          <c:showLegendKey val="0"/>
          <c:showVal val="0"/>
          <c:showCatName val="0"/>
          <c:showSerName val="0"/>
          <c:showPercent val="0"/>
          <c:showBubbleSize val="0"/>
        </c:dLbls>
        <c:marker val="1"/>
        <c:smooth val="0"/>
        <c:axId val="179539968"/>
        <c:axId val="179541888"/>
      </c:lineChart>
      <c:catAx>
        <c:axId val="17953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41888"/>
        <c:crosses val="autoZero"/>
        <c:auto val="1"/>
        <c:lblAlgn val="ctr"/>
        <c:lblOffset val="100"/>
        <c:tickLblSkip val="1"/>
        <c:tickMarkSkip val="1"/>
        <c:noMultiLvlLbl val="0"/>
      </c:catAx>
      <c:valAx>
        <c:axId val="179541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3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15104</c:v>
                </c:pt>
                <c:pt idx="5">
                  <c:v>15051</c:v>
                </c:pt>
                <c:pt idx="8">
                  <c:v>15106</c:v>
                </c:pt>
                <c:pt idx="11">
                  <c:v>14889</c:v>
                </c:pt>
                <c:pt idx="14">
                  <c:v>14573</c:v>
                </c:pt>
              </c:numCache>
            </c:numRef>
          </c:val>
          <c:extLst xmlns:c16r2="http://schemas.microsoft.com/office/drawing/2015/06/chart">
            <c:ext xmlns:c16="http://schemas.microsoft.com/office/drawing/2014/chart" uri="{C3380CC4-5D6E-409C-BE32-E72D297353CC}">
              <c16:uniqueId val="{00000000-C9A5-427F-AFBA-4CB42B44C2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2569</c:v>
                </c:pt>
                <c:pt idx="5">
                  <c:v>2480</c:v>
                </c:pt>
                <c:pt idx="8">
                  <c:v>2438</c:v>
                </c:pt>
                <c:pt idx="11">
                  <c:v>2358</c:v>
                </c:pt>
                <c:pt idx="14">
                  <c:v>2290</c:v>
                </c:pt>
              </c:numCache>
            </c:numRef>
          </c:val>
          <c:extLst xmlns:c16r2="http://schemas.microsoft.com/office/drawing/2015/06/chart">
            <c:ext xmlns:c16="http://schemas.microsoft.com/office/drawing/2014/chart" uri="{C3380CC4-5D6E-409C-BE32-E72D297353CC}">
              <c16:uniqueId val="{00000001-C9A5-427F-AFBA-4CB42B44C2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4735</c:v>
                </c:pt>
                <c:pt idx="5">
                  <c:v>5242</c:v>
                </c:pt>
                <c:pt idx="8">
                  <c:v>5240</c:v>
                </c:pt>
                <c:pt idx="11">
                  <c:v>5317</c:v>
                </c:pt>
                <c:pt idx="14">
                  <c:v>5034</c:v>
                </c:pt>
              </c:numCache>
            </c:numRef>
          </c:val>
          <c:extLst xmlns:c16r2="http://schemas.microsoft.com/office/drawing/2015/06/chart">
            <c:ext xmlns:c16="http://schemas.microsoft.com/office/drawing/2014/chart" uri="{C3380CC4-5D6E-409C-BE32-E72D297353CC}">
              <c16:uniqueId val="{00000002-C9A5-427F-AFBA-4CB42B44C2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A5-427F-AFBA-4CB42B44C2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A5-427F-AFBA-4CB42B44C2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270</c:v>
                </c:pt>
                <c:pt idx="3">
                  <c:v>200</c:v>
                </c:pt>
                <c:pt idx="6">
                  <c:v>135</c:v>
                </c:pt>
                <c:pt idx="9">
                  <c:v>68</c:v>
                </c:pt>
                <c:pt idx="12">
                  <c:v>2</c:v>
                </c:pt>
              </c:numCache>
            </c:numRef>
          </c:val>
          <c:extLst xmlns:c16r2="http://schemas.microsoft.com/office/drawing/2015/06/chart">
            <c:ext xmlns:c16="http://schemas.microsoft.com/office/drawing/2014/chart" uri="{C3380CC4-5D6E-409C-BE32-E72D297353CC}">
              <c16:uniqueId val="{00000005-C9A5-427F-AFBA-4CB42B44C2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3440</c:v>
                </c:pt>
                <c:pt idx="3">
                  <c:v>3200</c:v>
                </c:pt>
                <c:pt idx="6">
                  <c:v>2990</c:v>
                </c:pt>
                <c:pt idx="9">
                  <c:v>2871</c:v>
                </c:pt>
                <c:pt idx="12">
                  <c:v>2770</c:v>
                </c:pt>
              </c:numCache>
            </c:numRef>
          </c:val>
          <c:extLst xmlns:c16r2="http://schemas.microsoft.com/office/drawing/2015/06/chart">
            <c:ext xmlns:c16="http://schemas.microsoft.com/office/drawing/2014/chart" uri="{C3380CC4-5D6E-409C-BE32-E72D297353CC}">
              <c16:uniqueId val="{00000006-C9A5-427F-AFBA-4CB42B44C2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1225</c:v>
                </c:pt>
                <c:pt idx="3">
                  <c:v>977</c:v>
                </c:pt>
                <c:pt idx="6">
                  <c:v>778</c:v>
                </c:pt>
                <c:pt idx="9">
                  <c:v>592</c:v>
                </c:pt>
                <c:pt idx="12">
                  <c:v>485</c:v>
                </c:pt>
              </c:numCache>
            </c:numRef>
          </c:val>
          <c:extLst xmlns:c16r2="http://schemas.microsoft.com/office/drawing/2015/06/chart">
            <c:ext xmlns:c16="http://schemas.microsoft.com/office/drawing/2014/chart" uri="{C3380CC4-5D6E-409C-BE32-E72D297353CC}">
              <c16:uniqueId val="{00000007-C9A5-427F-AFBA-4CB42B44C2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7085</c:v>
                </c:pt>
                <c:pt idx="3">
                  <c:v>6963</c:v>
                </c:pt>
                <c:pt idx="6">
                  <c:v>6890</c:v>
                </c:pt>
                <c:pt idx="9">
                  <c:v>6553</c:v>
                </c:pt>
                <c:pt idx="12">
                  <c:v>6375</c:v>
                </c:pt>
              </c:numCache>
            </c:numRef>
          </c:val>
          <c:extLst xmlns:c16r2="http://schemas.microsoft.com/office/drawing/2015/06/chart">
            <c:ext xmlns:c16="http://schemas.microsoft.com/office/drawing/2014/chart" uri="{C3380CC4-5D6E-409C-BE32-E72D297353CC}">
              <c16:uniqueId val="{00000008-C9A5-427F-AFBA-4CB42B44C2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1650</c:v>
                </c:pt>
                <c:pt idx="3">
                  <c:v>1521</c:v>
                </c:pt>
                <c:pt idx="6">
                  <c:v>1350</c:v>
                </c:pt>
                <c:pt idx="9">
                  <c:v>1071</c:v>
                </c:pt>
                <c:pt idx="12">
                  <c:v>883</c:v>
                </c:pt>
              </c:numCache>
            </c:numRef>
          </c:val>
          <c:extLst xmlns:c16r2="http://schemas.microsoft.com/office/drawing/2015/06/chart">
            <c:ext xmlns:c16="http://schemas.microsoft.com/office/drawing/2014/chart" uri="{C3380CC4-5D6E-409C-BE32-E72D297353CC}">
              <c16:uniqueId val="{00000009-C9A5-427F-AFBA-4CB42B44C2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13917</c:v>
                </c:pt>
                <c:pt idx="3">
                  <c:v>13921</c:v>
                </c:pt>
                <c:pt idx="6">
                  <c:v>14061</c:v>
                </c:pt>
                <c:pt idx="9">
                  <c:v>13915</c:v>
                </c:pt>
                <c:pt idx="12">
                  <c:v>13913</c:v>
                </c:pt>
              </c:numCache>
            </c:numRef>
          </c:val>
          <c:extLst xmlns:c16r2="http://schemas.microsoft.com/office/drawing/2015/06/chart">
            <c:ext xmlns:c16="http://schemas.microsoft.com/office/drawing/2014/chart" uri="{C3380CC4-5D6E-409C-BE32-E72D297353CC}">
              <c16:uniqueId val="{0000000A-C9A5-427F-AFBA-4CB42B44C2E5}"/>
            </c:ext>
          </c:extLst>
        </c:ser>
        <c:dLbls>
          <c:showLegendKey val="0"/>
          <c:showVal val="0"/>
          <c:showCatName val="0"/>
          <c:showSerName val="0"/>
          <c:showPercent val="0"/>
          <c:showBubbleSize val="0"/>
        </c:dLbls>
        <c:gapWidth val="100"/>
        <c:overlap val="100"/>
        <c:axId val="197446656"/>
        <c:axId val="197448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5178</c:v>
                </c:pt>
                <c:pt idx="2">
                  <c:v>#N/A</c:v>
                </c:pt>
                <c:pt idx="3">
                  <c:v>#N/A</c:v>
                </c:pt>
                <c:pt idx="4">
                  <c:v>4009</c:v>
                </c:pt>
                <c:pt idx="5">
                  <c:v>#N/A</c:v>
                </c:pt>
                <c:pt idx="6">
                  <c:v>#N/A</c:v>
                </c:pt>
                <c:pt idx="7">
                  <c:v>3419</c:v>
                </c:pt>
                <c:pt idx="8">
                  <c:v>#N/A</c:v>
                </c:pt>
                <c:pt idx="9">
                  <c:v>#N/A</c:v>
                </c:pt>
                <c:pt idx="10">
                  <c:v>2506</c:v>
                </c:pt>
                <c:pt idx="11">
                  <c:v>#N/A</c:v>
                </c:pt>
                <c:pt idx="12">
                  <c:v>#N/A</c:v>
                </c:pt>
                <c:pt idx="13">
                  <c:v>2531</c:v>
                </c:pt>
                <c:pt idx="14">
                  <c:v>#N/A</c:v>
                </c:pt>
              </c:numCache>
            </c:numRef>
          </c:val>
          <c:smooth val="0"/>
          <c:extLst xmlns:c16r2="http://schemas.microsoft.com/office/drawing/2015/06/chart">
            <c:ext xmlns:c16="http://schemas.microsoft.com/office/drawing/2014/chart" uri="{C3380CC4-5D6E-409C-BE32-E72D297353CC}">
              <c16:uniqueId val="{0000000B-C9A5-427F-AFBA-4CB42B44C2E5}"/>
            </c:ext>
          </c:extLst>
        </c:ser>
        <c:dLbls>
          <c:showLegendKey val="0"/>
          <c:showVal val="0"/>
          <c:showCatName val="0"/>
          <c:showSerName val="0"/>
          <c:showPercent val="0"/>
          <c:showBubbleSize val="0"/>
        </c:dLbls>
        <c:marker val="1"/>
        <c:smooth val="0"/>
        <c:axId val="197446656"/>
        <c:axId val="197448832"/>
      </c:lineChart>
      <c:catAx>
        <c:axId val="1974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7448832"/>
        <c:crosses val="autoZero"/>
        <c:auto val="1"/>
        <c:lblAlgn val="ctr"/>
        <c:lblOffset val="100"/>
        <c:tickLblSkip val="1"/>
        <c:tickMarkSkip val="1"/>
        <c:noMultiLvlLbl val="0"/>
      </c:catAx>
      <c:valAx>
        <c:axId val="19744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4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1789</c:v>
                </c:pt>
                <c:pt idx="1">
                  <c:v>1791</c:v>
                </c:pt>
                <c:pt idx="2">
                  <c:v>1412</c:v>
                </c:pt>
              </c:numCache>
            </c:numRef>
          </c:val>
          <c:extLst xmlns:c16r2="http://schemas.microsoft.com/office/drawing/2015/06/chart">
            <c:ext xmlns:c16="http://schemas.microsoft.com/office/drawing/2014/chart" uri="{C3380CC4-5D6E-409C-BE32-E72D297353CC}">
              <c16:uniqueId val="{00000000-70C1-4399-8F85-564F8B1778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511</c:v>
                </c:pt>
                <c:pt idx="1">
                  <c:v>511</c:v>
                </c:pt>
                <c:pt idx="2">
                  <c:v>462</c:v>
                </c:pt>
              </c:numCache>
            </c:numRef>
          </c:val>
          <c:extLst xmlns:c16r2="http://schemas.microsoft.com/office/drawing/2015/06/chart">
            <c:ext xmlns:c16="http://schemas.microsoft.com/office/drawing/2014/chart" uri="{C3380CC4-5D6E-409C-BE32-E72D297353CC}">
              <c16:uniqueId val="{00000001-70C1-4399-8F85-564F8B1778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2115</c:v>
                </c:pt>
                <c:pt idx="1">
                  <c:v>2183</c:v>
                </c:pt>
                <c:pt idx="2">
                  <c:v>2305</c:v>
                </c:pt>
              </c:numCache>
            </c:numRef>
          </c:val>
          <c:extLst xmlns:c16r2="http://schemas.microsoft.com/office/drawing/2015/06/chart">
            <c:ext xmlns:c16="http://schemas.microsoft.com/office/drawing/2014/chart" uri="{C3380CC4-5D6E-409C-BE32-E72D297353CC}">
              <c16:uniqueId val="{00000002-70C1-4399-8F85-564F8B1778E4}"/>
            </c:ext>
          </c:extLst>
        </c:ser>
        <c:dLbls>
          <c:showLegendKey val="0"/>
          <c:showVal val="0"/>
          <c:showCatName val="0"/>
          <c:showSerName val="0"/>
          <c:showPercent val="0"/>
          <c:showBubbleSize val="0"/>
        </c:dLbls>
        <c:gapWidth val="120"/>
        <c:overlap val="100"/>
        <c:axId val="190777600"/>
        <c:axId val="190791680"/>
      </c:barChart>
      <c:catAx>
        <c:axId val="19077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791680"/>
        <c:crosses val="autoZero"/>
        <c:auto val="1"/>
        <c:lblAlgn val="ctr"/>
        <c:lblOffset val="100"/>
        <c:tickLblSkip val="1"/>
        <c:tickMarkSkip val="1"/>
        <c:noMultiLvlLbl val="0"/>
      </c:catAx>
      <c:valAx>
        <c:axId val="190791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77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857-40B5-84A0-5170CE8F01E4}"/>
                </c:ext>
                <c:ext xmlns:c15="http://schemas.microsoft.com/office/drawing/2012/chart" uri="{CE6537A1-D6FC-4f65-9D91-7224C49458BB}">
                  <c15:dlblFieldTable>
                    <c15:dlblFTEntry>
                      <c15:txfldGUID>{F5725650-020D-4381-B990-47E122D33B3B}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857-40B5-84A0-5170CE8F01E4}"/>
                </c:ext>
                <c:ext xmlns:c15="http://schemas.microsoft.com/office/drawing/2012/chart" uri="{CE6537A1-D6FC-4f65-9D91-7224C49458BB}">
                  <c15:dlblFieldTable>
                    <c15:dlblFTEntry>
                      <c15:txfldGUID>{BD143428-0CAB-42D1-89C7-2789712145CD}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857-40B5-84A0-5170CE8F01E4}"/>
                </c:ext>
                <c:ext xmlns:c15="http://schemas.microsoft.com/office/drawing/2012/chart" uri="{CE6537A1-D6FC-4f65-9D91-7224C49458BB}">
                  <c15:dlblFieldTable>
                    <c15:dlblFTEntry>
                      <c15:txfldGUID>{45DBE829-9FEA-4546-8C6F-69EA85EF1272}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857-40B5-84A0-5170CE8F01E4}"/>
                </c:ext>
                <c:ext xmlns:c15="http://schemas.microsoft.com/office/drawing/2012/chart" uri="{CE6537A1-D6FC-4f65-9D91-7224C49458BB}">
                  <c15:dlblFieldTable>
                    <c15:dlblFTEntry>
                      <c15:txfldGUID>{A5B939A9-AE6D-4C91-B51B-1956AECECB8D}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857-40B5-84A0-5170CE8F01E4}"/>
                </c:ext>
                <c:ext xmlns:c15="http://schemas.microsoft.com/office/drawing/2012/chart" uri="{CE6537A1-D6FC-4f65-9D91-7224C49458BB}">
                  <c15:dlblFieldTable>
                    <c15:dlblFTEntry>
                      <c15:txfldGUID>{82239780-60B2-4888-9548-596F8F8B2A25}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857-40B5-84A0-5170CE8F01E4}"/>
                </c:ext>
                <c:ext xmlns:c15="http://schemas.microsoft.com/office/drawing/2012/chart" uri="{CE6537A1-D6FC-4f65-9D91-7224C49458BB}">
                  <c15:dlblFieldTable>
                    <c15:dlblFTEntry>
                      <c15:txfldGUID>{8720E3A5-E9F7-4806-A499-38E8D216EA51}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857-40B5-84A0-5170CE8F01E4}"/>
                </c:ext>
                <c:ext xmlns:c15="http://schemas.microsoft.com/office/drawing/2012/chart" uri="{CE6537A1-D6FC-4f65-9D91-7224C49458BB}">
                  <c15:layout/>
                  <c15:dlblFieldTable>
                    <c15:dlblFTEntry>
                      <c15:txfldGUID>{6723D592-1EAE-457D-AB21-04B70F50580D}</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857-40B5-84A0-5170CE8F01E4}"/>
                </c:ext>
                <c:ext xmlns:c15="http://schemas.microsoft.com/office/drawing/2012/chart" uri="{CE6537A1-D6FC-4f65-9D91-7224C49458BB}">
                  <c15:layout/>
                  <c15:dlblFieldTable>
                    <c15:dlblFTEntry>
                      <c15:txfldGUID>{3DC03520-56FE-4957-B755-9864938D9FBA}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857-40B5-84A0-5170CE8F01E4}"/>
                </c:ext>
                <c:ext xmlns:c15="http://schemas.microsoft.com/office/drawing/2012/chart" uri="{CE6537A1-D6FC-4f65-9D91-7224C49458BB}">
                  <c15:dlblFieldTable>
                    <c15:dlblFTEntry>
                      <c15:txfldGUID>{080764DE-0E5B-40FC-8A85-412FA5482D0D}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63</c:v>
                </c:pt>
              </c:numCache>
            </c:numRef>
          </c:xVal>
          <c:yVal>
            <c:numRef>
              <c:f>公会計指標分析・財政指標組合せ分析表!$BP$51:$DC$51</c:f>
              <c:numCache>
                <c:formatCode>#,##0.0;"▲ "#,##0.0</c:formatCode>
                <c:ptCount val="40"/>
                <c:pt idx="16">
                  <c:v>37.200000000000003</c:v>
                </c:pt>
                <c:pt idx="24">
                  <c:v>27.5</c:v>
                </c:pt>
              </c:numCache>
            </c:numRef>
          </c:yVal>
          <c:smooth val="0"/>
          <c:extLst xmlns:c16r2="http://schemas.microsoft.com/office/drawing/2015/06/chart">
            <c:ext xmlns:c16="http://schemas.microsoft.com/office/drawing/2014/chart" uri="{C3380CC4-5D6E-409C-BE32-E72D297353CC}">
              <c16:uniqueId val="{00000009-3857-40B5-84A0-5170CE8F01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857-40B5-84A0-5170CE8F01E4}"/>
                </c:ext>
                <c:ext xmlns:c15="http://schemas.microsoft.com/office/drawing/2012/chart" uri="{CE6537A1-D6FC-4f65-9D91-7224C49458BB}">
                  <c15:dlblFieldTable>
                    <c15:dlblFTEntry>
                      <c15:txfldGUID>{FCE10EB9-B71C-4CEB-8522-D05F7BA389B4}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857-40B5-84A0-5170CE8F01E4}"/>
                </c:ext>
                <c:ext xmlns:c15="http://schemas.microsoft.com/office/drawing/2012/chart" uri="{CE6537A1-D6FC-4f65-9D91-7224C49458BB}">
                  <c15:dlblFieldTable>
                    <c15:dlblFTEntry>
                      <c15:txfldGUID>{76B2EC10-0E47-4447-8A88-FEC81D097CB3}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857-40B5-84A0-5170CE8F01E4}"/>
                </c:ext>
                <c:ext xmlns:c15="http://schemas.microsoft.com/office/drawing/2012/chart" uri="{CE6537A1-D6FC-4f65-9D91-7224C49458BB}">
                  <c15:dlblFieldTable>
                    <c15:dlblFTEntry>
                      <c15:txfldGUID>{EFFCA619-2E28-4D53-9A72-ECD41B1E7EFC}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857-40B5-84A0-5170CE8F01E4}"/>
                </c:ext>
                <c:ext xmlns:c15="http://schemas.microsoft.com/office/drawing/2012/chart" uri="{CE6537A1-D6FC-4f65-9D91-7224C49458BB}">
                  <c15:dlblFieldTable>
                    <c15:dlblFTEntry>
                      <c15:txfldGUID>{DE63A3D4-21D0-4159-8B40-318593AEBDC6}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857-40B5-84A0-5170CE8F01E4}"/>
                </c:ext>
                <c:ext xmlns:c15="http://schemas.microsoft.com/office/drawing/2012/chart" uri="{CE6537A1-D6FC-4f65-9D91-7224C49458BB}">
                  <c15:dlblFieldTable>
                    <c15:dlblFTEntry>
                      <c15:txfldGUID>{42C0A15B-3FAC-4971-9363-D020D5EEB31A}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857-40B5-84A0-5170CE8F01E4}"/>
                </c:ext>
                <c:ext xmlns:c15="http://schemas.microsoft.com/office/drawing/2012/chart" uri="{CE6537A1-D6FC-4f65-9D91-7224C49458BB}">
                  <c15:dlblFieldTable>
                    <c15:dlblFTEntry>
                      <c15:txfldGUID>{49EF0CDB-0C9D-44FB-BFE1-2286DBDB9809}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857-40B5-84A0-5170CE8F01E4}"/>
                </c:ext>
                <c:ext xmlns:c15="http://schemas.microsoft.com/office/drawing/2012/chart" uri="{CE6537A1-D6FC-4f65-9D91-7224C49458BB}">
                  <c15:layout/>
                  <c15:dlblFieldTable>
                    <c15:dlblFTEntry>
                      <c15:txfldGUID>{78163234-D793-45C9-A889-18A851B0BED3}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857-40B5-84A0-5170CE8F01E4}"/>
                </c:ext>
                <c:ext xmlns:c15="http://schemas.microsoft.com/office/drawing/2012/chart" uri="{CE6537A1-D6FC-4f65-9D91-7224C49458BB}">
                  <c15:layout/>
                  <c15:dlblFieldTable>
                    <c15:dlblFTEntry>
                      <c15:txfldGUID>{14FE837F-4C5D-43BB-8454-C5A6D61054A9}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857-40B5-84A0-5170CE8F01E4}"/>
                </c:ext>
                <c:ext xmlns:c15="http://schemas.microsoft.com/office/drawing/2012/chart" uri="{CE6537A1-D6FC-4f65-9D91-7224C49458BB}">
                  <c15:dlblFieldTable>
                    <c15:dlblFTEntry>
                      <c15:txfldGUID>{88E104E8-9529-42CF-83B0-801733354028}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55.4</c:v>
                </c:pt>
              </c:numCache>
            </c:numRef>
          </c:xVal>
          <c:yVal>
            <c:numRef>
              <c:f>公会計指標分析・財政指標組合せ分析表!$BP$55:$DC$55</c:f>
              <c:numCache>
                <c:formatCode>#,##0.0;"▲ "#,##0.0</c:formatCode>
                <c:ptCount val="40"/>
                <c:pt idx="16">
                  <c:v>37.299999999999997</c:v>
                </c:pt>
                <c:pt idx="24">
                  <c:v>33.9</c:v>
                </c:pt>
              </c:numCache>
            </c:numRef>
          </c:yVal>
          <c:smooth val="0"/>
          <c:extLst xmlns:c16r2="http://schemas.microsoft.com/office/drawing/2015/06/chart">
            <c:ext xmlns:c16="http://schemas.microsoft.com/office/drawing/2014/chart" uri="{C3380CC4-5D6E-409C-BE32-E72D297353CC}">
              <c16:uniqueId val="{00000013-3857-40B5-84A0-5170CE8F01E4}"/>
            </c:ext>
          </c:extLst>
        </c:ser>
        <c:dLbls>
          <c:showLegendKey val="0"/>
          <c:showVal val="1"/>
          <c:showCatName val="0"/>
          <c:showSerName val="0"/>
          <c:showPercent val="0"/>
          <c:showBubbleSize val="0"/>
        </c:dLbls>
        <c:axId val="197841280"/>
        <c:axId val="197843200"/>
      </c:scatterChart>
      <c:valAx>
        <c:axId val="197841280"/>
        <c:scaling>
          <c:orientation val="minMax"/>
          <c:max val="63.800000000000004"/>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7843200"/>
        <c:crosses val="autoZero"/>
        <c:crossBetween val="midCat"/>
      </c:valAx>
      <c:valAx>
        <c:axId val="197843200"/>
        <c:scaling>
          <c:orientation val="minMax"/>
          <c:max val="39"/>
          <c:min val="2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7841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660-4B1A-903C-F4C8B67D5E9C}"/>
                </c:ext>
                <c:ext xmlns:c15="http://schemas.microsoft.com/office/drawing/2012/chart" uri="{CE6537A1-D6FC-4f65-9D91-7224C49458BB}">
                  <c15:layout/>
                  <c15:dlblFieldTable>
                    <c15:dlblFTEntry>
                      <c15:txfldGUID>{1B1C013A-7849-47B1-8B83-C031B4AC09DC}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660-4B1A-903C-F4C8B67D5E9C}"/>
                </c:ext>
                <c:ext xmlns:c15="http://schemas.microsoft.com/office/drawing/2012/chart" uri="{CE6537A1-D6FC-4f65-9D91-7224C49458BB}">
                  <c15:dlblFieldTable>
                    <c15:dlblFTEntry>
                      <c15:txfldGUID>{498D4BA6-6007-44AA-B030-B80149156DD2}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660-4B1A-903C-F4C8B67D5E9C}"/>
                </c:ext>
                <c:ext xmlns:c15="http://schemas.microsoft.com/office/drawing/2012/chart" uri="{CE6537A1-D6FC-4f65-9D91-7224C49458BB}">
                  <c15:dlblFieldTable>
                    <c15:dlblFTEntry>
                      <c15:txfldGUID>{8D2160B0-86D5-4C88-85B1-331EA9692F62}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660-4B1A-903C-F4C8B67D5E9C}"/>
                </c:ext>
                <c:ext xmlns:c15="http://schemas.microsoft.com/office/drawing/2012/chart" uri="{CE6537A1-D6FC-4f65-9D91-7224C49458BB}">
                  <c15:dlblFieldTable>
                    <c15:dlblFTEntry>
                      <c15:txfldGUID>{E8EBF186-7B33-4E1A-B2A6-2534E6B37D0A}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660-4B1A-903C-F4C8B67D5E9C}"/>
                </c:ext>
                <c:ext xmlns:c15="http://schemas.microsoft.com/office/drawing/2012/chart" uri="{CE6537A1-D6FC-4f65-9D91-7224C49458BB}">
                  <c15:dlblFieldTable>
                    <c15:dlblFTEntry>
                      <c15:txfldGUID>{A064498C-8E2B-4F09-BCB7-FDB8FB99C820}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660-4B1A-903C-F4C8B67D5E9C}"/>
                </c:ext>
                <c:ext xmlns:c15="http://schemas.microsoft.com/office/drawing/2012/chart" uri="{CE6537A1-D6FC-4f65-9D91-7224C49458BB}">
                  <c15:layout/>
                  <c15:dlblFieldTable>
                    <c15:dlblFTEntry>
                      <c15:txfldGUID>{2757B65B-D396-45A1-AC08-D7B0515CE7B6}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660-4B1A-903C-F4C8B67D5E9C}"/>
                </c:ext>
                <c:ext xmlns:c15="http://schemas.microsoft.com/office/drawing/2012/chart" uri="{CE6537A1-D6FC-4f65-9D91-7224C49458BB}">
                  <c15:layout/>
                  <c15:dlblFieldTable>
                    <c15:dlblFTEntry>
                      <c15:txfldGUID>{89567762-0A34-433C-A562-357FF8E7668A}</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660-4B1A-903C-F4C8B67D5E9C}"/>
                </c:ext>
                <c:ext xmlns:c15="http://schemas.microsoft.com/office/drawing/2012/chart" uri="{CE6537A1-D6FC-4f65-9D91-7224C49458BB}">
                  <c15:layout/>
                  <c15:dlblFieldTable>
                    <c15:dlblFTEntry>
                      <c15:txfldGUID>{48F2B791-3221-4A32-8C36-01CBBDC837F6}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660-4B1A-903C-F4C8B67D5E9C}"/>
                </c:ext>
                <c:ext xmlns:c15="http://schemas.microsoft.com/office/drawing/2012/chart" uri="{CE6537A1-D6FC-4f65-9D91-7224C49458BB}">
                  <c15:layout/>
                  <c15:dlblFieldTable>
                    <c15:dlblFTEntry>
                      <c15:txfldGUID>{6911DFF4-AE60-4611-BAEC-58E4BE94F157}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c:v>
                </c:pt>
                <c:pt idx="16">
                  <c:v>10.8</c:v>
                </c:pt>
                <c:pt idx="24">
                  <c:v>10.5</c:v>
                </c:pt>
                <c:pt idx="32">
                  <c:v>10.1</c:v>
                </c:pt>
              </c:numCache>
            </c:numRef>
          </c:xVal>
          <c:yVal>
            <c:numRef>
              <c:f>公会計指標分析・財政指標組合せ分析表!$BP$73:$DC$73</c:f>
              <c:numCache>
                <c:formatCode>#,##0.0;"▲ "#,##0.0</c:formatCode>
                <c:ptCount val="40"/>
                <c:pt idx="0">
                  <c:v>56.7</c:v>
                </c:pt>
                <c:pt idx="8">
                  <c:v>44.7</c:v>
                </c:pt>
                <c:pt idx="16">
                  <c:v>37.200000000000003</c:v>
                </c:pt>
                <c:pt idx="24">
                  <c:v>27.5</c:v>
                </c:pt>
                <c:pt idx="32">
                  <c:v>27.5</c:v>
                </c:pt>
              </c:numCache>
            </c:numRef>
          </c:yVal>
          <c:smooth val="0"/>
          <c:extLst xmlns:c16r2="http://schemas.microsoft.com/office/drawing/2015/06/chart">
            <c:ext xmlns:c16="http://schemas.microsoft.com/office/drawing/2014/chart" uri="{C3380CC4-5D6E-409C-BE32-E72D297353CC}">
              <c16:uniqueId val="{00000009-4660-4B1A-903C-F4C8B67D5E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660-4B1A-903C-F4C8B67D5E9C}"/>
                </c:ext>
                <c:ext xmlns:c15="http://schemas.microsoft.com/office/drawing/2012/chart" uri="{CE6537A1-D6FC-4f65-9D91-7224C49458BB}">
                  <c15:layout/>
                  <c15:dlblFieldTable>
                    <c15:dlblFTEntry>
                      <c15:txfldGUID>{50004AAB-3181-43A6-8ACD-75AB3296F5A1}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660-4B1A-903C-F4C8B67D5E9C}"/>
                </c:ext>
                <c:ext xmlns:c15="http://schemas.microsoft.com/office/drawing/2012/chart" uri="{CE6537A1-D6FC-4f65-9D91-7224C49458BB}">
                  <c15:dlblFieldTable>
                    <c15:dlblFTEntry>
                      <c15:txfldGUID>{FA159A95-348E-4E45-9962-0E0AA85A3AAB}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660-4B1A-903C-F4C8B67D5E9C}"/>
                </c:ext>
                <c:ext xmlns:c15="http://schemas.microsoft.com/office/drawing/2012/chart" uri="{CE6537A1-D6FC-4f65-9D91-7224C49458BB}">
                  <c15:dlblFieldTable>
                    <c15:dlblFTEntry>
                      <c15:txfldGUID>{C8ED5D8F-73AD-4499-8CBD-E49E7DA590C4}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660-4B1A-903C-F4C8B67D5E9C}"/>
                </c:ext>
                <c:ext xmlns:c15="http://schemas.microsoft.com/office/drawing/2012/chart" uri="{CE6537A1-D6FC-4f65-9D91-7224C49458BB}">
                  <c15:dlblFieldTable>
                    <c15:dlblFTEntry>
                      <c15:txfldGUID>{C39F87E1-24FF-4E2A-9290-399F567000BF}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660-4B1A-903C-F4C8B67D5E9C}"/>
                </c:ext>
                <c:ext xmlns:c15="http://schemas.microsoft.com/office/drawing/2012/chart" uri="{CE6537A1-D6FC-4f65-9D91-7224C49458BB}">
                  <c15:dlblFieldTable>
                    <c15:dlblFTEntry>
                      <c15:txfldGUID>{29968A7B-4C7C-4AEE-BB92-253B53974665}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660-4B1A-903C-F4C8B67D5E9C}"/>
                </c:ext>
                <c:ext xmlns:c15="http://schemas.microsoft.com/office/drawing/2012/chart" uri="{CE6537A1-D6FC-4f65-9D91-7224C49458BB}">
                  <c15:layout/>
                  <c15:dlblFieldTable>
                    <c15:dlblFTEntry>
                      <c15:txfldGUID>{C3B44FDF-3560-4B5D-B0BB-E3DF0383CD77}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660-4B1A-903C-F4C8B67D5E9C}"/>
                </c:ext>
                <c:ext xmlns:c15="http://schemas.microsoft.com/office/drawing/2012/chart" uri="{CE6537A1-D6FC-4f65-9D91-7224C49458BB}">
                  <c15:layout/>
                  <c15:dlblFieldTable>
                    <c15:dlblFTEntry>
                      <c15:txfldGUID>{F7B4A966-5FB6-4ADC-B7BC-2A1A9D4A4F38}</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660-4B1A-903C-F4C8B67D5E9C}"/>
                </c:ext>
                <c:ext xmlns:c15="http://schemas.microsoft.com/office/drawing/2012/chart" uri="{CE6537A1-D6FC-4f65-9D91-7224C49458BB}">
                  <c15:layout/>
                  <c15:dlblFieldTable>
                    <c15:dlblFTEntry>
                      <c15:txfldGUID>{1681F0E4-C970-4983-AA14-600886D1571B}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660-4B1A-903C-F4C8B67D5E9C}"/>
                </c:ext>
                <c:ext xmlns:c15="http://schemas.microsoft.com/office/drawing/2012/chart" uri="{CE6537A1-D6FC-4f65-9D91-7224C49458BB}">
                  <c15:layout/>
                  <c15:dlblFieldTable>
                    <c15:dlblFTEntry>
                      <c15:txfldGUID>{ED16008F-1313-4F07-865D-3D925C52CD24}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7.4</c:v>
                </c:pt>
                <c:pt idx="32">
                  <c:v>7</c:v>
                </c:pt>
              </c:numCache>
            </c:numRef>
          </c:xVal>
          <c:yVal>
            <c:numRef>
              <c:f>公会計指標分析・財政指標組合せ分析表!$BP$77:$DC$77</c:f>
              <c:numCache>
                <c:formatCode>#,##0.0;"▲ "#,##0.0</c:formatCode>
                <c:ptCount val="40"/>
                <c:pt idx="0">
                  <c:v>41.3</c:v>
                </c:pt>
                <c:pt idx="8">
                  <c:v>33</c:v>
                </c:pt>
                <c:pt idx="16">
                  <c:v>37.299999999999997</c:v>
                </c:pt>
                <c:pt idx="24">
                  <c:v>33.9</c:v>
                </c:pt>
                <c:pt idx="32">
                  <c:v>32.299999999999997</c:v>
                </c:pt>
              </c:numCache>
            </c:numRef>
          </c:yVal>
          <c:smooth val="0"/>
          <c:extLst xmlns:c16r2="http://schemas.microsoft.com/office/drawing/2015/06/chart">
            <c:ext xmlns:c16="http://schemas.microsoft.com/office/drawing/2014/chart" uri="{C3380CC4-5D6E-409C-BE32-E72D297353CC}">
              <c16:uniqueId val="{00000013-4660-4B1A-903C-F4C8B67D5E9C}"/>
            </c:ext>
          </c:extLst>
        </c:ser>
        <c:dLbls>
          <c:showLegendKey val="0"/>
          <c:showVal val="1"/>
          <c:showCatName val="0"/>
          <c:showSerName val="0"/>
          <c:showPercent val="0"/>
          <c:showBubbleSize val="0"/>
        </c:dLbls>
        <c:axId val="200813952"/>
        <c:axId val="200828416"/>
      </c:scatterChart>
      <c:valAx>
        <c:axId val="200813952"/>
        <c:scaling>
          <c:orientation val="minMax"/>
          <c:max val="12"/>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828416"/>
        <c:crosses val="autoZero"/>
        <c:crossBetween val="midCat"/>
      </c:valAx>
      <c:valAx>
        <c:axId val="200828416"/>
        <c:scaling>
          <c:orientation val="minMax"/>
          <c:max val="6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8139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実質公債費比率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の各算定項目の主な増減は次のとおりである。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元利償還金については市民情報センター建設事業における元金償還が終了したこと等により約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元利償還金等の額は前年度から約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算入公債費等においては，普通交付税における道路橋りょう費が算入終了等に伴い約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百万円の減となり，全体で約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将来負担額の各算定項目の主な増減は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のとおりである。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債務負担行為に基づく支出予定額は，公園街路代替用地の買戻しに係る支出予定額の減により約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公営企業債等繰入見込額は，公営企業地方債現在高の減により約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の減と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なった。また，組合負担等見込額は，筑西広域市町村圏事務組合の地方債残高の減により約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百万円減少した。　将来負担額全体では，約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将来負担額から差し引く充当可能財源においては，充当可能基金が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，財政調整基金の取崩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等に伴い約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，充当可能特定歳入が，基準財政需要額算入見込額が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地域振興費算入額の減に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伴い約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百万円減少し，充当可能財源全体では約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茨城県結城市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今後予定されている市庁舎建設事業向け「市庁舎建設事業基金」に約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積立を行う一方で，収支不足額に対し「財政調整基金」を約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百万円，地方債償還に対し「減債基金」を約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財政調整基金と減債基金については積立額残高合計が標準財政規模の約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程度となるよう，決算状況を踏まえながら適宜取崩し，積立てを行う。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特定目的基金については，老朽化した公共施設を計画的に修繕するため，平成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公共施設等長寿命化基金を新たに設置しており，決算状況を踏まえながら適宜積立てを行っていく。その他の特定目的金についても基金の設置目的に合致する事業の進捗と決算状況を勘案しながら適宜取崩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市庁舎建設事業基金：市庁舎建設事業を円滑に推進するための財源とする。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公共施設長寿命化等推進基金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：公共施設等の修繕による長寿命化及び改築等による更新を計画的に推進するための財源とする。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学校建設事業基金：市内小学校及び中学校の施設建設事業を推進するための財源とする。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市庁舎建設事業基金：市庁舎建設事業に向け，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百万円を目標金額として設定しており，平成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年度は積立の結果約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公共施設長寿命化等推進基金：公共施設の維持管理経費に対し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相当の額を予算の範囲内で積立てたことにより約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学校建設事業基金：城南小学校の増築工事に伴い，その財源として取崩しを行ったことにより約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市庁舎建設事業基金：目標とする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百万円の積立が完了したため，今後は市庁舎建設事業の進捗に合わせて取崩しを行う。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公共施設等長寿命化等推進基金：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公共施設の修繕・改築を計画的に実施するため，平成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年度までは取崩しは行わず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に要する経費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相当の額を予算の範囲以内で積立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学校建設事業基金：基金の設置目的に合致する事業の進捗と決算状況を勘案しながら適宜取崩し，積立てを行う。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収支の状況により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財源不足が生じたことにより，取崩しを行い約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決算状況を踏まえながら適宜取崩し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地方債償還の財源として取崩しを行ったことにより約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減債基金の残高が標準財政規模の約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決算状況を踏まえながら適宜取崩し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52,566
50,355
65.76
17,967,527
16,959,721
981,578
10,536,553
14,829,918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主な原因として市内に点在する防火水槽等の消防施設の減価償却が進んだことが挙げられる。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年度に策定した公共施設等総合管理計画に基づき公共施設マネジメントに取組み，個別施設計画（長寿命化計画，改修・修繕計画等）を策定する。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132080</xdr:rowOff>
    </xdr:to>
    <xdr:cxnSp macro="">
      <xdr:nvCxnSpPr>
        <xdr:cNvPr id="60" name="直線コネクタ 59"/>
        <xdr:cNvCxnSpPr/>
      </xdr:nvCxnSpPr>
      <xdr:spPr>
        <a:xfrm flipV="1">
          <a:off x="4760595" y="5390197"/>
          <a:ext cx="1270" cy="117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1" name="有形固定資産減価償却率最小値テキスト"/>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2" name="直線コネクタ 61"/>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63"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64" name="直線コネクタ 63"/>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118127</xdr:rowOff>
    </xdr:from>
    <xdr:ext cx="405111" cy="259045"/>
    <xdr:sp macro="" textlink="">
      <xdr:nvSpPr>
        <xdr:cNvPr id="65" name="有形固定資産減価償却率平均値テキスト"/>
        <xdr:cNvSpPr txBox="1"/>
      </xdr:nvSpPr>
      <xdr:spPr>
        <a:xfrm>
          <a:off x="4813300" y="5690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66" name="フローチャート: 判断 65"/>
        <xdr:cNvSpPr/>
      </xdr:nvSpPr>
      <xdr:spPr>
        <a:xfrm>
          <a:off x="47117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118110</xdr:rowOff>
    </xdr:from>
    <xdr:to>
      <xdr:col>19</xdr:col>
      <xdr:colOff>187325</xdr:colOff>
      <xdr:row>29</xdr:row>
      <xdr:rowOff>48260</xdr:rowOff>
    </xdr:to>
    <xdr:sp macro="" textlink="">
      <xdr:nvSpPr>
        <xdr:cNvPr id="67" name="フローチャート: 判断 66"/>
        <xdr:cNvSpPr/>
      </xdr:nvSpPr>
      <xdr:spPr>
        <a:xfrm>
          <a:off x="4000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128905</xdr:rowOff>
    </xdr:from>
    <xdr:to>
      <xdr:col>15</xdr:col>
      <xdr:colOff>187325</xdr:colOff>
      <xdr:row>29</xdr:row>
      <xdr:rowOff>59055</xdr:rowOff>
    </xdr:to>
    <xdr:sp macro="" textlink="">
      <xdr:nvSpPr>
        <xdr:cNvPr id="68" name="フローチャート: 判断 67"/>
        <xdr:cNvSpPr/>
      </xdr:nvSpPr>
      <xdr:spPr>
        <a:xfrm>
          <a:off x="3238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50800</xdr:rowOff>
    </xdr:from>
    <xdr:to>
      <xdr:col>19</xdr:col>
      <xdr:colOff>187325</xdr:colOff>
      <xdr:row>26</xdr:row>
      <xdr:rowOff>152400</xdr:rowOff>
    </xdr:to>
    <xdr:sp macro="" textlink="">
      <xdr:nvSpPr>
        <xdr:cNvPr id="74" name="楕円 73"/>
        <xdr:cNvSpPr/>
      </xdr:nvSpPr>
      <xdr:spPr>
        <a:xfrm>
          <a:off x="4000500" y="52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33020</xdr:rowOff>
    </xdr:from>
    <xdr:to>
      <xdr:col>15</xdr:col>
      <xdr:colOff>187325</xdr:colOff>
      <xdr:row>29</xdr:row>
      <xdr:rowOff>134620</xdr:rowOff>
    </xdr:to>
    <xdr:sp macro="" textlink="">
      <xdr:nvSpPr>
        <xdr:cNvPr id="75" name="楕円 74"/>
        <xdr:cNvSpPr/>
      </xdr:nvSpPr>
      <xdr:spPr>
        <a:xfrm>
          <a:off x="323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101600</xdr:rowOff>
    </xdr:from>
    <xdr:to>
      <xdr:col>19</xdr:col>
      <xdr:colOff>136525</xdr:colOff>
      <xdr:row>29</xdr:row>
      <xdr:rowOff>83820</xdr:rowOff>
    </xdr:to>
    <xdr:cxnSp macro="">
      <xdr:nvCxnSpPr>
        <xdr:cNvPr id="76" name="直線コネクタ 75"/>
        <xdr:cNvCxnSpPr/>
      </xdr:nvCxnSpPr>
      <xdr:spPr>
        <a:xfrm flipV="1">
          <a:off x="3289300" y="5330825"/>
          <a:ext cx="762000" cy="49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39387</xdr:rowOff>
    </xdr:from>
    <xdr:ext cx="405111" cy="259045"/>
    <xdr:sp macro="" textlink="">
      <xdr:nvSpPr>
        <xdr:cNvPr id="77" name="n_1aveValue有形固定資産減価償却率"/>
        <xdr:cNvSpPr txBox="1"/>
      </xdr:nvSpPr>
      <xdr:spPr>
        <a:xfrm>
          <a:off x="3836044"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78" name="n_2aveValue有形固定資産減価償却率"/>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168927</xdr:rowOff>
    </xdr:from>
    <xdr:ext cx="405111" cy="259045"/>
    <xdr:sp macro="" textlink="">
      <xdr:nvSpPr>
        <xdr:cNvPr id="79" name="n_1mainValue有形固定資産減価償却率"/>
        <xdr:cNvSpPr txBox="1"/>
      </xdr:nvSpPr>
      <xdr:spPr>
        <a:xfrm>
          <a:off x="3836044" y="50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125747</xdr:rowOff>
    </xdr:from>
    <xdr:ext cx="405111" cy="259045"/>
    <xdr:sp macro="" textlink="">
      <xdr:nvSpPr>
        <xdr:cNvPr id="80" name="n_2mainValue有形固定資産減価償却率"/>
        <xdr:cNvSpPr txBox="1"/>
      </xdr:nvSpPr>
      <xdr:spPr>
        <a:xfrm>
          <a:off x="30867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3" name="正方形/長方形 82"/>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4" name="正方形/長方形 8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5" name="正方形/長方形 8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6" name="正方形/長方形 8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7" name="正方形/長方形 8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8" name="正方形/長方形 8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9" name="正方形/長方形 8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0" name="正方形/長方形 8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1" name="正方形/長方形 9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2" name="正方形/長方形 9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3" name="テキスト ボックス 9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下回っている。債務負担行為に基づく支出予定額，公営企業債等繰入見込額等の将来負担額は減少傾向となっているが，平成</a:t>
          </a:r>
          <a:r>
            <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年度より新庁舎建設に着手しており，新規</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発行に伴い，将来負担額が今後増加することが見込まれる。</a:t>
          </a:r>
          <a:endPar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大規模事業を必要最小限に抑え，歳出削減</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その他新規事業や既存事業への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発行の抑制を図っていきたい</a:t>
          </a:r>
          <a:r>
            <a:rPr kumimoji="1" lang="ja-JP" altLang="ja-JP" sz="1100">
              <a:solidFill>
                <a:schemeClr val="tx1"/>
              </a:solidFill>
              <a:effectLst/>
              <a:latin typeface="+mn-lt"/>
              <a:ea typeface="+mn-ea"/>
              <a:cs typeface="+mn-cs"/>
            </a:rPr>
            <a:t>。</a:t>
          </a:r>
          <a:endParaRPr lang="ja-JP" altLang="ja-JP">
            <a:solidFill>
              <a:schemeClr val="tx1"/>
            </a:solidFill>
            <a:effectLst/>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4" name="テキスト ボックス 9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5" name="直線コネクタ 9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6" name="テキスト ボックス 95"/>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2117</xdr:rowOff>
    </xdr:from>
    <xdr:to>
      <xdr:col>76</xdr:col>
      <xdr:colOff>21589</xdr:colOff>
      <xdr:row>34</xdr:row>
      <xdr:rowOff>43392</xdr:rowOff>
    </xdr:to>
    <xdr:cxnSp macro="">
      <xdr:nvCxnSpPr>
        <xdr:cNvPr id="110" name="直線コネクタ 109"/>
        <xdr:cNvCxnSpPr/>
      </xdr:nvCxnSpPr>
      <xdr:spPr>
        <a:xfrm flipV="1">
          <a:off x="14793595" y="5402792"/>
          <a:ext cx="1269"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11"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12" name="直線コネクタ 111"/>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120244</xdr:rowOff>
    </xdr:from>
    <xdr:ext cx="340478" cy="259045"/>
    <xdr:sp macro="" textlink="">
      <xdr:nvSpPr>
        <xdr:cNvPr id="113" name="債務償還可能年数最大値テキスト"/>
        <xdr:cNvSpPr txBox="1"/>
      </xdr:nvSpPr>
      <xdr:spPr>
        <a:xfrm>
          <a:off x="14846300" y="5178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2117</xdr:rowOff>
    </xdr:from>
    <xdr:to>
      <xdr:col>76</xdr:col>
      <xdr:colOff>111125</xdr:colOff>
      <xdr:row>27</xdr:row>
      <xdr:rowOff>2117</xdr:rowOff>
    </xdr:to>
    <xdr:cxnSp macro="">
      <xdr:nvCxnSpPr>
        <xdr:cNvPr id="114" name="直線コネクタ 113"/>
        <xdr:cNvCxnSpPr/>
      </xdr:nvCxnSpPr>
      <xdr:spPr>
        <a:xfrm>
          <a:off x="14706600" y="540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53569</xdr:rowOff>
    </xdr:from>
    <xdr:ext cx="340478" cy="259045"/>
    <xdr:sp macro="" textlink="">
      <xdr:nvSpPr>
        <xdr:cNvPr id="115" name="債務償還可能年数平均値テキスト"/>
        <xdr:cNvSpPr txBox="1"/>
      </xdr:nvSpPr>
      <xdr:spPr>
        <a:xfrm>
          <a:off x="14846300" y="57971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16" name="フローチャート: 判断 115"/>
        <xdr:cNvSpPr/>
      </xdr:nvSpPr>
      <xdr:spPr>
        <a:xfrm>
          <a:off x="14744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2" name="楕円 121"/>
        <xdr:cNvSpPr/>
      </xdr:nvSpPr>
      <xdr:spPr>
        <a:xfrm>
          <a:off x="14744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53569</xdr:rowOff>
    </xdr:from>
    <xdr:ext cx="340478" cy="259045"/>
    <xdr:sp macro="" textlink="">
      <xdr:nvSpPr>
        <xdr:cNvPr id="123" name="債務償還可能年数該当値テキスト"/>
        <xdr:cNvSpPr txBox="1"/>
      </xdr:nvSpPr>
      <xdr:spPr>
        <a:xfrm>
          <a:off x="14846300" y="6140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52,566
50,355
65.76
17,967,527
16,959,721
981,578
10,536,553
14,829,918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157843</xdr:rowOff>
    </xdr:to>
    <xdr:cxnSp macro="">
      <xdr:nvCxnSpPr>
        <xdr:cNvPr id="58" name="直線コネクタ 57"/>
        <xdr:cNvCxnSpPr/>
      </xdr:nvCxnSpPr>
      <xdr:spPr>
        <a:xfrm flipV="1">
          <a:off x="4634865" y="5752011"/>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161670</xdr:rowOff>
    </xdr:from>
    <xdr:ext cx="405111" cy="259045"/>
    <xdr:sp macro="" textlink="">
      <xdr:nvSpPr>
        <xdr:cNvPr id="59" name="【道路】&#10;有形固定資産減価償却率最小値テキスト"/>
        <xdr:cNvSpPr txBox="1"/>
      </xdr:nvSpPr>
      <xdr:spPr>
        <a:xfrm>
          <a:off x="4673600" y="736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546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1" name="【道路】&#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75673</xdr:rowOff>
    </xdr:from>
    <xdr:ext cx="405111" cy="259045"/>
    <xdr:sp macro="" textlink="">
      <xdr:nvSpPr>
        <xdr:cNvPr id="63" name="【道路】&#10;有形固定資産減価償却率平均値テキスト"/>
        <xdr:cNvSpPr txBox="1"/>
      </xdr:nvSpPr>
      <xdr:spPr>
        <a:xfrm>
          <a:off x="4673600" y="624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97246</xdr:rowOff>
    </xdr:from>
    <xdr:to>
      <xdr:col>24</xdr:col>
      <xdr:colOff>114300</xdr:colOff>
      <xdr:row>37</xdr:row>
      <xdr:rowOff>27396</xdr:rowOff>
    </xdr:to>
    <xdr:sp macro="" textlink="">
      <xdr:nvSpPr>
        <xdr:cNvPr id="64" name="フローチャート: 判断 63"/>
        <xdr:cNvSpPr/>
      </xdr:nvSpPr>
      <xdr:spPr>
        <a:xfrm>
          <a:off x="45847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170724</xdr:rowOff>
    </xdr:from>
    <xdr:to>
      <xdr:col>20</xdr:col>
      <xdr:colOff>38100</xdr:colOff>
      <xdr:row>36</xdr:row>
      <xdr:rowOff>100874</xdr:rowOff>
    </xdr:to>
    <xdr:sp macro="" textlink="">
      <xdr:nvSpPr>
        <xdr:cNvPr id="65" name="フローチャート: 判断 64"/>
        <xdr:cNvSpPr/>
      </xdr:nvSpPr>
      <xdr:spPr>
        <a:xfrm>
          <a:off x="3746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138067</xdr:rowOff>
    </xdr:from>
    <xdr:to>
      <xdr:col>15</xdr:col>
      <xdr:colOff>101600</xdr:colOff>
      <xdr:row>36</xdr:row>
      <xdr:rowOff>68217</xdr:rowOff>
    </xdr:to>
    <xdr:sp macro="" textlink="">
      <xdr:nvSpPr>
        <xdr:cNvPr id="66" name="フローチャート: 判断 65"/>
        <xdr:cNvSpPr/>
      </xdr:nvSpPr>
      <xdr:spPr>
        <a:xfrm>
          <a:off x="2857500" y="61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2" name="楕円 71"/>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144599</xdr:rowOff>
    </xdr:from>
    <xdr:to>
      <xdr:col>15</xdr:col>
      <xdr:colOff>101600</xdr:colOff>
      <xdr:row>36</xdr:row>
      <xdr:rowOff>74749</xdr:rowOff>
    </xdr:to>
    <xdr:sp macro="" textlink="">
      <xdr:nvSpPr>
        <xdr:cNvPr id="73" name="楕円 72"/>
        <xdr:cNvSpPr/>
      </xdr:nvSpPr>
      <xdr:spPr>
        <a:xfrm>
          <a:off x="2857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23949</xdr:rowOff>
    </xdr:to>
    <xdr:cxnSp macro="">
      <xdr:nvCxnSpPr>
        <xdr:cNvPr id="74" name="直線コネクタ 73"/>
        <xdr:cNvCxnSpPr/>
      </xdr:nvCxnSpPr>
      <xdr:spPr>
        <a:xfrm flipV="1">
          <a:off x="2908300" y="61504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92001</xdr:rowOff>
    </xdr:from>
    <xdr:ext cx="405111" cy="259045"/>
    <xdr:sp macro="" textlink="">
      <xdr:nvSpPr>
        <xdr:cNvPr id="75" name="n_1aveValue【道路】&#10;有形固定資産減価償却率"/>
        <xdr:cNvSpPr txBox="1"/>
      </xdr:nvSpPr>
      <xdr:spPr>
        <a:xfrm>
          <a:off x="35820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84744</xdr:rowOff>
    </xdr:from>
    <xdr:ext cx="405111" cy="259045"/>
    <xdr:sp macro="" textlink="">
      <xdr:nvSpPr>
        <xdr:cNvPr id="76" name="n_2aveValue【道路】&#10;有形固定資産減価償却率"/>
        <xdr:cNvSpPr txBox="1"/>
      </xdr:nvSpPr>
      <xdr:spPr>
        <a:xfrm>
          <a:off x="2705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77" name="n_1mainValue【道路】&#10;有形固定資産減価償却率"/>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65876</xdr:rowOff>
    </xdr:from>
    <xdr:ext cx="405111" cy="259045"/>
    <xdr:sp macro="" textlink="">
      <xdr:nvSpPr>
        <xdr:cNvPr id="78" name="n_2mainValue【道路】&#10;有形固定資産減価償却率"/>
        <xdr:cNvSpPr txBox="1"/>
      </xdr:nvSpPr>
      <xdr:spPr>
        <a:xfrm>
          <a:off x="2705744" y="623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91" name="テキスト ボックス 9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66507</xdr:rowOff>
    </xdr:from>
    <xdr:to>
      <xdr:col>54</xdr:col>
      <xdr:colOff>189865</xdr:colOff>
      <xdr:row>41</xdr:row>
      <xdr:rowOff>156301</xdr:rowOff>
    </xdr:to>
    <xdr:cxnSp macro="">
      <xdr:nvCxnSpPr>
        <xdr:cNvPr id="101" name="直線コネクタ 100"/>
        <xdr:cNvCxnSpPr/>
      </xdr:nvCxnSpPr>
      <xdr:spPr>
        <a:xfrm flipV="1">
          <a:off x="10476865" y="5895807"/>
          <a:ext cx="0" cy="128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160128</xdr:rowOff>
    </xdr:from>
    <xdr:ext cx="469744" cy="259045"/>
    <xdr:sp macro="" textlink="">
      <xdr:nvSpPr>
        <xdr:cNvPr id="102" name="【道路】&#10;一人当たり延長最小値テキスト"/>
        <xdr:cNvSpPr txBox="1"/>
      </xdr:nvSpPr>
      <xdr:spPr>
        <a:xfrm>
          <a:off x="10515600" y="718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156301</xdr:rowOff>
    </xdr:from>
    <xdr:to>
      <xdr:col>55</xdr:col>
      <xdr:colOff>88900</xdr:colOff>
      <xdr:row>41</xdr:row>
      <xdr:rowOff>156301</xdr:rowOff>
    </xdr:to>
    <xdr:cxnSp macro="">
      <xdr:nvCxnSpPr>
        <xdr:cNvPr id="103" name="直線コネクタ 102"/>
        <xdr:cNvCxnSpPr/>
      </xdr:nvCxnSpPr>
      <xdr:spPr>
        <a:xfrm>
          <a:off x="10388600" y="718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13184</xdr:rowOff>
    </xdr:from>
    <xdr:ext cx="534377" cy="259045"/>
    <xdr:sp macro="" textlink="">
      <xdr:nvSpPr>
        <xdr:cNvPr id="104" name="【道路】&#10;一人当たり延長最大値テキスト"/>
        <xdr:cNvSpPr txBox="1"/>
      </xdr:nvSpPr>
      <xdr:spPr>
        <a:xfrm>
          <a:off x="10515600" y="567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66507</xdr:rowOff>
    </xdr:from>
    <xdr:to>
      <xdr:col>55</xdr:col>
      <xdr:colOff>88900</xdr:colOff>
      <xdr:row>34</xdr:row>
      <xdr:rowOff>66507</xdr:rowOff>
    </xdr:to>
    <xdr:cxnSp macro="">
      <xdr:nvCxnSpPr>
        <xdr:cNvPr id="105" name="直線コネクタ 104"/>
        <xdr:cNvCxnSpPr/>
      </xdr:nvCxnSpPr>
      <xdr:spPr>
        <a:xfrm>
          <a:off x="10388600" y="589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125716</xdr:rowOff>
    </xdr:from>
    <xdr:ext cx="534377" cy="259045"/>
    <xdr:sp macro="" textlink="">
      <xdr:nvSpPr>
        <xdr:cNvPr id="106" name="【道路】&#10;一人当たり延長平均値テキスト"/>
        <xdr:cNvSpPr txBox="1"/>
      </xdr:nvSpPr>
      <xdr:spPr>
        <a:xfrm>
          <a:off x="10515600" y="66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147289</xdr:rowOff>
    </xdr:from>
    <xdr:to>
      <xdr:col>55</xdr:col>
      <xdr:colOff>50800</xdr:colOff>
      <xdr:row>39</xdr:row>
      <xdr:rowOff>77439</xdr:rowOff>
    </xdr:to>
    <xdr:sp macro="" textlink="">
      <xdr:nvSpPr>
        <xdr:cNvPr id="107" name="フローチャート: 判断 106"/>
        <xdr:cNvSpPr/>
      </xdr:nvSpPr>
      <xdr:spPr>
        <a:xfrm>
          <a:off x="10426700" y="666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124658</xdr:rowOff>
    </xdr:from>
    <xdr:to>
      <xdr:col>50</xdr:col>
      <xdr:colOff>165100</xdr:colOff>
      <xdr:row>39</xdr:row>
      <xdr:rowOff>54808</xdr:rowOff>
    </xdr:to>
    <xdr:sp macro="" textlink="">
      <xdr:nvSpPr>
        <xdr:cNvPr id="108" name="フローチャート: 判断 107"/>
        <xdr:cNvSpPr/>
      </xdr:nvSpPr>
      <xdr:spPr>
        <a:xfrm>
          <a:off x="9588500" y="663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102164</xdr:rowOff>
    </xdr:from>
    <xdr:to>
      <xdr:col>46</xdr:col>
      <xdr:colOff>38100</xdr:colOff>
      <xdr:row>41</xdr:row>
      <xdr:rowOff>32314</xdr:rowOff>
    </xdr:to>
    <xdr:sp macro="" textlink="">
      <xdr:nvSpPr>
        <xdr:cNvPr id="109" name="フローチャート: 判断 108"/>
        <xdr:cNvSpPr/>
      </xdr:nvSpPr>
      <xdr:spPr>
        <a:xfrm>
          <a:off x="8699500" y="696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163337</xdr:rowOff>
    </xdr:from>
    <xdr:to>
      <xdr:col>50</xdr:col>
      <xdr:colOff>165100</xdr:colOff>
      <xdr:row>40</xdr:row>
      <xdr:rowOff>93487</xdr:rowOff>
    </xdr:to>
    <xdr:sp macro="" textlink="">
      <xdr:nvSpPr>
        <xdr:cNvPr id="115" name="楕円 114"/>
        <xdr:cNvSpPr/>
      </xdr:nvSpPr>
      <xdr:spPr>
        <a:xfrm>
          <a:off x="9588500" y="68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162606</xdr:rowOff>
    </xdr:from>
    <xdr:to>
      <xdr:col>46</xdr:col>
      <xdr:colOff>38100</xdr:colOff>
      <xdr:row>40</xdr:row>
      <xdr:rowOff>92756</xdr:rowOff>
    </xdr:to>
    <xdr:sp macro="" textlink="">
      <xdr:nvSpPr>
        <xdr:cNvPr id="116" name="楕円 115"/>
        <xdr:cNvSpPr/>
      </xdr:nvSpPr>
      <xdr:spPr>
        <a:xfrm>
          <a:off x="8699500" y="68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41956</xdr:rowOff>
    </xdr:from>
    <xdr:to>
      <xdr:col>50</xdr:col>
      <xdr:colOff>114300</xdr:colOff>
      <xdr:row>40</xdr:row>
      <xdr:rowOff>42687</xdr:rowOff>
    </xdr:to>
    <xdr:cxnSp macro="">
      <xdr:nvCxnSpPr>
        <xdr:cNvPr id="117" name="直線コネクタ 116"/>
        <xdr:cNvCxnSpPr/>
      </xdr:nvCxnSpPr>
      <xdr:spPr>
        <a:xfrm>
          <a:off x="8750300" y="6899956"/>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71335</xdr:rowOff>
    </xdr:from>
    <xdr:ext cx="534377" cy="259045"/>
    <xdr:sp macro="" textlink="">
      <xdr:nvSpPr>
        <xdr:cNvPr id="118" name="n_1aveValue【道路】&#10;一人当たり延長"/>
        <xdr:cNvSpPr txBox="1"/>
      </xdr:nvSpPr>
      <xdr:spPr>
        <a:xfrm>
          <a:off x="9359411" y="641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23441</xdr:rowOff>
    </xdr:from>
    <xdr:ext cx="534377" cy="259045"/>
    <xdr:sp macro="" textlink="">
      <xdr:nvSpPr>
        <xdr:cNvPr id="119" name="n_2aveValue【道路】&#10;一人当たり延長"/>
        <xdr:cNvSpPr txBox="1"/>
      </xdr:nvSpPr>
      <xdr:spPr>
        <a:xfrm>
          <a:off x="8483111" y="705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84614</xdr:rowOff>
    </xdr:from>
    <xdr:ext cx="534377" cy="259045"/>
    <xdr:sp macro="" textlink="">
      <xdr:nvSpPr>
        <xdr:cNvPr id="120" name="n_1mainValue【道路】&#10;一人当たり延長"/>
        <xdr:cNvSpPr txBox="1"/>
      </xdr:nvSpPr>
      <xdr:spPr>
        <a:xfrm>
          <a:off x="9359411" y="69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109283</xdr:rowOff>
    </xdr:from>
    <xdr:ext cx="534377" cy="259045"/>
    <xdr:sp macro="" textlink="">
      <xdr:nvSpPr>
        <xdr:cNvPr id="121" name="n_2mainValue【道路】&#10;一人当たり延長"/>
        <xdr:cNvSpPr txBox="1"/>
      </xdr:nvSpPr>
      <xdr:spPr>
        <a:xfrm>
          <a:off x="8483111" y="66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4" name="テキスト ボックス 14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156210</xdr:rowOff>
    </xdr:from>
    <xdr:to>
      <xdr:col>24</xdr:col>
      <xdr:colOff>62865</xdr:colOff>
      <xdr:row>64</xdr:row>
      <xdr:rowOff>7620</xdr:rowOff>
    </xdr:to>
    <xdr:cxnSp macro="">
      <xdr:nvCxnSpPr>
        <xdr:cNvPr id="146" name="直線コネクタ 145"/>
        <xdr:cNvCxnSpPr/>
      </xdr:nvCxnSpPr>
      <xdr:spPr>
        <a:xfrm flipV="1">
          <a:off x="4634865" y="95859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47" name="【橋りょう・トンネル】&#10;有形固定資産減価償却率最小値テキスト"/>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48" name="直線コネクタ 147"/>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102887</xdr:rowOff>
    </xdr:from>
    <xdr:ext cx="405111" cy="259045"/>
    <xdr:sp macro="" textlink="">
      <xdr:nvSpPr>
        <xdr:cNvPr id="149" name="【橋りょう・トンネル】&#10;有形固定資産減価償却率最大値テキスト"/>
        <xdr:cNvSpPr txBox="1"/>
      </xdr:nvSpPr>
      <xdr:spPr>
        <a:xfrm>
          <a:off x="46736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156210</xdr:rowOff>
    </xdr:from>
    <xdr:to>
      <xdr:col>24</xdr:col>
      <xdr:colOff>152400</xdr:colOff>
      <xdr:row>55</xdr:row>
      <xdr:rowOff>156210</xdr:rowOff>
    </xdr:to>
    <xdr:cxnSp macro="">
      <xdr:nvCxnSpPr>
        <xdr:cNvPr id="150" name="直線コネクタ 149"/>
        <xdr:cNvCxnSpPr/>
      </xdr:nvCxnSpPr>
      <xdr:spPr>
        <a:xfrm>
          <a:off x="4546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1"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2" name="フローチャート: 判断 151"/>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53" name="フローチャート: 判断 152"/>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54" name="フローチャート: 判断 153"/>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60" name="楕円 159"/>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116840</xdr:rowOff>
    </xdr:from>
    <xdr:to>
      <xdr:col>15</xdr:col>
      <xdr:colOff>101600</xdr:colOff>
      <xdr:row>62</xdr:row>
      <xdr:rowOff>46990</xdr:rowOff>
    </xdr:to>
    <xdr:sp macro="" textlink="">
      <xdr:nvSpPr>
        <xdr:cNvPr id="161" name="楕円 160"/>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167640</xdr:rowOff>
    </xdr:to>
    <xdr:cxnSp macro="">
      <xdr:nvCxnSpPr>
        <xdr:cNvPr id="162" name="直線コネクタ 161"/>
        <xdr:cNvCxnSpPr/>
      </xdr:nvCxnSpPr>
      <xdr:spPr>
        <a:xfrm flipV="1">
          <a:off x="2908300" y="105651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163" name="n_1aveValue【橋りょう・トンネ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164" name="n_2aveValue【橋りょう・トンネル】&#10;有形固定資産減価償却率"/>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165" name="n_1mainValue【橋りょう・トンネル】&#10;有形固定資産減価償却率"/>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66" name="n_2mainValue【橋りょう・トンネル】&#10;有形固定資産減価償却率"/>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8" name="テキスト ボックス 17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0" name="テキスト ボックス 17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2" name="テキスト ボックス 18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4" name="テキスト ボックス 18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129767</xdr:rowOff>
    </xdr:from>
    <xdr:to>
      <xdr:col>54</xdr:col>
      <xdr:colOff>189865</xdr:colOff>
      <xdr:row>63</xdr:row>
      <xdr:rowOff>96620</xdr:rowOff>
    </xdr:to>
    <xdr:cxnSp macro="">
      <xdr:nvCxnSpPr>
        <xdr:cNvPr id="188" name="直線コネクタ 187"/>
        <xdr:cNvCxnSpPr/>
      </xdr:nvCxnSpPr>
      <xdr:spPr>
        <a:xfrm flipV="1">
          <a:off x="10476865" y="9559517"/>
          <a:ext cx="0" cy="133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100447</xdr:rowOff>
    </xdr:from>
    <xdr:ext cx="534377" cy="259045"/>
    <xdr:sp macro="" textlink="">
      <xdr:nvSpPr>
        <xdr:cNvPr id="189" name="【橋りょう・トンネル】&#10;一人当たり有形固定資産（償却資産）額最小値テキスト"/>
        <xdr:cNvSpPr txBox="1"/>
      </xdr:nvSpPr>
      <xdr:spPr>
        <a:xfrm>
          <a:off x="10515600" y="109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96620</xdr:rowOff>
    </xdr:from>
    <xdr:to>
      <xdr:col>55</xdr:col>
      <xdr:colOff>88900</xdr:colOff>
      <xdr:row>63</xdr:row>
      <xdr:rowOff>96620</xdr:rowOff>
    </xdr:to>
    <xdr:cxnSp macro="">
      <xdr:nvCxnSpPr>
        <xdr:cNvPr id="190" name="直線コネクタ 189"/>
        <xdr:cNvCxnSpPr/>
      </xdr:nvCxnSpPr>
      <xdr:spPr>
        <a:xfrm>
          <a:off x="10388600" y="1089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76444</xdr:rowOff>
    </xdr:from>
    <xdr:ext cx="599010" cy="259045"/>
    <xdr:sp macro="" textlink="">
      <xdr:nvSpPr>
        <xdr:cNvPr id="191" name="【橋りょう・トンネル】&#10;一人当たり有形固定資産（償却資産）額最大値テキスト"/>
        <xdr:cNvSpPr txBox="1"/>
      </xdr:nvSpPr>
      <xdr:spPr>
        <a:xfrm>
          <a:off x="10515600" y="93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129767</xdr:rowOff>
    </xdr:from>
    <xdr:to>
      <xdr:col>55</xdr:col>
      <xdr:colOff>88900</xdr:colOff>
      <xdr:row>55</xdr:row>
      <xdr:rowOff>129767</xdr:rowOff>
    </xdr:to>
    <xdr:cxnSp macro="">
      <xdr:nvCxnSpPr>
        <xdr:cNvPr id="192" name="直線コネクタ 191"/>
        <xdr:cNvCxnSpPr/>
      </xdr:nvCxnSpPr>
      <xdr:spPr>
        <a:xfrm>
          <a:off x="10388600" y="955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85768</xdr:rowOff>
    </xdr:from>
    <xdr:ext cx="599010" cy="259045"/>
    <xdr:sp macro="" textlink="">
      <xdr:nvSpPr>
        <xdr:cNvPr id="193" name="【橋りょう・トンネル】&#10;一人当たり有形固定資産（償却資産）額平均値テキスト"/>
        <xdr:cNvSpPr txBox="1"/>
      </xdr:nvSpPr>
      <xdr:spPr>
        <a:xfrm>
          <a:off x="10515600" y="10201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107341</xdr:rowOff>
    </xdr:from>
    <xdr:to>
      <xdr:col>55</xdr:col>
      <xdr:colOff>50800</xdr:colOff>
      <xdr:row>60</xdr:row>
      <xdr:rowOff>37491</xdr:rowOff>
    </xdr:to>
    <xdr:sp macro="" textlink="">
      <xdr:nvSpPr>
        <xdr:cNvPr id="194" name="フローチャート: 判断 193"/>
        <xdr:cNvSpPr/>
      </xdr:nvSpPr>
      <xdr:spPr>
        <a:xfrm>
          <a:off x="10426700" y="1022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40965</xdr:rowOff>
    </xdr:from>
    <xdr:to>
      <xdr:col>50</xdr:col>
      <xdr:colOff>165100</xdr:colOff>
      <xdr:row>60</xdr:row>
      <xdr:rowOff>142565</xdr:rowOff>
    </xdr:to>
    <xdr:sp macro="" textlink="">
      <xdr:nvSpPr>
        <xdr:cNvPr id="195" name="フローチャート: 判断 194"/>
        <xdr:cNvSpPr/>
      </xdr:nvSpPr>
      <xdr:spPr>
        <a:xfrm>
          <a:off x="9588500" y="10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138056</xdr:rowOff>
    </xdr:from>
    <xdr:to>
      <xdr:col>46</xdr:col>
      <xdr:colOff>38100</xdr:colOff>
      <xdr:row>59</xdr:row>
      <xdr:rowOff>68206</xdr:rowOff>
    </xdr:to>
    <xdr:sp macro="" textlink="">
      <xdr:nvSpPr>
        <xdr:cNvPr id="196" name="フローチャート: 判断 195"/>
        <xdr:cNvSpPr/>
      </xdr:nvSpPr>
      <xdr:spPr>
        <a:xfrm>
          <a:off x="8699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28597</xdr:rowOff>
    </xdr:from>
    <xdr:to>
      <xdr:col>50</xdr:col>
      <xdr:colOff>165100</xdr:colOff>
      <xdr:row>62</xdr:row>
      <xdr:rowOff>130197</xdr:rowOff>
    </xdr:to>
    <xdr:sp macro="" textlink="">
      <xdr:nvSpPr>
        <xdr:cNvPr id="202" name="楕円 201"/>
        <xdr:cNvSpPr/>
      </xdr:nvSpPr>
      <xdr:spPr>
        <a:xfrm>
          <a:off x="9588500" y="1065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29366</xdr:rowOff>
    </xdr:from>
    <xdr:to>
      <xdr:col>46</xdr:col>
      <xdr:colOff>38100</xdr:colOff>
      <xdr:row>62</xdr:row>
      <xdr:rowOff>130966</xdr:rowOff>
    </xdr:to>
    <xdr:sp macro="" textlink="">
      <xdr:nvSpPr>
        <xdr:cNvPr id="203" name="楕円 202"/>
        <xdr:cNvSpPr/>
      </xdr:nvSpPr>
      <xdr:spPr>
        <a:xfrm>
          <a:off x="8699500" y="106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79397</xdr:rowOff>
    </xdr:from>
    <xdr:to>
      <xdr:col>50</xdr:col>
      <xdr:colOff>114300</xdr:colOff>
      <xdr:row>62</xdr:row>
      <xdr:rowOff>80166</xdr:rowOff>
    </xdr:to>
    <xdr:cxnSp macro="">
      <xdr:nvCxnSpPr>
        <xdr:cNvPr id="204" name="直線コネクタ 203"/>
        <xdr:cNvCxnSpPr/>
      </xdr:nvCxnSpPr>
      <xdr:spPr>
        <a:xfrm flipV="1">
          <a:off x="8750300" y="10709297"/>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159092</xdr:rowOff>
    </xdr:from>
    <xdr:ext cx="599010" cy="259045"/>
    <xdr:sp macro="" textlink="">
      <xdr:nvSpPr>
        <xdr:cNvPr id="205" name="n_1aveValue【橋りょう・トンネル】&#10;一人当たり有形固定資産（償却資産）額"/>
        <xdr:cNvSpPr txBox="1"/>
      </xdr:nvSpPr>
      <xdr:spPr>
        <a:xfrm>
          <a:off x="93270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84733</xdr:rowOff>
    </xdr:from>
    <xdr:ext cx="599010" cy="259045"/>
    <xdr:sp macro="" textlink="">
      <xdr:nvSpPr>
        <xdr:cNvPr id="206" name="n_2aveValue【橋りょう・トンネル】&#10;一人当たり有形固定資産（償却資産）額"/>
        <xdr:cNvSpPr txBox="1"/>
      </xdr:nvSpPr>
      <xdr:spPr>
        <a:xfrm>
          <a:off x="8450795" y="98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121324</xdr:rowOff>
    </xdr:from>
    <xdr:ext cx="534377" cy="259045"/>
    <xdr:sp macro="" textlink="">
      <xdr:nvSpPr>
        <xdr:cNvPr id="207" name="n_1mainValue【橋りょう・トンネル】&#10;一人当たり有形固定資産（償却資産）額"/>
        <xdr:cNvSpPr txBox="1"/>
      </xdr:nvSpPr>
      <xdr:spPr>
        <a:xfrm>
          <a:off x="9359411" y="1075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122093</xdr:rowOff>
    </xdr:from>
    <xdr:ext cx="534377" cy="259045"/>
    <xdr:sp macro="" textlink="">
      <xdr:nvSpPr>
        <xdr:cNvPr id="208" name="n_2mainValue【橋りょう・トンネル】&#10;一人当たり有形固定資産（償却資産）額"/>
        <xdr:cNvSpPr txBox="1"/>
      </xdr:nvSpPr>
      <xdr:spPr>
        <a:xfrm>
          <a:off x="8483111" y="107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0" name="直線コネクタ 21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1" name="テキスト ボックス 22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2" name="直線コネクタ 22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3" name="テキスト ボックス 22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4" name="直線コネクタ 22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5" name="テキスト ボックス 22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6" name="直線コネクタ 22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7" name="テキスト ボックス 22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12954</xdr:rowOff>
    </xdr:to>
    <xdr:cxnSp macro="">
      <xdr:nvCxnSpPr>
        <xdr:cNvPr id="231" name="直線コネクタ 230"/>
        <xdr:cNvCxnSpPr/>
      </xdr:nvCxnSpPr>
      <xdr:spPr>
        <a:xfrm flipV="1">
          <a:off x="4634865" y="1338376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32"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33" name="直線コネクタ 232"/>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34" name="【公営住宅】&#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35" name="直線コネクタ 234"/>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107459</xdr:rowOff>
    </xdr:from>
    <xdr:ext cx="405111" cy="259045"/>
    <xdr:sp macro="" textlink="">
      <xdr:nvSpPr>
        <xdr:cNvPr id="236" name="【公営住宅】&#10;有形固定資産減価償却率平均値テキスト"/>
        <xdr:cNvSpPr txBox="1"/>
      </xdr:nvSpPr>
      <xdr:spPr>
        <a:xfrm>
          <a:off x="4673600" y="13823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129032</xdr:rowOff>
    </xdr:from>
    <xdr:to>
      <xdr:col>24</xdr:col>
      <xdr:colOff>114300</xdr:colOff>
      <xdr:row>81</xdr:row>
      <xdr:rowOff>59182</xdr:rowOff>
    </xdr:to>
    <xdr:sp macro="" textlink="">
      <xdr:nvSpPr>
        <xdr:cNvPr id="237" name="フローチャート: 判断 236"/>
        <xdr:cNvSpPr/>
      </xdr:nvSpPr>
      <xdr:spPr>
        <a:xfrm>
          <a:off x="45847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28448</xdr:rowOff>
    </xdr:from>
    <xdr:to>
      <xdr:col>20</xdr:col>
      <xdr:colOff>38100</xdr:colOff>
      <xdr:row>82</xdr:row>
      <xdr:rowOff>130048</xdr:rowOff>
    </xdr:to>
    <xdr:sp macro="" textlink="">
      <xdr:nvSpPr>
        <xdr:cNvPr id="238" name="フローチャート: 判断 237"/>
        <xdr:cNvSpPr/>
      </xdr:nvSpPr>
      <xdr:spPr>
        <a:xfrm>
          <a:off x="37465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39878</xdr:rowOff>
    </xdr:from>
    <xdr:to>
      <xdr:col>15</xdr:col>
      <xdr:colOff>101600</xdr:colOff>
      <xdr:row>83</xdr:row>
      <xdr:rowOff>141478</xdr:rowOff>
    </xdr:to>
    <xdr:sp macro="" textlink="">
      <xdr:nvSpPr>
        <xdr:cNvPr id="239" name="フローチャート: 判断 238"/>
        <xdr:cNvSpPr/>
      </xdr:nvSpPr>
      <xdr:spPr>
        <a:xfrm>
          <a:off x="2857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161037</xdr:rowOff>
    </xdr:from>
    <xdr:to>
      <xdr:col>20</xdr:col>
      <xdr:colOff>38100</xdr:colOff>
      <xdr:row>83</xdr:row>
      <xdr:rowOff>91187</xdr:rowOff>
    </xdr:to>
    <xdr:sp macro="" textlink="">
      <xdr:nvSpPr>
        <xdr:cNvPr id="245" name="楕円 244"/>
        <xdr:cNvSpPr/>
      </xdr:nvSpPr>
      <xdr:spPr>
        <a:xfrm>
          <a:off x="3746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39878</xdr:rowOff>
    </xdr:from>
    <xdr:to>
      <xdr:col>15</xdr:col>
      <xdr:colOff>101600</xdr:colOff>
      <xdr:row>81</xdr:row>
      <xdr:rowOff>141478</xdr:rowOff>
    </xdr:to>
    <xdr:sp macro="" textlink="">
      <xdr:nvSpPr>
        <xdr:cNvPr id="246" name="楕円 245"/>
        <xdr:cNvSpPr/>
      </xdr:nvSpPr>
      <xdr:spPr>
        <a:xfrm>
          <a:off x="2857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90678</xdr:rowOff>
    </xdr:from>
    <xdr:to>
      <xdr:col>19</xdr:col>
      <xdr:colOff>177800</xdr:colOff>
      <xdr:row>83</xdr:row>
      <xdr:rowOff>40387</xdr:rowOff>
    </xdr:to>
    <xdr:cxnSp macro="">
      <xdr:nvCxnSpPr>
        <xdr:cNvPr id="247" name="直線コネクタ 246"/>
        <xdr:cNvCxnSpPr/>
      </xdr:nvCxnSpPr>
      <xdr:spPr>
        <a:xfrm>
          <a:off x="2908300" y="13978128"/>
          <a:ext cx="889000" cy="29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146575</xdr:rowOff>
    </xdr:from>
    <xdr:ext cx="405111" cy="259045"/>
    <xdr:sp macro="" textlink="">
      <xdr:nvSpPr>
        <xdr:cNvPr id="248" name="n_1aveValue【公営住宅】&#10;有形固定資産減価償却率"/>
        <xdr:cNvSpPr txBox="1"/>
      </xdr:nvSpPr>
      <xdr:spPr>
        <a:xfrm>
          <a:off x="3582044" y="1386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132605</xdr:rowOff>
    </xdr:from>
    <xdr:ext cx="405111" cy="259045"/>
    <xdr:sp macro="" textlink="">
      <xdr:nvSpPr>
        <xdr:cNvPr id="249" name="n_2aveValue【公営住宅】&#10;有形固定資産減価償却率"/>
        <xdr:cNvSpPr txBox="1"/>
      </xdr:nvSpPr>
      <xdr:spPr>
        <a:xfrm>
          <a:off x="2705744"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82314</xdr:rowOff>
    </xdr:from>
    <xdr:ext cx="405111" cy="259045"/>
    <xdr:sp macro="" textlink="">
      <xdr:nvSpPr>
        <xdr:cNvPr id="250" name="n_1mainValue【公営住宅】&#10;有形固定資産減価償却率"/>
        <xdr:cNvSpPr txBox="1"/>
      </xdr:nvSpPr>
      <xdr:spPr>
        <a:xfrm>
          <a:off x="35820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158005</xdr:rowOff>
    </xdr:from>
    <xdr:ext cx="405111" cy="259045"/>
    <xdr:sp macro="" textlink="">
      <xdr:nvSpPr>
        <xdr:cNvPr id="251" name="n_2mainValue【公営住宅】&#10;有形固定資産減価償却率"/>
        <xdr:cNvSpPr txBox="1"/>
      </xdr:nvSpPr>
      <xdr:spPr>
        <a:xfrm>
          <a:off x="2705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120853</xdr:rowOff>
    </xdr:to>
    <xdr:cxnSp macro="">
      <xdr:nvCxnSpPr>
        <xdr:cNvPr id="273" name="直線コネクタ 272"/>
        <xdr:cNvCxnSpPr/>
      </xdr:nvCxnSpPr>
      <xdr:spPr>
        <a:xfrm flipV="1">
          <a:off x="10476865" y="13411200"/>
          <a:ext cx="0" cy="128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124680</xdr:rowOff>
    </xdr:from>
    <xdr:ext cx="469744" cy="259045"/>
    <xdr:sp macro="" textlink="">
      <xdr:nvSpPr>
        <xdr:cNvPr id="274" name="【公営住宅】&#10;一人当たり面積最小値テキスト"/>
        <xdr:cNvSpPr txBox="1"/>
      </xdr:nvSpPr>
      <xdr:spPr>
        <a:xfrm>
          <a:off x="10515600" y="146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120853</xdr:rowOff>
    </xdr:from>
    <xdr:to>
      <xdr:col>55</xdr:col>
      <xdr:colOff>88900</xdr:colOff>
      <xdr:row>85</xdr:row>
      <xdr:rowOff>120853</xdr:rowOff>
    </xdr:to>
    <xdr:cxnSp macro="">
      <xdr:nvCxnSpPr>
        <xdr:cNvPr id="275" name="直線コネクタ 274"/>
        <xdr:cNvCxnSpPr/>
      </xdr:nvCxnSpPr>
      <xdr:spPr>
        <a:xfrm>
          <a:off x="10388600" y="1469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276" name="【公営住宅】&#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7" name="直線コネクタ 27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21962</xdr:rowOff>
    </xdr:from>
    <xdr:ext cx="469744" cy="259045"/>
    <xdr:sp macro="" textlink="">
      <xdr:nvSpPr>
        <xdr:cNvPr id="278" name="【公営住宅】&#10;一人当たり面積平均値テキスト"/>
        <xdr:cNvSpPr txBox="1"/>
      </xdr:nvSpPr>
      <xdr:spPr>
        <a:xfrm>
          <a:off x="10515600" y="1425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43535</xdr:rowOff>
    </xdr:from>
    <xdr:to>
      <xdr:col>55</xdr:col>
      <xdr:colOff>50800</xdr:colOff>
      <xdr:row>83</xdr:row>
      <xdr:rowOff>145135</xdr:rowOff>
    </xdr:to>
    <xdr:sp macro="" textlink="">
      <xdr:nvSpPr>
        <xdr:cNvPr id="279" name="フローチャート: 判断 278"/>
        <xdr:cNvSpPr/>
      </xdr:nvSpPr>
      <xdr:spPr>
        <a:xfrm>
          <a:off x="10426700" y="1427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280" name="フローチャート: 判断 279"/>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81" name="フローチャート: 判断 280"/>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166066</xdr:rowOff>
    </xdr:from>
    <xdr:to>
      <xdr:col>50</xdr:col>
      <xdr:colOff>165100</xdr:colOff>
      <xdr:row>85</xdr:row>
      <xdr:rowOff>96216</xdr:rowOff>
    </xdr:to>
    <xdr:sp macro="" textlink="">
      <xdr:nvSpPr>
        <xdr:cNvPr id="287" name="楕円 286"/>
        <xdr:cNvSpPr/>
      </xdr:nvSpPr>
      <xdr:spPr>
        <a:xfrm>
          <a:off x="9588500" y="14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166066</xdr:rowOff>
    </xdr:from>
    <xdr:to>
      <xdr:col>46</xdr:col>
      <xdr:colOff>38100</xdr:colOff>
      <xdr:row>85</xdr:row>
      <xdr:rowOff>96216</xdr:rowOff>
    </xdr:to>
    <xdr:sp macro="" textlink="">
      <xdr:nvSpPr>
        <xdr:cNvPr id="288" name="楕円 287"/>
        <xdr:cNvSpPr/>
      </xdr:nvSpPr>
      <xdr:spPr>
        <a:xfrm>
          <a:off x="8699500" y="145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45416</xdr:rowOff>
    </xdr:from>
    <xdr:to>
      <xdr:col>50</xdr:col>
      <xdr:colOff>114300</xdr:colOff>
      <xdr:row>85</xdr:row>
      <xdr:rowOff>45416</xdr:rowOff>
    </xdr:to>
    <xdr:cxnSp macro="">
      <xdr:nvCxnSpPr>
        <xdr:cNvPr id="289" name="直線コネクタ 288"/>
        <xdr:cNvCxnSpPr/>
      </xdr:nvCxnSpPr>
      <xdr:spPr>
        <a:xfrm>
          <a:off x="8750300" y="146186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290" name="n_1aveValue【公営住宅】&#10;一人当たり面積"/>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291"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87343</xdr:rowOff>
    </xdr:from>
    <xdr:ext cx="469744" cy="259045"/>
    <xdr:sp macro="" textlink="">
      <xdr:nvSpPr>
        <xdr:cNvPr id="292" name="n_1mainValue【公営住宅】&#10;一人当たり面積"/>
        <xdr:cNvSpPr txBox="1"/>
      </xdr:nvSpPr>
      <xdr:spPr>
        <a:xfrm>
          <a:off x="9391727" y="1466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87343</xdr:rowOff>
    </xdr:from>
    <xdr:ext cx="469744" cy="259045"/>
    <xdr:sp macro="" textlink="">
      <xdr:nvSpPr>
        <xdr:cNvPr id="293" name="n_2mainValue【公営住宅】&#10;一人当たり面積"/>
        <xdr:cNvSpPr txBox="1"/>
      </xdr:nvSpPr>
      <xdr:spPr>
        <a:xfrm>
          <a:off x="8515427" y="1466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0" name="テキスト ボックス 31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1" name="直線コネクタ 3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2" name="テキスト ボックス 3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3" name="直線コネクタ 3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4" name="テキスト ボックス 3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5" name="直線コネクタ 3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6" name="テキスト ボックス 3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7" name="直線コネクタ 3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8" name="テキスト ボックス 3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9" name="直線コネクタ 3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0" name="テキスト ボックス 32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32" name="テキスト ボックス 33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38100</xdr:rowOff>
    </xdr:from>
    <xdr:to>
      <xdr:col>85</xdr:col>
      <xdr:colOff>126364</xdr:colOff>
      <xdr:row>41</xdr:row>
      <xdr:rowOff>144780</xdr:rowOff>
    </xdr:to>
    <xdr:cxnSp macro="">
      <xdr:nvCxnSpPr>
        <xdr:cNvPr id="334" name="直線コネクタ 333"/>
        <xdr:cNvCxnSpPr/>
      </xdr:nvCxnSpPr>
      <xdr:spPr>
        <a:xfrm flipV="1">
          <a:off x="16318864" y="58674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335" name="【認定こども園・幼稚園・保育所】&#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336" name="直線コネクタ 335"/>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156227</xdr:rowOff>
    </xdr:from>
    <xdr:ext cx="405111" cy="259045"/>
    <xdr:sp macro="" textlink="">
      <xdr:nvSpPr>
        <xdr:cNvPr id="337" name="【認定こども園・幼稚園・保育所】&#10;有形固定資産減価償却率最大値テキスト"/>
        <xdr:cNvSpPr txBox="1"/>
      </xdr:nvSpPr>
      <xdr:spPr>
        <a:xfrm>
          <a:off x="16357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38100</xdr:rowOff>
    </xdr:from>
    <xdr:to>
      <xdr:col>86</xdr:col>
      <xdr:colOff>25400</xdr:colOff>
      <xdr:row>34</xdr:row>
      <xdr:rowOff>38100</xdr:rowOff>
    </xdr:to>
    <xdr:cxnSp macro="">
      <xdr:nvCxnSpPr>
        <xdr:cNvPr id="338" name="直線コネクタ 337"/>
        <xdr:cNvCxnSpPr/>
      </xdr:nvCxnSpPr>
      <xdr:spPr>
        <a:xfrm>
          <a:off x="16230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83837</xdr:rowOff>
    </xdr:from>
    <xdr:ext cx="405111" cy="259045"/>
    <xdr:sp macro="" textlink="">
      <xdr:nvSpPr>
        <xdr:cNvPr id="339" name="【認定こども園・幼稚園・保育所】&#10;有形固定資産減価償却率平均値テキスト"/>
        <xdr:cNvSpPr txBox="1"/>
      </xdr:nvSpPr>
      <xdr:spPr>
        <a:xfrm>
          <a:off x="163576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40" name="フローチャート: 判断 339"/>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1" name="フローチャート: 判断 340"/>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42" name="フローチャート: 判断 341"/>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348" name="楕円 347"/>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349" name="楕円 348"/>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148590</xdr:rowOff>
    </xdr:from>
    <xdr:to>
      <xdr:col>81</xdr:col>
      <xdr:colOff>50800</xdr:colOff>
      <xdr:row>38</xdr:row>
      <xdr:rowOff>15240</xdr:rowOff>
    </xdr:to>
    <xdr:cxnSp macro="">
      <xdr:nvCxnSpPr>
        <xdr:cNvPr id="350" name="直線コネクタ 349"/>
        <xdr:cNvCxnSpPr/>
      </xdr:nvCxnSpPr>
      <xdr:spPr>
        <a:xfrm flipV="1">
          <a:off x="14592300" y="6492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144797</xdr:rowOff>
    </xdr:from>
    <xdr:ext cx="405111" cy="259045"/>
    <xdr:sp macro="" textlink="">
      <xdr:nvSpPr>
        <xdr:cNvPr id="351" name="n_1aveValue【認定こども園・幼稚園・保育所】&#10;有形固定資産減価償却率"/>
        <xdr:cNvSpPr txBox="1"/>
      </xdr:nvSpPr>
      <xdr:spPr>
        <a:xfrm>
          <a:off x="15266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52" name="n_2aveValue【認定こども園・幼稚園・保育所】&#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44467</xdr:rowOff>
    </xdr:from>
    <xdr:ext cx="405111" cy="259045"/>
    <xdr:sp macro="" textlink="">
      <xdr:nvSpPr>
        <xdr:cNvPr id="353" name="n_1mainValue【認定こども園・幼稚園・保育所】&#10;有形固定資産減価償却率"/>
        <xdr:cNvSpPr txBox="1"/>
      </xdr:nvSpPr>
      <xdr:spPr>
        <a:xfrm>
          <a:off x="15266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57167</xdr:rowOff>
    </xdr:from>
    <xdr:ext cx="405111" cy="259045"/>
    <xdr:sp macro="" textlink="">
      <xdr:nvSpPr>
        <xdr:cNvPr id="354" name="n_2mainValue【認定こども園・幼稚園・保育所】&#10;有形固定資産減価償却率"/>
        <xdr:cNvSpPr txBox="1"/>
      </xdr:nvSpPr>
      <xdr:spPr>
        <a:xfrm>
          <a:off x="14389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40</xdr:row>
      <xdr:rowOff>91440</xdr:rowOff>
    </xdr:to>
    <xdr:cxnSp macro="">
      <xdr:nvCxnSpPr>
        <xdr:cNvPr id="378" name="直線コネクタ 377"/>
        <xdr:cNvCxnSpPr/>
      </xdr:nvCxnSpPr>
      <xdr:spPr>
        <a:xfrm flipV="1">
          <a:off x="22160864" y="564261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95267</xdr:rowOff>
    </xdr:from>
    <xdr:ext cx="469744" cy="259045"/>
    <xdr:sp macro="" textlink="">
      <xdr:nvSpPr>
        <xdr:cNvPr id="379" name="【認定こども園・幼稚園・保育所】&#10;一人当たり面積最小値テキスト"/>
        <xdr:cNvSpPr txBox="1"/>
      </xdr:nvSpPr>
      <xdr:spPr>
        <a:xfrm>
          <a:off x="22199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91440</xdr:rowOff>
    </xdr:from>
    <xdr:to>
      <xdr:col>116</xdr:col>
      <xdr:colOff>152400</xdr:colOff>
      <xdr:row>40</xdr:row>
      <xdr:rowOff>91440</xdr:rowOff>
    </xdr:to>
    <xdr:cxnSp macro="">
      <xdr:nvCxnSpPr>
        <xdr:cNvPr id="380" name="直線コネクタ 379"/>
        <xdr:cNvCxnSpPr/>
      </xdr:nvCxnSpPr>
      <xdr:spPr>
        <a:xfrm>
          <a:off x="22072600" y="694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381"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382" name="直線コネクタ 381"/>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133367</xdr:rowOff>
    </xdr:from>
    <xdr:ext cx="469744" cy="259045"/>
    <xdr:sp macro="" textlink="">
      <xdr:nvSpPr>
        <xdr:cNvPr id="383" name="【認定こども園・幼稚園・保育所】&#10;一人当たり面積平均値テキスト"/>
        <xdr:cNvSpPr txBox="1"/>
      </xdr:nvSpPr>
      <xdr:spPr>
        <a:xfrm>
          <a:off x="221996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154940</xdr:rowOff>
    </xdr:from>
    <xdr:to>
      <xdr:col>116</xdr:col>
      <xdr:colOff>114300</xdr:colOff>
      <xdr:row>37</xdr:row>
      <xdr:rowOff>85090</xdr:rowOff>
    </xdr:to>
    <xdr:sp macro="" textlink="">
      <xdr:nvSpPr>
        <xdr:cNvPr id="384" name="フローチャート: 判断 383"/>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385" name="フローチャート: 判断 384"/>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86" name="フローチャート: 判断 385"/>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392" name="楕円 391"/>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162560</xdr:rowOff>
    </xdr:from>
    <xdr:to>
      <xdr:col>107</xdr:col>
      <xdr:colOff>101600</xdr:colOff>
      <xdr:row>41</xdr:row>
      <xdr:rowOff>92710</xdr:rowOff>
    </xdr:to>
    <xdr:sp macro="" textlink="">
      <xdr:nvSpPr>
        <xdr:cNvPr id="393" name="楕円 392"/>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394" name="直線コネクタ 393"/>
        <xdr:cNvCxnSpPr/>
      </xdr:nvCxnSpPr>
      <xdr:spPr>
        <a:xfrm>
          <a:off x="20434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395"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96"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397"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398" name="n_2mainValue【認定こども園・幼稚園・保育所】&#10;一人当たり面積"/>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0" name="直線コネクタ 4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1" name="テキスト ボックス 4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2" name="直線コネクタ 4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3" name="テキスト ボックス 4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4" name="直線コネクタ 4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5" name="テキスト ボックス 4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6" name="直線コネクタ 4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7" name="テキスト ボックス 4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59</xdr:row>
      <xdr:rowOff>11430</xdr:rowOff>
    </xdr:from>
    <xdr:to>
      <xdr:col>85</xdr:col>
      <xdr:colOff>126364</xdr:colOff>
      <xdr:row>63</xdr:row>
      <xdr:rowOff>130302</xdr:rowOff>
    </xdr:to>
    <xdr:cxnSp macro="">
      <xdr:nvCxnSpPr>
        <xdr:cNvPr id="421" name="直線コネクタ 420"/>
        <xdr:cNvCxnSpPr/>
      </xdr:nvCxnSpPr>
      <xdr:spPr>
        <a:xfrm flipV="1">
          <a:off x="16318864" y="10126980"/>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134129</xdr:rowOff>
    </xdr:from>
    <xdr:ext cx="405111" cy="259045"/>
    <xdr:sp macro="" textlink="">
      <xdr:nvSpPr>
        <xdr:cNvPr id="422" name="【学校施設】&#10;有形固定資産減価償却率最小値テキスト"/>
        <xdr:cNvSpPr txBox="1"/>
      </xdr:nvSpPr>
      <xdr:spPr>
        <a:xfrm>
          <a:off x="163576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423" name="直線コネクタ 422"/>
        <xdr:cNvCxnSpPr/>
      </xdr:nvCxnSpPr>
      <xdr:spPr>
        <a:xfrm>
          <a:off x="16230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129557</xdr:rowOff>
    </xdr:from>
    <xdr:ext cx="405111" cy="259045"/>
    <xdr:sp macro="" textlink="">
      <xdr:nvSpPr>
        <xdr:cNvPr id="424" name="【学校施設】&#10;有形固定資産減価償却率最大値テキスト"/>
        <xdr:cNvSpPr txBox="1"/>
      </xdr:nvSpPr>
      <xdr:spPr>
        <a:xfrm>
          <a:off x="16357600" y="990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11430</xdr:rowOff>
    </xdr:from>
    <xdr:to>
      <xdr:col>86</xdr:col>
      <xdr:colOff>25400</xdr:colOff>
      <xdr:row>59</xdr:row>
      <xdr:rowOff>11430</xdr:rowOff>
    </xdr:to>
    <xdr:cxnSp macro="">
      <xdr:nvCxnSpPr>
        <xdr:cNvPr id="425" name="直線コネクタ 424"/>
        <xdr:cNvCxnSpPr/>
      </xdr:nvCxnSpPr>
      <xdr:spPr>
        <a:xfrm>
          <a:off x="16230600" y="1012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99077</xdr:rowOff>
    </xdr:from>
    <xdr:ext cx="405111" cy="259045"/>
    <xdr:sp macro="" textlink="">
      <xdr:nvSpPr>
        <xdr:cNvPr id="426" name="【学校施設】&#10;有形固定資産減価償却率平均値テキスト"/>
        <xdr:cNvSpPr txBox="1"/>
      </xdr:nvSpPr>
      <xdr:spPr>
        <a:xfrm>
          <a:off x="16357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427" name="フローチャート: 判断 426"/>
        <xdr:cNvSpPr/>
      </xdr:nvSpPr>
      <xdr:spPr>
        <a:xfrm>
          <a:off x="16268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10922</xdr:rowOff>
    </xdr:from>
    <xdr:to>
      <xdr:col>81</xdr:col>
      <xdr:colOff>101600</xdr:colOff>
      <xdr:row>61</xdr:row>
      <xdr:rowOff>112522</xdr:rowOff>
    </xdr:to>
    <xdr:sp macro="" textlink="">
      <xdr:nvSpPr>
        <xdr:cNvPr id="428" name="フローチャート: 判断 427"/>
        <xdr:cNvSpPr/>
      </xdr:nvSpPr>
      <xdr:spPr>
        <a:xfrm>
          <a:off x="15430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20066</xdr:rowOff>
    </xdr:from>
    <xdr:to>
      <xdr:col>76</xdr:col>
      <xdr:colOff>165100</xdr:colOff>
      <xdr:row>61</xdr:row>
      <xdr:rowOff>121666</xdr:rowOff>
    </xdr:to>
    <xdr:sp macro="" textlink="">
      <xdr:nvSpPr>
        <xdr:cNvPr id="429" name="フローチャート: 判断 428"/>
        <xdr:cNvSpPr/>
      </xdr:nvSpPr>
      <xdr:spPr>
        <a:xfrm>
          <a:off x="14541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435" name="楕円 434"/>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61214</xdr:rowOff>
    </xdr:from>
    <xdr:to>
      <xdr:col>76</xdr:col>
      <xdr:colOff>165100</xdr:colOff>
      <xdr:row>57</xdr:row>
      <xdr:rowOff>162814</xdr:rowOff>
    </xdr:to>
    <xdr:sp macro="" textlink="">
      <xdr:nvSpPr>
        <xdr:cNvPr id="436" name="楕円 435"/>
        <xdr:cNvSpPr/>
      </xdr:nvSpPr>
      <xdr:spPr>
        <a:xfrm>
          <a:off x="14541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112014</xdr:rowOff>
    </xdr:to>
    <xdr:cxnSp macro="">
      <xdr:nvCxnSpPr>
        <xdr:cNvPr id="437" name="直線コネクタ 436"/>
        <xdr:cNvCxnSpPr/>
      </xdr:nvCxnSpPr>
      <xdr:spPr>
        <a:xfrm flipV="1">
          <a:off x="14592300" y="97840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103649</xdr:rowOff>
    </xdr:from>
    <xdr:ext cx="405111" cy="259045"/>
    <xdr:sp macro="" textlink="">
      <xdr:nvSpPr>
        <xdr:cNvPr id="438" name="n_1aveValue【学校施設】&#10;有形固定資産減価償却率"/>
        <xdr:cNvSpPr txBox="1"/>
      </xdr:nvSpPr>
      <xdr:spPr>
        <a:xfrm>
          <a:off x="152660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112793</xdr:rowOff>
    </xdr:from>
    <xdr:ext cx="405111" cy="259045"/>
    <xdr:sp macro="" textlink="">
      <xdr:nvSpPr>
        <xdr:cNvPr id="439" name="n_2aveValue【学校施設】&#10;有形固定資産減価償却率"/>
        <xdr:cNvSpPr txBox="1"/>
      </xdr:nvSpPr>
      <xdr:spPr>
        <a:xfrm>
          <a:off x="14389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440" name="n_1mainValue【学校施設】&#10;有形固定資産減価償却率"/>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7891</xdr:rowOff>
    </xdr:from>
    <xdr:ext cx="405111" cy="259045"/>
    <xdr:sp macro="" textlink="">
      <xdr:nvSpPr>
        <xdr:cNvPr id="441" name="n_2mainValue【学校施設】&#10;有形固定資産減価償却率"/>
        <xdr:cNvSpPr txBox="1"/>
      </xdr:nvSpPr>
      <xdr:spPr>
        <a:xfrm>
          <a:off x="14389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63</xdr:row>
      <xdr:rowOff>83276</xdr:rowOff>
    </xdr:to>
    <xdr:cxnSp macro="">
      <xdr:nvCxnSpPr>
        <xdr:cNvPr id="468" name="直線コネクタ 467"/>
        <xdr:cNvCxnSpPr/>
      </xdr:nvCxnSpPr>
      <xdr:spPr>
        <a:xfrm flipV="1">
          <a:off x="22160864" y="9607731"/>
          <a:ext cx="0" cy="127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87103</xdr:rowOff>
    </xdr:from>
    <xdr:ext cx="469744" cy="259045"/>
    <xdr:sp macro="" textlink="">
      <xdr:nvSpPr>
        <xdr:cNvPr id="469" name="【学校施設】&#10;一人当たり面積最小値テキスト"/>
        <xdr:cNvSpPr txBox="1"/>
      </xdr:nvSpPr>
      <xdr:spPr>
        <a:xfrm>
          <a:off x="22199600" y="1088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83276</xdr:rowOff>
    </xdr:from>
    <xdr:to>
      <xdr:col>116</xdr:col>
      <xdr:colOff>152400</xdr:colOff>
      <xdr:row>63</xdr:row>
      <xdr:rowOff>83276</xdr:rowOff>
    </xdr:to>
    <xdr:cxnSp macro="">
      <xdr:nvCxnSpPr>
        <xdr:cNvPr id="470" name="直線コネクタ 469"/>
        <xdr:cNvCxnSpPr/>
      </xdr:nvCxnSpPr>
      <xdr:spPr>
        <a:xfrm>
          <a:off x="22072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471" name="【学校施設】&#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472" name="直線コネクタ 471"/>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54990</xdr:rowOff>
    </xdr:from>
    <xdr:ext cx="469744" cy="259045"/>
    <xdr:sp macro="" textlink="">
      <xdr:nvSpPr>
        <xdr:cNvPr id="473" name="【学校施設】&#10;一人当たり面積平均値テキスト"/>
        <xdr:cNvSpPr txBox="1"/>
      </xdr:nvSpPr>
      <xdr:spPr>
        <a:xfrm>
          <a:off x="22199600" y="101705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76563</xdr:rowOff>
    </xdr:from>
    <xdr:to>
      <xdr:col>116</xdr:col>
      <xdr:colOff>114300</xdr:colOff>
      <xdr:row>60</xdr:row>
      <xdr:rowOff>6713</xdr:rowOff>
    </xdr:to>
    <xdr:sp macro="" textlink="">
      <xdr:nvSpPr>
        <xdr:cNvPr id="474" name="フローチャート: 判断 473"/>
        <xdr:cNvSpPr/>
      </xdr:nvSpPr>
      <xdr:spPr>
        <a:xfrm>
          <a:off x="22110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58601</xdr:rowOff>
    </xdr:from>
    <xdr:to>
      <xdr:col>112</xdr:col>
      <xdr:colOff>38100</xdr:colOff>
      <xdr:row>60</xdr:row>
      <xdr:rowOff>160201</xdr:rowOff>
    </xdr:to>
    <xdr:sp macro="" textlink="">
      <xdr:nvSpPr>
        <xdr:cNvPr id="475" name="フローチャート: 判断 474"/>
        <xdr:cNvSpPr/>
      </xdr:nvSpPr>
      <xdr:spPr>
        <a:xfrm>
          <a:off x="21272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47172</xdr:rowOff>
    </xdr:from>
    <xdr:to>
      <xdr:col>107</xdr:col>
      <xdr:colOff>101600</xdr:colOff>
      <xdr:row>62</xdr:row>
      <xdr:rowOff>148772</xdr:rowOff>
    </xdr:to>
    <xdr:sp macro="" textlink="">
      <xdr:nvSpPr>
        <xdr:cNvPr id="476" name="フローチャート: 判断 475"/>
        <xdr:cNvSpPr/>
      </xdr:nvSpPr>
      <xdr:spPr>
        <a:xfrm>
          <a:off x="203835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1451</xdr:rowOff>
    </xdr:from>
    <xdr:to>
      <xdr:col>112</xdr:col>
      <xdr:colOff>38100</xdr:colOff>
      <xdr:row>63</xdr:row>
      <xdr:rowOff>103051</xdr:rowOff>
    </xdr:to>
    <xdr:sp macro="" textlink="">
      <xdr:nvSpPr>
        <xdr:cNvPr id="482" name="楕円 481"/>
        <xdr:cNvSpPr/>
      </xdr:nvSpPr>
      <xdr:spPr>
        <a:xfrm>
          <a:off x="21272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140244</xdr:rowOff>
    </xdr:from>
    <xdr:to>
      <xdr:col>107</xdr:col>
      <xdr:colOff>101600</xdr:colOff>
      <xdr:row>63</xdr:row>
      <xdr:rowOff>70394</xdr:rowOff>
    </xdr:to>
    <xdr:sp macro="" textlink="">
      <xdr:nvSpPr>
        <xdr:cNvPr id="483" name="楕円 482"/>
        <xdr:cNvSpPr/>
      </xdr:nvSpPr>
      <xdr:spPr>
        <a:xfrm>
          <a:off x="20383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19594</xdr:rowOff>
    </xdr:from>
    <xdr:to>
      <xdr:col>111</xdr:col>
      <xdr:colOff>177800</xdr:colOff>
      <xdr:row>63</xdr:row>
      <xdr:rowOff>52251</xdr:rowOff>
    </xdr:to>
    <xdr:cxnSp macro="">
      <xdr:nvCxnSpPr>
        <xdr:cNvPr id="484" name="直線コネクタ 483"/>
        <xdr:cNvCxnSpPr/>
      </xdr:nvCxnSpPr>
      <xdr:spPr>
        <a:xfrm>
          <a:off x="20434300" y="108209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5278</xdr:rowOff>
    </xdr:from>
    <xdr:ext cx="469744" cy="259045"/>
    <xdr:sp macro="" textlink="">
      <xdr:nvSpPr>
        <xdr:cNvPr id="485" name="n_1aveValue【学校施設】&#10;一人当たり面積"/>
        <xdr:cNvSpPr txBox="1"/>
      </xdr:nvSpPr>
      <xdr:spPr>
        <a:xfrm>
          <a:off x="2107572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165299</xdr:rowOff>
    </xdr:from>
    <xdr:ext cx="469744" cy="259045"/>
    <xdr:sp macro="" textlink="">
      <xdr:nvSpPr>
        <xdr:cNvPr id="486" name="n_2aveValue【学校施設】&#10;一人当たり面積"/>
        <xdr:cNvSpPr txBox="1"/>
      </xdr:nvSpPr>
      <xdr:spPr>
        <a:xfrm>
          <a:off x="20199427" y="1045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94178</xdr:rowOff>
    </xdr:from>
    <xdr:ext cx="469744" cy="259045"/>
    <xdr:sp macro="" textlink="">
      <xdr:nvSpPr>
        <xdr:cNvPr id="487" name="n_1mainValue【学校施設】&#10;一人当たり面積"/>
        <xdr:cNvSpPr txBox="1"/>
      </xdr:nvSpPr>
      <xdr:spPr>
        <a:xfrm>
          <a:off x="21075727" y="1089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61521</xdr:rowOff>
    </xdr:from>
    <xdr:ext cx="469744" cy="259045"/>
    <xdr:sp macro="" textlink="">
      <xdr:nvSpPr>
        <xdr:cNvPr id="488" name="n_2mainValue【学校施設】&#10;一人当たり面積"/>
        <xdr:cNvSpPr txBox="1"/>
      </xdr:nvSpPr>
      <xdr:spPr>
        <a:xfrm>
          <a:off x="20199427" y="108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5" name="テキスト ボックス 51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5" name="テキスト ボックス 5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103</xdr:row>
      <xdr:rowOff>80011</xdr:rowOff>
    </xdr:from>
    <xdr:to>
      <xdr:col>85</xdr:col>
      <xdr:colOff>126364</xdr:colOff>
      <xdr:row>109</xdr:row>
      <xdr:rowOff>72389</xdr:rowOff>
    </xdr:to>
    <xdr:cxnSp macro="">
      <xdr:nvCxnSpPr>
        <xdr:cNvPr id="529" name="直線コネクタ 528"/>
        <xdr:cNvCxnSpPr/>
      </xdr:nvCxnSpPr>
      <xdr:spPr>
        <a:xfrm flipV="1">
          <a:off x="16318864" y="17739361"/>
          <a:ext cx="0" cy="1021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76216</xdr:rowOff>
    </xdr:from>
    <xdr:ext cx="405111" cy="259045"/>
    <xdr:sp macro="" textlink="">
      <xdr:nvSpPr>
        <xdr:cNvPr id="530" name="【公民館】&#10;有形固定資産減価償却率最小値テキスト"/>
        <xdr:cNvSpPr txBox="1"/>
      </xdr:nvSpPr>
      <xdr:spPr>
        <a:xfrm>
          <a:off x="16357600" y="1876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72389</xdr:rowOff>
    </xdr:from>
    <xdr:to>
      <xdr:col>86</xdr:col>
      <xdr:colOff>25400</xdr:colOff>
      <xdr:row>109</xdr:row>
      <xdr:rowOff>72389</xdr:rowOff>
    </xdr:to>
    <xdr:cxnSp macro="">
      <xdr:nvCxnSpPr>
        <xdr:cNvPr id="531" name="直線コネクタ 530"/>
        <xdr:cNvCxnSpPr/>
      </xdr:nvCxnSpPr>
      <xdr:spPr>
        <a:xfrm>
          <a:off x="16230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32" name="【公民館】&#10;有形固定資産減価償却率最大値テキスト"/>
        <xdr:cNvSpPr txBox="1"/>
      </xdr:nvSpPr>
      <xdr:spPr>
        <a:xfrm>
          <a:off x="16357600"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103</xdr:row>
      <xdr:rowOff>80011</xdr:rowOff>
    </xdr:from>
    <xdr:to>
      <xdr:col>86</xdr:col>
      <xdr:colOff>25400</xdr:colOff>
      <xdr:row>103</xdr:row>
      <xdr:rowOff>80011</xdr:rowOff>
    </xdr:to>
    <xdr:cxnSp macro="">
      <xdr:nvCxnSpPr>
        <xdr:cNvPr id="533" name="直線コネクタ 532"/>
        <xdr:cNvCxnSpPr/>
      </xdr:nvCxnSpPr>
      <xdr:spPr>
        <a:xfrm>
          <a:off x="16230600" y="1773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60977</xdr:rowOff>
    </xdr:from>
    <xdr:ext cx="405111" cy="259045"/>
    <xdr:sp macro="" textlink="">
      <xdr:nvSpPr>
        <xdr:cNvPr id="534" name="【公民館】&#10;有形固定資産減価償却率平均値テキスト"/>
        <xdr:cNvSpPr txBox="1"/>
      </xdr:nvSpPr>
      <xdr:spPr>
        <a:xfrm>
          <a:off x="16357600" y="1840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535" name="フローチャート: 判断 534"/>
        <xdr:cNvSpPr/>
      </xdr:nvSpPr>
      <xdr:spPr>
        <a:xfrm>
          <a:off x="162687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107</xdr:row>
      <xdr:rowOff>17780</xdr:rowOff>
    </xdr:from>
    <xdr:to>
      <xdr:col>81</xdr:col>
      <xdr:colOff>101600</xdr:colOff>
      <xdr:row>107</xdr:row>
      <xdr:rowOff>119380</xdr:rowOff>
    </xdr:to>
    <xdr:sp macro="" textlink="">
      <xdr:nvSpPr>
        <xdr:cNvPr id="536" name="フローチャート: 判断 535"/>
        <xdr:cNvSpPr/>
      </xdr:nvSpPr>
      <xdr:spPr>
        <a:xfrm>
          <a:off x="15430500" y="183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135889</xdr:rowOff>
    </xdr:from>
    <xdr:to>
      <xdr:col>76</xdr:col>
      <xdr:colOff>165100</xdr:colOff>
      <xdr:row>108</xdr:row>
      <xdr:rowOff>66039</xdr:rowOff>
    </xdr:to>
    <xdr:sp macro="" textlink="">
      <xdr:nvSpPr>
        <xdr:cNvPr id="537" name="フローチャート: 判断 536"/>
        <xdr:cNvSpPr/>
      </xdr:nvSpPr>
      <xdr:spPr>
        <a:xfrm>
          <a:off x="14541500" y="184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543" name="楕円 542"/>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101600</xdr:rowOff>
    </xdr:from>
    <xdr:to>
      <xdr:col>76</xdr:col>
      <xdr:colOff>165100</xdr:colOff>
      <xdr:row>102</xdr:row>
      <xdr:rowOff>31750</xdr:rowOff>
    </xdr:to>
    <xdr:sp macro="" textlink="">
      <xdr:nvSpPr>
        <xdr:cNvPr id="544" name="楕円 543"/>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152400</xdr:rowOff>
    </xdr:to>
    <xdr:cxnSp macro="">
      <xdr:nvCxnSpPr>
        <xdr:cNvPr id="545" name="直線コネクタ 544"/>
        <xdr:cNvCxnSpPr/>
      </xdr:nvCxnSpPr>
      <xdr:spPr>
        <a:xfrm flipV="1">
          <a:off x="14592300" y="17392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110507</xdr:rowOff>
    </xdr:from>
    <xdr:ext cx="405111" cy="259045"/>
    <xdr:sp macro="" textlink="">
      <xdr:nvSpPr>
        <xdr:cNvPr id="546" name="n_1aveValue【公民館】&#10;有形固定資産減価償却率"/>
        <xdr:cNvSpPr txBox="1"/>
      </xdr:nvSpPr>
      <xdr:spPr>
        <a:xfrm>
          <a:off x="15266044"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57166</xdr:rowOff>
    </xdr:from>
    <xdr:ext cx="405111" cy="259045"/>
    <xdr:sp macro="" textlink="">
      <xdr:nvSpPr>
        <xdr:cNvPr id="547" name="n_2aveValue【公民館】&#10;有形固定資産減価償却率"/>
        <xdr:cNvSpPr txBox="1"/>
      </xdr:nvSpPr>
      <xdr:spPr>
        <a:xfrm>
          <a:off x="14389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548" name="n_1mainValue【公民館】&#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48277</xdr:rowOff>
    </xdr:from>
    <xdr:ext cx="405111" cy="259045"/>
    <xdr:sp macro="" textlink="">
      <xdr:nvSpPr>
        <xdr:cNvPr id="549" name="n_2mainValue【公民館】&#10;有形固定資産減価償却率"/>
        <xdr:cNvSpPr txBox="1"/>
      </xdr:nvSpPr>
      <xdr:spPr>
        <a:xfrm>
          <a:off x="14389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0" name="直線コネクタ 5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1" name="テキスト ボックス 5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2" name="直線コネクタ 5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3" name="テキスト ボックス 5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4" name="直線コネクタ 5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5" name="テキスト ボックス 5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6" name="直線コネクタ 5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7" name="テキスト ボックス 5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105</xdr:row>
      <xdr:rowOff>119635</xdr:rowOff>
    </xdr:to>
    <xdr:cxnSp macro="">
      <xdr:nvCxnSpPr>
        <xdr:cNvPr id="571" name="直線コネクタ 570"/>
        <xdr:cNvCxnSpPr/>
      </xdr:nvCxnSpPr>
      <xdr:spPr>
        <a:xfrm flipV="1">
          <a:off x="22160864" y="17289780"/>
          <a:ext cx="0" cy="83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123462</xdr:rowOff>
    </xdr:from>
    <xdr:ext cx="469744" cy="259045"/>
    <xdr:sp macro="" textlink="">
      <xdr:nvSpPr>
        <xdr:cNvPr id="572" name="【公民館】&#10;一人当たり面積最小値テキスト"/>
        <xdr:cNvSpPr txBox="1"/>
      </xdr:nvSpPr>
      <xdr:spPr>
        <a:xfrm>
          <a:off x="22199600" y="1812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119635</xdr:rowOff>
    </xdr:from>
    <xdr:to>
      <xdr:col>116</xdr:col>
      <xdr:colOff>152400</xdr:colOff>
      <xdr:row>105</xdr:row>
      <xdr:rowOff>119635</xdr:rowOff>
    </xdr:to>
    <xdr:cxnSp macro="">
      <xdr:nvCxnSpPr>
        <xdr:cNvPr id="573" name="直線コネクタ 572"/>
        <xdr:cNvCxnSpPr/>
      </xdr:nvCxnSpPr>
      <xdr:spPr>
        <a:xfrm>
          <a:off x="22072600" y="1812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574"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575" name="直線コネクタ 57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28973</xdr:rowOff>
    </xdr:from>
    <xdr:ext cx="469744" cy="259045"/>
    <xdr:sp macro="" textlink="">
      <xdr:nvSpPr>
        <xdr:cNvPr id="576" name="【公民館】&#10;一人当たり面積平均値テキスト"/>
        <xdr:cNvSpPr txBox="1"/>
      </xdr:nvSpPr>
      <xdr:spPr>
        <a:xfrm>
          <a:off x="22199600" y="1768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50546</xdr:rowOff>
    </xdr:from>
    <xdr:to>
      <xdr:col>116</xdr:col>
      <xdr:colOff>114300</xdr:colOff>
      <xdr:row>103</xdr:row>
      <xdr:rowOff>152146</xdr:rowOff>
    </xdr:to>
    <xdr:sp macro="" textlink="">
      <xdr:nvSpPr>
        <xdr:cNvPr id="577" name="フローチャート: 判断 576"/>
        <xdr:cNvSpPr/>
      </xdr:nvSpPr>
      <xdr:spPr>
        <a:xfrm>
          <a:off x="22110700" y="1770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34544</xdr:rowOff>
    </xdr:from>
    <xdr:to>
      <xdr:col>112</xdr:col>
      <xdr:colOff>38100</xdr:colOff>
      <xdr:row>104</xdr:row>
      <xdr:rowOff>136144</xdr:rowOff>
    </xdr:to>
    <xdr:sp macro="" textlink="">
      <xdr:nvSpPr>
        <xdr:cNvPr id="578" name="フローチャート: 判断 577"/>
        <xdr:cNvSpPr/>
      </xdr:nvSpPr>
      <xdr:spPr>
        <a:xfrm>
          <a:off x="21272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66548</xdr:rowOff>
    </xdr:from>
    <xdr:to>
      <xdr:col>107</xdr:col>
      <xdr:colOff>101600</xdr:colOff>
      <xdr:row>104</xdr:row>
      <xdr:rowOff>168148</xdr:rowOff>
    </xdr:to>
    <xdr:sp macro="" textlink="">
      <xdr:nvSpPr>
        <xdr:cNvPr id="579" name="フローチャート: 判断 578"/>
        <xdr:cNvSpPr/>
      </xdr:nvSpPr>
      <xdr:spPr>
        <a:xfrm>
          <a:off x="20383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585" name="楕円 584"/>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148844</xdr:rowOff>
    </xdr:from>
    <xdr:to>
      <xdr:col>107</xdr:col>
      <xdr:colOff>101600</xdr:colOff>
      <xdr:row>107</xdr:row>
      <xdr:rowOff>78994</xdr:rowOff>
    </xdr:to>
    <xdr:sp macro="" textlink="">
      <xdr:nvSpPr>
        <xdr:cNvPr id="586" name="楕円 585"/>
        <xdr:cNvSpPr/>
      </xdr:nvSpPr>
      <xdr:spPr>
        <a:xfrm>
          <a:off x="20383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28194</xdr:rowOff>
    </xdr:to>
    <xdr:cxnSp macro="">
      <xdr:nvCxnSpPr>
        <xdr:cNvPr id="587" name="直線コネクタ 586"/>
        <xdr:cNvCxnSpPr/>
      </xdr:nvCxnSpPr>
      <xdr:spPr>
        <a:xfrm>
          <a:off x="20434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152671</xdr:rowOff>
    </xdr:from>
    <xdr:ext cx="469744" cy="259045"/>
    <xdr:sp macro="" textlink="">
      <xdr:nvSpPr>
        <xdr:cNvPr id="588" name="n_1aveValue【公民館】&#10;一人当たり面積"/>
        <xdr:cNvSpPr txBox="1"/>
      </xdr:nvSpPr>
      <xdr:spPr>
        <a:xfrm>
          <a:off x="210757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13225</xdr:rowOff>
    </xdr:from>
    <xdr:ext cx="469744" cy="259045"/>
    <xdr:sp macro="" textlink="">
      <xdr:nvSpPr>
        <xdr:cNvPr id="589" name="n_2aveValue【公民館】&#10;一人当たり面積"/>
        <xdr:cNvSpPr txBox="1"/>
      </xdr:nvSpPr>
      <xdr:spPr>
        <a:xfrm>
          <a:off x="20199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70121</xdr:rowOff>
    </xdr:from>
    <xdr:ext cx="469744" cy="259045"/>
    <xdr:sp macro="" textlink="">
      <xdr:nvSpPr>
        <xdr:cNvPr id="590" name="n_1mainValue【公民館】&#10;一人当たり面積"/>
        <xdr:cNvSpPr txBox="1"/>
      </xdr:nvSpPr>
      <xdr:spPr>
        <a:xfrm>
          <a:off x="21075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70121</xdr:rowOff>
    </xdr:from>
    <xdr:ext cx="469744" cy="259045"/>
    <xdr:sp macro="" textlink="">
      <xdr:nvSpPr>
        <xdr:cNvPr id="591" name="n_2mainValue【公民館】&#10;一人当たり面積"/>
        <xdr:cNvSpPr txBox="1"/>
      </xdr:nvSpPr>
      <xdr:spPr>
        <a:xfrm>
          <a:off x="20199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2" name="正方形/長方形 5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3" name="正方形/長方形 5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4" name="テキスト ボックス 5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年度において，類似団体と比較して特に有形固定資産減価償却率が高くなっている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施設は，公民館及び学校施設であり，公民館においては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26.8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ポイント，学校施設においては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ポイント類似団体平均を上回っている。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年代に建築された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結城市立公民館が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，建物・設備ともに老朽化が進行していたことに加え，耐震性</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不足</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していたこと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年度に使用停止とし，平成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新公民館を建設した。新公民館については，有形固定資産減価償却率の数値改善が見込まれるとともに，建物の面積は縮減されたことから，人口一人当たりの面積及び維持管理費用の減少が見込ま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学校施設については，建築から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年以上経過している学校もあり，老朽化が進んでいることから，公共施設等総合管理計画に基づき個別施設計画を策定の上，老朽化対策に取り組んでいく。</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上記以外の施設では道路が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ポイント，認定こども園・幼稚園・保育所が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ポイント類似団体平均を上回っている。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道路については，公共施設等総合管理計画及び長寿命化計画に基づき計画的な修繕に取り組んでいく。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については，昭和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年代に建造された保育所の老朽化が進行しており，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公共施設等総合管理計画に基づき個別施設計画を策定の上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老朽化対策に取り組んでいく。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52,566
50,355
65.76
17,967,527
16,959,721
981,578
10,536,553
14,829,918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22316</xdr:rowOff>
    </xdr:from>
    <xdr:to>
      <xdr:col>24</xdr:col>
      <xdr:colOff>62865</xdr:colOff>
      <xdr:row>41</xdr:row>
      <xdr:rowOff>156210</xdr:rowOff>
    </xdr:to>
    <xdr:cxnSp macro="">
      <xdr:nvCxnSpPr>
        <xdr:cNvPr id="58" name="直線コネクタ 57"/>
        <xdr:cNvCxnSpPr/>
      </xdr:nvCxnSpPr>
      <xdr:spPr>
        <a:xfrm flipV="1">
          <a:off x="4634865" y="568016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140443</xdr:rowOff>
    </xdr:from>
    <xdr:ext cx="405111" cy="259045"/>
    <xdr:sp macro="" textlink="">
      <xdr:nvSpPr>
        <xdr:cNvPr id="61" name="【図書館】&#10;有形固定資産減価償却率最大値テキスト"/>
        <xdr:cNvSpPr txBox="1"/>
      </xdr:nvSpPr>
      <xdr:spPr>
        <a:xfrm>
          <a:off x="4673600" y="545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22316</xdr:rowOff>
    </xdr:from>
    <xdr:to>
      <xdr:col>24</xdr:col>
      <xdr:colOff>152400</xdr:colOff>
      <xdr:row>33</xdr:row>
      <xdr:rowOff>22316</xdr:rowOff>
    </xdr:to>
    <xdr:cxnSp macro="">
      <xdr:nvCxnSpPr>
        <xdr:cNvPr id="62" name="直線コネクタ 61"/>
        <xdr:cNvCxnSpPr/>
      </xdr:nvCxnSpPr>
      <xdr:spPr>
        <a:xfrm>
          <a:off x="4546600" y="568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3" name="【図書館】&#10;有形固定資産減価償却率平均値テキスト"/>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4" name="フローチャート: 判断 63"/>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28666</xdr:rowOff>
    </xdr:from>
    <xdr:to>
      <xdr:col>20</xdr:col>
      <xdr:colOff>38100</xdr:colOff>
      <xdr:row>36</xdr:row>
      <xdr:rowOff>130266</xdr:rowOff>
    </xdr:to>
    <xdr:sp macro="" textlink="">
      <xdr:nvSpPr>
        <xdr:cNvPr id="65" name="フローチャート: 判断 64"/>
        <xdr:cNvSpPr/>
      </xdr:nvSpPr>
      <xdr:spPr>
        <a:xfrm>
          <a:off x="3746500" y="620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146793</xdr:rowOff>
    </xdr:from>
    <xdr:ext cx="405111" cy="259045"/>
    <xdr:sp macro="" textlink="">
      <xdr:nvSpPr>
        <xdr:cNvPr id="66" name="n_1ave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123372</xdr:rowOff>
    </xdr:from>
    <xdr:to>
      <xdr:col>15</xdr:col>
      <xdr:colOff>101600</xdr:colOff>
      <xdr:row>37</xdr:row>
      <xdr:rowOff>53522</xdr:rowOff>
    </xdr:to>
    <xdr:sp macro="" textlink="">
      <xdr:nvSpPr>
        <xdr:cNvPr id="67" name="フローチャート: 判断 66"/>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70049</xdr:rowOff>
    </xdr:from>
    <xdr:ext cx="405111" cy="259045"/>
    <xdr:sp macro="" textlink="">
      <xdr:nvSpPr>
        <xdr:cNvPr id="68"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4" name="楕円 73"/>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75" name="楕円 74"/>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130084</xdr:rowOff>
    </xdr:to>
    <xdr:cxnSp macro="">
      <xdr:nvCxnSpPr>
        <xdr:cNvPr id="76" name="直線コネクタ 75"/>
        <xdr:cNvCxnSpPr/>
      </xdr:nvCxnSpPr>
      <xdr:spPr>
        <a:xfrm flipV="1">
          <a:off x="2908300" y="638556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77" name="n_1mainValue【図書館】&#10;有形固定資産減価償却率"/>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78" name="n_2mainValue【図書館】&#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158750</xdr:rowOff>
    </xdr:from>
    <xdr:to>
      <xdr:col>54</xdr:col>
      <xdr:colOff>189865</xdr:colOff>
      <xdr:row>41</xdr:row>
      <xdr:rowOff>95250</xdr:rowOff>
    </xdr:to>
    <xdr:cxnSp macro="">
      <xdr:nvCxnSpPr>
        <xdr:cNvPr id="102" name="直線コネクタ 101"/>
        <xdr:cNvCxnSpPr/>
      </xdr:nvCxnSpPr>
      <xdr:spPr>
        <a:xfrm flipV="1">
          <a:off x="10476865" y="58166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0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4" name="直線コネクタ 10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105427</xdr:rowOff>
    </xdr:from>
    <xdr:ext cx="469744" cy="259045"/>
    <xdr:sp macro="" textlink="">
      <xdr:nvSpPr>
        <xdr:cNvPr id="105" name="【図書館】&#10;一人当たり面積最大値テキスト"/>
        <xdr:cNvSpPr txBox="1"/>
      </xdr:nvSpPr>
      <xdr:spPr>
        <a:xfrm>
          <a:off x="10515600"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158750</xdr:rowOff>
    </xdr:from>
    <xdr:to>
      <xdr:col>55</xdr:col>
      <xdr:colOff>88900</xdr:colOff>
      <xdr:row>33</xdr:row>
      <xdr:rowOff>158750</xdr:rowOff>
    </xdr:to>
    <xdr:cxnSp macro="">
      <xdr:nvCxnSpPr>
        <xdr:cNvPr id="106" name="直線コネクタ 105"/>
        <xdr:cNvCxnSpPr/>
      </xdr:nvCxnSpPr>
      <xdr:spPr>
        <a:xfrm>
          <a:off x="103886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7"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8" name="フローチャート: 判断 107"/>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9" name="フローチャート: 判断 10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10"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xdr:rowOff>
    </xdr:from>
    <xdr:to>
      <xdr:col>50</xdr:col>
      <xdr:colOff>165100</xdr:colOff>
      <xdr:row>36</xdr:row>
      <xdr:rowOff>114300</xdr:rowOff>
    </xdr:to>
    <xdr:sp macro="" textlink="">
      <xdr:nvSpPr>
        <xdr:cNvPr id="118" name="楕円 117"/>
        <xdr:cNvSpPr/>
      </xdr:nvSpPr>
      <xdr:spPr>
        <a:xfrm>
          <a:off x="9588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12700</xdr:rowOff>
    </xdr:from>
    <xdr:to>
      <xdr:col>46</xdr:col>
      <xdr:colOff>38100</xdr:colOff>
      <xdr:row>36</xdr:row>
      <xdr:rowOff>114300</xdr:rowOff>
    </xdr:to>
    <xdr:sp macro="" textlink="">
      <xdr:nvSpPr>
        <xdr:cNvPr id="119" name="楕円 118"/>
        <xdr:cNvSpPr/>
      </xdr:nvSpPr>
      <xdr:spPr>
        <a:xfrm>
          <a:off x="8699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63500</xdr:rowOff>
    </xdr:from>
    <xdr:to>
      <xdr:col>50</xdr:col>
      <xdr:colOff>114300</xdr:colOff>
      <xdr:row>36</xdr:row>
      <xdr:rowOff>63500</xdr:rowOff>
    </xdr:to>
    <xdr:cxnSp macro="">
      <xdr:nvCxnSpPr>
        <xdr:cNvPr id="120" name="直線コネクタ 119"/>
        <xdr:cNvCxnSpPr/>
      </xdr:nvCxnSpPr>
      <xdr:spPr>
        <a:xfrm>
          <a:off x="87503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130827</xdr:rowOff>
    </xdr:from>
    <xdr:ext cx="469744" cy="259045"/>
    <xdr:sp macro="" textlink="">
      <xdr:nvSpPr>
        <xdr:cNvPr id="121" name="n_1mainValue【図書館】&#10;一人当たり面積"/>
        <xdr:cNvSpPr txBox="1"/>
      </xdr:nvSpPr>
      <xdr:spPr>
        <a:xfrm>
          <a:off x="93917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130827</xdr:rowOff>
    </xdr:from>
    <xdr:ext cx="469744" cy="259045"/>
    <xdr:sp macro="" textlink="">
      <xdr:nvSpPr>
        <xdr:cNvPr id="122" name="n_2mainValue【図書館】&#10;一人当たり面積"/>
        <xdr:cNvSpPr txBox="1"/>
      </xdr:nvSpPr>
      <xdr:spPr>
        <a:xfrm>
          <a:off x="8515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4" name="直線コネクタ 13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5" name="テキスト ボックス 13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6" name="直線コネクタ 13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7" name="テキスト ボックス 13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8" name="直線コネクタ 13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9" name="テキスト ボックス 13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2" name="直線コネクタ 14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3" name="テキスト ボックス 14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4" name="直線コネクタ 14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5" name="テキスト ボックス 14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6" name="直線コネクタ 14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47" name="テキスト ボックス 146"/>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9" name="テキスト ボックス 14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97155</xdr:rowOff>
    </xdr:from>
    <xdr:to>
      <xdr:col>24</xdr:col>
      <xdr:colOff>62865</xdr:colOff>
      <xdr:row>63</xdr:row>
      <xdr:rowOff>151447</xdr:rowOff>
    </xdr:to>
    <xdr:cxnSp macro="">
      <xdr:nvCxnSpPr>
        <xdr:cNvPr id="151" name="直線コネクタ 150"/>
        <xdr:cNvCxnSpPr/>
      </xdr:nvCxnSpPr>
      <xdr:spPr>
        <a:xfrm flipV="1">
          <a:off x="4634865" y="9526905"/>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2" name="【体育館・プー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3" name="直線コネクタ 152"/>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43832</xdr:rowOff>
    </xdr:from>
    <xdr:ext cx="405111" cy="259045"/>
    <xdr:sp macro="" textlink="">
      <xdr:nvSpPr>
        <xdr:cNvPr id="154" name="【体育館・プール】&#10;有形固定資産減価償却率最大値テキスト"/>
        <xdr:cNvSpPr txBox="1"/>
      </xdr:nvSpPr>
      <xdr:spPr>
        <a:xfrm>
          <a:off x="46736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97155</xdr:rowOff>
    </xdr:from>
    <xdr:to>
      <xdr:col>24</xdr:col>
      <xdr:colOff>152400</xdr:colOff>
      <xdr:row>55</xdr:row>
      <xdr:rowOff>97155</xdr:rowOff>
    </xdr:to>
    <xdr:cxnSp macro="">
      <xdr:nvCxnSpPr>
        <xdr:cNvPr id="155" name="直線コネクタ 154"/>
        <xdr:cNvCxnSpPr/>
      </xdr:nvCxnSpPr>
      <xdr:spPr>
        <a:xfrm>
          <a:off x="4546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99077</xdr:rowOff>
    </xdr:from>
    <xdr:ext cx="405111" cy="259045"/>
    <xdr:sp macro="" textlink="">
      <xdr:nvSpPr>
        <xdr:cNvPr id="156" name="【体育館・プール】&#10;有形固定資産減価償却率平均値テキスト"/>
        <xdr:cNvSpPr txBox="1"/>
      </xdr:nvSpPr>
      <xdr:spPr>
        <a:xfrm>
          <a:off x="4673600" y="9871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57" name="フローチャート: 判断 156"/>
        <xdr:cNvSpPr/>
      </xdr:nvSpPr>
      <xdr:spPr>
        <a:xfrm>
          <a:off x="45847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9207</xdr:rowOff>
    </xdr:from>
    <xdr:to>
      <xdr:col>20</xdr:col>
      <xdr:colOff>38100</xdr:colOff>
      <xdr:row>58</xdr:row>
      <xdr:rowOff>110807</xdr:rowOff>
    </xdr:to>
    <xdr:sp macro="" textlink="">
      <xdr:nvSpPr>
        <xdr:cNvPr id="158" name="フローチャート: 判断 157"/>
        <xdr:cNvSpPr/>
      </xdr:nvSpPr>
      <xdr:spPr>
        <a:xfrm>
          <a:off x="3746500" y="995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127334</xdr:rowOff>
    </xdr:from>
    <xdr:ext cx="405111" cy="259045"/>
    <xdr:sp macro="" textlink="">
      <xdr:nvSpPr>
        <xdr:cNvPr id="159" name="n_1aveValue【体育館・プール】&#10;有形固定資産減価償却率"/>
        <xdr:cNvSpPr txBox="1"/>
      </xdr:nvSpPr>
      <xdr:spPr>
        <a:xfrm>
          <a:off x="3582044" y="9728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43497</xdr:rowOff>
    </xdr:from>
    <xdr:to>
      <xdr:col>15</xdr:col>
      <xdr:colOff>101600</xdr:colOff>
      <xdr:row>58</xdr:row>
      <xdr:rowOff>145097</xdr:rowOff>
    </xdr:to>
    <xdr:sp macro="" textlink="">
      <xdr:nvSpPr>
        <xdr:cNvPr id="160" name="フローチャート: 判断 159"/>
        <xdr:cNvSpPr/>
      </xdr:nvSpPr>
      <xdr:spPr>
        <a:xfrm>
          <a:off x="2857500" y="99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161624</xdr:rowOff>
    </xdr:from>
    <xdr:ext cx="405111" cy="259045"/>
    <xdr:sp macro="" textlink="">
      <xdr:nvSpPr>
        <xdr:cNvPr id="161" name="n_2aveValue【体育館・プール】&#10;有形固定資産減価償却率"/>
        <xdr:cNvSpPr txBox="1"/>
      </xdr:nvSpPr>
      <xdr:spPr>
        <a:xfrm>
          <a:off x="2705744" y="976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100647</xdr:rowOff>
    </xdr:from>
    <xdr:to>
      <xdr:col>20</xdr:col>
      <xdr:colOff>38100</xdr:colOff>
      <xdr:row>61</xdr:row>
      <xdr:rowOff>30797</xdr:rowOff>
    </xdr:to>
    <xdr:sp macro="" textlink="">
      <xdr:nvSpPr>
        <xdr:cNvPr id="167" name="楕円 166"/>
        <xdr:cNvSpPr/>
      </xdr:nvSpPr>
      <xdr:spPr>
        <a:xfrm>
          <a:off x="3746500" y="10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157797</xdr:rowOff>
    </xdr:from>
    <xdr:to>
      <xdr:col>15</xdr:col>
      <xdr:colOff>101600</xdr:colOff>
      <xdr:row>61</xdr:row>
      <xdr:rowOff>87947</xdr:rowOff>
    </xdr:to>
    <xdr:sp macro="" textlink="">
      <xdr:nvSpPr>
        <xdr:cNvPr id="168" name="楕円 167"/>
        <xdr:cNvSpPr/>
      </xdr:nvSpPr>
      <xdr:spPr>
        <a:xfrm>
          <a:off x="2857500" y="104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151447</xdr:rowOff>
    </xdr:from>
    <xdr:to>
      <xdr:col>19</xdr:col>
      <xdr:colOff>177800</xdr:colOff>
      <xdr:row>61</xdr:row>
      <xdr:rowOff>37147</xdr:rowOff>
    </xdr:to>
    <xdr:cxnSp macro="">
      <xdr:nvCxnSpPr>
        <xdr:cNvPr id="169" name="直線コネクタ 168"/>
        <xdr:cNvCxnSpPr/>
      </xdr:nvCxnSpPr>
      <xdr:spPr>
        <a:xfrm flipV="1">
          <a:off x="2908300" y="1043844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21924</xdr:rowOff>
    </xdr:from>
    <xdr:ext cx="405111" cy="259045"/>
    <xdr:sp macro="" textlink="">
      <xdr:nvSpPr>
        <xdr:cNvPr id="170" name="n_1mainValue【体育館・プール】&#10;有形固定資産減価償却率"/>
        <xdr:cNvSpPr txBox="1"/>
      </xdr:nvSpPr>
      <xdr:spPr>
        <a:xfrm>
          <a:off x="3582044"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79074</xdr:rowOff>
    </xdr:from>
    <xdr:ext cx="405111" cy="259045"/>
    <xdr:sp macro="" textlink="">
      <xdr:nvSpPr>
        <xdr:cNvPr id="171" name="n_2mainValue【体育館・プール】&#10;有形固定資産減価償却率"/>
        <xdr:cNvSpPr txBox="1"/>
      </xdr:nvSpPr>
      <xdr:spPr>
        <a:xfrm>
          <a:off x="2705744" y="10537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2" name="テキスト ボックス 18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38100</xdr:rowOff>
    </xdr:to>
    <xdr:cxnSp macro="">
      <xdr:nvCxnSpPr>
        <xdr:cNvPr id="196" name="直線コネクタ 195"/>
        <xdr:cNvCxnSpPr/>
      </xdr:nvCxnSpPr>
      <xdr:spPr>
        <a:xfrm flipV="1">
          <a:off x="10476865" y="95707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7"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8" name="直線コネクタ 197"/>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200" name="直線コネクタ 19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91457</xdr:rowOff>
    </xdr:from>
    <xdr:ext cx="469744" cy="259045"/>
    <xdr:sp macro="" textlink="">
      <xdr:nvSpPr>
        <xdr:cNvPr id="201" name="【体育館・プール】&#10;一人当たり面積平均値テキスト"/>
        <xdr:cNvSpPr txBox="1"/>
      </xdr:nvSpPr>
      <xdr:spPr>
        <a:xfrm>
          <a:off x="10515600" y="1020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02" name="フローチャート: 判断 201"/>
        <xdr:cNvSpPr/>
      </xdr:nvSpPr>
      <xdr:spPr>
        <a:xfrm>
          <a:off x="10426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166370</xdr:rowOff>
    </xdr:from>
    <xdr:to>
      <xdr:col>50</xdr:col>
      <xdr:colOff>165100</xdr:colOff>
      <xdr:row>60</xdr:row>
      <xdr:rowOff>96520</xdr:rowOff>
    </xdr:to>
    <xdr:sp macro="" textlink="">
      <xdr:nvSpPr>
        <xdr:cNvPr id="203" name="フローチャート: 判断 202"/>
        <xdr:cNvSpPr/>
      </xdr:nvSpPr>
      <xdr:spPr>
        <a:xfrm>
          <a:off x="958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113047</xdr:rowOff>
    </xdr:from>
    <xdr:ext cx="469744" cy="259045"/>
    <xdr:sp macro="" textlink="">
      <xdr:nvSpPr>
        <xdr:cNvPr id="204" name="n_1aveValue【体育館・プール】&#10;一人当たり面積"/>
        <xdr:cNvSpPr txBox="1"/>
      </xdr:nvSpPr>
      <xdr:spPr>
        <a:xfrm>
          <a:off x="9391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78740</xdr:rowOff>
    </xdr:from>
    <xdr:to>
      <xdr:col>46</xdr:col>
      <xdr:colOff>38100</xdr:colOff>
      <xdr:row>61</xdr:row>
      <xdr:rowOff>8890</xdr:rowOff>
    </xdr:to>
    <xdr:sp macro="" textlink="">
      <xdr:nvSpPr>
        <xdr:cNvPr id="205" name="フローチャート: 判断 204"/>
        <xdr:cNvSpPr/>
      </xdr:nvSpPr>
      <xdr:spPr>
        <a:xfrm>
          <a:off x="869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25417</xdr:rowOff>
    </xdr:from>
    <xdr:ext cx="469744" cy="259045"/>
    <xdr:sp macro="" textlink="">
      <xdr:nvSpPr>
        <xdr:cNvPr id="206" name="n_2aveValue【体育館・プール】&#10;一人当たり面積"/>
        <xdr:cNvSpPr txBox="1"/>
      </xdr:nvSpPr>
      <xdr:spPr>
        <a:xfrm>
          <a:off x="8515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40640</xdr:rowOff>
    </xdr:from>
    <xdr:to>
      <xdr:col>50</xdr:col>
      <xdr:colOff>165100</xdr:colOff>
      <xdr:row>64</xdr:row>
      <xdr:rowOff>142240</xdr:rowOff>
    </xdr:to>
    <xdr:sp macro="" textlink="">
      <xdr:nvSpPr>
        <xdr:cNvPr id="212" name="楕円 211"/>
        <xdr:cNvSpPr/>
      </xdr:nvSpPr>
      <xdr:spPr>
        <a:xfrm>
          <a:off x="9588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40640</xdr:rowOff>
    </xdr:from>
    <xdr:to>
      <xdr:col>46</xdr:col>
      <xdr:colOff>38100</xdr:colOff>
      <xdr:row>64</xdr:row>
      <xdr:rowOff>142240</xdr:rowOff>
    </xdr:to>
    <xdr:sp macro="" textlink="">
      <xdr:nvSpPr>
        <xdr:cNvPr id="213" name="楕円 212"/>
        <xdr:cNvSpPr/>
      </xdr:nvSpPr>
      <xdr:spPr>
        <a:xfrm>
          <a:off x="8699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91440</xdr:rowOff>
    </xdr:from>
    <xdr:to>
      <xdr:col>50</xdr:col>
      <xdr:colOff>114300</xdr:colOff>
      <xdr:row>64</xdr:row>
      <xdr:rowOff>91440</xdr:rowOff>
    </xdr:to>
    <xdr:cxnSp macro="">
      <xdr:nvCxnSpPr>
        <xdr:cNvPr id="214" name="直線コネクタ 213"/>
        <xdr:cNvCxnSpPr/>
      </xdr:nvCxnSpPr>
      <xdr:spPr>
        <a:xfrm>
          <a:off x="8750300" y="11064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133367</xdr:rowOff>
    </xdr:from>
    <xdr:ext cx="469744" cy="259045"/>
    <xdr:sp macro="" textlink="">
      <xdr:nvSpPr>
        <xdr:cNvPr id="215" name="n_1mainValue【体育館・プール】&#10;一人当たり面積"/>
        <xdr:cNvSpPr txBox="1"/>
      </xdr:nvSpPr>
      <xdr:spPr>
        <a:xfrm>
          <a:off x="93917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133367</xdr:rowOff>
    </xdr:from>
    <xdr:ext cx="469744" cy="259045"/>
    <xdr:sp macro="" textlink="">
      <xdr:nvSpPr>
        <xdr:cNvPr id="216" name="n_2mainValue【体育館・プール】&#10;一人当たり面積"/>
        <xdr:cNvSpPr txBox="1"/>
      </xdr:nvSpPr>
      <xdr:spPr>
        <a:xfrm>
          <a:off x="8515427" y="1110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7" name="テキスト ボックス 22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9" name="テキスト ボックス 22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9" name="テキスト ボックス 23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33201</xdr:rowOff>
    </xdr:to>
    <xdr:cxnSp macro="">
      <xdr:nvCxnSpPr>
        <xdr:cNvPr id="243" name="直線コネクタ 242"/>
        <xdr:cNvCxnSpPr/>
      </xdr:nvCxnSpPr>
      <xdr:spPr>
        <a:xfrm flipV="1">
          <a:off x="4634865" y="13411200"/>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37028</xdr:rowOff>
    </xdr:from>
    <xdr:ext cx="405111" cy="259045"/>
    <xdr:sp macro="" textlink="">
      <xdr:nvSpPr>
        <xdr:cNvPr id="244" name="【福祉施設】&#10;有形固定資産減価償却率最小値テキスト"/>
        <xdr:cNvSpPr txBox="1"/>
      </xdr:nvSpPr>
      <xdr:spPr>
        <a:xfrm>
          <a:off x="4673600" y="14610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33201</xdr:rowOff>
    </xdr:from>
    <xdr:to>
      <xdr:col>24</xdr:col>
      <xdr:colOff>152400</xdr:colOff>
      <xdr:row>85</xdr:row>
      <xdr:rowOff>33201</xdr:rowOff>
    </xdr:to>
    <xdr:cxnSp macro="">
      <xdr:nvCxnSpPr>
        <xdr:cNvPr id="245" name="直線コネクタ 244"/>
        <xdr:cNvCxnSpPr/>
      </xdr:nvCxnSpPr>
      <xdr:spPr>
        <a:xfrm>
          <a:off x="4546600" y="1460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46"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7" name="直線コネクタ 24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94722</xdr:rowOff>
    </xdr:from>
    <xdr:ext cx="405111" cy="259045"/>
    <xdr:sp macro="" textlink="">
      <xdr:nvSpPr>
        <xdr:cNvPr id="248" name="【福祉施設】&#10;有形固定資産減価償却率平均値テキスト"/>
        <xdr:cNvSpPr txBox="1"/>
      </xdr:nvSpPr>
      <xdr:spPr>
        <a:xfrm>
          <a:off x="4673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116295</xdr:rowOff>
    </xdr:from>
    <xdr:to>
      <xdr:col>24</xdr:col>
      <xdr:colOff>114300</xdr:colOff>
      <xdr:row>82</xdr:row>
      <xdr:rowOff>46445</xdr:rowOff>
    </xdr:to>
    <xdr:sp macro="" textlink="">
      <xdr:nvSpPr>
        <xdr:cNvPr id="249" name="フローチャート: 判断 248"/>
        <xdr:cNvSpPr/>
      </xdr:nvSpPr>
      <xdr:spPr>
        <a:xfrm>
          <a:off x="4584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88537</xdr:rowOff>
    </xdr:from>
    <xdr:to>
      <xdr:col>20</xdr:col>
      <xdr:colOff>38100</xdr:colOff>
      <xdr:row>83</xdr:row>
      <xdr:rowOff>18687</xdr:rowOff>
    </xdr:to>
    <xdr:sp macro="" textlink="">
      <xdr:nvSpPr>
        <xdr:cNvPr id="250" name="フローチャート: 判断 249"/>
        <xdr:cNvSpPr/>
      </xdr:nvSpPr>
      <xdr:spPr>
        <a:xfrm>
          <a:off x="3746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35214</xdr:rowOff>
    </xdr:from>
    <xdr:ext cx="405111" cy="259045"/>
    <xdr:sp macro="" textlink="">
      <xdr:nvSpPr>
        <xdr:cNvPr id="251" name="n_1aveValue【福祉施設】&#10;有形固定資産減価償却率"/>
        <xdr:cNvSpPr txBox="1"/>
      </xdr:nvSpPr>
      <xdr:spPr>
        <a:xfrm>
          <a:off x="3582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121194</xdr:rowOff>
    </xdr:from>
    <xdr:to>
      <xdr:col>15</xdr:col>
      <xdr:colOff>101600</xdr:colOff>
      <xdr:row>85</xdr:row>
      <xdr:rowOff>51344</xdr:rowOff>
    </xdr:to>
    <xdr:sp macro="" textlink="">
      <xdr:nvSpPr>
        <xdr:cNvPr id="252" name="フローチャート: 判断 251"/>
        <xdr:cNvSpPr/>
      </xdr:nvSpPr>
      <xdr:spPr>
        <a:xfrm>
          <a:off x="2857500" y="1452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67871</xdr:rowOff>
    </xdr:from>
    <xdr:ext cx="405111" cy="259045"/>
    <xdr:sp macro="" textlink="">
      <xdr:nvSpPr>
        <xdr:cNvPr id="253" name="n_2aveValue【福祉施設】&#10;有形固定資産減価償却率"/>
        <xdr:cNvSpPr txBox="1"/>
      </xdr:nvSpPr>
      <xdr:spPr>
        <a:xfrm>
          <a:off x="2705744" y="14298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46082</xdr:rowOff>
    </xdr:from>
    <xdr:to>
      <xdr:col>20</xdr:col>
      <xdr:colOff>38100</xdr:colOff>
      <xdr:row>86</xdr:row>
      <xdr:rowOff>147682</xdr:rowOff>
    </xdr:to>
    <xdr:sp macro="" textlink="">
      <xdr:nvSpPr>
        <xdr:cNvPr id="259" name="楕円 258"/>
        <xdr:cNvSpPr/>
      </xdr:nvSpPr>
      <xdr:spPr>
        <a:xfrm>
          <a:off x="3746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101600</xdr:rowOff>
    </xdr:from>
    <xdr:to>
      <xdr:col>15</xdr:col>
      <xdr:colOff>101600</xdr:colOff>
      <xdr:row>87</xdr:row>
      <xdr:rowOff>31750</xdr:rowOff>
    </xdr:to>
    <xdr:sp macro="" textlink="">
      <xdr:nvSpPr>
        <xdr:cNvPr id="260" name="楕円 259"/>
        <xdr:cNvSpPr/>
      </xdr:nvSpPr>
      <xdr:spPr>
        <a:xfrm>
          <a:off x="2857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96882</xdr:rowOff>
    </xdr:from>
    <xdr:to>
      <xdr:col>19</xdr:col>
      <xdr:colOff>177800</xdr:colOff>
      <xdr:row>86</xdr:row>
      <xdr:rowOff>152400</xdr:rowOff>
    </xdr:to>
    <xdr:cxnSp macro="">
      <xdr:nvCxnSpPr>
        <xdr:cNvPr id="261" name="直線コネクタ 260"/>
        <xdr:cNvCxnSpPr/>
      </xdr:nvCxnSpPr>
      <xdr:spPr>
        <a:xfrm flipV="1">
          <a:off x="2908300" y="1484158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138809</xdr:rowOff>
    </xdr:from>
    <xdr:ext cx="405111" cy="259045"/>
    <xdr:sp macro="" textlink="">
      <xdr:nvSpPr>
        <xdr:cNvPr id="262" name="n_1mainValue【福祉施設】&#10;有形固定資産減価償却率"/>
        <xdr:cNvSpPr txBox="1"/>
      </xdr:nvSpPr>
      <xdr:spPr>
        <a:xfrm>
          <a:off x="3582044" y="1488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22877</xdr:rowOff>
    </xdr:from>
    <xdr:ext cx="405111" cy="259045"/>
    <xdr:sp macro="" textlink="">
      <xdr:nvSpPr>
        <xdr:cNvPr id="263" name="n_2mainValue【福祉施設】&#10;有形固定資産減価償却率"/>
        <xdr:cNvSpPr txBox="1"/>
      </xdr:nvSpPr>
      <xdr:spPr>
        <a:xfrm>
          <a:off x="2705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25400</xdr:rowOff>
    </xdr:from>
    <xdr:to>
      <xdr:col>54</xdr:col>
      <xdr:colOff>189865</xdr:colOff>
      <xdr:row>85</xdr:row>
      <xdr:rowOff>158750</xdr:rowOff>
    </xdr:to>
    <xdr:cxnSp macro="">
      <xdr:nvCxnSpPr>
        <xdr:cNvPr id="287" name="直線コネクタ 286"/>
        <xdr:cNvCxnSpPr/>
      </xdr:nvCxnSpPr>
      <xdr:spPr>
        <a:xfrm flipV="1">
          <a:off x="10476865" y="13398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162577</xdr:rowOff>
    </xdr:from>
    <xdr:ext cx="469744" cy="259045"/>
    <xdr:sp macro="" textlink="">
      <xdr:nvSpPr>
        <xdr:cNvPr id="288" name="【福祉施設】&#10;一人当たり面積最小値テキスト"/>
        <xdr:cNvSpPr txBox="1"/>
      </xdr:nvSpPr>
      <xdr:spPr>
        <a:xfrm>
          <a:off x="10515600"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158750</xdr:rowOff>
    </xdr:from>
    <xdr:to>
      <xdr:col>55</xdr:col>
      <xdr:colOff>88900</xdr:colOff>
      <xdr:row>85</xdr:row>
      <xdr:rowOff>158750</xdr:rowOff>
    </xdr:to>
    <xdr:cxnSp macro="">
      <xdr:nvCxnSpPr>
        <xdr:cNvPr id="289" name="直線コネクタ 288"/>
        <xdr:cNvCxnSpPr/>
      </xdr:nvCxnSpPr>
      <xdr:spPr>
        <a:xfrm>
          <a:off x="10388600" y="1473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143527</xdr:rowOff>
    </xdr:from>
    <xdr:ext cx="469744" cy="259045"/>
    <xdr:sp macro="" textlink="">
      <xdr:nvSpPr>
        <xdr:cNvPr id="290" name="【福祉施設】&#10;一人当たり面積最大値テキスト"/>
        <xdr:cNvSpPr txBox="1"/>
      </xdr:nvSpPr>
      <xdr:spPr>
        <a:xfrm>
          <a:off x="10515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291" name="直線コネクタ 2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35577</xdr:rowOff>
    </xdr:from>
    <xdr:ext cx="469744" cy="259045"/>
    <xdr:sp macro="" textlink="">
      <xdr:nvSpPr>
        <xdr:cNvPr id="292" name="【福祉施設】&#10;一人当たり面積平均値テキスト"/>
        <xdr:cNvSpPr txBox="1"/>
      </xdr:nvSpPr>
      <xdr:spPr>
        <a:xfrm>
          <a:off x="10515600" y="13923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293" name="フローチャート: 判断 292"/>
        <xdr:cNvSpPr/>
      </xdr:nvSpPr>
      <xdr:spPr>
        <a:xfrm>
          <a:off x="10426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88900</xdr:rowOff>
    </xdr:from>
    <xdr:to>
      <xdr:col>50</xdr:col>
      <xdr:colOff>165100</xdr:colOff>
      <xdr:row>83</xdr:row>
      <xdr:rowOff>19050</xdr:rowOff>
    </xdr:to>
    <xdr:sp macro="" textlink="">
      <xdr:nvSpPr>
        <xdr:cNvPr id="294" name="フローチャート: 判断 293"/>
        <xdr:cNvSpPr/>
      </xdr:nvSpPr>
      <xdr:spPr>
        <a:xfrm>
          <a:off x="95885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35577</xdr:rowOff>
    </xdr:from>
    <xdr:ext cx="469744" cy="259045"/>
    <xdr:sp macro="" textlink="">
      <xdr:nvSpPr>
        <xdr:cNvPr id="295" name="n_1aveValue【福祉施設】&#10;一人当たり面積"/>
        <xdr:cNvSpPr txBox="1"/>
      </xdr:nvSpPr>
      <xdr:spPr>
        <a:xfrm>
          <a:off x="939172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80</xdr:row>
      <xdr:rowOff>76200</xdr:rowOff>
    </xdr:from>
    <xdr:to>
      <xdr:col>46</xdr:col>
      <xdr:colOff>38100</xdr:colOff>
      <xdr:row>81</xdr:row>
      <xdr:rowOff>6350</xdr:rowOff>
    </xdr:to>
    <xdr:sp macro="" textlink="">
      <xdr:nvSpPr>
        <xdr:cNvPr id="296" name="フローチャート: 判断 295"/>
        <xdr:cNvSpPr/>
      </xdr:nvSpPr>
      <xdr:spPr>
        <a:xfrm>
          <a:off x="8699500" y="1379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79</xdr:row>
      <xdr:rowOff>22877</xdr:rowOff>
    </xdr:from>
    <xdr:ext cx="469744" cy="259045"/>
    <xdr:sp macro="" textlink="">
      <xdr:nvSpPr>
        <xdr:cNvPr id="297" name="n_2aveValue【福祉施設】&#10;一人当たり面積"/>
        <xdr:cNvSpPr txBox="1"/>
      </xdr:nvSpPr>
      <xdr:spPr>
        <a:xfrm>
          <a:off x="8515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03" name="楕円 302"/>
        <xdr:cNvSpPr/>
      </xdr:nvSpPr>
      <xdr:spPr>
        <a:xfrm>
          <a:off x="9588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04" name="楕円 303"/>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05" name="直線コネクタ 304"/>
        <xdr:cNvCxnSpPr/>
      </xdr:nvCxnSpPr>
      <xdr:spPr>
        <a:xfrm>
          <a:off x="8750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156227</xdr:rowOff>
    </xdr:from>
    <xdr:ext cx="469744" cy="259045"/>
    <xdr:sp macro="" textlink="">
      <xdr:nvSpPr>
        <xdr:cNvPr id="306" name="n_1mainValue【福祉施設】&#10;一人当たり面積"/>
        <xdr:cNvSpPr txBox="1"/>
      </xdr:nvSpPr>
      <xdr:spPr>
        <a:xfrm>
          <a:off x="9391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07" name="n_2mainValue【福祉施設】&#10;一人当たり面積"/>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8" name="直線コネクタ 31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9" name="テキスト ボックス 31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0" name="直線コネクタ 31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1" name="テキスト ボックス 32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2" name="直線コネクタ 32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3" name="テキスト ボックス 32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4" name="直線コネクタ 32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5" name="テキスト ボックス 32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6" name="直線コネクタ 32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7" name="テキスト ボックス 32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93345</xdr:rowOff>
    </xdr:from>
    <xdr:to>
      <xdr:col>24</xdr:col>
      <xdr:colOff>62865</xdr:colOff>
      <xdr:row>107</xdr:row>
      <xdr:rowOff>137161</xdr:rowOff>
    </xdr:to>
    <xdr:cxnSp macro="">
      <xdr:nvCxnSpPr>
        <xdr:cNvPr id="331" name="直線コネクタ 330"/>
        <xdr:cNvCxnSpPr/>
      </xdr:nvCxnSpPr>
      <xdr:spPr>
        <a:xfrm flipV="1">
          <a:off x="4634865" y="17409795"/>
          <a:ext cx="0" cy="1072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140988</xdr:rowOff>
    </xdr:from>
    <xdr:ext cx="340478" cy="259045"/>
    <xdr:sp macro="" textlink="">
      <xdr:nvSpPr>
        <xdr:cNvPr id="332" name="【市民会館】&#10;有形固定資産減価償却率最小値テキスト"/>
        <xdr:cNvSpPr txBox="1"/>
      </xdr:nvSpPr>
      <xdr:spPr>
        <a:xfrm>
          <a:off x="4673600" y="18486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137161</xdr:rowOff>
    </xdr:from>
    <xdr:to>
      <xdr:col>24</xdr:col>
      <xdr:colOff>152400</xdr:colOff>
      <xdr:row>107</xdr:row>
      <xdr:rowOff>137161</xdr:rowOff>
    </xdr:to>
    <xdr:cxnSp macro="">
      <xdr:nvCxnSpPr>
        <xdr:cNvPr id="333" name="直線コネクタ 332"/>
        <xdr:cNvCxnSpPr/>
      </xdr:nvCxnSpPr>
      <xdr:spPr>
        <a:xfrm>
          <a:off x="4546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40022</xdr:rowOff>
    </xdr:from>
    <xdr:ext cx="405111" cy="259045"/>
    <xdr:sp macro="" textlink="">
      <xdr:nvSpPr>
        <xdr:cNvPr id="334" name="【市民会館】&#10;有形固定資産減価償却率最大値テキスト"/>
        <xdr:cNvSpPr txBox="1"/>
      </xdr:nvSpPr>
      <xdr:spPr>
        <a:xfrm>
          <a:off x="4673600"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93345</xdr:rowOff>
    </xdr:from>
    <xdr:to>
      <xdr:col>24</xdr:col>
      <xdr:colOff>152400</xdr:colOff>
      <xdr:row>101</xdr:row>
      <xdr:rowOff>93345</xdr:rowOff>
    </xdr:to>
    <xdr:cxnSp macro="">
      <xdr:nvCxnSpPr>
        <xdr:cNvPr id="335" name="直線コネクタ 334"/>
        <xdr:cNvCxnSpPr/>
      </xdr:nvCxnSpPr>
      <xdr:spPr>
        <a:xfrm>
          <a:off x="4546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140988</xdr:rowOff>
    </xdr:from>
    <xdr:ext cx="405111" cy="259045"/>
    <xdr:sp macro="" textlink="">
      <xdr:nvSpPr>
        <xdr:cNvPr id="336" name="【市民会館】&#10;有形固定資産減価償却率平均値テキスト"/>
        <xdr:cNvSpPr txBox="1"/>
      </xdr:nvSpPr>
      <xdr:spPr>
        <a:xfrm>
          <a:off x="4673600" y="1780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337" name="フローチャート: 判断 336"/>
        <xdr:cNvSpPr/>
      </xdr:nvSpPr>
      <xdr:spPr>
        <a:xfrm>
          <a:off x="4584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38" name="フローチャート: 判断 337"/>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59072</xdr:rowOff>
    </xdr:from>
    <xdr:ext cx="405111" cy="259045"/>
    <xdr:sp macro="" textlink="">
      <xdr:nvSpPr>
        <xdr:cNvPr id="339" name="n_1aveValue【市民会館】&#10;有形固定資産減価償却率"/>
        <xdr:cNvSpPr txBox="1"/>
      </xdr:nvSpPr>
      <xdr:spPr>
        <a:xfrm>
          <a:off x="35820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166370</xdr:rowOff>
    </xdr:from>
    <xdr:to>
      <xdr:col>15</xdr:col>
      <xdr:colOff>101600</xdr:colOff>
      <xdr:row>103</xdr:row>
      <xdr:rowOff>96520</xdr:rowOff>
    </xdr:to>
    <xdr:sp macro="" textlink="">
      <xdr:nvSpPr>
        <xdr:cNvPr id="340" name="フローチャート: 判断 339"/>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113047</xdr:rowOff>
    </xdr:from>
    <xdr:ext cx="405111" cy="259045"/>
    <xdr:sp macro="" textlink="">
      <xdr:nvSpPr>
        <xdr:cNvPr id="341" name="n_2aveValue【市民会館】&#10;有形固定資産減価償却率"/>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2" name="テキスト ボックス 34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3" name="テキスト ボックス 34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4" name="テキスト ボックス 34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5" name="テキスト ボックス 34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6" name="テキスト ボックス 34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347" name="楕円 346"/>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149225</xdr:rowOff>
    </xdr:from>
    <xdr:to>
      <xdr:col>15</xdr:col>
      <xdr:colOff>101600</xdr:colOff>
      <xdr:row>104</xdr:row>
      <xdr:rowOff>79375</xdr:rowOff>
    </xdr:to>
    <xdr:sp macro="" textlink="">
      <xdr:nvSpPr>
        <xdr:cNvPr id="348" name="楕円 347"/>
        <xdr:cNvSpPr/>
      </xdr:nvSpPr>
      <xdr:spPr>
        <a:xfrm>
          <a:off x="2857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57150</xdr:rowOff>
    </xdr:from>
    <xdr:to>
      <xdr:col>19</xdr:col>
      <xdr:colOff>177800</xdr:colOff>
      <xdr:row>104</xdr:row>
      <xdr:rowOff>28575</xdr:rowOff>
    </xdr:to>
    <xdr:cxnSp macro="">
      <xdr:nvCxnSpPr>
        <xdr:cNvPr id="349" name="直線コネクタ 348"/>
        <xdr:cNvCxnSpPr/>
      </xdr:nvCxnSpPr>
      <xdr:spPr>
        <a:xfrm flipV="1">
          <a:off x="2908300" y="177165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350" name="n_1mainValue【市民会館】&#10;有形固定資産減価償却率"/>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70502</xdr:rowOff>
    </xdr:from>
    <xdr:ext cx="405111" cy="259045"/>
    <xdr:sp macro="" textlink="">
      <xdr:nvSpPr>
        <xdr:cNvPr id="351" name="n_2mainValue【市民会館】&#10;有形固定資産減価償却率"/>
        <xdr:cNvSpPr txBox="1"/>
      </xdr:nvSpPr>
      <xdr:spPr>
        <a:xfrm>
          <a:off x="2705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2" name="直線コネクタ 36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3" name="テキスト ボックス 36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4" name="直線コネクタ 36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5" name="テキスト ボックス 36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6" name="直線コネクタ 36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7" name="テキスト ボックス 36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8" name="直線コネクタ 36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9" name="テキスト ボックス 36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0" name="直線コネクタ 36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1" name="テキスト ボックス 37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137922</xdr:rowOff>
    </xdr:to>
    <xdr:cxnSp macro="">
      <xdr:nvCxnSpPr>
        <xdr:cNvPr id="375" name="直線コネクタ 374"/>
        <xdr:cNvCxnSpPr/>
      </xdr:nvCxnSpPr>
      <xdr:spPr>
        <a:xfrm flipV="1">
          <a:off x="10476865" y="17179289"/>
          <a:ext cx="0" cy="147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141749</xdr:rowOff>
    </xdr:from>
    <xdr:ext cx="469744" cy="259045"/>
    <xdr:sp macro="" textlink="">
      <xdr:nvSpPr>
        <xdr:cNvPr id="376" name="【市民会館】&#10;一人当たり面積最小値テキスト"/>
        <xdr:cNvSpPr txBox="1"/>
      </xdr:nvSpPr>
      <xdr:spPr>
        <a:xfrm>
          <a:off x="10515600" y="18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137922</xdr:rowOff>
    </xdr:from>
    <xdr:to>
      <xdr:col>55</xdr:col>
      <xdr:colOff>88900</xdr:colOff>
      <xdr:row>108</xdr:row>
      <xdr:rowOff>137922</xdr:rowOff>
    </xdr:to>
    <xdr:cxnSp macro="">
      <xdr:nvCxnSpPr>
        <xdr:cNvPr id="377" name="直線コネクタ 376"/>
        <xdr:cNvCxnSpPr/>
      </xdr:nvCxnSpPr>
      <xdr:spPr>
        <a:xfrm>
          <a:off x="10388600" y="1865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378"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379" name="直線コネクタ 378"/>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145559</xdr:rowOff>
    </xdr:from>
    <xdr:ext cx="469744" cy="259045"/>
    <xdr:sp macro="" textlink="">
      <xdr:nvSpPr>
        <xdr:cNvPr id="380" name="【市民会館】&#10;一人当たり面積平均値テキスト"/>
        <xdr:cNvSpPr txBox="1"/>
      </xdr:nvSpPr>
      <xdr:spPr>
        <a:xfrm>
          <a:off x="10515600" y="1831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381" name="フローチャート: 判断 380"/>
        <xdr:cNvSpPr/>
      </xdr:nvSpPr>
      <xdr:spPr>
        <a:xfrm>
          <a:off x="104267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60833</xdr:rowOff>
    </xdr:from>
    <xdr:to>
      <xdr:col>50</xdr:col>
      <xdr:colOff>165100</xdr:colOff>
      <xdr:row>108</xdr:row>
      <xdr:rowOff>162433</xdr:rowOff>
    </xdr:to>
    <xdr:sp macro="" textlink="">
      <xdr:nvSpPr>
        <xdr:cNvPr id="382" name="フローチャート: 判断 381"/>
        <xdr:cNvSpPr/>
      </xdr:nvSpPr>
      <xdr:spPr>
        <a:xfrm>
          <a:off x="9588500" y="1857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153560</xdr:rowOff>
    </xdr:from>
    <xdr:ext cx="469744" cy="259045"/>
    <xdr:sp macro="" textlink="">
      <xdr:nvSpPr>
        <xdr:cNvPr id="383" name="n_1aveValue【市民会館】&#10;一人当たり面積"/>
        <xdr:cNvSpPr txBox="1"/>
      </xdr:nvSpPr>
      <xdr:spPr>
        <a:xfrm>
          <a:off x="9391727" y="186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50164</xdr:rowOff>
    </xdr:from>
    <xdr:to>
      <xdr:col>46</xdr:col>
      <xdr:colOff>38100</xdr:colOff>
      <xdr:row>108</xdr:row>
      <xdr:rowOff>151764</xdr:rowOff>
    </xdr:to>
    <xdr:sp macro="" textlink="">
      <xdr:nvSpPr>
        <xdr:cNvPr id="384" name="フローチャート: 判断 383"/>
        <xdr:cNvSpPr/>
      </xdr:nvSpPr>
      <xdr:spPr>
        <a:xfrm>
          <a:off x="8699500" y="185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142891</xdr:rowOff>
    </xdr:from>
    <xdr:ext cx="469744" cy="259045"/>
    <xdr:sp macro="" textlink="">
      <xdr:nvSpPr>
        <xdr:cNvPr id="385" name="n_2aveValue【市民会館】&#10;一人当たり面積"/>
        <xdr:cNvSpPr txBox="1"/>
      </xdr:nvSpPr>
      <xdr:spPr>
        <a:xfrm>
          <a:off x="85154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39115</xdr:rowOff>
    </xdr:from>
    <xdr:to>
      <xdr:col>50</xdr:col>
      <xdr:colOff>165100</xdr:colOff>
      <xdr:row>108</xdr:row>
      <xdr:rowOff>140715</xdr:rowOff>
    </xdr:to>
    <xdr:sp macro="" textlink="">
      <xdr:nvSpPr>
        <xdr:cNvPr id="391" name="楕円 390"/>
        <xdr:cNvSpPr/>
      </xdr:nvSpPr>
      <xdr:spPr>
        <a:xfrm>
          <a:off x="9588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138176</xdr:rowOff>
    </xdr:from>
    <xdr:to>
      <xdr:col>46</xdr:col>
      <xdr:colOff>38100</xdr:colOff>
      <xdr:row>108</xdr:row>
      <xdr:rowOff>68326</xdr:rowOff>
    </xdr:to>
    <xdr:sp macro="" textlink="">
      <xdr:nvSpPr>
        <xdr:cNvPr id="392" name="楕円 391"/>
        <xdr:cNvSpPr/>
      </xdr:nvSpPr>
      <xdr:spPr>
        <a:xfrm>
          <a:off x="8699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17526</xdr:rowOff>
    </xdr:from>
    <xdr:to>
      <xdr:col>50</xdr:col>
      <xdr:colOff>114300</xdr:colOff>
      <xdr:row>108</xdr:row>
      <xdr:rowOff>89915</xdr:rowOff>
    </xdr:to>
    <xdr:cxnSp macro="">
      <xdr:nvCxnSpPr>
        <xdr:cNvPr id="393" name="直線コネクタ 392"/>
        <xdr:cNvCxnSpPr/>
      </xdr:nvCxnSpPr>
      <xdr:spPr>
        <a:xfrm>
          <a:off x="8750300" y="18534126"/>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157242</xdr:rowOff>
    </xdr:from>
    <xdr:ext cx="469744" cy="259045"/>
    <xdr:sp macro="" textlink="">
      <xdr:nvSpPr>
        <xdr:cNvPr id="394" name="n_1mainValue【市民会館】&#10;一人当たり面積"/>
        <xdr:cNvSpPr txBox="1"/>
      </xdr:nvSpPr>
      <xdr:spPr>
        <a:xfrm>
          <a:off x="9391727" y="183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84853</xdr:rowOff>
    </xdr:from>
    <xdr:ext cx="469744" cy="259045"/>
    <xdr:sp macro="" textlink="">
      <xdr:nvSpPr>
        <xdr:cNvPr id="395" name="n_2mainValue【市民会館】&#10;一人当たり面積"/>
        <xdr:cNvSpPr txBox="1"/>
      </xdr:nvSpPr>
      <xdr:spPr>
        <a:xfrm>
          <a:off x="8515427" y="182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2" name="テキスト ボックス 4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80010</xdr:rowOff>
    </xdr:to>
    <xdr:cxnSp macro="">
      <xdr:nvCxnSpPr>
        <xdr:cNvPr id="436" name="直線コネクタ 435"/>
        <xdr:cNvCxnSpPr/>
      </xdr:nvCxnSpPr>
      <xdr:spPr>
        <a:xfrm flipV="1">
          <a:off x="16318864" y="95250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37"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8" name="直線コネクタ 4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39"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40" name="直線コネクタ 43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60977</xdr:rowOff>
    </xdr:from>
    <xdr:ext cx="405111" cy="259045"/>
    <xdr:sp macro="" textlink="">
      <xdr:nvSpPr>
        <xdr:cNvPr id="441" name="【保健センター・保健所】&#10;有形固定資産減価償却率平均値テキスト"/>
        <xdr:cNvSpPr txBox="1"/>
      </xdr:nvSpPr>
      <xdr:spPr>
        <a:xfrm>
          <a:off x="16357600" y="1034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442" name="フローチャート: 判断 441"/>
        <xdr:cNvSpPr/>
      </xdr:nvSpPr>
      <xdr:spPr>
        <a:xfrm>
          <a:off x="16268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170180</xdr:rowOff>
    </xdr:from>
    <xdr:to>
      <xdr:col>81</xdr:col>
      <xdr:colOff>101600</xdr:colOff>
      <xdr:row>60</xdr:row>
      <xdr:rowOff>100330</xdr:rowOff>
    </xdr:to>
    <xdr:sp macro="" textlink="">
      <xdr:nvSpPr>
        <xdr:cNvPr id="443" name="フローチャート: 判断 442"/>
        <xdr:cNvSpPr/>
      </xdr:nvSpPr>
      <xdr:spPr>
        <a:xfrm>
          <a:off x="15430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91457</xdr:rowOff>
    </xdr:from>
    <xdr:ext cx="405111" cy="259045"/>
    <xdr:sp macro="" textlink="">
      <xdr:nvSpPr>
        <xdr:cNvPr id="444" name="n_1aveValue【保健センター・保健所】&#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25400</xdr:rowOff>
    </xdr:from>
    <xdr:to>
      <xdr:col>76</xdr:col>
      <xdr:colOff>165100</xdr:colOff>
      <xdr:row>60</xdr:row>
      <xdr:rowOff>127000</xdr:rowOff>
    </xdr:to>
    <xdr:sp macro="" textlink="">
      <xdr:nvSpPr>
        <xdr:cNvPr id="445" name="フローチャート: 判断 444"/>
        <xdr:cNvSpPr/>
      </xdr:nvSpPr>
      <xdr:spPr>
        <a:xfrm>
          <a:off x="14541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118127</xdr:rowOff>
    </xdr:from>
    <xdr:ext cx="405111" cy="259045"/>
    <xdr:sp macro="" textlink="">
      <xdr:nvSpPr>
        <xdr:cNvPr id="446" name="n_2ave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78740</xdr:rowOff>
    </xdr:from>
    <xdr:to>
      <xdr:col>81</xdr:col>
      <xdr:colOff>101600</xdr:colOff>
      <xdr:row>57</xdr:row>
      <xdr:rowOff>8890</xdr:rowOff>
    </xdr:to>
    <xdr:sp macro="" textlink="">
      <xdr:nvSpPr>
        <xdr:cNvPr id="452" name="楕円 451"/>
        <xdr:cNvSpPr/>
      </xdr:nvSpPr>
      <xdr:spPr>
        <a:xfrm>
          <a:off x="15430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25400</xdr:rowOff>
    </xdr:from>
    <xdr:to>
      <xdr:col>76</xdr:col>
      <xdr:colOff>165100</xdr:colOff>
      <xdr:row>56</xdr:row>
      <xdr:rowOff>127000</xdr:rowOff>
    </xdr:to>
    <xdr:sp macro="" textlink="">
      <xdr:nvSpPr>
        <xdr:cNvPr id="453" name="楕円 452"/>
        <xdr:cNvSpPr/>
      </xdr:nvSpPr>
      <xdr:spPr>
        <a:xfrm>
          <a:off x="14541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76200</xdr:rowOff>
    </xdr:from>
    <xdr:to>
      <xdr:col>81</xdr:col>
      <xdr:colOff>50800</xdr:colOff>
      <xdr:row>56</xdr:row>
      <xdr:rowOff>129540</xdr:rowOff>
    </xdr:to>
    <xdr:cxnSp macro="">
      <xdr:nvCxnSpPr>
        <xdr:cNvPr id="454" name="直線コネクタ 453"/>
        <xdr:cNvCxnSpPr/>
      </xdr:nvCxnSpPr>
      <xdr:spPr>
        <a:xfrm>
          <a:off x="14592300" y="9677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25417</xdr:rowOff>
    </xdr:from>
    <xdr:ext cx="405111" cy="259045"/>
    <xdr:sp macro="" textlink="">
      <xdr:nvSpPr>
        <xdr:cNvPr id="455" name="n_1mainValue【保健センター・保健所】&#10;有形固定資産減価償却率"/>
        <xdr:cNvSpPr txBox="1"/>
      </xdr:nvSpPr>
      <xdr:spPr>
        <a:xfrm>
          <a:off x="152660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143527</xdr:rowOff>
    </xdr:from>
    <xdr:ext cx="405111" cy="259045"/>
    <xdr:sp macro="" textlink="">
      <xdr:nvSpPr>
        <xdr:cNvPr id="456" name="n_2mainValue【保健センター・保健所】&#10;有形固定資産減価償却率"/>
        <xdr:cNvSpPr txBox="1"/>
      </xdr:nvSpPr>
      <xdr:spPr>
        <a:xfrm>
          <a:off x="14389744"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62</xdr:row>
      <xdr:rowOff>22860</xdr:rowOff>
    </xdr:to>
    <xdr:cxnSp macro="">
      <xdr:nvCxnSpPr>
        <xdr:cNvPr id="478" name="直線コネクタ 477"/>
        <xdr:cNvCxnSpPr/>
      </xdr:nvCxnSpPr>
      <xdr:spPr>
        <a:xfrm flipV="1">
          <a:off x="22160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26687</xdr:rowOff>
    </xdr:from>
    <xdr:ext cx="469744" cy="259045"/>
    <xdr:sp macro="" textlink="">
      <xdr:nvSpPr>
        <xdr:cNvPr id="479" name="【保健センター・保健所】&#10;一人当たり面積最小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22860</xdr:rowOff>
    </xdr:from>
    <xdr:to>
      <xdr:col>116</xdr:col>
      <xdr:colOff>152400</xdr:colOff>
      <xdr:row>62</xdr:row>
      <xdr:rowOff>22860</xdr:rowOff>
    </xdr:to>
    <xdr:cxnSp macro="">
      <xdr:nvCxnSpPr>
        <xdr:cNvPr id="480" name="直線コネクタ 479"/>
        <xdr:cNvCxnSpPr/>
      </xdr:nvCxnSpPr>
      <xdr:spPr>
        <a:xfrm>
          <a:off x="22072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4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482" name="直線コネクタ 4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19067</xdr:rowOff>
    </xdr:from>
    <xdr:ext cx="469744" cy="259045"/>
    <xdr:sp macro="" textlink="">
      <xdr:nvSpPr>
        <xdr:cNvPr id="483" name="【保健センター・保健所】&#10;一人当たり面積平均値テキスト"/>
        <xdr:cNvSpPr txBox="1"/>
      </xdr:nvSpPr>
      <xdr:spPr>
        <a:xfrm>
          <a:off x="22199600" y="996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484" name="フローチャート: 判断 483"/>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57</xdr:row>
      <xdr:rowOff>143510</xdr:rowOff>
    </xdr:from>
    <xdr:to>
      <xdr:col>112</xdr:col>
      <xdr:colOff>38100</xdr:colOff>
      <xdr:row>58</xdr:row>
      <xdr:rowOff>73660</xdr:rowOff>
    </xdr:to>
    <xdr:sp macro="" textlink="">
      <xdr:nvSpPr>
        <xdr:cNvPr id="485" name="フローチャート: 判断 484"/>
        <xdr:cNvSpPr/>
      </xdr:nvSpPr>
      <xdr:spPr>
        <a:xfrm>
          <a:off x="21272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56</xdr:row>
      <xdr:rowOff>90187</xdr:rowOff>
    </xdr:from>
    <xdr:ext cx="469744" cy="259045"/>
    <xdr:sp macro="" textlink="">
      <xdr:nvSpPr>
        <xdr:cNvPr id="486" name="n_1aveValue【保健センター・保健所】&#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40640</xdr:rowOff>
    </xdr:from>
    <xdr:to>
      <xdr:col>107</xdr:col>
      <xdr:colOff>101600</xdr:colOff>
      <xdr:row>58</xdr:row>
      <xdr:rowOff>142240</xdr:rowOff>
    </xdr:to>
    <xdr:sp macro="" textlink="">
      <xdr:nvSpPr>
        <xdr:cNvPr id="487" name="フローチャート: 判断 486"/>
        <xdr:cNvSpPr/>
      </xdr:nvSpPr>
      <xdr:spPr>
        <a:xfrm>
          <a:off x="2038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56</xdr:row>
      <xdr:rowOff>158767</xdr:rowOff>
    </xdr:from>
    <xdr:ext cx="469744" cy="259045"/>
    <xdr:sp macro="" textlink="">
      <xdr:nvSpPr>
        <xdr:cNvPr id="488" name="n_2aveValue【保健センター・保健所】&#10;一人当たり面積"/>
        <xdr:cNvSpPr txBox="1"/>
      </xdr:nvSpPr>
      <xdr:spPr>
        <a:xfrm>
          <a:off x="201994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494" name="楕円 493"/>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495" name="楕円 494"/>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496" name="直線コネクタ 495"/>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497"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498"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9" name="テキスト ボックス 5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10" name="直線コネクタ 5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11" name="テキスト ボックス 5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12" name="直線コネクタ 5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13" name="テキスト ボックス 5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14" name="直線コネクタ 5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15" name="テキスト ボックス 5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16" name="直線コネクタ 5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17" name="テキスト ボックス 5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8" name="直線コネクタ 5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9" name="テキスト ボックス 5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118111</xdr:rowOff>
    </xdr:from>
    <xdr:to>
      <xdr:col>85</xdr:col>
      <xdr:colOff>126364</xdr:colOff>
      <xdr:row>86</xdr:row>
      <xdr:rowOff>17526</xdr:rowOff>
    </xdr:to>
    <xdr:cxnSp macro="">
      <xdr:nvCxnSpPr>
        <xdr:cNvPr id="521" name="直線コネクタ 520"/>
        <xdr:cNvCxnSpPr/>
      </xdr:nvCxnSpPr>
      <xdr:spPr>
        <a:xfrm flipV="1">
          <a:off x="16318864" y="13834111"/>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21353</xdr:rowOff>
    </xdr:from>
    <xdr:ext cx="405111" cy="259045"/>
    <xdr:sp macro="" textlink="">
      <xdr:nvSpPr>
        <xdr:cNvPr id="522" name="【消防施設】&#10;有形固定資産減価償却率最小値テキスト"/>
        <xdr:cNvSpPr txBox="1"/>
      </xdr:nvSpPr>
      <xdr:spPr>
        <a:xfrm>
          <a:off x="16357600" y="147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17526</xdr:rowOff>
    </xdr:from>
    <xdr:to>
      <xdr:col>86</xdr:col>
      <xdr:colOff>25400</xdr:colOff>
      <xdr:row>86</xdr:row>
      <xdr:rowOff>17526</xdr:rowOff>
    </xdr:to>
    <xdr:cxnSp macro="">
      <xdr:nvCxnSpPr>
        <xdr:cNvPr id="523" name="直線コネクタ 522"/>
        <xdr:cNvCxnSpPr/>
      </xdr:nvCxnSpPr>
      <xdr:spPr>
        <a:xfrm>
          <a:off x="16230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64788</xdr:rowOff>
    </xdr:from>
    <xdr:ext cx="405111" cy="259045"/>
    <xdr:sp macro="" textlink="">
      <xdr:nvSpPr>
        <xdr:cNvPr id="524" name="【消防施設】&#10;有形固定資産減価償却率最大値テキスト"/>
        <xdr:cNvSpPr txBox="1"/>
      </xdr:nvSpPr>
      <xdr:spPr>
        <a:xfrm>
          <a:off x="16357600" y="1360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118111</xdr:rowOff>
    </xdr:from>
    <xdr:to>
      <xdr:col>86</xdr:col>
      <xdr:colOff>25400</xdr:colOff>
      <xdr:row>80</xdr:row>
      <xdr:rowOff>118111</xdr:rowOff>
    </xdr:to>
    <xdr:cxnSp macro="">
      <xdr:nvCxnSpPr>
        <xdr:cNvPr id="525" name="直線コネクタ 524"/>
        <xdr:cNvCxnSpPr/>
      </xdr:nvCxnSpPr>
      <xdr:spPr>
        <a:xfrm>
          <a:off x="16230600" y="13834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26" name="【消防施設】&#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27" name="フローチャート: 判断 526"/>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528" name="フローチャート: 判断 527"/>
        <xdr:cNvSpPr/>
      </xdr:nvSpPr>
      <xdr:spPr>
        <a:xfrm>
          <a:off x="15430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91457</xdr:rowOff>
    </xdr:from>
    <xdr:ext cx="405111" cy="259045"/>
    <xdr:sp macro="" textlink="">
      <xdr:nvSpPr>
        <xdr:cNvPr id="529" name="n_1aveValue【消防施設】&#10;有形固定資産減価償却率"/>
        <xdr:cNvSpPr txBox="1"/>
      </xdr:nvSpPr>
      <xdr:spPr>
        <a:xfrm>
          <a:off x="15266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53594</xdr:rowOff>
    </xdr:from>
    <xdr:to>
      <xdr:col>76</xdr:col>
      <xdr:colOff>165100</xdr:colOff>
      <xdr:row>81</xdr:row>
      <xdr:rowOff>155194</xdr:rowOff>
    </xdr:to>
    <xdr:sp macro="" textlink="">
      <xdr:nvSpPr>
        <xdr:cNvPr id="530" name="フローチャート: 判断 529"/>
        <xdr:cNvSpPr/>
      </xdr:nvSpPr>
      <xdr:spPr>
        <a:xfrm>
          <a:off x="14541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146321</xdr:rowOff>
    </xdr:from>
    <xdr:ext cx="405111" cy="259045"/>
    <xdr:sp macro="" textlink="">
      <xdr:nvSpPr>
        <xdr:cNvPr id="531" name="n_2aveValue【消防施設】&#10;有形固定資産減価償却率"/>
        <xdr:cNvSpPr txBox="1"/>
      </xdr:nvSpPr>
      <xdr:spPr>
        <a:xfrm>
          <a:off x="143897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108458</xdr:rowOff>
    </xdr:from>
    <xdr:to>
      <xdr:col>81</xdr:col>
      <xdr:colOff>101600</xdr:colOff>
      <xdr:row>78</xdr:row>
      <xdr:rowOff>38608</xdr:rowOff>
    </xdr:to>
    <xdr:sp macro="" textlink="">
      <xdr:nvSpPr>
        <xdr:cNvPr id="537" name="楕円 536"/>
        <xdr:cNvSpPr/>
      </xdr:nvSpPr>
      <xdr:spPr>
        <a:xfrm>
          <a:off x="15430500" y="1331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163322</xdr:rowOff>
    </xdr:from>
    <xdr:to>
      <xdr:col>76</xdr:col>
      <xdr:colOff>165100</xdr:colOff>
      <xdr:row>80</xdr:row>
      <xdr:rowOff>93472</xdr:rowOff>
    </xdr:to>
    <xdr:sp macro="" textlink="">
      <xdr:nvSpPr>
        <xdr:cNvPr id="538" name="楕円 537"/>
        <xdr:cNvSpPr/>
      </xdr:nvSpPr>
      <xdr:spPr>
        <a:xfrm>
          <a:off x="145415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159258</xdr:rowOff>
    </xdr:from>
    <xdr:to>
      <xdr:col>81</xdr:col>
      <xdr:colOff>50800</xdr:colOff>
      <xdr:row>80</xdr:row>
      <xdr:rowOff>42672</xdr:rowOff>
    </xdr:to>
    <xdr:cxnSp macro="">
      <xdr:nvCxnSpPr>
        <xdr:cNvPr id="539" name="直線コネクタ 538"/>
        <xdr:cNvCxnSpPr/>
      </xdr:nvCxnSpPr>
      <xdr:spPr>
        <a:xfrm flipV="1">
          <a:off x="14592300" y="13360908"/>
          <a:ext cx="889000" cy="3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55135</xdr:rowOff>
    </xdr:from>
    <xdr:ext cx="405111" cy="259045"/>
    <xdr:sp macro="" textlink="">
      <xdr:nvSpPr>
        <xdr:cNvPr id="540" name="n_1mainValue【消防施設】&#10;有形固定資産減価償却率"/>
        <xdr:cNvSpPr txBox="1"/>
      </xdr:nvSpPr>
      <xdr:spPr>
        <a:xfrm>
          <a:off x="15266044" y="1308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109999</xdr:rowOff>
    </xdr:from>
    <xdr:ext cx="405111" cy="259045"/>
    <xdr:sp macro="" textlink="">
      <xdr:nvSpPr>
        <xdr:cNvPr id="541" name="n_2mainValue【消防施設】&#10;有形固定資産減価償却率"/>
        <xdr:cNvSpPr txBox="1"/>
      </xdr:nvSpPr>
      <xdr:spPr>
        <a:xfrm>
          <a:off x="14389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52" name="テキスト ボックス 5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553" name="直線コネクタ 5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4" name="テキスト ボックス 5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5" name="直線コネクタ 5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6" name="テキスト ボックス 5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7" name="直線コネクタ 5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8" name="テキスト ボックス 5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9" name="直線コネクタ 5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0" name="テキスト ボックス 5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1" name="直線コネクタ 5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2" name="テキスト ボックス 5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3" name="直線コネクタ 5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4" name="テキスト ボックス 5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5" name="直線コネクタ 5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6" name="テキスト ボックス 5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117021</xdr:rowOff>
    </xdr:from>
    <xdr:to>
      <xdr:col>116</xdr:col>
      <xdr:colOff>62864</xdr:colOff>
      <xdr:row>84</xdr:row>
      <xdr:rowOff>97971</xdr:rowOff>
    </xdr:to>
    <xdr:cxnSp macro="">
      <xdr:nvCxnSpPr>
        <xdr:cNvPr id="568" name="直線コネクタ 567"/>
        <xdr:cNvCxnSpPr/>
      </xdr:nvCxnSpPr>
      <xdr:spPr>
        <a:xfrm flipV="1">
          <a:off x="22160864" y="13661571"/>
          <a:ext cx="0" cy="838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101798</xdr:rowOff>
    </xdr:from>
    <xdr:ext cx="469744" cy="259045"/>
    <xdr:sp macro="" textlink="">
      <xdr:nvSpPr>
        <xdr:cNvPr id="569" name="【消防施設】&#10;一人当たり面積最小値テキスト"/>
        <xdr:cNvSpPr txBox="1"/>
      </xdr:nvSpPr>
      <xdr:spPr>
        <a:xfrm>
          <a:off x="22199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97971</xdr:rowOff>
    </xdr:from>
    <xdr:to>
      <xdr:col>116</xdr:col>
      <xdr:colOff>152400</xdr:colOff>
      <xdr:row>84</xdr:row>
      <xdr:rowOff>97971</xdr:rowOff>
    </xdr:to>
    <xdr:cxnSp macro="">
      <xdr:nvCxnSpPr>
        <xdr:cNvPr id="570" name="直線コネクタ 569"/>
        <xdr:cNvCxnSpPr/>
      </xdr:nvCxnSpPr>
      <xdr:spPr>
        <a:xfrm>
          <a:off x="22072600" y="14499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63698</xdr:rowOff>
    </xdr:from>
    <xdr:ext cx="469744" cy="259045"/>
    <xdr:sp macro="" textlink="">
      <xdr:nvSpPr>
        <xdr:cNvPr id="571" name="【消防施設】&#10;一人当たり面積最大値テキスト"/>
        <xdr:cNvSpPr txBox="1"/>
      </xdr:nvSpPr>
      <xdr:spPr>
        <a:xfrm>
          <a:off x="22199600" y="1343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117021</xdr:rowOff>
    </xdr:from>
    <xdr:to>
      <xdr:col>116</xdr:col>
      <xdr:colOff>152400</xdr:colOff>
      <xdr:row>79</xdr:row>
      <xdr:rowOff>117021</xdr:rowOff>
    </xdr:to>
    <xdr:cxnSp macro="">
      <xdr:nvCxnSpPr>
        <xdr:cNvPr id="572" name="直線コネクタ 571"/>
        <xdr:cNvCxnSpPr/>
      </xdr:nvCxnSpPr>
      <xdr:spPr>
        <a:xfrm>
          <a:off x="22072600" y="1366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573" name="【消防施設】&#10;一人当たり面積平均値テキスト"/>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574" name="フローチャート: 判断 573"/>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575" name="フローチャート: 判断 574"/>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6548</xdr:rowOff>
    </xdr:from>
    <xdr:ext cx="469744" cy="259045"/>
    <xdr:sp macro="" textlink="">
      <xdr:nvSpPr>
        <xdr:cNvPr id="576" name="n_1aveValue【消防施設】&#10;一人当たり面積"/>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22679</xdr:rowOff>
    </xdr:from>
    <xdr:to>
      <xdr:col>107</xdr:col>
      <xdr:colOff>101600</xdr:colOff>
      <xdr:row>83</xdr:row>
      <xdr:rowOff>124279</xdr:rowOff>
    </xdr:to>
    <xdr:sp macro="" textlink="">
      <xdr:nvSpPr>
        <xdr:cNvPr id="577" name="フローチャート: 判断 576"/>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140806</xdr:rowOff>
    </xdr:from>
    <xdr:ext cx="469744" cy="259045"/>
    <xdr:sp macro="" textlink="">
      <xdr:nvSpPr>
        <xdr:cNvPr id="578" name="n_2aveValue【消防施設】&#10;一人当たり面積"/>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9" name="テキスト ボックス 5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0" name="テキスト ボックス 5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1" name="テキスト ボックス 5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2" name="テキスト ボックス 5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3" name="テキスト ボックス 5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93436</xdr:rowOff>
    </xdr:from>
    <xdr:to>
      <xdr:col>112</xdr:col>
      <xdr:colOff>38100</xdr:colOff>
      <xdr:row>78</xdr:row>
      <xdr:rowOff>23586</xdr:rowOff>
    </xdr:to>
    <xdr:sp macro="" textlink="">
      <xdr:nvSpPr>
        <xdr:cNvPr id="584" name="楕円 583"/>
        <xdr:cNvSpPr/>
      </xdr:nvSpPr>
      <xdr:spPr>
        <a:xfrm>
          <a:off x="21272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161471</xdr:rowOff>
    </xdr:from>
    <xdr:to>
      <xdr:col>107</xdr:col>
      <xdr:colOff>101600</xdr:colOff>
      <xdr:row>87</xdr:row>
      <xdr:rowOff>91621</xdr:rowOff>
    </xdr:to>
    <xdr:sp macro="" textlink="">
      <xdr:nvSpPr>
        <xdr:cNvPr id="585" name="楕円 584"/>
        <xdr:cNvSpPr/>
      </xdr:nvSpPr>
      <xdr:spPr>
        <a:xfrm>
          <a:off x="20383500" y="149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144236</xdr:rowOff>
    </xdr:from>
    <xdr:to>
      <xdr:col>111</xdr:col>
      <xdr:colOff>177800</xdr:colOff>
      <xdr:row>87</xdr:row>
      <xdr:rowOff>40821</xdr:rowOff>
    </xdr:to>
    <xdr:cxnSp macro="">
      <xdr:nvCxnSpPr>
        <xdr:cNvPr id="586" name="直線コネクタ 585"/>
        <xdr:cNvCxnSpPr/>
      </xdr:nvCxnSpPr>
      <xdr:spPr>
        <a:xfrm flipV="1">
          <a:off x="20434300" y="13345886"/>
          <a:ext cx="889000" cy="16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40113</xdr:rowOff>
    </xdr:from>
    <xdr:ext cx="469744" cy="259045"/>
    <xdr:sp macro="" textlink="">
      <xdr:nvSpPr>
        <xdr:cNvPr id="587" name="n_1mainValue【消防施設】&#10;一人当たり面積"/>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82748</xdr:rowOff>
    </xdr:from>
    <xdr:ext cx="469744" cy="259045"/>
    <xdr:sp macro="" textlink="">
      <xdr:nvSpPr>
        <xdr:cNvPr id="588" name="n_2mainValue【消防施設】&#10;一人当たり面積"/>
        <xdr:cNvSpPr txBox="1"/>
      </xdr:nvSpPr>
      <xdr:spPr>
        <a:xfrm>
          <a:off x="20199427" y="149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9" name="テキスト ボックス 5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1" name="テキスト ボックス 61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167639</xdr:rowOff>
    </xdr:to>
    <xdr:cxnSp macro="">
      <xdr:nvCxnSpPr>
        <xdr:cNvPr id="613" name="直線コネクタ 612"/>
        <xdr:cNvCxnSpPr/>
      </xdr:nvCxnSpPr>
      <xdr:spPr>
        <a:xfrm flipV="1">
          <a:off x="16318864" y="17335500"/>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614" name="【庁舎】&#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615" name="直線コネクタ 614"/>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16" name="【庁舎】&#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17" name="直線コネクタ 616"/>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152416</xdr:rowOff>
    </xdr:from>
    <xdr:ext cx="405111" cy="259045"/>
    <xdr:sp macro="" textlink="">
      <xdr:nvSpPr>
        <xdr:cNvPr id="618" name="【庁舎】&#10;有形固定資産減価償却率平均値テキスト"/>
        <xdr:cNvSpPr txBox="1"/>
      </xdr:nvSpPr>
      <xdr:spPr>
        <a:xfrm>
          <a:off x="16357600" y="17811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619" name="フローチャート: 判断 618"/>
        <xdr:cNvSpPr/>
      </xdr:nvSpPr>
      <xdr:spPr>
        <a:xfrm>
          <a:off x="16268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90170</xdr:rowOff>
    </xdr:from>
    <xdr:to>
      <xdr:col>81</xdr:col>
      <xdr:colOff>101600</xdr:colOff>
      <xdr:row>106</xdr:row>
      <xdr:rowOff>20320</xdr:rowOff>
    </xdr:to>
    <xdr:sp macro="" textlink="">
      <xdr:nvSpPr>
        <xdr:cNvPr id="620" name="フローチャート: 判断 619"/>
        <xdr:cNvSpPr/>
      </xdr:nvSpPr>
      <xdr:spPr>
        <a:xfrm>
          <a:off x="15430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11447</xdr:rowOff>
    </xdr:from>
    <xdr:ext cx="405111" cy="259045"/>
    <xdr:sp macro="" textlink="">
      <xdr:nvSpPr>
        <xdr:cNvPr id="621" name="n_1aveValue【庁舎】&#10;有形固定資産減価償却率"/>
        <xdr:cNvSpPr txBox="1"/>
      </xdr:nvSpPr>
      <xdr:spPr>
        <a:xfrm>
          <a:off x="15266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82550</xdr:rowOff>
    </xdr:from>
    <xdr:to>
      <xdr:col>76</xdr:col>
      <xdr:colOff>165100</xdr:colOff>
      <xdr:row>103</xdr:row>
      <xdr:rowOff>12700</xdr:rowOff>
    </xdr:to>
    <xdr:sp macro="" textlink="">
      <xdr:nvSpPr>
        <xdr:cNvPr id="622" name="フローチャート: 判断 621"/>
        <xdr:cNvSpPr/>
      </xdr:nvSpPr>
      <xdr:spPr>
        <a:xfrm>
          <a:off x="14541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3827</xdr:rowOff>
    </xdr:from>
    <xdr:ext cx="405111" cy="259045"/>
    <xdr:sp macro="" textlink="">
      <xdr:nvSpPr>
        <xdr:cNvPr id="623" name="n_2aveValue【庁舎】&#10;有形固定資産減価償却率"/>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154939</xdr:rowOff>
    </xdr:from>
    <xdr:to>
      <xdr:col>81</xdr:col>
      <xdr:colOff>101600</xdr:colOff>
      <xdr:row>100</xdr:row>
      <xdr:rowOff>85089</xdr:rowOff>
    </xdr:to>
    <xdr:sp macro="" textlink="">
      <xdr:nvSpPr>
        <xdr:cNvPr id="629" name="楕円 628"/>
        <xdr:cNvSpPr/>
      </xdr:nvSpPr>
      <xdr:spPr>
        <a:xfrm>
          <a:off x="15430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29211</xdr:rowOff>
    </xdr:from>
    <xdr:to>
      <xdr:col>76</xdr:col>
      <xdr:colOff>165100</xdr:colOff>
      <xdr:row>100</xdr:row>
      <xdr:rowOff>130811</xdr:rowOff>
    </xdr:to>
    <xdr:sp macro="" textlink="">
      <xdr:nvSpPr>
        <xdr:cNvPr id="630" name="楕円 629"/>
        <xdr:cNvSpPr/>
      </xdr:nvSpPr>
      <xdr:spPr>
        <a:xfrm>
          <a:off x="14541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34289</xdr:rowOff>
    </xdr:from>
    <xdr:to>
      <xdr:col>81</xdr:col>
      <xdr:colOff>50800</xdr:colOff>
      <xdr:row>100</xdr:row>
      <xdr:rowOff>80011</xdr:rowOff>
    </xdr:to>
    <xdr:cxnSp macro="">
      <xdr:nvCxnSpPr>
        <xdr:cNvPr id="631" name="直線コネクタ 630"/>
        <xdr:cNvCxnSpPr/>
      </xdr:nvCxnSpPr>
      <xdr:spPr>
        <a:xfrm flipV="1">
          <a:off x="14592300" y="171792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101616</xdr:rowOff>
    </xdr:from>
    <xdr:ext cx="405111" cy="259045"/>
    <xdr:sp macro="" textlink="">
      <xdr:nvSpPr>
        <xdr:cNvPr id="632" name="n_1mainValue【庁舎】&#10;有形固定資産減価償却率"/>
        <xdr:cNvSpPr txBox="1"/>
      </xdr:nvSpPr>
      <xdr:spPr>
        <a:xfrm>
          <a:off x="1526604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147338</xdr:rowOff>
    </xdr:from>
    <xdr:ext cx="405111" cy="259045"/>
    <xdr:sp macro="" textlink="">
      <xdr:nvSpPr>
        <xdr:cNvPr id="633" name="n_2mainValue【庁舎】&#10;有形固定資産減価償却率"/>
        <xdr:cNvSpPr txBox="1"/>
      </xdr:nvSpPr>
      <xdr:spPr>
        <a:xfrm>
          <a:off x="143897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44" name="テキスト ボックス 6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645" name="直線コネクタ 6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6" name="テキスト ボックス 6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7" name="直線コネクタ 6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8" name="テキスト ボックス 6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9" name="直線コネクタ 6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0" name="テキスト ボックス 6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1" name="直線コネクタ 6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2" name="テキスト ボックス 6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85344</xdr:rowOff>
    </xdr:from>
    <xdr:to>
      <xdr:col>116</xdr:col>
      <xdr:colOff>62864</xdr:colOff>
      <xdr:row>107</xdr:row>
      <xdr:rowOff>32765</xdr:rowOff>
    </xdr:to>
    <xdr:cxnSp macro="">
      <xdr:nvCxnSpPr>
        <xdr:cNvPr id="656" name="直線コネクタ 655"/>
        <xdr:cNvCxnSpPr/>
      </xdr:nvCxnSpPr>
      <xdr:spPr>
        <a:xfrm flipV="1">
          <a:off x="22160864" y="17230344"/>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657"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658" name="直線コネクタ 657"/>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32021</xdr:rowOff>
    </xdr:from>
    <xdr:ext cx="469744" cy="259045"/>
    <xdr:sp macro="" textlink="">
      <xdr:nvSpPr>
        <xdr:cNvPr id="659" name="【庁舎】&#10;一人当たり面積最大値テキスト"/>
        <xdr:cNvSpPr txBox="1"/>
      </xdr:nvSpPr>
      <xdr:spPr>
        <a:xfrm>
          <a:off x="22199600" y="170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85344</xdr:rowOff>
    </xdr:from>
    <xdr:to>
      <xdr:col>116</xdr:col>
      <xdr:colOff>152400</xdr:colOff>
      <xdr:row>100</xdr:row>
      <xdr:rowOff>85344</xdr:rowOff>
    </xdr:to>
    <xdr:cxnSp macro="">
      <xdr:nvCxnSpPr>
        <xdr:cNvPr id="660" name="直線コネクタ 659"/>
        <xdr:cNvCxnSpPr/>
      </xdr:nvCxnSpPr>
      <xdr:spPr>
        <a:xfrm>
          <a:off x="22072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88409</xdr:rowOff>
    </xdr:from>
    <xdr:ext cx="469744" cy="259045"/>
    <xdr:sp macro="" textlink="">
      <xdr:nvSpPr>
        <xdr:cNvPr id="661" name="【庁舎】&#10;一人当たり面積平均値テキスト"/>
        <xdr:cNvSpPr txBox="1"/>
      </xdr:nvSpPr>
      <xdr:spPr>
        <a:xfrm>
          <a:off x="22199600" y="17747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109982</xdr:rowOff>
    </xdr:from>
    <xdr:to>
      <xdr:col>116</xdr:col>
      <xdr:colOff>114300</xdr:colOff>
      <xdr:row>104</xdr:row>
      <xdr:rowOff>40132</xdr:rowOff>
    </xdr:to>
    <xdr:sp macro="" textlink="">
      <xdr:nvSpPr>
        <xdr:cNvPr id="662" name="フローチャート: 判断 661"/>
        <xdr:cNvSpPr/>
      </xdr:nvSpPr>
      <xdr:spPr>
        <a:xfrm>
          <a:off x="22110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29972</xdr:rowOff>
    </xdr:from>
    <xdr:to>
      <xdr:col>112</xdr:col>
      <xdr:colOff>38100</xdr:colOff>
      <xdr:row>104</xdr:row>
      <xdr:rowOff>131572</xdr:rowOff>
    </xdr:to>
    <xdr:sp macro="" textlink="">
      <xdr:nvSpPr>
        <xdr:cNvPr id="663" name="フローチャート: 判断 662"/>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148099</xdr:rowOff>
    </xdr:from>
    <xdr:ext cx="469744" cy="259045"/>
    <xdr:sp macro="" textlink="">
      <xdr:nvSpPr>
        <xdr:cNvPr id="664" name="n_1ave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9398</xdr:rowOff>
    </xdr:from>
    <xdr:to>
      <xdr:col>107</xdr:col>
      <xdr:colOff>101600</xdr:colOff>
      <xdr:row>105</xdr:row>
      <xdr:rowOff>110998</xdr:rowOff>
    </xdr:to>
    <xdr:sp macro="" textlink="">
      <xdr:nvSpPr>
        <xdr:cNvPr id="665" name="フローチャート: 判断 664"/>
        <xdr:cNvSpPr/>
      </xdr:nvSpPr>
      <xdr:spPr>
        <a:xfrm>
          <a:off x="20383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127525</xdr:rowOff>
    </xdr:from>
    <xdr:ext cx="469744" cy="259045"/>
    <xdr:sp macro="" textlink="">
      <xdr:nvSpPr>
        <xdr:cNvPr id="666" name="n_2aveValue【庁舎】&#10;一人当たり面積"/>
        <xdr:cNvSpPr txBox="1"/>
      </xdr:nvSpPr>
      <xdr:spPr>
        <a:xfrm>
          <a:off x="20199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68835</xdr:rowOff>
    </xdr:from>
    <xdr:to>
      <xdr:col>112</xdr:col>
      <xdr:colOff>38100</xdr:colOff>
      <xdr:row>105</xdr:row>
      <xdr:rowOff>170435</xdr:rowOff>
    </xdr:to>
    <xdr:sp macro="" textlink="">
      <xdr:nvSpPr>
        <xdr:cNvPr id="672" name="楕円 671"/>
        <xdr:cNvSpPr/>
      </xdr:nvSpPr>
      <xdr:spPr>
        <a:xfrm>
          <a:off x="21272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73" name="楕円 672"/>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83058</xdr:rowOff>
    </xdr:from>
    <xdr:to>
      <xdr:col>111</xdr:col>
      <xdr:colOff>177800</xdr:colOff>
      <xdr:row>105</xdr:row>
      <xdr:rowOff>119635</xdr:rowOff>
    </xdr:to>
    <xdr:cxnSp macro="">
      <xdr:nvCxnSpPr>
        <xdr:cNvPr id="674" name="直線コネクタ 673"/>
        <xdr:cNvCxnSpPr/>
      </xdr:nvCxnSpPr>
      <xdr:spPr>
        <a:xfrm>
          <a:off x="20434300" y="180853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675" name="n_1mainValue【庁舎】&#10;一人当たり面積"/>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676" name="n_2mainValue【庁舎】&#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年度において，類似団体と比較して特に有形固定資産減価償却率が高くなっている施設は，保健センター・保健所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及び庁舎であり，保健センター・保健所においては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消防施設においては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32.7ポイント，</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庁舎においては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ポイント類似団体平均を上回っている。一方，特に低くなっているのは体育館・プール及び福祉施設であり，体育館・プールにおいては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ポイント，福祉施設においては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19.7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ポイント類似団体平均を下回っている。保健センター・保健所については，施設の老朽化が進んでいることが数値が高い要因として挙げられるため，個別施設計画を策定の上，老朽化対策に取り組んでいく。</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消防施設においては市内に点在する防火水槽が</a:t>
          </a:r>
          <a:r>
            <a:rPr kumimoji="1"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耐用年</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数を経過していることから減価償却率が高くなっている。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結城市役所本庁舎については，建築後約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年が経過していることやその他様々な事象から建替えの検討がなされ，平成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月に策定された結城市庁舎整備基本計画に基づき，</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年度より新庁舎建設に着手している。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庁舎建設後については，有形固定資産減価償却率の数値改善が見込まれる。体育館・プール及び福祉施設については，現状類似団体平均を下回っているが，個別施設計画を策定し，老朽化対策に取組み数値の増加を抑制し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上記以外の施設では</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の減価償却率が類似団体と比較して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ポイント高くなっている。類似団体と比較すると施設規模が大きく，</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老朽化に伴う維持管理費</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が増加傾向となっており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，施設の今後の在り方を勘案しながら，管理運営について効率化を図っていく。</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施設の一人当たり面積については，消防施設が平成</a:t>
          </a:r>
          <a:r>
            <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年度にかけて増加している。これは，施設修繕等に伴い面積の見直しを行ったためである。</a:t>
          </a:r>
          <a:endParaRPr lang="ja-JP" altLang="ja-JP" sz="1100" baseline="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52,566
50,355
65.76
17,967,527
16,959,721
981,578
10,536,553
14,829,918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年度については類似団体平均を上回る結果となった。前年度と比較すると，基準財政需要額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が減少する一方で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は増加した。単年度の指数は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0.008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ヵ年の平均であるため指数は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横ばいとなっている。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年度に策定した「第４次結城市行政改革大綱」に基づき，自主財源の確保と経費節減合理化に取組む。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46</xdr:row>
      <xdr:rowOff>29028</xdr:rowOff>
    </xdr:to>
    <xdr:cxnSp macro="">
      <xdr:nvCxnSpPr>
        <xdr:cNvPr id="66" name="直線コネクタ 65"/>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1105</xdr:rowOff>
    </xdr:from>
    <xdr:ext cx="762000" cy="259045"/>
    <xdr:sp macro="" textlink="">
      <xdr:nvSpPr>
        <xdr:cNvPr id="67"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29028</xdr:rowOff>
    </xdr:from>
    <xdr:to>
      <xdr:col>24</xdr:col>
      <xdr:colOff>12700</xdr:colOff>
      <xdr:row>46</xdr:row>
      <xdr:rowOff>29028</xdr:rowOff>
    </xdr:to>
    <xdr:cxnSp macro="">
      <xdr:nvCxnSpPr>
        <xdr:cNvPr id="68" name="直線コネクタ 67"/>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128815</xdr:rowOff>
    </xdr:to>
    <xdr:cxnSp macro="">
      <xdr:nvCxnSpPr>
        <xdr:cNvPr id="71" name="直線コネクタ 70"/>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2"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4" name="直線コネクタ 73"/>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7" name="直線コネクタ 76"/>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26307</xdr:rowOff>
    </xdr:from>
    <xdr:to>
      <xdr:col>15</xdr:col>
      <xdr:colOff>133350</xdr:colOff>
      <xdr:row>42</xdr:row>
      <xdr:rowOff>127907</xdr:rowOff>
    </xdr:to>
    <xdr:sp macro="" textlink="">
      <xdr:nvSpPr>
        <xdr:cNvPr id="78" name="フローチャート: 判断 77"/>
        <xdr:cNvSpPr/>
      </xdr:nvSpPr>
      <xdr:spPr>
        <a:xfrm>
          <a:off x="3175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79" name="テキスト ボックス 78"/>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146050</xdr:rowOff>
    </xdr:to>
    <xdr:cxnSp macro="">
      <xdr:nvCxnSpPr>
        <xdr:cNvPr id="80" name="直線コネクタ 79"/>
        <xdr:cNvCxnSpPr/>
      </xdr:nvCxnSpPr>
      <xdr:spPr>
        <a:xfrm flipV="1">
          <a:off x="1447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112485</xdr:rowOff>
    </xdr:from>
    <xdr:to>
      <xdr:col>11</xdr:col>
      <xdr:colOff>82550</xdr:colOff>
      <xdr:row>43</xdr:row>
      <xdr:rowOff>42635</xdr:rowOff>
    </xdr:to>
    <xdr:sp macro="" textlink="">
      <xdr:nvSpPr>
        <xdr:cNvPr id="81" name="フローチャート: 判断 80"/>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82" name="テキスト ボックス 81"/>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77305</xdr:rowOff>
    </xdr:from>
    <xdr:ext cx="762000" cy="259045"/>
    <xdr:sp macro="" textlink="">
      <xdr:nvSpPr>
        <xdr:cNvPr id="91" name="財政力該当値テキスト"/>
        <xdr:cNvSpPr txBox="1"/>
      </xdr:nvSpPr>
      <xdr:spPr>
        <a:xfrm>
          <a:off x="50419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3" name="テキスト ボックス 9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7" name="テキスト ボックス 96"/>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8" name="楕円 97"/>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9" name="テキスト ボックス 98"/>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年度決算と比較し，歳入においては，市税が約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百万円増加したものの，各種交付金等の経常一般財源等が減少したことに起因し減少しているが，それ以上に歳出において，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や補助費等の経常的経費充当一般財源等が減少したことにより，比率は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ポイント下降した。しかし，依然として県平均・全国平均・類似団体平均を上回る値となっている。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今後は「第４次結城市行政改革大綱」に基づき，組織・機構の見直しや使用料・手数料の見直し，公営企業の経営健全化を図り，財政健全化に努める。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67</xdr:row>
      <xdr:rowOff>80010</xdr:rowOff>
    </xdr:to>
    <xdr:cxnSp macro="">
      <xdr:nvCxnSpPr>
        <xdr:cNvPr id="127" name="直線コネクタ 126"/>
        <xdr:cNvCxnSpPr/>
      </xdr:nvCxnSpPr>
      <xdr:spPr>
        <a:xfrm flipV="1">
          <a:off x="4953000" y="10061448"/>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8"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9" name="直線コネクタ 128"/>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30"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1" name="直線コネクタ 130"/>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66</xdr:row>
      <xdr:rowOff>97028</xdr:rowOff>
    </xdr:to>
    <xdr:cxnSp macro="">
      <xdr:nvCxnSpPr>
        <xdr:cNvPr id="132" name="直線コネクタ 131"/>
        <xdr:cNvCxnSpPr/>
      </xdr:nvCxnSpPr>
      <xdr:spPr>
        <a:xfrm flipV="1">
          <a:off x="4114800" y="113258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162069</xdr:rowOff>
    </xdr:from>
    <xdr:ext cx="762000" cy="259045"/>
    <xdr:sp macro="" textlink="">
      <xdr:nvSpPr>
        <xdr:cNvPr id="133" name="財政構造の弾力性平均値テキスト"/>
        <xdr:cNvSpPr txBox="1"/>
      </xdr:nvSpPr>
      <xdr:spPr>
        <a:xfrm>
          <a:off x="5041900" y="1079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34" name="フローチャート: 判断 133"/>
        <xdr:cNvSpPr/>
      </xdr:nvSpPr>
      <xdr:spPr>
        <a:xfrm>
          <a:off x="49022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97028</xdr:rowOff>
    </xdr:from>
    <xdr:to>
      <xdr:col>19</xdr:col>
      <xdr:colOff>133350</xdr:colOff>
      <xdr:row>66</xdr:row>
      <xdr:rowOff>116332</xdr:rowOff>
    </xdr:to>
    <xdr:cxnSp macro="">
      <xdr:nvCxnSpPr>
        <xdr:cNvPr id="135" name="直線コネクタ 134"/>
        <xdr:cNvCxnSpPr/>
      </xdr:nvCxnSpPr>
      <xdr:spPr>
        <a:xfrm flipV="1">
          <a:off x="3225800" y="1141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39370</xdr:rowOff>
    </xdr:from>
    <xdr:to>
      <xdr:col>19</xdr:col>
      <xdr:colOff>184150</xdr:colOff>
      <xdr:row>63</xdr:row>
      <xdr:rowOff>140970</xdr:rowOff>
    </xdr:to>
    <xdr:sp macro="" textlink="">
      <xdr:nvSpPr>
        <xdr:cNvPr id="136" name="フローチャート: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116332</xdr:rowOff>
    </xdr:to>
    <xdr:cxnSp macro="">
      <xdr:nvCxnSpPr>
        <xdr:cNvPr id="138" name="直線コネクタ 137"/>
        <xdr:cNvCxnSpPr/>
      </xdr:nvCxnSpPr>
      <xdr:spPr>
        <a:xfrm>
          <a:off x="2336800" y="11383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58674</xdr:rowOff>
    </xdr:from>
    <xdr:to>
      <xdr:col>15</xdr:col>
      <xdr:colOff>133350</xdr:colOff>
      <xdr:row>63</xdr:row>
      <xdr:rowOff>160274</xdr:rowOff>
    </xdr:to>
    <xdr:sp macro="" textlink="">
      <xdr:nvSpPr>
        <xdr:cNvPr id="139" name="フローチャート: 判断 138"/>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170451</xdr:rowOff>
    </xdr:from>
    <xdr:ext cx="762000" cy="259045"/>
    <xdr:sp macro="" textlink="">
      <xdr:nvSpPr>
        <xdr:cNvPr id="140" name="テキスト ボックス 139"/>
        <xdr:cNvSpPr txBox="1"/>
      </xdr:nvSpPr>
      <xdr:spPr>
        <a:xfrm>
          <a:off x="2844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68072</xdr:rowOff>
    </xdr:to>
    <xdr:cxnSp macro="">
      <xdr:nvCxnSpPr>
        <xdr:cNvPr id="141" name="直線コネクタ 140"/>
        <xdr:cNvCxnSpPr/>
      </xdr:nvCxnSpPr>
      <xdr:spPr>
        <a:xfrm>
          <a:off x="1447800" y="112776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42" name="フローチャート: 判断 141"/>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43" name="テキスト ボックス 142"/>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4" name="フローチャート: 判断 143"/>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139209</xdr:rowOff>
    </xdr:from>
    <xdr:ext cx="762000" cy="259045"/>
    <xdr:sp macro="" textlink="">
      <xdr:nvSpPr>
        <xdr:cNvPr id="145" name="テキスト ボックス 144"/>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1" name="楕円 150"/>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2"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46228</xdr:rowOff>
    </xdr:from>
    <xdr:to>
      <xdr:col>19</xdr:col>
      <xdr:colOff>184150</xdr:colOff>
      <xdr:row>66</xdr:row>
      <xdr:rowOff>147828</xdr:rowOff>
    </xdr:to>
    <xdr:sp macro="" textlink="">
      <xdr:nvSpPr>
        <xdr:cNvPr id="153" name="楕円 152"/>
        <xdr:cNvSpPr/>
      </xdr:nvSpPr>
      <xdr:spPr>
        <a:xfrm>
          <a:off x="4064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132605</xdr:rowOff>
    </xdr:from>
    <xdr:ext cx="736600" cy="259045"/>
    <xdr:sp macro="" textlink="">
      <xdr:nvSpPr>
        <xdr:cNvPr id="154" name="テキスト ボックス 153"/>
        <xdr:cNvSpPr txBox="1"/>
      </xdr:nvSpPr>
      <xdr:spPr>
        <a:xfrm>
          <a:off x="3733800" y="114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5" name="楕円 154"/>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6" name="テキスト ボックス 155"/>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7" name="楕円 156"/>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8" name="テキスト ボックス 157"/>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全国及び茨城県の平均値を下回っており，類似団体内でもほぼ最低の水準である。その事由としては，人件費を要因とするところが大きく，少ない職員数で事務を効率的に行うことにより，人件費の抑制を図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物件費については，行政改革を進めることにより，管理事務経費の削減を図るものとし，平成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次結城市行政改革大綱」に基づき，継続して数値の抑制に努める。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78274</xdr:rowOff>
    </xdr:from>
    <xdr:to>
      <xdr:col>23</xdr:col>
      <xdr:colOff>133350</xdr:colOff>
      <xdr:row>89</xdr:row>
      <xdr:rowOff>23490</xdr:rowOff>
    </xdr:to>
    <xdr:cxnSp macro="">
      <xdr:nvCxnSpPr>
        <xdr:cNvPr id="186" name="直線コネクタ 185"/>
        <xdr:cNvCxnSpPr/>
      </xdr:nvCxnSpPr>
      <xdr:spPr>
        <a:xfrm flipV="1">
          <a:off x="4953000" y="13965724"/>
          <a:ext cx="0" cy="1316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167017</xdr:rowOff>
    </xdr:from>
    <xdr:ext cx="762000" cy="259045"/>
    <xdr:sp macro="" textlink="">
      <xdr:nvSpPr>
        <xdr:cNvPr id="187" name="人件費・物件費等の状況最小値テキスト"/>
        <xdr:cNvSpPr txBox="1"/>
      </xdr:nvSpPr>
      <xdr:spPr>
        <a:xfrm>
          <a:off x="5041900" y="1525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23490</xdr:rowOff>
    </xdr:from>
    <xdr:to>
      <xdr:col>24</xdr:col>
      <xdr:colOff>12700</xdr:colOff>
      <xdr:row>89</xdr:row>
      <xdr:rowOff>23490</xdr:rowOff>
    </xdr:to>
    <xdr:cxnSp macro="">
      <xdr:nvCxnSpPr>
        <xdr:cNvPr id="188" name="直線コネクタ 187"/>
        <xdr:cNvCxnSpPr/>
      </xdr:nvCxnSpPr>
      <xdr:spPr>
        <a:xfrm>
          <a:off x="4864100" y="1528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164651</xdr:rowOff>
    </xdr:from>
    <xdr:ext cx="762000" cy="259045"/>
    <xdr:sp macro="" textlink="">
      <xdr:nvSpPr>
        <xdr:cNvPr id="189" name="人件費・物件費等の状況最大値テキスト"/>
        <xdr:cNvSpPr txBox="1"/>
      </xdr:nvSpPr>
      <xdr:spPr>
        <a:xfrm>
          <a:off x="5041900" y="137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78274</xdr:rowOff>
    </xdr:from>
    <xdr:to>
      <xdr:col>24</xdr:col>
      <xdr:colOff>12700</xdr:colOff>
      <xdr:row>81</xdr:row>
      <xdr:rowOff>78274</xdr:rowOff>
    </xdr:to>
    <xdr:cxnSp macro="">
      <xdr:nvCxnSpPr>
        <xdr:cNvPr id="190" name="直線コネクタ 189"/>
        <xdr:cNvCxnSpPr/>
      </xdr:nvCxnSpPr>
      <xdr:spPr>
        <a:xfrm>
          <a:off x="4864100" y="13965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78274</xdr:rowOff>
    </xdr:from>
    <xdr:to>
      <xdr:col>23</xdr:col>
      <xdr:colOff>133350</xdr:colOff>
      <xdr:row>81</xdr:row>
      <xdr:rowOff>82877</xdr:rowOff>
    </xdr:to>
    <xdr:cxnSp macro="">
      <xdr:nvCxnSpPr>
        <xdr:cNvPr id="191" name="直線コネクタ 190"/>
        <xdr:cNvCxnSpPr/>
      </xdr:nvCxnSpPr>
      <xdr:spPr>
        <a:xfrm flipV="1">
          <a:off x="4114800" y="13965724"/>
          <a:ext cx="838200" cy="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141104</xdr:rowOff>
    </xdr:from>
    <xdr:ext cx="762000" cy="259045"/>
    <xdr:sp macro="" textlink="">
      <xdr:nvSpPr>
        <xdr:cNvPr id="192" name="人件費・物件費等の状況平均値テキスト"/>
        <xdr:cNvSpPr txBox="1"/>
      </xdr:nvSpPr>
      <xdr:spPr>
        <a:xfrm>
          <a:off x="5041900" y="142000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169027</xdr:rowOff>
    </xdr:from>
    <xdr:to>
      <xdr:col>23</xdr:col>
      <xdr:colOff>184150</xdr:colOff>
      <xdr:row>83</xdr:row>
      <xdr:rowOff>99177</xdr:rowOff>
    </xdr:to>
    <xdr:sp macro="" textlink="">
      <xdr:nvSpPr>
        <xdr:cNvPr id="193" name="フローチャート: 判断 192"/>
        <xdr:cNvSpPr/>
      </xdr:nvSpPr>
      <xdr:spPr>
        <a:xfrm>
          <a:off x="4902200" y="142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73853</xdr:rowOff>
    </xdr:from>
    <xdr:to>
      <xdr:col>19</xdr:col>
      <xdr:colOff>133350</xdr:colOff>
      <xdr:row>81</xdr:row>
      <xdr:rowOff>82877</xdr:rowOff>
    </xdr:to>
    <xdr:cxnSp macro="">
      <xdr:nvCxnSpPr>
        <xdr:cNvPr id="194" name="直線コネクタ 193"/>
        <xdr:cNvCxnSpPr/>
      </xdr:nvCxnSpPr>
      <xdr:spPr>
        <a:xfrm>
          <a:off x="3225800" y="13961303"/>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158645</xdr:rowOff>
    </xdr:from>
    <xdr:to>
      <xdr:col>19</xdr:col>
      <xdr:colOff>184150</xdr:colOff>
      <xdr:row>83</xdr:row>
      <xdr:rowOff>88795</xdr:rowOff>
    </xdr:to>
    <xdr:sp macro="" textlink="">
      <xdr:nvSpPr>
        <xdr:cNvPr id="195" name="フローチャート: 判断 194"/>
        <xdr:cNvSpPr/>
      </xdr:nvSpPr>
      <xdr:spPr>
        <a:xfrm>
          <a:off x="40640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73572</xdr:rowOff>
    </xdr:from>
    <xdr:ext cx="736600" cy="259045"/>
    <xdr:sp macro="" textlink="">
      <xdr:nvSpPr>
        <xdr:cNvPr id="196" name="テキスト ボックス 195"/>
        <xdr:cNvSpPr txBox="1"/>
      </xdr:nvSpPr>
      <xdr:spPr>
        <a:xfrm>
          <a:off x="3733800" y="14303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56099</xdr:rowOff>
    </xdr:from>
    <xdr:to>
      <xdr:col>15</xdr:col>
      <xdr:colOff>82550</xdr:colOff>
      <xdr:row>81</xdr:row>
      <xdr:rowOff>73853</xdr:rowOff>
    </xdr:to>
    <xdr:cxnSp macro="">
      <xdr:nvCxnSpPr>
        <xdr:cNvPr id="197" name="直線コネクタ 196"/>
        <xdr:cNvCxnSpPr/>
      </xdr:nvCxnSpPr>
      <xdr:spPr>
        <a:xfrm>
          <a:off x="2336800" y="13943549"/>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3784</xdr:rowOff>
    </xdr:from>
    <xdr:to>
      <xdr:col>15</xdr:col>
      <xdr:colOff>133350</xdr:colOff>
      <xdr:row>82</xdr:row>
      <xdr:rowOff>105384</xdr:rowOff>
    </xdr:to>
    <xdr:sp macro="" textlink="">
      <xdr:nvSpPr>
        <xdr:cNvPr id="198" name="フローチャート: 判断 197"/>
        <xdr:cNvSpPr/>
      </xdr:nvSpPr>
      <xdr:spPr>
        <a:xfrm>
          <a:off x="3175000" y="1406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90161</xdr:rowOff>
    </xdr:from>
    <xdr:ext cx="762000" cy="259045"/>
    <xdr:sp macro="" textlink="">
      <xdr:nvSpPr>
        <xdr:cNvPr id="199" name="テキスト ボックス 198"/>
        <xdr:cNvSpPr txBox="1"/>
      </xdr:nvSpPr>
      <xdr:spPr>
        <a:xfrm>
          <a:off x="2844800" y="1414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37145</xdr:rowOff>
    </xdr:from>
    <xdr:to>
      <xdr:col>11</xdr:col>
      <xdr:colOff>31750</xdr:colOff>
      <xdr:row>81</xdr:row>
      <xdr:rowOff>56099</xdr:rowOff>
    </xdr:to>
    <xdr:cxnSp macro="">
      <xdr:nvCxnSpPr>
        <xdr:cNvPr id="200" name="直線コネクタ 199"/>
        <xdr:cNvCxnSpPr/>
      </xdr:nvCxnSpPr>
      <xdr:spPr>
        <a:xfrm>
          <a:off x="1447800" y="13924595"/>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103646</xdr:rowOff>
    </xdr:from>
    <xdr:to>
      <xdr:col>11</xdr:col>
      <xdr:colOff>82550</xdr:colOff>
      <xdr:row>83</xdr:row>
      <xdr:rowOff>33796</xdr:rowOff>
    </xdr:to>
    <xdr:sp macro="" textlink="">
      <xdr:nvSpPr>
        <xdr:cNvPr id="201" name="フローチャート: 判断 200"/>
        <xdr:cNvSpPr/>
      </xdr:nvSpPr>
      <xdr:spPr>
        <a:xfrm>
          <a:off x="2286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18573</xdr:rowOff>
    </xdr:from>
    <xdr:ext cx="762000" cy="259045"/>
    <xdr:sp macro="" textlink="">
      <xdr:nvSpPr>
        <xdr:cNvPr id="202" name="テキスト ボックス 201"/>
        <xdr:cNvSpPr txBox="1"/>
      </xdr:nvSpPr>
      <xdr:spPr>
        <a:xfrm>
          <a:off x="1955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92304</xdr:rowOff>
    </xdr:from>
    <xdr:to>
      <xdr:col>7</xdr:col>
      <xdr:colOff>31750</xdr:colOff>
      <xdr:row>83</xdr:row>
      <xdr:rowOff>22454</xdr:rowOff>
    </xdr:to>
    <xdr:sp macro="" textlink="">
      <xdr:nvSpPr>
        <xdr:cNvPr id="203" name="フローチャート: 判断 202"/>
        <xdr:cNvSpPr/>
      </xdr:nvSpPr>
      <xdr:spPr>
        <a:xfrm>
          <a:off x="1397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7231</xdr:rowOff>
    </xdr:from>
    <xdr:ext cx="762000" cy="259045"/>
    <xdr:sp macro="" textlink="">
      <xdr:nvSpPr>
        <xdr:cNvPr id="204" name="テキスト ボックス 203"/>
        <xdr:cNvSpPr txBox="1"/>
      </xdr:nvSpPr>
      <xdr:spPr>
        <a:xfrm>
          <a:off x="1066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27474</xdr:rowOff>
    </xdr:from>
    <xdr:to>
      <xdr:col>23</xdr:col>
      <xdr:colOff>184150</xdr:colOff>
      <xdr:row>81</xdr:row>
      <xdr:rowOff>129074</xdr:rowOff>
    </xdr:to>
    <xdr:sp macro="" textlink="">
      <xdr:nvSpPr>
        <xdr:cNvPr id="210" name="楕円 209"/>
        <xdr:cNvSpPr/>
      </xdr:nvSpPr>
      <xdr:spPr>
        <a:xfrm>
          <a:off x="4902200" y="139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120201</xdr:rowOff>
    </xdr:from>
    <xdr:ext cx="762000" cy="259045"/>
    <xdr:sp macro="" textlink="">
      <xdr:nvSpPr>
        <xdr:cNvPr id="211" name="人件費・物件費等の状況該当値テキスト"/>
        <xdr:cNvSpPr txBox="1"/>
      </xdr:nvSpPr>
      <xdr:spPr>
        <a:xfrm>
          <a:off x="5041900" y="1383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32077</xdr:rowOff>
    </xdr:from>
    <xdr:to>
      <xdr:col>19</xdr:col>
      <xdr:colOff>184150</xdr:colOff>
      <xdr:row>81</xdr:row>
      <xdr:rowOff>133677</xdr:rowOff>
    </xdr:to>
    <xdr:sp macro="" textlink="">
      <xdr:nvSpPr>
        <xdr:cNvPr id="212" name="楕円 211"/>
        <xdr:cNvSpPr/>
      </xdr:nvSpPr>
      <xdr:spPr>
        <a:xfrm>
          <a:off x="4064000" y="139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143854</xdr:rowOff>
    </xdr:from>
    <xdr:ext cx="736600" cy="259045"/>
    <xdr:sp macro="" textlink="">
      <xdr:nvSpPr>
        <xdr:cNvPr id="213" name="テキスト ボックス 212"/>
        <xdr:cNvSpPr txBox="1"/>
      </xdr:nvSpPr>
      <xdr:spPr>
        <a:xfrm>
          <a:off x="3733800" y="136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23053</xdr:rowOff>
    </xdr:from>
    <xdr:to>
      <xdr:col>15</xdr:col>
      <xdr:colOff>133350</xdr:colOff>
      <xdr:row>81</xdr:row>
      <xdr:rowOff>124653</xdr:rowOff>
    </xdr:to>
    <xdr:sp macro="" textlink="">
      <xdr:nvSpPr>
        <xdr:cNvPr id="214" name="楕円 213"/>
        <xdr:cNvSpPr/>
      </xdr:nvSpPr>
      <xdr:spPr>
        <a:xfrm>
          <a:off x="3175000" y="139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134830</xdr:rowOff>
    </xdr:from>
    <xdr:ext cx="762000" cy="259045"/>
    <xdr:sp macro="" textlink="">
      <xdr:nvSpPr>
        <xdr:cNvPr id="215" name="テキスト ボックス 214"/>
        <xdr:cNvSpPr txBox="1"/>
      </xdr:nvSpPr>
      <xdr:spPr>
        <a:xfrm>
          <a:off x="2844800" y="1367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5299</xdr:rowOff>
    </xdr:from>
    <xdr:to>
      <xdr:col>11</xdr:col>
      <xdr:colOff>82550</xdr:colOff>
      <xdr:row>81</xdr:row>
      <xdr:rowOff>106899</xdr:rowOff>
    </xdr:to>
    <xdr:sp macro="" textlink="">
      <xdr:nvSpPr>
        <xdr:cNvPr id="216" name="楕円 215"/>
        <xdr:cNvSpPr/>
      </xdr:nvSpPr>
      <xdr:spPr>
        <a:xfrm>
          <a:off x="2286000" y="138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117076</xdr:rowOff>
    </xdr:from>
    <xdr:ext cx="762000" cy="259045"/>
    <xdr:sp macro="" textlink="">
      <xdr:nvSpPr>
        <xdr:cNvPr id="217" name="テキスト ボックス 216"/>
        <xdr:cNvSpPr txBox="1"/>
      </xdr:nvSpPr>
      <xdr:spPr>
        <a:xfrm>
          <a:off x="1955800" y="136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157795</xdr:rowOff>
    </xdr:from>
    <xdr:to>
      <xdr:col>7</xdr:col>
      <xdr:colOff>31750</xdr:colOff>
      <xdr:row>81</xdr:row>
      <xdr:rowOff>87945</xdr:rowOff>
    </xdr:to>
    <xdr:sp macro="" textlink="">
      <xdr:nvSpPr>
        <xdr:cNvPr id="218" name="楕円 217"/>
        <xdr:cNvSpPr/>
      </xdr:nvSpPr>
      <xdr:spPr>
        <a:xfrm>
          <a:off x="1397000" y="138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98122</xdr:rowOff>
    </xdr:from>
    <xdr:ext cx="762000" cy="259045"/>
    <xdr:sp macro="" textlink="">
      <xdr:nvSpPr>
        <xdr:cNvPr id="219" name="テキスト ボックス 218"/>
        <xdr:cNvSpPr txBox="1"/>
      </xdr:nvSpPr>
      <xdr:spPr>
        <a:xfrm>
          <a:off x="1066800" y="1364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年度においては，前年度同様の指数であり，全国市及び類似団体平均を下回る水準である。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今後も，人事評価制度及び評価結果の活用により，職員の勤務実績を適切に給与に反映させるとともに，職務給の原則のもと，給与水準の適正化を進める。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年度は、ラスパイレス指数未公表のため、前年度数値を引用。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89</xdr:row>
      <xdr:rowOff>130175</xdr:rowOff>
    </xdr:to>
    <xdr:cxnSp macro="">
      <xdr:nvCxnSpPr>
        <xdr:cNvPr id="248" name="直線コネクタ 247"/>
        <xdr:cNvCxnSpPr/>
      </xdr:nvCxnSpPr>
      <xdr:spPr>
        <a:xfrm flipV="1">
          <a:off x="17018000" y="14062075"/>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49"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0" name="直線コネクタ 249"/>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1"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52" name="直線コネクタ 251"/>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81491</xdr:rowOff>
    </xdr:to>
    <xdr:cxnSp macro="">
      <xdr:nvCxnSpPr>
        <xdr:cNvPr id="253" name="直線コネクタ 252"/>
        <xdr:cNvCxnSpPr/>
      </xdr:nvCxnSpPr>
      <xdr:spPr>
        <a:xfrm>
          <a:off x="16179800" y="148261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12293</xdr:rowOff>
    </xdr:from>
    <xdr:ext cx="762000" cy="259045"/>
    <xdr:sp macro="" textlink="">
      <xdr:nvSpPr>
        <xdr:cNvPr id="254" name="給与水準   （国との比較）平均値テキスト"/>
        <xdr:cNvSpPr txBox="1"/>
      </xdr:nvSpPr>
      <xdr:spPr>
        <a:xfrm>
          <a:off x="17106900" y="149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55" name="フローチャート: 判断 254"/>
        <xdr:cNvSpPr/>
      </xdr:nvSpPr>
      <xdr:spPr>
        <a:xfrm>
          <a:off x="169672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81491</xdr:rowOff>
    </xdr:to>
    <xdr:cxnSp macro="">
      <xdr:nvCxnSpPr>
        <xdr:cNvPr id="256" name="直線コネクタ 255"/>
        <xdr:cNvCxnSpPr/>
      </xdr:nvCxnSpPr>
      <xdr:spPr>
        <a:xfrm>
          <a:off x="15290800" y="147658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8" name="テキスト ボックス 257"/>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21166</xdr:rowOff>
    </xdr:to>
    <xdr:cxnSp macro="">
      <xdr:nvCxnSpPr>
        <xdr:cNvPr id="259" name="直線コネクタ 258"/>
        <xdr:cNvCxnSpPr/>
      </xdr:nvCxnSpPr>
      <xdr:spPr>
        <a:xfrm>
          <a:off x="14401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0" name="フローチャート: 判断 259"/>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61" name="テキスト ボックス 26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88</xdr:row>
      <xdr:rowOff>20109</xdr:rowOff>
    </xdr:to>
    <xdr:cxnSp macro="">
      <xdr:nvCxnSpPr>
        <xdr:cNvPr id="262" name="直線コネクタ 261"/>
        <xdr:cNvCxnSpPr/>
      </xdr:nvCxnSpPr>
      <xdr:spPr>
        <a:xfrm flipV="1">
          <a:off x="13512800" y="14725650"/>
          <a:ext cx="889000" cy="38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151341</xdr:rowOff>
    </xdr:from>
    <xdr:to>
      <xdr:col>68</xdr:col>
      <xdr:colOff>203200</xdr:colOff>
      <xdr:row>87</xdr:row>
      <xdr:rowOff>81491</xdr:rowOff>
    </xdr:to>
    <xdr:sp macro="" textlink="">
      <xdr:nvSpPr>
        <xdr:cNvPr id="263" name="フローチャート: 判断 262"/>
        <xdr:cNvSpPr/>
      </xdr:nvSpPr>
      <xdr:spPr>
        <a:xfrm>
          <a:off x="14351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64" name="テキスト ボックス 263"/>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65" name="フローチャート: 判断 264"/>
        <xdr:cNvSpPr/>
      </xdr:nvSpPr>
      <xdr:spPr>
        <a:xfrm>
          <a:off x="13462000" y="1481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11236</xdr:rowOff>
    </xdr:from>
    <xdr:ext cx="762000" cy="259045"/>
    <xdr:sp macro="" textlink="">
      <xdr:nvSpPr>
        <xdr:cNvPr id="266" name="テキスト ボックス 265"/>
        <xdr:cNvSpPr txBox="1"/>
      </xdr:nvSpPr>
      <xdr:spPr>
        <a:xfrm>
          <a:off x="13131800" y="1458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2" name="楕円 271"/>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47218</xdr:rowOff>
    </xdr:from>
    <xdr:ext cx="762000" cy="259045"/>
    <xdr:sp macro="" textlink="">
      <xdr:nvSpPr>
        <xdr:cNvPr id="273" name="給与水準   （国との比較）該当値テキスト"/>
        <xdr:cNvSpPr txBox="1"/>
      </xdr:nvSpPr>
      <xdr:spPr>
        <a:xfrm>
          <a:off x="171069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4" name="楕円 273"/>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142468</xdr:rowOff>
    </xdr:from>
    <xdr:ext cx="736600" cy="259045"/>
    <xdr:sp macro="" textlink="">
      <xdr:nvSpPr>
        <xdr:cNvPr id="275" name="テキスト ボックス 274"/>
        <xdr:cNvSpPr txBox="1"/>
      </xdr:nvSpPr>
      <xdr:spPr>
        <a:xfrm>
          <a:off x="15798800" y="1454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6" name="楕円 275"/>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77" name="テキスト ボックス 276"/>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9" name="テキスト ボックス 278"/>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0" name="楕円 279"/>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1" name="テキスト ボックス 280"/>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年来退職者に対し，採用人員数を抑制してきた結果，全国及び茨城県平均と比較しても職員数は少ない状況であり，類似団体内でも平均を大きく下回っている。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次結城市行政改革大綱」及び平成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年度に策定した「結城市定員管理計画」に基づく職員数の検討を行いながら，多種多様かつ高度な行政ニーズに応えられる体制づくりと適正な定員管理に努めていく。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94297</xdr:rowOff>
    </xdr:from>
    <xdr:to>
      <xdr:col>81</xdr:col>
      <xdr:colOff>44450</xdr:colOff>
      <xdr:row>66</xdr:row>
      <xdr:rowOff>44344</xdr:rowOff>
    </xdr:to>
    <xdr:cxnSp macro="">
      <xdr:nvCxnSpPr>
        <xdr:cNvPr id="311" name="直線コネクタ 310"/>
        <xdr:cNvCxnSpPr/>
      </xdr:nvCxnSpPr>
      <xdr:spPr>
        <a:xfrm flipV="1">
          <a:off x="17018000" y="10209847"/>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16421</xdr:rowOff>
    </xdr:from>
    <xdr:ext cx="762000" cy="259045"/>
    <xdr:sp macro="" textlink="">
      <xdr:nvSpPr>
        <xdr:cNvPr id="312" name="定員管理の状況最小値テキスト"/>
        <xdr:cNvSpPr txBox="1"/>
      </xdr:nvSpPr>
      <xdr:spPr>
        <a:xfrm>
          <a:off x="17106900" y="1133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44344</xdr:rowOff>
    </xdr:from>
    <xdr:to>
      <xdr:col>81</xdr:col>
      <xdr:colOff>133350</xdr:colOff>
      <xdr:row>66</xdr:row>
      <xdr:rowOff>44344</xdr:rowOff>
    </xdr:to>
    <xdr:cxnSp macro="">
      <xdr:nvCxnSpPr>
        <xdr:cNvPr id="313" name="直線コネクタ 312"/>
        <xdr:cNvCxnSpPr/>
      </xdr:nvCxnSpPr>
      <xdr:spPr>
        <a:xfrm>
          <a:off x="16929100" y="1136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9224</xdr:rowOff>
    </xdr:from>
    <xdr:ext cx="762000" cy="259045"/>
    <xdr:sp macro="" textlink="">
      <xdr:nvSpPr>
        <xdr:cNvPr id="314"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94297</xdr:rowOff>
    </xdr:from>
    <xdr:to>
      <xdr:col>81</xdr:col>
      <xdr:colOff>133350</xdr:colOff>
      <xdr:row>59</xdr:row>
      <xdr:rowOff>94297</xdr:rowOff>
    </xdr:to>
    <xdr:cxnSp macro="">
      <xdr:nvCxnSpPr>
        <xdr:cNvPr id="315" name="直線コネクタ 314"/>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115888</xdr:rowOff>
    </xdr:from>
    <xdr:to>
      <xdr:col>81</xdr:col>
      <xdr:colOff>44450</xdr:colOff>
      <xdr:row>60</xdr:row>
      <xdr:rowOff>115888</xdr:rowOff>
    </xdr:to>
    <xdr:cxnSp macro="">
      <xdr:nvCxnSpPr>
        <xdr:cNvPr id="316" name="直線コネクタ 315"/>
        <xdr:cNvCxnSpPr/>
      </xdr:nvCxnSpPr>
      <xdr:spPr>
        <a:xfrm>
          <a:off x="16179800" y="10402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171361</xdr:rowOff>
    </xdr:from>
    <xdr:ext cx="762000" cy="259045"/>
    <xdr:sp macro="" textlink="">
      <xdr:nvSpPr>
        <xdr:cNvPr id="317" name="定員管理の状況平均値テキスト"/>
        <xdr:cNvSpPr txBox="1"/>
      </xdr:nvSpPr>
      <xdr:spPr>
        <a:xfrm>
          <a:off x="17106900" y="10629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27834</xdr:rowOff>
    </xdr:from>
    <xdr:to>
      <xdr:col>81</xdr:col>
      <xdr:colOff>95250</xdr:colOff>
      <xdr:row>62</xdr:row>
      <xdr:rowOff>129434</xdr:rowOff>
    </xdr:to>
    <xdr:sp macro="" textlink="">
      <xdr:nvSpPr>
        <xdr:cNvPr id="318" name="フローチャート: 判断 317"/>
        <xdr:cNvSpPr/>
      </xdr:nvSpPr>
      <xdr:spPr>
        <a:xfrm>
          <a:off x="16967200" y="1065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115888</xdr:rowOff>
    </xdr:from>
    <xdr:to>
      <xdr:col>77</xdr:col>
      <xdr:colOff>44450</xdr:colOff>
      <xdr:row>60</xdr:row>
      <xdr:rowOff>115888</xdr:rowOff>
    </xdr:to>
    <xdr:cxnSp macro="">
      <xdr:nvCxnSpPr>
        <xdr:cNvPr id="319" name="直線コネクタ 318"/>
        <xdr:cNvCxnSpPr/>
      </xdr:nvCxnSpPr>
      <xdr:spPr>
        <a:xfrm>
          <a:off x="15290800" y="10402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17780</xdr:rowOff>
    </xdr:from>
    <xdr:to>
      <xdr:col>77</xdr:col>
      <xdr:colOff>95250</xdr:colOff>
      <xdr:row>62</xdr:row>
      <xdr:rowOff>119380</xdr:rowOff>
    </xdr:to>
    <xdr:sp macro="" textlink="">
      <xdr:nvSpPr>
        <xdr:cNvPr id="320" name="フローチャート: 判断 319"/>
        <xdr:cNvSpPr/>
      </xdr:nvSpPr>
      <xdr:spPr>
        <a:xfrm>
          <a:off x="16129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104157</xdr:rowOff>
    </xdr:from>
    <xdr:ext cx="736600" cy="259045"/>
    <xdr:sp macro="" textlink="">
      <xdr:nvSpPr>
        <xdr:cNvPr id="321" name="テキスト ボックス 320"/>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105833</xdr:rowOff>
    </xdr:from>
    <xdr:to>
      <xdr:col>72</xdr:col>
      <xdr:colOff>203200</xdr:colOff>
      <xdr:row>60</xdr:row>
      <xdr:rowOff>115888</xdr:rowOff>
    </xdr:to>
    <xdr:cxnSp macro="">
      <xdr:nvCxnSpPr>
        <xdr:cNvPr id="322" name="直線コネクタ 321"/>
        <xdr:cNvCxnSpPr/>
      </xdr:nvCxnSpPr>
      <xdr:spPr>
        <a:xfrm>
          <a:off x="14401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3" name="フローチャート: 判断 322"/>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4" name="テキスト ボックス 323"/>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95779</xdr:rowOff>
    </xdr:from>
    <xdr:to>
      <xdr:col>68</xdr:col>
      <xdr:colOff>152400</xdr:colOff>
      <xdr:row>60</xdr:row>
      <xdr:rowOff>105833</xdr:rowOff>
    </xdr:to>
    <xdr:cxnSp macro="">
      <xdr:nvCxnSpPr>
        <xdr:cNvPr id="325" name="直線コネクタ 324"/>
        <xdr:cNvCxnSpPr/>
      </xdr:nvCxnSpPr>
      <xdr:spPr>
        <a:xfrm>
          <a:off x="13512800" y="103827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6" name="フローチャート: 判断 325"/>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7" name="テキスト ボックス 326"/>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28" name="フローチャート: 判断 327"/>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29" name="テキスト ボックス 328"/>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35" name="楕円 334"/>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36"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65088</xdr:rowOff>
    </xdr:from>
    <xdr:to>
      <xdr:col>77</xdr:col>
      <xdr:colOff>95250</xdr:colOff>
      <xdr:row>60</xdr:row>
      <xdr:rowOff>166688</xdr:rowOff>
    </xdr:to>
    <xdr:sp macro="" textlink="">
      <xdr:nvSpPr>
        <xdr:cNvPr id="337" name="楕円 336"/>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5415</xdr:rowOff>
    </xdr:from>
    <xdr:ext cx="736600" cy="259045"/>
    <xdr:sp macro="" textlink="">
      <xdr:nvSpPr>
        <xdr:cNvPr id="338" name="テキスト ボックス 337"/>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65088</xdr:rowOff>
    </xdr:from>
    <xdr:to>
      <xdr:col>73</xdr:col>
      <xdr:colOff>44450</xdr:colOff>
      <xdr:row>60</xdr:row>
      <xdr:rowOff>166688</xdr:rowOff>
    </xdr:to>
    <xdr:sp macro="" textlink="">
      <xdr:nvSpPr>
        <xdr:cNvPr id="339" name="楕円 338"/>
        <xdr:cNvSpPr/>
      </xdr:nvSpPr>
      <xdr:spPr>
        <a:xfrm>
          <a:off x="15240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xdr:rowOff>
    </xdr:from>
    <xdr:ext cx="762000" cy="259045"/>
    <xdr:sp macro="" textlink="">
      <xdr:nvSpPr>
        <xdr:cNvPr id="340" name="テキスト ボックス 339"/>
        <xdr:cNvSpPr txBox="1"/>
      </xdr:nvSpPr>
      <xdr:spPr>
        <a:xfrm>
          <a:off x="14909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55033</xdr:rowOff>
    </xdr:from>
    <xdr:to>
      <xdr:col>68</xdr:col>
      <xdr:colOff>203200</xdr:colOff>
      <xdr:row>60</xdr:row>
      <xdr:rowOff>156633</xdr:rowOff>
    </xdr:to>
    <xdr:sp macro="" textlink="">
      <xdr:nvSpPr>
        <xdr:cNvPr id="341" name="楕円 340"/>
        <xdr:cNvSpPr/>
      </xdr:nvSpPr>
      <xdr:spPr>
        <a:xfrm>
          <a:off x="14351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166810</xdr:rowOff>
    </xdr:from>
    <xdr:ext cx="762000" cy="259045"/>
    <xdr:sp macro="" textlink="">
      <xdr:nvSpPr>
        <xdr:cNvPr id="342" name="テキスト ボックス 341"/>
        <xdr:cNvSpPr txBox="1"/>
      </xdr:nvSpPr>
      <xdr:spPr>
        <a:xfrm>
          <a:off x="14020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44979</xdr:rowOff>
    </xdr:from>
    <xdr:to>
      <xdr:col>64</xdr:col>
      <xdr:colOff>152400</xdr:colOff>
      <xdr:row>60</xdr:row>
      <xdr:rowOff>146579</xdr:rowOff>
    </xdr:to>
    <xdr:sp macro="" textlink="">
      <xdr:nvSpPr>
        <xdr:cNvPr id="343" name="楕円 342"/>
        <xdr:cNvSpPr/>
      </xdr:nvSpPr>
      <xdr:spPr>
        <a:xfrm>
          <a:off x="13462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156756</xdr:rowOff>
    </xdr:from>
    <xdr:ext cx="762000" cy="259045"/>
    <xdr:sp macro="" textlink="">
      <xdr:nvSpPr>
        <xdr:cNvPr id="344" name="テキスト ボックス 343"/>
        <xdr:cNvSpPr txBox="1"/>
      </xdr:nvSpPr>
      <xdr:spPr>
        <a:xfrm>
          <a:off x="13131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が類似団体平均を上回っている。低下理由として，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公債費の元利償還金が約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分子となる額が減少，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一方で固定資産税等の標準税収入額が増となり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，分母となる額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が増加したことが挙げられる。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年度策定の公債費負担適正化計画に基づき，地方債残高は減少してきているが，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されているため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，より一層その他新規事業や既存事業への起債発行額の抑制を図っていきたい。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24342</xdr:rowOff>
    </xdr:to>
    <xdr:cxnSp macro="">
      <xdr:nvCxnSpPr>
        <xdr:cNvPr id="374" name="直線コネクタ 373"/>
        <xdr:cNvCxnSpPr/>
      </xdr:nvCxnSpPr>
      <xdr:spPr>
        <a:xfrm flipV="1">
          <a:off x="17018000" y="6140450"/>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167869</xdr:rowOff>
    </xdr:from>
    <xdr:ext cx="762000" cy="259045"/>
    <xdr:sp macro="" textlink="">
      <xdr:nvSpPr>
        <xdr:cNvPr id="375" name="公債費負担の状況最小値テキスト"/>
        <xdr:cNvSpPr txBox="1"/>
      </xdr:nvSpPr>
      <xdr:spPr>
        <a:xfrm>
          <a:off x="17106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24342</xdr:rowOff>
    </xdr:from>
    <xdr:to>
      <xdr:col>81</xdr:col>
      <xdr:colOff>133350</xdr:colOff>
      <xdr:row>44</xdr:row>
      <xdr:rowOff>24342</xdr:rowOff>
    </xdr:to>
    <xdr:cxnSp macro="">
      <xdr:nvCxnSpPr>
        <xdr:cNvPr id="376" name="直線コネクタ 375"/>
        <xdr:cNvCxnSpPr/>
      </xdr:nvCxnSpPr>
      <xdr:spPr>
        <a:xfrm>
          <a:off x="16929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78" name="直線コネクタ 37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34925</xdr:rowOff>
    </xdr:from>
    <xdr:to>
      <xdr:col>81</xdr:col>
      <xdr:colOff>44450</xdr:colOff>
      <xdr:row>43</xdr:row>
      <xdr:rowOff>115358</xdr:rowOff>
    </xdr:to>
    <xdr:cxnSp macro="">
      <xdr:nvCxnSpPr>
        <xdr:cNvPr id="379" name="直線コネクタ 378"/>
        <xdr:cNvCxnSpPr/>
      </xdr:nvCxnSpPr>
      <xdr:spPr>
        <a:xfrm flipV="1">
          <a:off x="16179800" y="7407275"/>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63094</xdr:rowOff>
    </xdr:from>
    <xdr:ext cx="762000" cy="259045"/>
    <xdr:sp macro="" textlink="">
      <xdr:nvSpPr>
        <xdr:cNvPr id="380"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381" name="フローチャート: 判断 380"/>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115358</xdr:rowOff>
    </xdr:from>
    <xdr:to>
      <xdr:col>77</xdr:col>
      <xdr:colOff>44450</xdr:colOff>
      <xdr:row>44</xdr:row>
      <xdr:rowOff>4233</xdr:rowOff>
    </xdr:to>
    <xdr:cxnSp macro="">
      <xdr:nvCxnSpPr>
        <xdr:cNvPr id="382" name="直線コネクタ 381"/>
        <xdr:cNvCxnSpPr/>
      </xdr:nvCxnSpPr>
      <xdr:spPr>
        <a:xfrm flipV="1">
          <a:off x="15290800" y="74877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3" name="フローチャート: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4" name="テキスト ボックス 383"/>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44450</xdr:rowOff>
    </xdr:to>
    <xdr:cxnSp macro="">
      <xdr:nvCxnSpPr>
        <xdr:cNvPr id="385" name="直線コネクタ 384"/>
        <xdr:cNvCxnSpPr/>
      </xdr:nvCxnSpPr>
      <xdr:spPr>
        <a:xfrm flipV="1">
          <a:off x="14401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6" name="フローチャート: 判断 385"/>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7" name="テキスト ボックス 386"/>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44</xdr:row>
      <xdr:rowOff>165100</xdr:rowOff>
    </xdr:to>
    <xdr:cxnSp macro="">
      <xdr:nvCxnSpPr>
        <xdr:cNvPr id="388" name="直線コネクタ 387"/>
        <xdr:cNvCxnSpPr/>
      </xdr:nvCxnSpPr>
      <xdr:spPr>
        <a:xfrm flipV="1">
          <a:off x="13512800" y="758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5292</xdr:rowOff>
    </xdr:from>
    <xdr:to>
      <xdr:col>68</xdr:col>
      <xdr:colOff>203200</xdr:colOff>
      <xdr:row>41</xdr:row>
      <xdr:rowOff>106892</xdr:rowOff>
    </xdr:to>
    <xdr:sp macro="" textlink="">
      <xdr:nvSpPr>
        <xdr:cNvPr id="389" name="フローチャート: 判断 388"/>
        <xdr:cNvSpPr/>
      </xdr:nvSpPr>
      <xdr:spPr>
        <a:xfrm>
          <a:off x="14351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117069</xdr:rowOff>
    </xdr:from>
    <xdr:ext cx="762000" cy="259045"/>
    <xdr:sp macro="" textlink="">
      <xdr:nvSpPr>
        <xdr:cNvPr id="390" name="テキスト ボックス 389"/>
        <xdr:cNvSpPr txBox="1"/>
      </xdr:nvSpPr>
      <xdr:spPr>
        <a:xfrm>
          <a:off x="14020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2" name="テキスト ボックス 391"/>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155575</xdr:rowOff>
    </xdr:from>
    <xdr:to>
      <xdr:col>81</xdr:col>
      <xdr:colOff>95250</xdr:colOff>
      <xdr:row>43</xdr:row>
      <xdr:rowOff>85725</xdr:rowOff>
    </xdr:to>
    <xdr:sp macro="" textlink="">
      <xdr:nvSpPr>
        <xdr:cNvPr id="398" name="楕円 397"/>
        <xdr:cNvSpPr/>
      </xdr:nvSpPr>
      <xdr:spPr>
        <a:xfrm>
          <a:off x="16967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127652</xdr:rowOff>
    </xdr:from>
    <xdr:ext cx="762000" cy="259045"/>
    <xdr:sp macro="" textlink="">
      <xdr:nvSpPr>
        <xdr:cNvPr id="399" name="公債費負担の状況該当値テキスト"/>
        <xdr:cNvSpPr txBox="1"/>
      </xdr:nvSpPr>
      <xdr:spPr>
        <a:xfrm>
          <a:off x="17106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64558</xdr:rowOff>
    </xdr:from>
    <xdr:to>
      <xdr:col>77</xdr:col>
      <xdr:colOff>95250</xdr:colOff>
      <xdr:row>43</xdr:row>
      <xdr:rowOff>166158</xdr:rowOff>
    </xdr:to>
    <xdr:sp macro="" textlink="">
      <xdr:nvSpPr>
        <xdr:cNvPr id="400" name="楕円 399"/>
        <xdr:cNvSpPr/>
      </xdr:nvSpPr>
      <xdr:spPr>
        <a:xfrm>
          <a:off x="16129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150935</xdr:rowOff>
    </xdr:from>
    <xdr:ext cx="736600" cy="259045"/>
    <xdr:sp macro="" textlink="">
      <xdr:nvSpPr>
        <xdr:cNvPr id="401" name="テキスト ボックス 400"/>
        <xdr:cNvSpPr txBox="1"/>
      </xdr:nvSpPr>
      <xdr:spPr>
        <a:xfrm>
          <a:off x="15798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2" name="楕円 401"/>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3" name="テキスト ボックス 402"/>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4" name="楕円 403"/>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5" name="テキスト ボックス 404"/>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406" name="楕円 40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407" name="テキスト ボックス 40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公営企業債等繰入見込み額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将来負担額は減少したが，基金等の充当可能財源がそれ以上に減少したため分子となる額が増加した。一方で固定資産税等の標準税収入額等の増により分母となる額も増加したため，将来負担比率は前年度と同値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類似団体平均及び県平均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と比較すると，当該値は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下回っている状態で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今後も大規模事業を必要最小限に抑え，歳出削減や起債発行額抑制に努め，財政健全化を図る。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97699</xdr:rowOff>
    </xdr:to>
    <xdr:cxnSp macro="">
      <xdr:nvCxnSpPr>
        <xdr:cNvPr id="438" name="直線コネクタ 437"/>
        <xdr:cNvCxnSpPr/>
      </xdr:nvCxnSpPr>
      <xdr:spPr>
        <a:xfrm flipV="1">
          <a:off x="17018000" y="2313214"/>
          <a:ext cx="0" cy="155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69776</xdr:rowOff>
    </xdr:from>
    <xdr:ext cx="762000" cy="259045"/>
    <xdr:sp macro="" textlink="">
      <xdr:nvSpPr>
        <xdr:cNvPr id="439" name="将来負担の状況最小値テキスト"/>
        <xdr:cNvSpPr txBox="1"/>
      </xdr:nvSpPr>
      <xdr:spPr>
        <a:xfrm>
          <a:off x="17106900" y="38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97699</xdr:rowOff>
    </xdr:from>
    <xdr:to>
      <xdr:col>81</xdr:col>
      <xdr:colOff>133350</xdr:colOff>
      <xdr:row>22</xdr:row>
      <xdr:rowOff>97699</xdr:rowOff>
    </xdr:to>
    <xdr:cxnSp macro="">
      <xdr:nvCxnSpPr>
        <xdr:cNvPr id="440" name="直線コネクタ 439"/>
        <xdr:cNvCxnSpPr/>
      </xdr:nvCxnSpPr>
      <xdr:spPr>
        <a:xfrm>
          <a:off x="16929100" y="386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43996</xdr:rowOff>
    </xdr:from>
    <xdr:to>
      <xdr:col>81</xdr:col>
      <xdr:colOff>44450</xdr:colOff>
      <xdr:row>16</xdr:row>
      <xdr:rowOff>43996</xdr:rowOff>
    </xdr:to>
    <xdr:cxnSp macro="">
      <xdr:nvCxnSpPr>
        <xdr:cNvPr id="443" name="直線コネクタ 442"/>
        <xdr:cNvCxnSpPr/>
      </xdr:nvCxnSpPr>
      <xdr:spPr>
        <a:xfrm>
          <a:off x="16179800" y="2787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48005</xdr:rowOff>
    </xdr:from>
    <xdr:ext cx="762000" cy="259045"/>
    <xdr:sp macro="" textlink="">
      <xdr:nvSpPr>
        <xdr:cNvPr id="444" name="将来負担の状況平均値テキスト"/>
        <xdr:cNvSpPr txBox="1"/>
      </xdr:nvSpPr>
      <xdr:spPr>
        <a:xfrm>
          <a:off x="17106900" y="279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75928</xdr:rowOff>
    </xdr:from>
    <xdr:to>
      <xdr:col>81</xdr:col>
      <xdr:colOff>95250</xdr:colOff>
      <xdr:row>17</xdr:row>
      <xdr:rowOff>6078</xdr:rowOff>
    </xdr:to>
    <xdr:sp macro="" textlink="">
      <xdr:nvSpPr>
        <xdr:cNvPr id="445" name="フローチャート: 判断 444"/>
        <xdr:cNvSpPr/>
      </xdr:nvSpPr>
      <xdr:spPr>
        <a:xfrm>
          <a:off x="169672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43996</xdr:rowOff>
    </xdr:from>
    <xdr:to>
      <xdr:col>77</xdr:col>
      <xdr:colOff>44450</xdr:colOff>
      <xdr:row>17</xdr:row>
      <xdr:rowOff>39733</xdr:rowOff>
    </xdr:to>
    <xdr:cxnSp macro="">
      <xdr:nvCxnSpPr>
        <xdr:cNvPr id="446" name="直線コネクタ 445"/>
        <xdr:cNvCxnSpPr/>
      </xdr:nvCxnSpPr>
      <xdr:spPr>
        <a:xfrm flipV="1">
          <a:off x="15290800" y="2787196"/>
          <a:ext cx="889000" cy="1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103505</xdr:rowOff>
    </xdr:from>
    <xdr:to>
      <xdr:col>77</xdr:col>
      <xdr:colOff>95250</xdr:colOff>
      <xdr:row>17</xdr:row>
      <xdr:rowOff>33655</xdr:rowOff>
    </xdr:to>
    <xdr:sp macro="" textlink="">
      <xdr:nvSpPr>
        <xdr:cNvPr id="447" name="フローチャート: 判断 44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18432</xdr:rowOff>
    </xdr:from>
    <xdr:ext cx="736600" cy="259045"/>
    <xdr:sp macro="" textlink="">
      <xdr:nvSpPr>
        <xdr:cNvPr id="448" name="テキスト ボックス 447"/>
        <xdr:cNvSpPr txBox="1"/>
      </xdr:nvSpPr>
      <xdr:spPr>
        <a:xfrm>
          <a:off x="15798800" y="293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39733</xdr:rowOff>
    </xdr:from>
    <xdr:to>
      <xdr:col>72</xdr:col>
      <xdr:colOff>203200</xdr:colOff>
      <xdr:row>17</xdr:row>
      <xdr:rowOff>169001</xdr:rowOff>
    </xdr:to>
    <xdr:cxnSp macro="">
      <xdr:nvCxnSpPr>
        <xdr:cNvPr id="449" name="直線コネクタ 448"/>
        <xdr:cNvCxnSpPr/>
      </xdr:nvCxnSpPr>
      <xdr:spPr>
        <a:xfrm flipV="1">
          <a:off x="14401800" y="2954383"/>
          <a:ext cx="889000" cy="1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162106</xdr:rowOff>
    </xdr:from>
    <xdr:to>
      <xdr:col>73</xdr:col>
      <xdr:colOff>44450</xdr:colOff>
      <xdr:row>17</xdr:row>
      <xdr:rowOff>92256</xdr:rowOff>
    </xdr:to>
    <xdr:sp macro="" textlink="">
      <xdr:nvSpPr>
        <xdr:cNvPr id="450" name="フローチャート: 判断 449"/>
        <xdr:cNvSpPr/>
      </xdr:nvSpPr>
      <xdr:spPr>
        <a:xfrm>
          <a:off x="15240000" y="290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77033</xdr:rowOff>
    </xdr:from>
    <xdr:ext cx="762000" cy="259045"/>
    <xdr:sp macro="" textlink="">
      <xdr:nvSpPr>
        <xdr:cNvPr id="451" name="テキスト ボックス 450"/>
        <xdr:cNvSpPr txBox="1"/>
      </xdr:nvSpPr>
      <xdr:spPr>
        <a:xfrm>
          <a:off x="14909800" y="299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169001</xdr:rowOff>
    </xdr:from>
    <xdr:to>
      <xdr:col>68</xdr:col>
      <xdr:colOff>152400</xdr:colOff>
      <xdr:row>19</xdr:row>
      <xdr:rowOff>32929</xdr:rowOff>
    </xdr:to>
    <xdr:cxnSp macro="">
      <xdr:nvCxnSpPr>
        <xdr:cNvPr id="452" name="直線コネクタ 451"/>
        <xdr:cNvCxnSpPr/>
      </xdr:nvCxnSpPr>
      <xdr:spPr>
        <a:xfrm flipV="1">
          <a:off x="13512800" y="3083651"/>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87993</xdr:rowOff>
    </xdr:from>
    <xdr:to>
      <xdr:col>68</xdr:col>
      <xdr:colOff>203200</xdr:colOff>
      <xdr:row>17</xdr:row>
      <xdr:rowOff>18143</xdr:rowOff>
    </xdr:to>
    <xdr:sp macro="" textlink="">
      <xdr:nvSpPr>
        <xdr:cNvPr id="453" name="フローチャート: 判断 452"/>
        <xdr:cNvSpPr/>
      </xdr:nvSpPr>
      <xdr:spPr>
        <a:xfrm>
          <a:off x="14351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28320</xdr:rowOff>
    </xdr:from>
    <xdr:ext cx="762000" cy="259045"/>
    <xdr:sp macro="" textlink="">
      <xdr:nvSpPr>
        <xdr:cNvPr id="454" name="テキスト ボックス 453"/>
        <xdr:cNvSpPr txBox="1"/>
      </xdr:nvSpPr>
      <xdr:spPr>
        <a:xfrm>
          <a:off x="14020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59599</xdr:rowOff>
    </xdr:from>
    <xdr:to>
      <xdr:col>64</xdr:col>
      <xdr:colOff>152400</xdr:colOff>
      <xdr:row>17</xdr:row>
      <xdr:rowOff>161199</xdr:rowOff>
    </xdr:to>
    <xdr:sp macro="" textlink="">
      <xdr:nvSpPr>
        <xdr:cNvPr id="455" name="フローチャート: 判断 454"/>
        <xdr:cNvSpPr/>
      </xdr:nvSpPr>
      <xdr:spPr>
        <a:xfrm>
          <a:off x="13462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171376</xdr:rowOff>
    </xdr:from>
    <xdr:ext cx="762000" cy="259045"/>
    <xdr:sp macro="" textlink="">
      <xdr:nvSpPr>
        <xdr:cNvPr id="456" name="テキスト ボックス 455"/>
        <xdr:cNvSpPr txBox="1"/>
      </xdr:nvSpPr>
      <xdr:spPr>
        <a:xfrm>
          <a:off x="13131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164646</xdr:rowOff>
    </xdr:from>
    <xdr:to>
      <xdr:col>81</xdr:col>
      <xdr:colOff>95250</xdr:colOff>
      <xdr:row>16</xdr:row>
      <xdr:rowOff>94796</xdr:rowOff>
    </xdr:to>
    <xdr:sp macro="" textlink="">
      <xdr:nvSpPr>
        <xdr:cNvPr id="462" name="楕円 461"/>
        <xdr:cNvSpPr/>
      </xdr:nvSpPr>
      <xdr:spPr>
        <a:xfrm>
          <a:off x="169672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9723</xdr:rowOff>
    </xdr:from>
    <xdr:ext cx="762000" cy="259045"/>
    <xdr:sp macro="" textlink="">
      <xdr:nvSpPr>
        <xdr:cNvPr id="463" name="将来負担の状況該当値テキスト"/>
        <xdr:cNvSpPr txBox="1"/>
      </xdr:nvSpPr>
      <xdr:spPr>
        <a:xfrm>
          <a:off x="17106900" y="25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164646</xdr:rowOff>
    </xdr:from>
    <xdr:to>
      <xdr:col>77</xdr:col>
      <xdr:colOff>95250</xdr:colOff>
      <xdr:row>16</xdr:row>
      <xdr:rowOff>94796</xdr:rowOff>
    </xdr:to>
    <xdr:sp macro="" textlink="">
      <xdr:nvSpPr>
        <xdr:cNvPr id="464" name="楕円 463"/>
        <xdr:cNvSpPr/>
      </xdr:nvSpPr>
      <xdr:spPr>
        <a:xfrm>
          <a:off x="16129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104973</xdr:rowOff>
    </xdr:from>
    <xdr:ext cx="736600" cy="259045"/>
    <xdr:sp macro="" textlink="">
      <xdr:nvSpPr>
        <xdr:cNvPr id="465" name="テキスト ボックス 464"/>
        <xdr:cNvSpPr txBox="1"/>
      </xdr:nvSpPr>
      <xdr:spPr>
        <a:xfrm>
          <a:off x="15798800" y="250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160383</xdr:rowOff>
    </xdr:from>
    <xdr:to>
      <xdr:col>73</xdr:col>
      <xdr:colOff>44450</xdr:colOff>
      <xdr:row>17</xdr:row>
      <xdr:rowOff>90533</xdr:rowOff>
    </xdr:to>
    <xdr:sp macro="" textlink="">
      <xdr:nvSpPr>
        <xdr:cNvPr id="466" name="楕円 465"/>
        <xdr:cNvSpPr/>
      </xdr:nvSpPr>
      <xdr:spPr>
        <a:xfrm>
          <a:off x="15240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100710</xdr:rowOff>
    </xdr:from>
    <xdr:ext cx="762000" cy="259045"/>
    <xdr:sp macro="" textlink="">
      <xdr:nvSpPr>
        <xdr:cNvPr id="467" name="テキスト ボックス 466"/>
        <xdr:cNvSpPr txBox="1"/>
      </xdr:nvSpPr>
      <xdr:spPr>
        <a:xfrm>
          <a:off x="14909800" y="26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118201</xdr:rowOff>
    </xdr:from>
    <xdr:to>
      <xdr:col>68</xdr:col>
      <xdr:colOff>203200</xdr:colOff>
      <xdr:row>18</xdr:row>
      <xdr:rowOff>48351</xdr:rowOff>
    </xdr:to>
    <xdr:sp macro="" textlink="">
      <xdr:nvSpPr>
        <xdr:cNvPr id="468" name="楕円 467"/>
        <xdr:cNvSpPr/>
      </xdr:nvSpPr>
      <xdr:spPr>
        <a:xfrm>
          <a:off x="14351000" y="30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33128</xdr:rowOff>
    </xdr:from>
    <xdr:ext cx="762000" cy="259045"/>
    <xdr:sp macro="" textlink="">
      <xdr:nvSpPr>
        <xdr:cNvPr id="469" name="テキスト ボックス 468"/>
        <xdr:cNvSpPr txBox="1"/>
      </xdr:nvSpPr>
      <xdr:spPr>
        <a:xfrm>
          <a:off x="14020800" y="311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153579</xdr:rowOff>
    </xdr:from>
    <xdr:to>
      <xdr:col>64</xdr:col>
      <xdr:colOff>152400</xdr:colOff>
      <xdr:row>19</xdr:row>
      <xdr:rowOff>83729</xdr:rowOff>
    </xdr:to>
    <xdr:sp macro="" textlink="">
      <xdr:nvSpPr>
        <xdr:cNvPr id="470" name="楕円 469"/>
        <xdr:cNvSpPr/>
      </xdr:nvSpPr>
      <xdr:spPr>
        <a:xfrm>
          <a:off x="13462000" y="32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68506</xdr:rowOff>
    </xdr:from>
    <xdr:ext cx="762000" cy="259045"/>
    <xdr:sp macro="" textlink="">
      <xdr:nvSpPr>
        <xdr:cNvPr id="471" name="テキスト ボックス 470"/>
        <xdr:cNvSpPr txBox="1"/>
      </xdr:nvSpPr>
      <xdr:spPr>
        <a:xfrm>
          <a:off x="13131800" y="332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52,566
50,355
65.76
17,967,527
16,959,721
981,578
10,536,553
14,829,918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年度においても，類似団体平均は上回ったものの，全国及び茨城県平均は下回った。職員数についても，人口千人当たりの職員数を類似団体内で比較して少ない状況である。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次結城市行政改革大綱」及び平成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年度に策定した「結城市定員管理計画」に基づき，事務事業の見直しと適正な定員管理を進め，人件費の抑制に努めていく。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53522</xdr:rowOff>
    </xdr:to>
    <xdr:cxnSp macro="">
      <xdr:nvCxnSpPr>
        <xdr:cNvPr id="63" name="直線コネクタ 62"/>
        <xdr:cNvCxnSpPr/>
      </xdr:nvCxnSpPr>
      <xdr:spPr>
        <a:xfrm flipV="1">
          <a:off x="4826000" y="55154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4"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5" name="直線コネクタ 64"/>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37193</xdr:rowOff>
    </xdr:from>
    <xdr:to>
      <xdr:col>24</xdr:col>
      <xdr:colOff>25400</xdr:colOff>
      <xdr:row>37</xdr:row>
      <xdr:rowOff>53522</xdr:rowOff>
    </xdr:to>
    <xdr:cxnSp macro="">
      <xdr:nvCxnSpPr>
        <xdr:cNvPr id="68" name="直線コネクタ 67"/>
        <xdr:cNvCxnSpPr/>
      </xdr:nvCxnSpPr>
      <xdr:spPr>
        <a:xfrm flipV="1">
          <a:off x="3987800" y="6380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76399</xdr:rowOff>
    </xdr:from>
    <xdr:ext cx="762000" cy="259045"/>
    <xdr:sp macro="" textlink="">
      <xdr:nvSpPr>
        <xdr:cNvPr id="69" name="人件費平均値テキスト"/>
        <xdr:cNvSpPr txBox="1"/>
      </xdr:nvSpPr>
      <xdr:spPr>
        <a:xfrm>
          <a:off x="4914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59872</xdr:rowOff>
    </xdr:from>
    <xdr:to>
      <xdr:col>24</xdr:col>
      <xdr:colOff>76200</xdr:colOff>
      <xdr:row>36</xdr:row>
      <xdr:rowOff>161472</xdr:rowOff>
    </xdr:to>
    <xdr:sp macro="" textlink="">
      <xdr:nvSpPr>
        <xdr:cNvPr id="70" name="フローチャート: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20864</xdr:rowOff>
    </xdr:from>
    <xdr:to>
      <xdr:col>19</xdr:col>
      <xdr:colOff>187325</xdr:colOff>
      <xdr:row>37</xdr:row>
      <xdr:rowOff>53522</xdr:rowOff>
    </xdr:to>
    <xdr:cxnSp macro="">
      <xdr:nvCxnSpPr>
        <xdr:cNvPr id="71" name="直線コネクタ 70"/>
        <xdr:cNvCxnSpPr/>
      </xdr:nvCxnSpPr>
      <xdr:spPr>
        <a:xfrm>
          <a:off x="3098800" y="6364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10886</xdr:rowOff>
    </xdr:from>
    <xdr:to>
      <xdr:col>20</xdr:col>
      <xdr:colOff>38100</xdr:colOff>
      <xdr:row>36</xdr:row>
      <xdr:rowOff>112486</xdr:rowOff>
    </xdr:to>
    <xdr:sp macro="" textlink="">
      <xdr:nvSpPr>
        <xdr:cNvPr id="72" name="フローチャート: 判断 71"/>
        <xdr:cNvSpPr/>
      </xdr:nvSpPr>
      <xdr:spPr>
        <a:xfrm>
          <a:off x="3937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122663</xdr:rowOff>
    </xdr:from>
    <xdr:ext cx="736600" cy="259045"/>
    <xdr:sp macro="" textlink="">
      <xdr:nvSpPr>
        <xdr:cNvPr id="73" name="テキスト ボックス 72"/>
        <xdr:cNvSpPr txBox="1"/>
      </xdr:nvSpPr>
      <xdr:spPr>
        <a:xfrm>
          <a:off x="3606800" y="5951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20864</xdr:rowOff>
    </xdr:from>
    <xdr:to>
      <xdr:col>15</xdr:col>
      <xdr:colOff>98425</xdr:colOff>
      <xdr:row>37</xdr:row>
      <xdr:rowOff>20864</xdr:rowOff>
    </xdr:to>
    <xdr:cxnSp macro="">
      <xdr:nvCxnSpPr>
        <xdr:cNvPr id="74" name="直線コネクタ 73"/>
        <xdr:cNvCxnSpPr/>
      </xdr:nvCxnSpPr>
      <xdr:spPr>
        <a:xfrm>
          <a:off x="2209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141514</xdr:rowOff>
    </xdr:from>
    <xdr:to>
      <xdr:col>15</xdr:col>
      <xdr:colOff>149225</xdr:colOff>
      <xdr:row>37</xdr:row>
      <xdr:rowOff>71664</xdr:rowOff>
    </xdr:to>
    <xdr:sp macro="" textlink="">
      <xdr:nvSpPr>
        <xdr:cNvPr id="75" name="フローチャート: 判断 74"/>
        <xdr:cNvSpPr/>
      </xdr:nvSpPr>
      <xdr:spPr>
        <a:xfrm>
          <a:off x="3048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81841</xdr:rowOff>
    </xdr:from>
    <xdr:ext cx="762000" cy="259045"/>
    <xdr:sp macro="" textlink="">
      <xdr:nvSpPr>
        <xdr:cNvPr id="76" name="テキスト ボックス 75"/>
        <xdr:cNvSpPr txBox="1"/>
      </xdr:nvSpPr>
      <xdr:spPr>
        <a:xfrm>
          <a:off x="2717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37193</xdr:rowOff>
    </xdr:to>
    <xdr:cxnSp macro="">
      <xdr:nvCxnSpPr>
        <xdr:cNvPr id="77" name="直線コネクタ 76"/>
        <xdr:cNvCxnSpPr/>
      </xdr:nvCxnSpPr>
      <xdr:spPr>
        <a:xfrm flipV="1">
          <a:off x="1320800" y="63645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80" name="フローチャート: 判断 79"/>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81" name="テキスト ボックス 80"/>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157843</xdr:rowOff>
    </xdr:from>
    <xdr:to>
      <xdr:col>24</xdr:col>
      <xdr:colOff>76200</xdr:colOff>
      <xdr:row>37</xdr:row>
      <xdr:rowOff>87993</xdr:rowOff>
    </xdr:to>
    <xdr:sp macro="" textlink="">
      <xdr:nvSpPr>
        <xdr:cNvPr id="87" name="楕円 86"/>
        <xdr:cNvSpPr/>
      </xdr:nvSpPr>
      <xdr:spPr>
        <a:xfrm>
          <a:off x="47752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129920</xdr:rowOff>
    </xdr:from>
    <xdr:ext cx="762000" cy="259045"/>
    <xdr:sp macro="" textlink="">
      <xdr:nvSpPr>
        <xdr:cNvPr id="88" name="人件費該当値テキスト"/>
        <xdr:cNvSpPr txBox="1"/>
      </xdr:nvSpPr>
      <xdr:spPr>
        <a:xfrm>
          <a:off x="4914900" y="630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2722</xdr:rowOff>
    </xdr:from>
    <xdr:to>
      <xdr:col>20</xdr:col>
      <xdr:colOff>38100</xdr:colOff>
      <xdr:row>37</xdr:row>
      <xdr:rowOff>104322</xdr:rowOff>
    </xdr:to>
    <xdr:sp macro="" textlink="">
      <xdr:nvSpPr>
        <xdr:cNvPr id="89" name="楕円 88"/>
        <xdr:cNvSpPr/>
      </xdr:nvSpPr>
      <xdr:spPr>
        <a:xfrm>
          <a:off x="39370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89099</xdr:rowOff>
    </xdr:from>
    <xdr:ext cx="736600" cy="259045"/>
    <xdr:sp macro="" textlink="">
      <xdr:nvSpPr>
        <xdr:cNvPr id="90" name="テキスト ボックス 89"/>
        <xdr:cNvSpPr txBox="1"/>
      </xdr:nvSpPr>
      <xdr:spPr>
        <a:xfrm>
          <a:off x="3606800" y="643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141514</xdr:rowOff>
    </xdr:from>
    <xdr:to>
      <xdr:col>15</xdr:col>
      <xdr:colOff>149225</xdr:colOff>
      <xdr:row>37</xdr:row>
      <xdr:rowOff>71664</xdr:rowOff>
    </xdr:to>
    <xdr:sp macro="" textlink="">
      <xdr:nvSpPr>
        <xdr:cNvPr id="91" name="楕円 90"/>
        <xdr:cNvSpPr/>
      </xdr:nvSpPr>
      <xdr:spPr>
        <a:xfrm>
          <a:off x="3048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56441</xdr:rowOff>
    </xdr:from>
    <xdr:ext cx="762000" cy="259045"/>
    <xdr:sp macro="" textlink="">
      <xdr:nvSpPr>
        <xdr:cNvPr id="92" name="テキスト ボックス 91"/>
        <xdr:cNvSpPr txBox="1"/>
      </xdr:nvSpPr>
      <xdr:spPr>
        <a:xfrm>
          <a:off x="2717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141514</xdr:rowOff>
    </xdr:from>
    <xdr:to>
      <xdr:col>11</xdr:col>
      <xdr:colOff>60325</xdr:colOff>
      <xdr:row>37</xdr:row>
      <xdr:rowOff>71664</xdr:rowOff>
    </xdr:to>
    <xdr:sp macro="" textlink="">
      <xdr:nvSpPr>
        <xdr:cNvPr id="93" name="楕円 92"/>
        <xdr:cNvSpPr/>
      </xdr:nvSpPr>
      <xdr:spPr>
        <a:xfrm>
          <a:off x="215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56441</xdr:rowOff>
    </xdr:from>
    <xdr:ext cx="762000" cy="259045"/>
    <xdr:sp macro="" textlink="">
      <xdr:nvSpPr>
        <xdr:cNvPr id="94" name="テキスト ボックス 93"/>
        <xdr:cNvSpPr txBox="1"/>
      </xdr:nvSpPr>
      <xdr:spPr>
        <a:xfrm>
          <a:off x="1828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157843</xdr:rowOff>
    </xdr:from>
    <xdr:to>
      <xdr:col>6</xdr:col>
      <xdr:colOff>171450</xdr:colOff>
      <xdr:row>37</xdr:row>
      <xdr:rowOff>87993</xdr:rowOff>
    </xdr:to>
    <xdr:sp macro="" textlink="">
      <xdr:nvSpPr>
        <xdr:cNvPr id="95" name="楕円 94"/>
        <xdr:cNvSpPr/>
      </xdr:nvSpPr>
      <xdr:spPr>
        <a:xfrm>
          <a:off x="1270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72770</xdr:rowOff>
    </xdr:from>
    <xdr:ext cx="762000" cy="259045"/>
    <xdr:sp macro="" textlink="">
      <xdr:nvSpPr>
        <xdr:cNvPr id="96" name="テキスト ボックス 95"/>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ポイント増加したものの，類似団体平均及び県平均を下回っている。増加した要因として，市民情報センターの指定管理移行に伴う委託料の増が挙げられる。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今後も単独事業等の縮減や，行政改革の推進により委託事業等を見直し，比率の悪化を招かぬよう経費削減を図っていく。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127000</xdr:rowOff>
    </xdr:to>
    <xdr:cxnSp macro="">
      <xdr:nvCxnSpPr>
        <xdr:cNvPr id="124" name="直線コネクタ 123"/>
        <xdr:cNvCxnSpPr/>
      </xdr:nvCxnSpPr>
      <xdr:spPr>
        <a:xfrm flipV="1">
          <a:off x="16510000" y="24130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99077</xdr:rowOff>
    </xdr:from>
    <xdr:ext cx="762000" cy="259045"/>
    <xdr:sp macro="" textlink="">
      <xdr:nvSpPr>
        <xdr:cNvPr id="125" name="物件費最小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127000</xdr:rowOff>
    </xdr:from>
    <xdr:to>
      <xdr:col>82</xdr:col>
      <xdr:colOff>196850</xdr:colOff>
      <xdr:row>21</xdr:row>
      <xdr:rowOff>127000</xdr:rowOff>
    </xdr:to>
    <xdr:cxnSp macro="">
      <xdr:nvCxnSpPr>
        <xdr:cNvPr id="126" name="直線コネクタ 125"/>
        <xdr:cNvCxnSpPr/>
      </xdr:nvCxnSpPr>
      <xdr:spPr>
        <a:xfrm>
          <a:off x="16421100" y="372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165100</xdr:rowOff>
    </xdr:from>
    <xdr:to>
      <xdr:col>82</xdr:col>
      <xdr:colOff>107950</xdr:colOff>
      <xdr:row>14</xdr:row>
      <xdr:rowOff>165100</xdr:rowOff>
    </xdr:to>
    <xdr:cxnSp macro="">
      <xdr:nvCxnSpPr>
        <xdr:cNvPr id="129" name="直線コネクタ 128"/>
        <xdr:cNvCxnSpPr/>
      </xdr:nvCxnSpPr>
      <xdr:spPr>
        <a:xfrm>
          <a:off x="15671800" y="23939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124477</xdr:rowOff>
    </xdr:from>
    <xdr:ext cx="762000" cy="259045"/>
    <xdr:sp macro="" textlink="">
      <xdr:nvSpPr>
        <xdr:cNvPr id="130" name="物件費平均値テキスト"/>
        <xdr:cNvSpPr txBox="1"/>
      </xdr:nvSpPr>
      <xdr:spPr>
        <a:xfrm>
          <a:off x="16598900" y="303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152400</xdr:rowOff>
    </xdr:from>
    <xdr:to>
      <xdr:col>82</xdr:col>
      <xdr:colOff>158750</xdr:colOff>
      <xdr:row>18</xdr:row>
      <xdr:rowOff>82550</xdr:rowOff>
    </xdr:to>
    <xdr:sp macro="" textlink="">
      <xdr:nvSpPr>
        <xdr:cNvPr id="131" name="フローチャート: 判断 130"/>
        <xdr:cNvSpPr/>
      </xdr:nvSpPr>
      <xdr:spPr>
        <a:xfrm>
          <a:off x="16459200" y="306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165100</xdr:rowOff>
    </xdr:from>
    <xdr:to>
      <xdr:col>78</xdr:col>
      <xdr:colOff>69850</xdr:colOff>
      <xdr:row>14</xdr:row>
      <xdr:rowOff>127000</xdr:rowOff>
    </xdr:to>
    <xdr:cxnSp macro="">
      <xdr:nvCxnSpPr>
        <xdr:cNvPr id="132" name="直線コネクタ 131"/>
        <xdr:cNvCxnSpPr/>
      </xdr:nvCxnSpPr>
      <xdr:spPr>
        <a:xfrm flipV="1">
          <a:off x="14782800" y="239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3" name="フローチャート: 判断 13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4" name="テキスト ボックス 13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165100</xdr:rowOff>
    </xdr:to>
    <xdr:cxnSp macro="">
      <xdr:nvCxnSpPr>
        <xdr:cNvPr id="135" name="直線コネクタ 134"/>
        <xdr:cNvCxnSpPr/>
      </xdr:nvCxnSpPr>
      <xdr:spPr>
        <a:xfrm flipV="1">
          <a:off x="13893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6" name="フローチャート: 判断 135"/>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7" name="テキスト ボックス 136"/>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165100</xdr:rowOff>
    </xdr:to>
    <xdr:cxnSp macro="">
      <xdr:nvCxnSpPr>
        <xdr:cNvPr id="138" name="直線コネクタ 137"/>
        <xdr:cNvCxnSpPr/>
      </xdr:nvCxnSpPr>
      <xdr:spPr>
        <a:xfrm>
          <a:off x="13004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57150</xdr:rowOff>
    </xdr:from>
    <xdr:to>
      <xdr:col>69</xdr:col>
      <xdr:colOff>142875</xdr:colOff>
      <xdr:row>16</xdr:row>
      <xdr:rowOff>158750</xdr:rowOff>
    </xdr:to>
    <xdr:sp macro="" textlink="">
      <xdr:nvSpPr>
        <xdr:cNvPr id="139" name="フローチャート: 判断 138"/>
        <xdr:cNvSpPr/>
      </xdr:nvSpPr>
      <xdr:spPr>
        <a:xfrm>
          <a:off x="13843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143527</xdr:rowOff>
    </xdr:from>
    <xdr:ext cx="762000" cy="259045"/>
    <xdr:sp macro="" textlink="">
      <xdr:nvSpPr>
        <xdr:cNvPr id="140" name="テキスト ボックス 139"/>
        <xdr:cNvSpPr txBox="1"/>
      </xdr:nvSpPr>
      <xdr:spPr>
        <a:xfrm>
          <a:off x="13512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41" name="フローチャート: 判断 140"/>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42" name="テキスト ボックス 141"/>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8" name="楕円 147"/>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9" name="物件費該当値テキスト"/>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114300</xdr:rowOff>
    </xdr:from>
    <xdr:to>
      <xdr:col>78</xdr:col>
      <xdr:colOff>120650</xdr:colOff>
      <xdr:row>14</xdr:row>
      <xdr:rowOff>44450</xdr:rowOff>
    </xdr:to>
    <xdr:sp macro="" textlink="">
      <xdr:nvSpPr>
        <xdr:cNvPr id="150" name="楕円 149"/>
        <xdr:cNvSpPr/>
      </xdr:nvSpPr>
      <xdr:spPr>
        <a:xfrm>
          <a:off x="156210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54627</xdr:rowOff>
    </xdr:from>
    <xdr:ext cx="736600" cy="259045"/>
    <xdr:sp macro="" textlink="">
      <xdr:nvSpPr>
        <xdr:cNvPr id="151" name="テキスト ボックス 150"/>
        <xdr:cNvSpPr txBox="1"/>
      </xdr:nvSpPr>
      <xdr:spPr>
        <a:xfrm>
          <a:off x="15290800" y="211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4" name="楕円 153"/>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5" name="テキスト ボックス 154"/>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6" name="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扶助費に係る経常収支比率においては，前年度と比較して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し，依然として類似団体平均を上回っている。その要因として，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社会福祉費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や生活保護費が増加傾向にあることが考えられる。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今後も国の制度改正等に適切に対応し，資格審査等の適正化を進め適正な執行に努めていく。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102507</xdr:rowOff>
    </xdr:to>
    <xdr:cxnSp macro="">
      <xdr:nvCxnSpPr>
        <xdr:cNvPr id="187" name="直線コネクタ 186"/>
        <xdr:cNvCxnSpPr/>
      </xdr:nvCxnSpPr>
      <xdr:spPr>
        <a:xfrm flipV="1">
          <a:off x="4826000" y="8960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110672</xdr:rowOff>
    </xdr:to>
    <xdr:cxnSp macro="">
      <xdr:nvCxnSpPr>
        <xdr:cNvPr id="192" name="直線コネクタ 191"/>
        <xdr:cNvCxnSpPr/>
      </xdr:nvCxnSpPr>
      <xdr:spPr>
        <a:xfrm>
          <a:off x="3987800" y="10299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3"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4" name="フローチャート: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12700</xdr:rowOff>
    </xdr:to>
    <xdr:cxnSp macro="">
      <xdr:nvCxnSpPr>
        <xdr:cNvPr id="195" name="直線コネクタ 194"/>
        <xdr:cNvCxnSpPr/>
      </xdr:nvCxnSpPr>
      <xdr:spPr>
        <a:xfrm>
          <a:off x="3098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59</xdr:row>
      <xdr:rowOff>20865</xdr:rowOff>
    </xdr:to>
    <xdr:cxnSp macro="">
      <xdr:nvCxnSpPr>
        <xdr:cNvPr id="198" name="直線コネクタ 197"/>
        <xdr:cNvCxnSpPr/>
      </xdr:nvCxnSpPr>
      <xdr:spPr>
        <a:xfrm>
          <a:off x="2209800" y="9744528"/>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0" name="テキスト ボックス 199"/>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56</xdr:row>
      <xdr:rowOff>143328</xdr:rowOff>
    </xdr:to>
    <xdr:cxnSp macro="">
      <xdr:nvCxnSpPr>
        <xdr:cNvPr id="201" name="直線コネクタ 200"/>
        <xdr:cNvCxnSpPr/>
      </xdr:nvCxnSpPr>
      <xdr:spPr>
        <a:xfrm>
          <a:off x="1320800" y="951592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2" name="フローチャート: 判断 201"/>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3" name="テキスト ボックス 20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4" name="フローチャート: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11" name="楕円 210"/>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31949</xdr:rowOff>
    </xdr:from>
    <xdr:ext cx="762000" cy="259045"/>
    <xdr:sp macro="" textlink="">
      <xdr:nvSpPr>
        <xdr:cNvPr id="212"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3" name="楕円 212"/>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4" name="テキスト ボックス 213"/>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5" name="楕円 214"/>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6" name="テキスト ボックス 215"/>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，依然として類似団体平均を上回っている状態である。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や公共下水道事業特別会計への繰出金が多額となっていることが要因であると考えられるため，介護保険料及び下水道使用料の適正化や起債発行額の抑制を図り，普通会計の負担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6" name="直線コネクタ 245"/>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24130</xdr:rowOff>
    </xdr:from>
    <xdr:to>
      <xdr:col>82</xdr:col>
      <xdr:colOff>107950</xdr:colOff>
      <xdr:row>61</xdr:row>
      <xdr:rowOff>92710</xdr:rowOff>
    </xdr:to>
    <xdr:cxnSp macro="">
      <xdr:nvCxnSpPr>
        <xdr:cNvPr id="251" name="直線コネクタ 250"/>
        <xdr:cNvCxnSpPr/>
      </xdr:nvCxnSpPr>
      <xdr:spPr>
        <a:xfrm>
          <a:off x="15671800" y="10482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12717</xdr:rowOff>
    </xdr:from>
    <xdr:ext cx="762000" cy="259045"/>
    <xdr:sp macro="" textlink="">
      <xdr:nvSpPr>
        <xdr:cNvPr id="252" name="その他平均値テキスト"/>
        <xdr:cNvSpPr txBox="1"/>
      </xdr:nvSpPr>
      <xdr:spPr>
        <a:xfrm>
          <a:off x="16598900" y="995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167640</xdr:rowOff>
    </xdr:from>
    <xdr:to>
      <xdr:col>82</xdr:col>
      <xdr:colOff>158750</xdr:colOff>
      <xdr:row>59</xdr:row>
      <xdr:rowOff>97790</xdr:rowOff>
    </xdr:to>
    <xdr:sp macro="" textlink="">
      <xdr:nvSpPr>
        <xdr:cNvPr id="253" name="フローチャート: 判断 252"/>
        <xdr:cNvSpPr/>
      </xdr:nvSpPr>
      <xdr:spPr>
        <a:xfrm>
          <a:off x="16459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24130</xdr:rowOff>
    </xdr:from>
    <xdr:to>
      <xdr:col>78</xdr:col>
      <xdr:colOff>69850</xdr:colOff>
      <xdr:row>61</xdr:row>
      <xdr:rowOff>24130</xdr:rowOff>
    </xdr:to>
    <xdr:cxnSp macro="">
      <xdr:nvCxnSpPr>
        <xdr:cNvPr id="254" name="直線コネクタ 253"/>
        <xdr:cNvCxnSpPr/>
      </xdr:nvCxnSpPr>
      <xdr:spPr>
        <a:xfrm>
          <a:off x="14782800" y="10482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53340</xdr:rowOff>
    </xdr:from>
    <xdr:to>
      <xdr:col>78</xdr:col>
      <xdr:colOff>120650</xdr:colOff>
      <xdr:row>58</xdr:row>
      <xdr:rowOff>154940</xdr:rowOff>
    </xdr:to>
    <xdr:sp macro="" textlink="">
      <xdr:nvSpPr>
        <xdr:cNvPr id="255" name="フローチャート: 判断 254"/>
        <xdr:cNvSpPr/>
      </xdr:nvSpPr>
      <xdr:spPr>
        <a:xfrm>
          <a:off x="15621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165117</xdr:rowOff>
    </xdr:from>
    <xdr:ext cx="736600" cy="259045"/>
    <xdr:sp macro="" textlink="">
      <xdr:nvSpPr>
        <xdr:cNvPr id="256" name="テキスト ボックス 255"/>
        <xdr:cNvSpPr txBox="1"/>
      </xdr:nvSpPr>
      <xdr:spPr>
        <a:xfrm>
          <a:off x="15290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61</xdr:row>
      <xdr:rowOff>24130</xdr:rowOff>
    </xdr:to>
    <xdr:cxnSp macro="">
      <xdr:nvCxnSpPr>
        <xdr:cNvPr id="257" name="直線コネクタ 256"/>
        <xdr:cNvCxnSpPr/>
      </xdr:nvCxnSpPr>
      <xdr:spPr>
        <a:xfrm>
          <a:off x="13893800" y="10253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30480</xdr:rowOff>
    </xdr:from>
    <xdr:to>
      <xdr:col>74</xdr:col>
      <xdr:colOff>31750</xdr:colOff>
      <xdr:row>58</xdr:row>
      <xdr:rowOff>132080</xdr:rowOff>
    </xdr:to>
    <xdr:sp macro="" textlink="">
      <xdr:nvSpPr>
        <xdr:cNvPr id="258" name="フローチャート: 判断 257"/>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142257</xdr:rowOff>
    </xdr:from>
    <xdr:ext cx="762000" cy="259045"/>
    <xdr:sp macro="" textlink="">
      <xdr:nvSpPr>
        <xdr:cNvPr id="259" name="テキスト ボックス 258"/>
        <xdr:cNvSpPr txBox="1"/>
      </xdr:nvSpPr>
      <xdr:spPr>
        <a:xfrm>
          <a:off x="14401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138430</xdr:rowOff>
    </xdr:to>
    <xdr:cxnSp macro="">
      <xdr:nvCxnSpPr>
        <xdr:cNvPr id="260" name="直線コネクタ 259"/>
        <xdr:cNvCxnSpPr/>
      </xdr:nvCxnSpPr>
      <xdr:spPr>
        <a:xfrm>
          <a:off x="13004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41910</xdr:rowOff>
    </xdr:from>
    <xdr:to>
      <xdr:col>82</xdr:col>
      <xdr:colOff>158750</xdr:colOff>
      <xdr:row>61</xdr:row>
      <xdr:rowOff>143510</xdr:rowOff>
    </xdr:to>
    <xdr:sp macro="" textlink="">
      <xdr:nvSpPr>
        <xdr:cNvPr id="270" name="楕円 269"/>
        <xdr:cNvSpPr/>
      </xdr:nvSpPr>
      <xdr:spPr>
        <a:xfrm>
          <a:off x="16459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121937</xdr:rowOff>
    </xdr:from>
    <xdr:ext cx="762000" cy="259045"/>
    <xdr:sp macro="" textlink="">
      <xdr:nvSpPr>
        <xdr:cNvPr id="271" name="その他該当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144780</xdr:rowOff>
    </xdr:from>
    <xdr:to>
      <xdr:col>78</xdr:col>
      <xdr:colOff>120650</xdr:colOff>
      <xdr:row>61</xdr:row>
      <xdr:rowOff>74930</xdr:rowOff>
    </xdr:to>
    <xdr:sp macro="" textlink="">
      <xdr:nvSpPr>
        <xdr:cNvPr id="272" name="楕円 271"/>
        <xdr:cNvSpPr/>
      </xdr:nvSpPr>
      <xdr:spPr>
        <a:xfrm>
          <a:off x="15621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59707</xdr:rowOff>
    </xdr:from>
    <xdr:ext cx="736600" cy="259045"/>
    <xdr:sp macro="" textlink="">
      <xdr:nvSpPr>
        <xdr:cNvPr id="273" name="テキスト ボックス 272"/>
        <xdr:cNvSpPr txBox="1"/>
      </xdr:nvSpPr>
      <xdr:spPr>
        <a:xfrm>
          <a:off x="15290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144780</xdr:rowOff>
    </xdr:from>
    <xdr:to>
      <xdr:col>74</xdr:col>
      <xdr:colOff>31750</xdr:colOff>
      <xdr:row>61</xdr:row>
      <xdr:rowOff>74930</xdr:rowOff>
    </xdr:to>
    <xdr:sp macro="" textlink="">
      <xdr:nvSpPr>
        <xdr:cNvPr id="274" name="楕円 273"/>
        <xdr:cNvSpPr/>
      </xdr:nvSpPr>
      <xdr:spPr>
        <a:xfrm>
          <a:off x="1473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59707</xdr:rowOff>
    </xdr:from>
    <xdr:ext cx="762000" cy="259045"/>
    <xdr:sp macro="" textlink="">
      <xdr:nvSpPr>
        <xdr:cNvPr id="275" name="テキスト ボックス 274"/>
        <xdr:cNvSpPr txBox="1"/>
      </xdr:nvSpPr>
      <xdr:spPr>
        <a:xfrm>
          <a:off x="14401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87630</xdr:rowOff>
    </xdr:from>
    <xdr:to>
      <xdr:col>69</xdr:col>
      <xdr:colOff>142875</xdr:colOff>
      <xdr:row>60</xdr:row>
      <xdr:rowOff>17780</xdr:rowOff>
    </xdr:to>
    <xdr:sp macro="" textlink="">
      <xdr:nvSpPr>
        <xdr:cNvPr id="276" name="楕円 275"/>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2557</xdr:rowOff>
    </xdr:from>
    <xdr:ext cx="762000" cy="259045"/>
    <xdr:sp macro="" textlink="">
      <xdr:nvSpPr>
        <xdr:cNvPr id="277" name="テキスト ボックス 276"/>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前年度と比較し，一部事務組合への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分賦金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が減少したこと等により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したが，依然として類似団体平均を上回っている。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一部事務組合の元利償還金等に対する分賦金が多額であることが類似団体平均を上回っている要因であるといえるため，今後も一部事務組合の運営に注視していく。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44450</xdr:rowOff>
    </xdr:to>
    <xdr:cxnSp macro="">
      <xdr:nvCxnSpPr>
        <xdr:cNvPr id="307" name="直線コネクタ 306"/>
        <xdr:cNvCxnSpPr/>
      </xdr:nvCxnSpPr>
      <xdr:spPr>
        <a:xfrm flipV="1">
          <a:off x="16510000" y="5575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08"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09" name="直線コネクタ 308"/>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139700</xdr:rowOff>
    </xdr:from>
    <xdr:to>
      <xdr:col>82</xdr:col>
      <xdr:colOff>107950</xdr:colOff>
      <xdr:row>39</xdr:row>
      <xdr:rowOff>57150</xdr:rowOff>
    </xdr:to>
    <xdr:cxnSp macro="">
      <xdr:nvCxnSpPr>
        <xdr:cNvPr id="312" name="直線コネクタ 311"/>
        <xdr:cNvCxnSpPr/>
      </xdr:nvCxnSpPr>
      <xdr:spPr>
        <a:xfrm flipV="1">
          <a:off x="15671800" y="6654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3"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4" name="フローチャート: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57150</xdr:rowOff>
    </xdr:from>
    <xdr:to>
      <xdr:col>78</xdr:col>
      <xdr:colOff>69850</xdr:colOff>
      <xdr:row>39</xdr:row>
      <xdr:rowOff>146050</xdr:rowOff>
    </xdr:to>
    <xdr:cxnSp macro="">
      <xdr:nvCxnSpPr>
        <xdr:cNvPr id="315" name="直線コネクタ 314"/>
        <xdr:cNvCxnSpPr/>
      </xdr:nvCxnSpPr>
      <xdr:spPr>
        <a:xfrm flipV="1">
          <a:off x="14782800" y="674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31750</xdr:rowOff>
    </xdr:from>
    <xdr:to>
      <xdr:col>78</xdr:col>
      <xdr:colOff>120650</xdr:colOff>
      <xdr:row>37</xdr:row>
      <xdr:rowOff>133350</xdr:rowOff>
    </xdr:to>
    <xdr:sp macro="" textlink="">
      <xdr:nvSpPr>
        <xdr:cNvPr id="316" name="フローチャート: 判断 315"/>
        <xdr:cNvSpPr/>
      </xdr:nvSpPr>
      <xdr:spPr>
        <a:xfrm>
          <a:off x="15621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7" name="テキスト ボックス 316"/>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40</xdr:row>
      <xdr:rowOff>88900</xdr:rowOff>
    </xdr:to>
    <xdr:cxnSp macro="">
      <xdr:nvCxnSpPr>
        <xdr:cNvPr id="318" name="直線コネクタ 317"/>
        <xdr:cNvCxnSpPr/>
      </xdr:nvCxnSpPr>
      <xdr:spPr>
        <a:xfrm flipV="1">
          <a:off x="13893800" y="683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50800</xdr:rowOff>
    </xdr:from>
    <xdr:to>
      <xdr:col>74</xdr:col>
      <xdr:colOff>31750</xdr:colOff>
      <xdr:row>36</xdr:row>
      <xdr:rowOff>152400</xdr:rowOff>
    </xdr:to>
    <xdr:sp macro="" textlink="">
      <xdr:nvSpPr>
        <xdr:cNvPr id="319" name="フローチャート: 判断 318"/>
        <xdr:cNvSpPr/>
      </xdr:nvSpPr>
      <xdr:spPr>
        <a:xfrm>
          <a:off x="14732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162577</xdr:rowOff>
    </xdr:from>
    <xdr:ext cx="762000" cy="259045"/>
    <xdr:sp macro="" textlink="">
      <xdr:nvSpPr>
        <xdr:cNvPr id="320" name="テキスト ボックス 319"/>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76200</xdr:rowOff>
    </xdr:from>
    <xdr:to>
      <xdr:col>69</xdr:col>
      <xdr:colOff>92075</xdr:colOff>
      <xdr:row>40</xdr:row>
      <xdr:rowOff>88900</xdr:rowOff>
    </xdr:to>
    <xdr:cxnSp macro="">
      <xdr:nvCxnSpPr>
        <xdr:cNvPr id="321" name="直線コネクタ 320"/>
        <xdr:cNvCxnSpPr/>
      </xdr:nvCxnSpPr>
      <xdr:spPr>
        <a:xfrm>
          <a:off x="130048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2" name="フローチャート: 判断 321"/>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3" name="テキスト ボックス 322"/>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88900</xdr:rowOff>
    </xdr:from>
    <xdr:to>
      <xdr:col>82</xdr:col>
      <xdr:colOff>158750</xdr:colOff>
      <xdr:row>39</xdr:row>
      <xdr:rowOff>19050</xdr:rowOff>
    </xdr:to>
    <xdr:sp macro="" textlink="">
      <xdr:nvSpPr>
        <xdr:cNvPr id="331" name="楕円 330"/>
        <xdr:cNvSpPr/>
      </xdr:nvSpPr>
      <xdr:spPr>
        <a:xfrm>
          <a:off x="164592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60977</xdr:rowOff>
    </xdr:from>
    <xdr:ext cx="762000" cy="259045"/>
    <xdr:sp macro="" textlink="">
      <xdr:nvSpPr>
        <xdr:cNvPr id="332" name="補助費等該当値テキスト"/>
        <xdr:cNvSpPr txBox="1"/>
      </xdr:nvSpPr>
      <xdr:spPr>
        <a:xfrm>
          <a:off x="16598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6350</xdr:rowOff>
    </xdr:from>
    <xdr:to>
      <xdr:col>78</xdr:col>
      <xdr:colOff>120650</xdr:colOff>
      <xdr:row>39</xdr:row>
      <xdr:rowOff>107950</xdr:rowOff>
    </xdr:to>
    <xdr:sp macro="" textlink="">
      <xdr:nvSpPr>
        <xdr:cNvPr id="333" name="楕円 332"/>
        <xdr:cNvSpPr/>
      </xdr:nvSpPr>
      <xdr:spPr>
        <a:xfrm>
          <a:off x="1562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92727</xdr:rowOff>
    </xdr:from>
    <xdr:ext cx="736600" cy="259045"/>
    <xdr:sp macro="" textlink="">
      <xdr:nvSpPr>
        <xdr:cNvPr id="334" name="テキスト ボックス 333"/>
        <xdr:cNvSpPr txBox="1"/>
      </xdr:nvSpPr>
      <xdr:spPr>
        <a:xfrm>
          <a:off x="15290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35" name="楕円 334"/>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36" name="テキスト ボックス 335"/>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7" name="楕円 336"/>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8" name="テキスト ボックス 337"/>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25400</xdr:rowOff>
    </xdr:from>
    <xdr:to>
      <xdr:col>65</xdr:col>
      <xdr:colOff>53975</xdr:colOff>
      <xdr:row>40</xdr:row>
      <xdr:rowOff>127000</xdr:rowOff>
    </xdr:to>
    <xdr:sp macro="" textlink="">
      <xdr:nvSpPr>
        <xdr:cNvPr id="339" name="楕円 338"/>
        <xdr:cNvSpPr/>
      </xdr:nvSpPr>
      <xdr:spPr>
        <a:xfrm>
          <a:off x="12954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111777</xdr:rowOff>
    </xdr:from>
    <xdr:ext cx="762000" cy="259045"/>
    <xdr:sp macro="" textlink="">
      <xdr:nvSpPr>
        <xdr:cNvPr id="340" name="テキスト ボックス 339"/>
        <xdr:cNvSpPr txBox="1"/>
      </xdr:nvSpPr>
      <xdr:spPr>
        <a:xfrm>
          <a:off x="12623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今年度は平成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年度に借り入れた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地域総合整備事業債が償還終了したことにより，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と同程度となった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予定されている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庁舎建設事業のため，比率の上昇は確実なことから，公債費負担の適正化を念頭に置き，その他新規事業や既存事業への起債発行額の抑制を図っていく。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86179</xdr:rowOff>
    </xdr:to>
    <xdr:cxnSp macro="">
      <xdr:nvCxnSpPr>
        <xdr:cNvPr id="370" name="直線コネクタ 369"/>
        <xdr:cNvCxnSpPr/>
      </xdr:nvCxnSpPr>
      <xdr:spPr>
        <a:xfrm flipV="1">
          <a:off x="4826000" y="12455072"/>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58256</xdr:rowOff>
    </xdr:from>
    <xdr:ext cx="762000" cy="259045"/>
    <xdr:sp macro="" textlink="">
      <xdr:nvSpPr>
        <xdr:cNvPr id="371" name="公債費最小値テキスト"/>
        <xdr:cNvSpPr txBox="1"/>
      </xdr:nvSpPr>
      <xdr:spPr>
        <a:xfrm>
          <a:off x="4914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86179</xdr:rowOff>
    </xdr:from>
    <xdr:to>
      <xdr:col>24</xdr:col>
      <xdr:colOff>114300</xdr:colOff>
      <xdr:row>81</xdr:row>
      <xdr:rowOff>86179</xdr:rowOff>
    </xdr:to>
    <xdr:cxnSp macro="">
      <xdr:nvCxnSpPr>
        <xdr:cNvPr id="372" name="直線コネクタ 371"/>
        <xdr:cNvCxnSpPr/>
      </xdr:nvCxnSpPr>
      <xdr:spPr>
        <a:xfrm>
          <a:off x="4737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102507</xdr:rowOff>
    </xdr:from>
    <xdr:to>
      <xdr:col>24</xdr:col>
      <xdr:colOff>25400</xdr:colOff>
      <xdr:row>79</xdr:row>
      <xdr:rowOff>20864</xdr:rowOff>
    </xdr:to>
    <xdr:cxnSp macro="">
      <xdr:nvCxnSpPr>
        <xdr:cNvPr id="375" name="直線コネクタ 374"/>
        <xdr:cNvCxnSpPr/>
      </xdr:nvCxnSpPr>
      <xdr:spPr>
        <a:xfrm flipV="1">
          <a:off x="3987800" y="133041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68234</xdr:rowOff>
    </xdr:from>
    <xdr:ext cx="762000" cy="259045"/>
    <xdr:sp macro="" textlink="">
      <xdr:nvSpPr>
        <xdr:cNvPr id="376" name="公債費平均値テキスト"/>
        <xdr:cNvSpPr txBox="1"/>
      </xdr:nvSpPr>
      <xdr:spPr>
        <a:xfrm>
          <a:off x="4914900" y="1309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77" name="フローチャート: 判断 376"/>
        <xdr:cNvSpPr/>
      </xdr:nvSpPr>
      <xdr:spPr>
        <a:xfrm>
          <a:off x="47752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110671</xdr:rowOff>
    </xdr:from>
    <xdr:to>
      <xdr:col>19</xdr:col>
      <xdr:colOff>187325</xdr:colOff>
      <xdr:row>79</xdr:row>
      <xdr:rowOff>20864</xdr:rowOff>
    </xdr:to>
    <xdr:cxnSp macro="">
      <xdr:nvCxnSpPr>
        <xdr:cNvPr id="378" name="直線コネクタ 377"/>
        <xdr:cNvCxnSpPr/>
      </xdr:nvCxnSpPr>
      <xdr:spPr>
        <a:xfrm>
          <a:off x="3098800" y="134837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100693</xdr:rowOff>
    </xdr:from>
    <xdr:to>
      <xdr:col>20</xdr:col>
      <xdr:colOff>38100</xdr:colOff>
      <xdr:row>78</xdr:row>
      <xdr:rowOff>30843</xdr:rowOff>
    </xdr:to>
    <xdr:sp macro="" textlink="">
      <xdr:nvSpPr>
        <xdr:cNvPr id="379" name="フローチャート: 判断 378"/>
        <xdr:cNvSpPr/>
      </xdr:nvSpPr>
      <xdr:spPr>
        <a:xfrm>
          <a:off x="3937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41020</xdr:rowOff>
    </xdr:from>
    <xdr:ext cx="736600" cy="259045"/>
    <xdr:sp macro="" textlink="">
      <xdr:nvSpPr>
        <xdr:cNvPr id="380" name="テキスト ボックス 379"/>
        <xdr:cNvSpPr txBox="1"/>
      </xdr:nvSpPr>
      <xdr:spPr>
        <a:xfrm>
          <a:off x="3606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110671</xdr:rowOff>
    </xdr:from>
    <xdr:to>
      <xdr:col>15</xdr:col>
      <xdr:colOff>98425</xdr:colOff>
      <xdr:row>79</xdr:row>
      <xdr:rowOff>37193</xdr:rowOff>
    </xdr:to>
    <xdr:cxnSp macro="">
      <xdr:nvCxnSpPr>
        <xdr:cNvPr id="381" name="直線コネクタ 380"/>
        <xdr:cNvCxnSpPr/>
      </xdr:nvCxnSpPr>
      <xdr:spPr>
        <a:xfrm flipV="1">
          <a:off x="2209800" y="134837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37193</xdr:rowOff>
    </xdr:from>
    <xdr:to>
      <xdr:col>11</xdr:col>
      <xdr:colOff>9525</xdr:colOff>
      <xdr:row>79</xdr:row>
      <xdr:rowOff>118836</xdr:rowOff>
    </xdr:to>
    <xdr:cxnSp macro="">
      <xdr:nvCxnSpPr>
        <xdr:cNvPr id="384" name="直線コネクタ 383"/>
        <xdr:cNvCxnSpPr/>
      </xdr:nvCxnSpPr>
      <xdr:spPr>
        <a:xfrm flipV="1">
          <a:off x="1320800" y="135817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76200</xdr:rowOff>
    </xdr:from>
    <xdr:to>
      <xdr:col>11</xdr:col>
      <xdr:colOff>60325</xdr:colOff>
      <xdr:row>79</xdr:row>
      <xdr:rowOff>6350</xdr:rowOff>
    </xdr:to>
    <xdr:sp macro="" textlink="">
      <xdr:nvSpPr>
        <xdr:cNvPr id="385" name="フローチャート: 判断 384"/>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16527</xdr:rowOff>
    </xdr:from>
    <xdr:ext cx="762000" cy="259045"/>
    <xdr:sp macro="" textlink="">
      <xdr:nvSpPr>
        <xdr:cNvPr id="386" name="テキスト ボックス 385"/>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8" name="テキスト ボックス 387"/>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51707</xdr:rowOff>
    </xdr:from>
    <xdr:to>
      <xdr:col>24</xdr:col>
      <xdr:colOff>76200</xdr:colOff>
      <xdr:row>77</xdr:row>
      <xdr:rowOff>153307</xdr:rowOff>
    </xdr:to>
    <xdr:sp macro="" textlink="">
      <xdr:nvSpPr>
        <xdr:cNvPr id="394" name="楕円 393"/>
        <xdr:cNvSpPr/>
      </xdr:nvSpPr>
      <xdr:spPr>
        <a:xfrm>
          <a:off x="47752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23784</xdr:rowOff>
    </xdr:from>
    <xdr:ext cx="762000" cy="259045"/>
    <xdr:sp macro="" textlink="">
      <xdr:nvSpPr>
        <xdr:cNvPr id="395" name="公債費該当値テキスト"/>
        <xdr:cNvSpPr txBox="1"/>
      </xdr:nvSpPr>
      <xdr:spPr>
        <a:xfrm>
          <a:off x="49149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96" name="楕円 395"/>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97" name="テキスト ボックス 396"/>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59871</xdr:rowOff>
    </xdr:from>
    <xdr:to>
      <xdr:col>15</xdr:col>
      <xdr:colOff>149225</xdr:colOff>
      <xdr:row>78</xdr:row>
      <xdr:rowOff>161471</xdr:rowOff>
    </xdr:to>
    <xdr:sp macro="" textlink="">
      <xdr:nvSpPr>
        <xdr:cNvPr id="398" name="楕円 397"/>
        <xdr:cNvSpPr/>
      </xdr:nvSpPr>
      <xdr:spPr>
        <a:xfrm>
          <a:off x="3048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146248</xdr:rowOff>
    </xdr:from>
    <xdr:ext cx="762000" cy="259045"/>
    <xdr:sp macro="" textlink="">
      <xdr:nvSpPr>
        <xdr:cNvPr id="399" name="テキスト ボックス 398"/>
        <xdr:cNvSpPr txBox="1"/>
      </xdr:nvSpPr>
      <xdr:spPr>
        <a:xfrm>
          <a:off x="2717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157843</xdr:rowOff>
    </xdr:from>
    <xdr:to>
      <xdr:col>11</xdr:col>
      <xdr:colOff>60325</xdr:colOff>
      <xdr:row>79</xdr:row>
      <xdr:rowOff>87993</xdr:rowOff>
    </xdr:to>
    <xdr:sp macro="" textlink="">
      <xdr:nvSpPr>
        <xdr:cNvPr id="400" name="楕円 399"/>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72770</xdr:rowOff>
    </xdr:from>
    <xdr:ext cx="762000" cy="259045"/>
    <xdr:sp macro="" textlink="">
      <xdr:nvSpPr>
        <xdr:cNvPr id="401" name="テキスト ボックス 400"/>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402" name="楕円 401"/>
        <xdr:cNvSpPr/>
      </xdr:nvSpPr>
      <xdr:spPr>
        <a:xfrm>
          <a:off x="1270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154413</xdr:rowOff>
    </xdr:from>
    <xdr:ext cx="762000" cy="259045"/>
    <xdr:sp macro="" textlink="">
      <xdr:nvSpPr>
        <xdr:cNvPr id="403" name="テキスト ボックス 402"/>
        <xdr:cNvSpPr txBox="1"/>
      </xdr:nvSpPr>
      <xdr:spPr>
        <a:xfrm>
          <a:off x="939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例年公債費以外の経常収支比率は類似団体平均と比較しても高く，その要因として特別会計への繰出金が多額となっていることが考えられる。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特に土地区画整理事業や下水道事業への繰出金は実質公債費比率にも影響してくるため，今後も安易な繰出しを抑制し，事業の見直しや適正化に努める。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146050</xdr:rowOff>
    </xdr:from>
    <xdr:to>
      <xdr:col>82</xdr:col>
      <xdr:colOff>107950</xdr:colOff>
      <xdr:row>81</xdr:row>
      <xdr:rowOff>107950</xdr:rowOff>
    </xdr:to>
    <xdr:cxnSp macro="">
      <xdr:nvCxnSpPr>
        <xdr:cNvPr id="431" name="直線コネクタ 430"/>
        <xdr:cNvCxnSpPr/>
      </xdr:nvCxnSpPr>
      <xdr:spPr>
        <a:xfrm flipV="1">
          <a:off x="16510000" y="124904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60977</xdr:rowOff>
    </xdr:from>
    <xdr:ext cx="762000" cy="259045"/>
    <xdr:sp macro="" textlink="">
      <xdr:nvSpPr>
        <xdr:cNvPr id="434"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146050</xdr:rowOff>
    </xdr:from>
    <xdr:to>
      <xdr:col>82</xdr:col>
      <xdr:colOff>196850</xdr:colOff>
      <xdr:row>72</xdr:row>
      <xdr:rowOff>146050</xdr:rowOff>
    </xdr:to>
    <xdr:cxnSp macro="">
      <xdr:nvCxnSpPr>
        <xdr:cNvPr id="435" name="直線コネクタ 434"/>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146050</xdr:rowOff>
    </xdr:from>
    <xdr:to>
      <xdr:col>82</xdr:col>
      <xdr:colOff>107950</xdr:colOff>
      <xdr:row>81</xdr:row>
      <xdr:rowOff>107950</xdr:rowOff>
    </xdr:to>
    <xdr:cxnSp macro="">
      <xdr:nvCxnSpPr>
        <xdr:cNvPr id="436" name="直線コネクタ 435"/>
        <xdr:cNvCxnSpPr/>
      </xdr:nvCxnSpPr>
      <xdr:spPr>
        <a:xfrm>
          <a:off x="15671800" y="13862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111777</xdr:rowOff>
    </xdr:from>
    <xdr:ext cx="762000" cy="259045"/>
    <xdr:sp macro="" textlink="">
      <xdr:nvSpPr>
        <xdr:cNvPr id="437"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38" name="フローチャート: 判断 437"/>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146050</xdr:rowOff>
    </xdr:from>
    <xdr:to>
      <xdr:col>78</xdr:col>
      <xdr:colOff>69850</xdr:colOff>
      <xdr:row>81</xdr:row>
      <xdr:rowOff>107950</xdr:rowOff>
    </xdr:to>
    <xdr:cxnSp macro="">
      <xdr:nvCxnSpPr>
        <xdr:cNvPr id="439" name="直線コネクタ 438"/>
        <xdr:cNvCxnSpPr/>
      </xdr:nvCxnSpPr>
      <xdr:spPr>
        <a:xfrm flipV="1">
          <a:off x="14782800" y="13862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40" name="フローチャート: 判断 439"/>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41" name="テキスト ボックス 440"/>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69850</xdr:rowOff>
    </xdr:from>
    <xdr:to>
      <xdr:col>73</xdr:col>
      <xdr:colOff>180975</xdr:colOff>
      <xdr:row>81</xdr:row>
      <xdr:rowOff>107950</xdr:rowOff>
    </xdr:to>
    <xdr:cxnSp macro="">
      <xdr:nvCxnSpPr>
        <xdr:cNvPr id="442" name="直線コネクタ 441"/>
        <xdr:cNvCxnSpPr/>
      </xdr:nvCxnSpPr>
      <xdr:spPr>
        <a:xfrm>
          <a:off x="13893800" y="13785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114300</xdr:rowOff>
    </xdr:from>
    <xdr:to>
      <xdr:col>74</xdr:col>
      <xdr:colOff>31750</xdr:colOff>
      <xdr:row>76</xdr:row>
      <xdr:rowOff>44450</xdr:rowOff>
    </xdr:to>
    <xdr:sp macro="" textlink="">
      <xdr:nvSpPr>
        <xdr:cNvPr id="443" name="フローチャート: 判断 442"/>
        <xdr:cNvSpPr/>
      </xdr:nvSpPr>
      <xdr:spPr>
        <a:xfrm>
          <a:off x="14732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54627</xdr:rowOff>
    </xdr:from>
    <xdr:ext cx="762000" cy="259045"/>
    <xdr:sp macro="" textlink="">
      <xdr:nvSpPr>
        <xdr:cNvPr id="444" name="テキスト ボックス 443"/>
        <xdr:cNvSpPr txBox="1"/>
      </xdr:nvSpPr>
      <xdr:spPr>
        <a:xfrm>
          <a:off x="14401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80</xdr:row>
      <xdr:rowOff>69850</xdr:rowOff>
    </xdr:to>
    <xdr:cxnSp macro="">
      <xdr:nvCxnSpPr>
        <xdr:cNvPr id="445" name="直線コネクタ 444"/>
        <xdr:cNvCxnSpPr/>
      </xdr:nvCxnSpPr>
      <xdr:spPr>
        <a:xfrm>
          <a:off x="13004800" y="13481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0</xdr:rowOff>
    </xdr:from>
    <xdr:to>
      <xdr:col>69</xdr:col>
      <xdr:colOff>142875</xdr:colOff>
      <xdr:row>73</xdr:row>
      <xdr:rowOff>101600</xdr:rowOff>
    </xdr:to>
    <xdr:sp macro="" textlink="">
      <xdr:nvSpPr>
        <xdr:cNvPr id="446" name="フローチャート: 判断 445"/>
        <xdr:cNvSpPr/>
      </xdr:nvSpPr>
      <xdr:spPr>
        <a:xfrm>
          <a:off x="13843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111777</xdr:rowOff>
    </xdr:from>
    <xdr:ext cx="762000" cy="259045"/>
    <xdr:sp macro="" textlink="">
      <xdr:nvSpPr>
        <xdr:cNvPr id="447" name="テキスト ボックス 446"/>
        <xdr:cNvSpPr txBox="1"/>
      </xdr:nvSpPr>
      <xdr:spPr>
        <a:xfrm>
          <a:off x="13512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76200</xdr:rowOff>
    </xdr:from>
    <xdr:to>
      <xdr:col>65</xdr:col>
      <xdr:colOff>53975</xdr:colOff>
      <xdr:row>73</xdr:row>
      <xdr:rowOff>6350</xdr:rowOff>
    </xdr:to>
    <xdr:sp macro="" textlink="">
      <xdr:nvSpPr>
        <xdr:cNvPr id="448" name="フローチャート: 判断 447"/>
        <xdr:cNvSpPr/>
      </xdr:nvSpPr>
      <xdr:spPr>
        <a:xfrm>
          <a:off x="12954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16527</xdr:rowOff>
    </xdr:from>
    <xdr:ext cx="762000" cy="259045"/>
    <xdr:sp macro="" textlink="">
      <xdr:nvSpPr>
        <xdr:cNvPr id="449" name="テキスト ボックス 448"/>
        <xdr:cNvSpPr txBox="1"/>
      </xdr:nvSpPr>
      <xdr:spPr>
        <a:xfrm>
          <a:off x="12623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57150</xdr:rowOff>
    </xdr:from>
    <xdr:to>
      <xdr:col>82</xdr:col>
      <xdr:colOff>158750</xdr:colOff>
      <xdr:row>81</xdr:row>
      <xdr:rowOff>158750</xdr:rowOff>
    </xdr:to>
    <xdr:sp macro="" textlink="">
      <xdr:nvSpPr>
        <xdr:cNvPr id="455" name="楕円 454"/>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137177</xdr:rowOff>
    </xdr:from>
    <xdr:ext cx="762000" cy="259045"/>
    <xdr:sp macro="" textlink="">
      <xdr:nvSpPr>
        <xdr:cNvPr id="456" name="公債費以外該当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95250</xdr:rowOff>
    </xdr:from>
    <xdr:to>
      <xdr:col>78</xdr:col>
      <xdr:colOff>120650</xdr:colOff>
      <xdr:row>81</xdr:row>
      <xdr:rowOff>25400</xdr:rowOff>
    </xdr:to>
    <xdr:sp macro="" textlink="">
      <xdr:nvSpPr>
        <xdr:cNvPr id="457" name="楕円 456"/>
        <xdr:cNvSpPr/>
      </xdr:nvSpPr>
      <xdr:spPr>
        <a:xfrm>
          <a:off x="15621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10177</xdr:rowOff>
    </xdr:from>
    <xdr:ext cx="736600" cy="259045"/>
    <xdr:sp macro="" textlink="">
      <xdr:nvSpPr>
        <xdr:cNvPr id="458" name="テキスト ボックス 457"/>
        <xdr:cNvSpPr txBox="1"/>
      </xdr:nvSpPr>
      <xdr:spPr>
        <a:xfrm>
          <a:off x="15290800" y="1389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57150</xdr:rowOff>
    </xdr:from>
    <xdr:to>
      <xdr:col>74</xdr:col>
      <xdr:colOff>31750</xdr:colOff>
      <xdr:row>81</xdr:row>
      <xdr:rowOff>158750</xdr:rowOff>
    </xdr:to>
    <xdr:sp macro="" textlink="">
      <xdr:nvSpPr>
        <xdr:cNvPr id="459" name="楕円 458"/>
        <xdr:cNvSpPr/>
      </xdr:nvSpPr>
      <xdr:spPr>
        <a:xfrm>
          <a:off x="14732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143527</xdr:rowOff>
    </xdr:from>
    <xdr:ext cx="762000" cy="259045"/>
    <xdr:sp macro="" textlink="">
      <xdr:nvSpPr>
        <xdr:cNvPr id="460" name="テキスト ボックス 459"/>
        <xdr:cNvSpPr txBox="1"/>
      </xdr:nvSpPr>
      <xdr:spPr>
        <a:xfrm>
          <a:off x="14401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19050</xdr:rowOff>
    </xdr:from>
    <xdr:to>
      <xdr:col>69</xdr:col>
      <xdr:colOff>142875</xdr:colOff>
      <xdr:row>80</xdr:row>
      <xdr:rowOff>120650</xdr:rowOff>
    </xdr:to>
    <xdr:sp macro="" textlink="">
      <xdr:nvSpPr>
        <xdr:cNvPr id="461" name="楕円 460"/>
        <xdr:cNvSpPr/>
      </xdr:nvSpPr>
      <xdr:spPr>
        <a:xfrm>
          <a:off x="13843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105427</xdr:rowOff>
    </xdr:from>
    <xdr:ext cx="762000" cy="259045"/>
    <xdr:sp macro="" textlink="">
      <xdr:nvSpPr>
        <xdr:cNvPr id="462" name="テキスト ボックス 461"/>
        <xdr:cNvSpPr txBox="1"/>
      </xdr:nvSpPr>
      <xdr:spPr>
        <a:xfrm>
          <a:off x="13512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63" name="楕円 462"/>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143527</xdr:rowOff>
    </xdr:from>
    <xdr:ext cx="762000" cy="259045"/>
    <xdr:sp macro="" textlink="">
      <xdr:nvSpPr>
        <xdr:cNvPr id="464" name="テキスト ボックス 463"/>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47142</xdr:rowOff>
    </xdr:from>
    <xdr:to>
      <xdr:col>29</xdr:col>
      <xdr:colOff>127000</xdr:colOff>
      <xdr:row>20</xdr:row>
      <xdr:rowOff>143116</xdr:rowOff>
    </xdr:to>
    <xdr:cxnSp macro="">
      <xdr:nvCxnSpPr>
        <xdr:cNvPr id="45" name="直線コネクタ 44"/>
        <xdr:cNvCxnSpPr/>
      </xdr:nvCxnSpPr>
      <xdr:spPr bwMode="auto">
        <a:xfrm flipV="1">
          <a:off x="5651500" y="2152167"/>
          <a:ext cx="0" cy="146757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115193</xdr:rowOff>
    </xdr:from>
    <xdr:ext cx="762000" cy="259045"/>
    <xdr:sp macro="" textlink="">
      <xdr:nvSpPr>
        <xdr:cNvPr id="46" name="人口1人当たり決算額の推移最小値テキスト130"/>
        <xdr:cNvSpPr txBox="1"/>
      </xdr:nvSpPr>
      <xdr:spPr>
        <a:xfrm>
          <a:off x="5740400" y="359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143116</xdr:rowOff>
    </xdr:from>
    <xdr:to>
      <xdr:col>30</xdr:col>
      <xdr:colOff>25400</xdr:colOff>
      <xdr:row>20</xdr:row>
      <xdr:rowOff>143116</xdr:rowOff>
    </xdr:to>
    <xdr:cxnSp macro="">
      <xdr:nvCxnSpPr>
        <xdr:cNvPr id="47" name="直線コネクタ 46"/>
        <xdr:cNvCxnSpPr/>
      </xdr:nvCxnSpPr>
      <xdr:spPr bwMode="auto">
        <a:xfrm>
          <a:off x="5562600" y="3619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133519</xdr:rowOff>
    </xdr:from>
    <xdr:ext cx="762000" cy="259045"/>
    <xdr:sp macro="" textlink="">
      <xdr:nvSpPr>
        <xdr:cNvPr id="48" name="人口1人当たり決算額の推移最大値テキスト130"/>
        <xdr:cNvSpPr txBox="1"/>
      </xdr:nvSpPr>
      <xdr:spPr>
        <a:xfrm>
          <a:off x="5740400" y="189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47142</xdr:rowOff>
    </xdr:from>
    <xdr:to>
      <xdr:col>30</xdr:col>
      <xdr:colOff>25400</xdr:colOff>
      <xdr:row>12</xdr:row>
      <xdr:rowOff>47142</xdr:rowOff>
    </xdr:to>
    <xdr:cxnSp macro="">
      <xdr:nvCxnSpPr>
        <xdr:cNvPr id="49" name="直線コネクタ 48"/>
        <xdr:cNvCxnSpPr/>
      </xdr:nvCxnSpPr>
      <xdr:spPr bwMode="auto">
        <a:xfrm>
          <a:off x="5562600" y="2152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31941</xdr:rowOff>
    </xdr:from>
    <xdr:to>
      <xdr:col>29</xdr:col>
      <xdr:colOff>127000</xdr:colOff>
      <xdr:row>19</xdr:row>
      <xdr:rowOff>52857</xdr:rowOff>
    </xdr:to>
    <xdr:cxnSp macro="">
      <xdr:nvCxnSpPr>
        <xdr:cNvPr id="50" name="直線コネクタ 49"/>
        <xdr:cNvCxnSpPr/>
      </xdr:nvCxnSpPr>
      <xdr:spPr bwMode="auto">
        <a:xfrm>
          <a:off x="5003800" y="3337116"/>
          <a:ext cx="647700" cy="20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137685</xdr:rowOff>
    </xdr:from>
    <xdr:ext cx="762000" cy="259045"/>
    <xdr:sp macro="" textlink="">
      <xdr:nvSpPr>
        <xdr:cNvPr id="51" name="人口1人当たり決算額の推移平均値テキスト130"/>
        <xdr:cNvSpPr txBox="1"/>
      </xdr:nvSpPr>
      <xdr:spPr>
        <a:xfrm>
          <a:off x="57404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121158</xdr:rowOff>
    </xdr:from>
    <xdr:to>
      <xdr:col>29</xdr:col>
      <xdr:colOff>177800</xdr:colOff>
      <xdr:row>16</xdr:row>
      <xdr:rowOff>51308</xdr:rowOff>
    </xdr:to>
    <xdr:sp macro="" textlink="">
      <xdr:nvSpPr>
        <xdr:cNvPr id="52" name="フローチャート: 判断 51"/>
        <xdr:cNvSpPr/>
      </xdr:nvSpPr>
      <xdr:spPr bwMode="auto">
        <a:xfrm>
          <a:off x="56007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31941</xdr:rowOff>
    </xdr:from>
    <xdr:to>
      <xdr:col>26</xdr:col>
      <xdr:colOff>50800</xdr:colOff>
      <xdr:row>19</xdr:row>
      <xdr:rowOff>45314</xdr:rowOff>
    </xdr:to>
    <xdr:cxnSp macro="">
      <xdr:nvCxnSpPr>
        <xdr:cNvPr id="53" name="直線コネクタ 52"/>
        <xdr:cNvCxnSpPr/>
      </xdr:nvCxnSpPr>
      <xdr:spPr bwMode="auto">
        <a:xfrm flipV="1">
          <a:off x="4305300" y="3337116"/>
          <a:ext cx="6985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164592</xdr:rowOff>
    </xdr:from>
    <xdr:to>
      <xdr:col>26</xdr:col>
      <xdr:colOff>101600</xdr:colOff>
      <xdr:row>16</xdr:row>
      <xdr:rowOff>94742</xdr:rowOff>
    </xdr:to>
    <xdr:sp macro="" textlink="">
      <xdr:nvSpPr>
        <xdr:cNvPr id="54" name="フローチャート: 判断 53"/>
        <xdr:cNvSpPr/>
      </xdr:nvSpPr>
      <xdr:spPr bwMode="auto">
        <a:xfrm>
          <a:off x="4953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104919</xdr:rowOff>
    </xdr:from>
    <xdr:ext cx="736600" cy="259045"/>
    <xdr:sp macro="" textlink="">
      <xdr:nvSpPr>
        <xdr:cNvPr id="55" name="テキスト ボックス 54"/>
        <xdr:cNvSpPr txBox="1"/>
      </xdr:nvSpPr>
      <xdr:spPr>
        <a:xfrm>
          <a:off x="4622800" y="2552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28321</xdr:rowOff>
    </xdr:from>
    <xdr:to>
      <xdr:col>22</xdr:col>
      <xdr:colOff>114300</xdr:colOff>
      <xdr:row>19</xdr:row>
      <xdr:rowOff>45314</xdr:rowOff>
    </xdr:to>
    <xdr:cxnSp macro="">
      <xdr:nvCxnSpPr>
        <xdr:cNvPr id="56" name="直線コネクタ 55"/>
        <xdr:cNvCxnSpPr/>
      </xdr:nvCxnSpPr>
      <xdr:spPr bwMode="auto">
        <a:xfrm>
          <a:off x="3606800" y="3333496"/>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83477</xdr:rowOff>
    </xdr:from>
    <xdr:to>
      <xdr:col>22</xdr:col>
      <xdr:colOff>165100</xdr:colOff>
      <xdr:row>18</xdr:row>
      <xdr:rowOff>13627</xdr:rowOff>
    </xdr:to>
    <xdr:sp macro="" textlink="">
      <xdr:nvSpPr>
        <xdr:cNvPr id="57" name="フローチャート: 判断 56"/>
        <xdr:cNvSpPr/>
      </xdr:nvSpPr>
      <xdr:spPr bwMode="auto">
        <a:xfrm>
          <a:off x="42545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23804</xdr:rowOff>
    </xdr:from>
    <xdr:ext cx="762000" cy="259045"/>
    <xdr:sp macro="" textlink="">
      <xdr:nvSpPr>
        <xdr:cNvPr id="58" name="テキスト ボックス 57"/>
        <xdr:cNvSpPr txBox="1"/>
      </xdr:nvSpPr>
      <xdr:spPr>
        <a:xfrm>
          <a:off x="3924300" y="281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28321</xdr:rowOff>
    </xdr:from>
    <xdr:to>
      <xdr:col>18</xdr:col>
      <xdr:colOff>177800</xdr:colOff>
      <xdr:row>19</xdr:row>
      <xdr:rowOff>163576</xdr:rowOff>
    </xdr:to>
    <xdr:cxnSp macro="">
      <xdr:nvCxnSpPr>
        <xdr:cNvPr id="59" name="直線コネクタ 58"/>
        <xdr:cNvCxnSpPr/>
      </xdr:nvCxnSpPr>
      <xdr:spPr bwMode="auto">
        <a:xfrm flipV="1">
          <a:off x="2908300" y="3333496"/>
          <a:ext cx="698500" cy="13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11963</xdr:rowOff>
    </xdr:from>
    <xdr:to>
      <xdr:col>19</xdr:col>
      <xdr:colOff>38100</xdr:colOff>
      <xdr:row>16</xdr:row>
      <xdr:rowOff>113563</xdr:rowOff>
    </xdr:to>
    <xdr:sp macro="" textlink="">
      <xdr:nvSpPr>
        <xdr:cNvPr id="60" name="フローチャート: 判断 59"/>
        <xdr:cNvSpPr/>
      </xdr:nvSpPr>
      <xdr:spPr bwMode="auto">
        <a:xfrm>
          <a:off x="35560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123740</xdr:rowOff>
    </xdr:from>
    <xdr:ext cx="762000" cy="259045"/>
    <xdr:sp macro="" textlink="">
      <xdr:nvSpPr>
        <xdr:cNvPr id="61" name="テキスト ボックス 60"/>
        <xdr:cNvSpPr txBox="1"/>
      </xdr:nvSpPr>
      <xdr:spPr>
        <a:xfrm>
          <a:off x="32258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68008</xdr:rowOff>
    </xdr:from>
    <xdr:to>
      <xdr:col>15</xdr:col>
      <xdr:colOff>101600</xdr:colOff>
      <xdr:row>16</xdr:row>
      <xdr:rowOff>169608</xdr:rowOff>
    </xdr:to>
    <xdr:sp macro="" textlink="">
      <xdr:nvSpPr>
        <xdr:cNvPr id="62" name="フローチャート: 判断 61"/>
        <xdr:cNvSpPr/>
      </xdr:nvSpPr>
      <xdr:spPr bwMode="auto">
        <a:xfrm>
          <a:off x="28575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8335</xdr:rowOff>
    </xdr:from>
    <xdr:ext cx="762000" cy="259045"/>
    <xdr:sp macro="" textlink="">
      <xdr:nvSpPr>
        <xdr:cNvPr id="63" name="テキスト ボックス 62"/>
        <xdr:cNvSpPr txBox="1"/>
      </xdr:nvSpPr>
      <xdr:spPr>
        <a:xfrm>
          <a:off x="25273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2057</xdr:rowOff>
    </xdr:from>
    <xdr:to>
      <xdr:col>29</xdr:col>
      <xdr:colOff>177800</xdr:colOff>
      <xdr:row>19</xdr:row>
      <xdr:rowOff>103657</xdr:rowOff>
    </xdr:to>
    <xdr:sp macro="" textlink="">
      <xdr:nvSpPr>
        <xdr:cNvPr id="69" name="楕円 68"/>
        <xdr:cNvSpPr/>
      </xdr:nvSpPr>
      <xdr:spPr bwMode="auto">
        <a:xfrm>
          <a:off x="5600700" y="3307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145584</xdr:rowOff>
    </xdr:from>
    <xdr:ext cx="762000" cy="259045"/>
    <xdr:sp macro="" textlink="">
      <xdr:nvSpPr>
        <xdr:cNvPr id="70" name="人口1人当たり決算額の推移該当値テキスト130"/>
        <xdr:cNvSpPr txBox="1"/>
      </xdr:nvSpPr>
      <xdr:spPr>
        <a:xfrm>
          <a:off x="5740400" y="32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152591</xdr:rowOff>
    </xdr:from>
    <xdr:to>
      <xdr:col>26</xdr:col>
      <xdr:colOff>101600</xdr:colOff>
      <xdr:row>19</xdr:row>
      <xdr:rowOff>82741</xdr:rowOff>
    </xdr:to>
    <xdr:sp macro="" textlink="">
      <xdr:nvSpPr>
        <xdr:cNvPr id="71" name="楕円 70"/>
        <xdr:cNvSpPr/>
      </xdr:nvSpPr>
      <xdr:spPr bwMode="auto">
        <a:xfrm>
          <a:off x="4953000" y="328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67518</xdr:rowOff>
    </xdr:from>
    <xdr:ext cx="736600" cy="259045"/>
    <xdr:sp macro="" textlink="">
      <xdr:nvSpPr>
        <xdr:cNvPr id="72" name="テキスト ボックス 71"/>
        <xdr:cNvSpPr txBox="1"/>
      </xdr:nvSpPr>
      <xdr:spPr>
        <a:xfrm>
          <a:off x="4622800" y="337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165964</xdr:rowOff>
    </xdr:from>
    <xdr:to>
      <xdr:col>22</xdr:col>
      <xdr:colOff>165100</xdr:colOff>
      <xdr:row>19</xdr:row>
      <xdr:rowOff>96114</xdr:rowOff>
    </xdr:to>
    <xdr:sp macro="" textlink="">
      <xdr:nvSpPr>
        <xdr:cNvPr id="73" name="楕円 72"/>
        <xdr:cNvSpPr/>
      </xdr:nvSpPr>
      <xdr:spPr bwMode="auto">
        <a:xfrm>
          <a:off x="4254500" y="32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80891</xdr:rowOff>
    </xdr:from>
    <xdr:ext cx="762000" cy="259045"/>
    <xdr:sp macro="" textlink="">
      <xdr:nvSpPr>
        <xdr:cNvPr id="74" name="テキスト ボックス 73"/>
        <xdr:cNvSpPr txBox="1"/>
      </xdr:nvSpPr>
      <xdr:spPr>
        <a:xfrm>
          <a:off x="3924300" y="338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148971</xdr:rowOff>
    </xdr:from>
    <xdr:to>
      <xdr:col>19</xdr:col>
      <xdr:colOff>38100</xdr:colOff>
      <xdr:row>19</xdr:row>
      <xdr:rowOff>79121</xdr:rowOff>
    </xdr:to>
    <xdr:sp macro="" textlink="">
      <xdr:nvSpPr>
        <xdr:cNvPr id="75" name="楕円 74"/>
        <xdr:cNvSpPr/>
      </xdr:nvSpPr>
      <xdr:spPr bwMode="auto">
        <a:xfrm>
          <a:off x="3556000" y="328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63898</xdr:rowOff>
    </xdr:from>
    <xdr:ext cx="762000" cy="259045"/>
    <xdr:sp macro="" textlink="">
      <xdr:nvSpPr>
        <xdr:cNvPr id="76" name="テキスト ボックス 75"/>
        <xdr:cNvSpPr txBox="1"/>
      </xdr:nvSpPr>
      <xdr:spPr>
        <a:xfrm>
          <a:off x="3225800" y="33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112776</xdr:rowOff>
    </xdr:from>
    <xdr:to>
      <xdr:col>15</xdr:col>
      <xdr:colOff>101600</xdr:colOff>
      <xdr:row>20</xdr:row>
      <xdr:rowOff>42926</xdr:rowOff>
    </xdr:to>
    <xdr:sp macro="" textlink="">
      <xdr:nvSpPr>
        <xdr:cNvPr id="77" name="楕円 76"/>
        <xdr:cNvSpPr/>
      </xdr:nvSpPr>
      <xdr:spPr bwMode="auto">
        <a:xfrm>
          <a:off x="2857500" y="341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27703</xdr:rowOff>
    </xdr:from>
    <xdr:ext cx="762000" cy="259045"/>
    <xdr:sp macro="" textlink="">
      <xdr:nvSpPr>
        <xdr:cNvPr id="78" name="テキスト ボックス 77"/>
        <xdr:cNvSpPr txBox="1"/>
      </xdr:nvSpPr>
      <xdr:spPr>
        <a:xfrm>
          <a:off x="2527300" y="350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76068</xdr:rowOff>
    </xdr:from>
    <xdr:to>
      <xdr:col>29</xdr:col>
      <xdr:colOff>127000</xdr:colOff>
      <xdr:row>38</xdr:row>
      <xdr:rowOff>83841</xdr:rowOff>
    </xdr:to>
    <xdr:cxnSp macro="">
      <xdr:nvCxnSpPr>
        <xdr:cNvPr id="106" name="直線コネクタ 105"/>
        <xdr:cNvCxnSpPr/>
      </xdr:nvCxnSpPr>
      <xdr:spPr bwMode="auto">
        <a:xfrm flipV="1">
          <a:off x="5651500" y="6000618"/>
          <a:ext cx="0" cy="1550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55918</xdr:rowOff>
    </xdr:from>
    <xdr:ext cx="762000" cy="259045"/>
    <xdr:sp macro="" textlink="">
      <xdr:nvSpPr>
        <xdr:cNvPr id="107" name="人口1人当たり決算額の推移最小値テキスト445"/>
        <xdr:cNvSpPr txBox="1"/>
      </xdr:nvSpPr>
      <xdr:spPr>
        <a:xfrm>
          <a:off x="5740400" y="752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83841</xdr:rowOff>
    </xdr:from>
    <xdr:to>
      <xdr:col>30</xdr:col>
      <xdr:colOff>25400</xdr:colOff>
      <xdr:row>38</xdr:row>
      <xdr:rowOff>83841</xdr:rowOff>
    </xdr:to>
    <xdr:cxnSp macro="">
      <xdr:nvCxnSpPr>
        <xdr:cNvPr id="108" name="直線コネクタ 107"/>
        <xdr:cNvCxnSpPr/>
      </xdr:nvCxnSpPr>
      <xdr:spPr bwMode="auto">
        <a:xfrm>
          <a:off x="5562600" y="7551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333895</xdr:rowOff>
    </xdr:from>
    <xdr:ext cx="762000" cy="259045"/>
    <xdr:sp macro="" textlink="">
      <xdr:nvSpPr>
        <xdr:cNvPr id="109" name="人口1人当たり決算額の推移最大値テキスト445"/>
        <xdr:cNvSpPr txBox="1"/>
      </xdr:nvSpPr>
      <xdr:spPr>
        <a:xfrm>
          <a:off x="5740400" y="57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76068</xdr:rowOff>
    </xdr:from>
    <xdr:to>
      <xdr:col>30</xdr:col>
      <xdr:colOff>25400</xdr:colOff>
      <xdr:row>33</xdr:row>
      <xdr:rowOff>76068</xdr:rowOff>
    </xdr:to>
    <xdr:cxnSp macro="">
      <xdr:nvCxnSpPr>
        <xdr:cNvPr id="110" name="直線コネクタ 109"/>
        <xdr:cNvCxnSpPr/>
      </xdr:nvCxnSpPr>
      <xdr:spPr bwMode="auto">
        <a:xfrm>
          <a:off x="5562600" y="6000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167782</xdr:rowOff>
    </xdr:from>
    <xdr:to>
      <xdr:col>29</xdr:col>
      <xdr:colOff>127000</xdr:colOff>
      <xdr:row>35</xdr:row>
      <xdr:rowOff>224475</xdr:rowOff>
    </xdr:to>
    <xdr:cxnSp macro="">
      <xdr:nvCxnSpPr>
        <xdr:cNvPr id="111" name="直線コネクタ 110"/>
        <xdr:cNvCxnSpPr/>
      </xdr:nvCxnSpPr>
      <xdr:spPr bwMode="auto">
        <a:xfrm>
          <a:off x="5003800" y="6778132"/>
          <a:ext cx="6477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254749</xdr:rowOff>
    </xdr:from>
    <xdr:ext cx="762000" cy="259045"/>
    <xdr:sp macro="" textlink="">
      <xdr:nvSpPr>
        <xdr:cNvPr id="112" name="人口1人当たり決算額の推移平均値テキスト445"/>
        <xdr:cNvSpPr txBox="1"/>
      </xdr:nvSpPr>
      <xdr:spPr>
        <a:xfrm>
          <a:off x="5740400" y="6865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282672</xdr:rowOff>
    </xdr:from>
    <xdr:to>
      <xdr:col>29</xdr:col>
      <xdr:colOff>177800</xdr:colOff>
      <xdr:row>36</xdr:row>
      <xdr:rowOff>41372</xdr:rowOff>
    </xdr:to>
    <xdr:sp macro="" textlink="">
      <xdr:nvSpPr>
        <xdr:cNvPr id="113" name="フローチャート: 判断 112"/>
        <xdr:cNvSpPr/>
      </xdr:nvSpPr>
      <xdr:spPr bwMode="auto">
        <a:xfrm>
          <a:off x="56007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95270</xdr:rowOff>
    </xdr:from>
    <xdr:to>
      <xdr:col>26</xdr:col>
      <xdr:colOff>50800</xdr:colOff>
      <xdr:row>35</xdr:row>
      <xdr:rowOff>167782</xdr:rowOff>
    </xdr:to>
    <xdr:cxnSp macro="">
      <xdr:nvCxnSpPr>
        <xdr:cNvPr id="114" name="直線コネクタ 113"/>
        <xdr:cNvCxnSpPr/>
      </xdr:nvCxnSpPr>
      <xdr:spPr bwMode="auto">
        <a:xfrm>
          <a:off x="4305300" y="6705620"/>
          <a:ext cx="698500" cy="72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202295</xdr:rowOff>
    </xdr:from>
    <xdr:to>
      <xdr:col>26</xdr:col>
      <xdr:colOff>101600</xdr:colOff>
      <xdr:row>35</xdr:row>
      <xdr:rowOff>303895</xdr:rowOff>
    </xdr:to>
    <xdr:sp macro="" textlink="">
      <xdr:nvSpPr>
        <xdr:cNvPr id="115" name="フローチャート: 判断 114"/>
        <xdr:cNvSpPr/>
      </xdr:nvSpPr>
      <xdr:spPr bwMode="auto">
        <a:xfrm>
          <a:off x="4953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288672</xdr:rowOff>
    </xdr:from>
    <xdr:ext cx="736600" cy="259045"/>
    <xdr:sp macro="" textlink="">
      <xdr:nvSpPr>
        <xdr:cNvPr id="116" name="テキスト ボックス 115"/>
        <xdr:cNvSpPr txBox="1"/>
      </xdr:nvSpPr>
      <xdr:spPr>
        <a:xfrm>
          <a:off x="4622800" y="689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82286</xdr:rowOff>
    </xdr:from>
    <xdr:to>
      <xdr:col>22</xdr:col>
      <xdr:colOff>114300</xdr:colOff>
      <xdr:row>35</xdr:row>
      <xdr:rowOff>95270</xdr:rowOff>
    </xdr:to>
    <xdr:cxnSp macro="">
      <xdr:nvCxnSpPr>
        <xdr:cNvPr id="117" name="直線コネクタ 116"/>
        <xdr:cNvCxnSpPr/>
      </xdr:nvCxnSpPr>
      <xdr:spPr bwMode="auto">
        <a:xfrm>
          <a:off x="3606800" y="6692636"/>
          <a:ext cx="698500" cy="1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23439</xdr:rowOff>
    </xdr:from>
    <xdr:to>
      <xdr:col>22</xdr:col>
      <xdr:colOff>165100</xdr:colOff>
      <xdr:row>36</xdr:row>
      <xdr:rowOff>125039</xdr:rowOff>
    </xdr:to>
    <xdr:sp macro="" textlink="">
      <xdr:nvSpPr>
        <xdr:cNvPr id="118" name="フローチャート: 判断 117"/>
        <xdr:cNvSpPr/>
      </xdr:nvSpPr>
      <xdr:spPr bwMode="auto">
        <a:xfrm>
          <a:off x="4254500" y="6976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109816</xdr:rowOff>
    </xdr:from>
    <xdr:ext cx="762000" cy="259045"/>
    <xdr:sp macro="" textlink="">
      <xdr:nvSpPr>
        <xdr:cNvPr id="119" name="テキスト ボックス 118"/>
        <xdr:cNvSpPr txBox="1"/>
      </xdr:nvSpPr>
      <xdr:spPr>
        <a:xfrm>
          <a:off x="3924300" y="706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69667</xdr:rowOff>
    </xdr:from>
    <xdr:to>
      <xdr:col>18</xdr:col>
      <xdr:colOff>177800</xdr:colOff>
      <xdr:row>35</xdr:row>
      <xdr:rowOff>82286</xdr:rowOff>
    </xdr:to>
    <xdr:cxnSp macro="">
      <xdr:nvCxnSpPr>
        <xdr:cNvPr id="120" name="直線コネクタ 119"/>
        <xdr:cNvCxnSpPr/>
      </xdr:nvCxnSpPr>
      <xdr:spPr bwMode="auto">
        <a:xfrm>
          <a:off x="2908300" y="6680017"/>
          <a:ext cx="6985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288672</xdr:rowOff>
    </xdr:from>
    <xdr:ext cx="762000" cy="259045"/>
    <xdr:sp macro="" textlink="">
      <xdr:nvSpPr>
        <xdr:cNvPr id="122" name="テキスト ボックス 121"/>
        <xdr:cNvSpPr txBox="1"/>
      </xdr:nvSpPr>
      <xdr:spPr>
        <a:xfrm>
          <a:off x="3225800" y="689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295656</xdr:rowOff>
    </xdr:from>
    <xdr:to>
      <xdr:col>15</xdr:col>
      <xdr:colOff>101600</xdr:colOff>
      <xdr:row>35</xdr:row>
      <xdr:rowOff>54356</xdr:rowOff>
    </xdr:to>
    <xdr:sp macro="" textlink="">
      <xdr:nvSpPr>
        <xdr:cNvPr id="123" name="フローチャート: 判断 122"/>
        <xdr:cNvSpPr/>
      </xdr:nvSpPr>
      <xdr:spPr bwMode="auto">
        <a:xfrm>
          <a:off x="2857500" y="6563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64533</xdr:rowOff>
    </xdr:from>
    <xdr:ext cx="762000" cy="259045"/>
    <xdr:sp macro="" textlink="">
      <xdr:nvSpPr>
        <xdr:cNvPr id="124" name="テキスト ボックス 123"/>
        <xdr:cNvSpPr txBox="1"/>
      </xdr:nvSpPr>
      <xdr:spPr>
        <a:xfrm>
          <a:off x="2527300" y="633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173675</xdr:rowOff>
    </xdr:from>
    <xdr:to>
      <xdr:col>29</xdr:col>
      <xdr:colOff>177800</xdr:colOff>
      <xdr:row>35</xdr:row>
      <xdr:rowOff>275275</xdr:rowOff>
    </xdr:to>
    <xdr:sp macro="" textlink="">
      <xdr:nvSpPr>
        <xdr:cNvPr id="130" name="楕円 129"/>
        <xdr:cNvSpPr/>
      </xdr:nvSpPr>
      <xdr:spPr bwMode="auto">
        <a:xfrm>
          <a:off x="5600700" y="6784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18752</xdr:rowOff>
    </xdr:from>
    <xdr:ext cx="762000" cy="259045"/>
    <xdr:sp macro="" textlink="">
      <xdr:nvSpPr>
        <xdr:cNvPr id="131" name="人口1人当たり決算額の推移該当値テキスト445"/>
        <xdr:cNvSpPr txBox="1"/>
      </xdr:nvSpPr>
      <xdr:spPr>
        <a:xfrm>
          <a:off x="5740400" y="662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116982</xdr:rowOff>
    </xdr:from>
    <xdr:to>
      <xdr:col>26</xdr:col>
      <xdr:colOff>101600</xdr:colOff>
      <xdr:row>35</xdr:row>
      <xdr:rowOff>218582</xdr:rowOff>
    </xdr:to>
    <xdr:sp macro="" textlink="">
      <xdr:nvSpPr>
        <xdr:cNvPr id="132" name="楕円 131"/>
        <xdr:cNvSpPr/>
      </xdr:nvSpPr>
      <xdr:spPr bwMode="auto">
        <a:xfrm>
          <a:off x="4953000" y="672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228759</xdr:rowOff>
    </xdr:from>
    <xdr:ext cx="736600" cy="259045"/>
    <xdr:sp macro="" textlink="">
      <xdr:nvSpPr>
        <xdr:cNvPr id="133" name="テキスト ボックス 132"/>
        <xdr:cNvSpPr txBox="1"/>
      </xdr:nvSpPr>
      <xdr:spPr>
        <a:xfrm>
          <a:off x="4622800" y="649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44470</xdr:rowOff>
    </xdr:from>
    <xdr:to>
      <xdr:col>22</xdr:col>
      <xdr:colOff>165100</xdr:colOff>
      <xdr:row>35</xdr:row>
      <xdr:rowOff>146070</xdr:rowOff>
    </xdr:to>
    <xdr:sp macro="" textlink="">
      <xdr:nvSpPr>
        <xdr:cNvPr id="134" name="楕円 133"/>
        <xdr:cNvSpPr/>
      </xdr:nvSpPr>
      <xdr:spPr bwMode="auto">
        <a:xfrm>
          <a:off x="4254500" y="665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156247</xdr:rowOff>
    </xdr:from>
    <xdr:ext cx="762000" cy="259045"/>
    <xdr:sp macro="" textlink="">
      <xdr:nvSpPr>
        <xdr:cNvPr id="135" name="テキスト ボックス 134"/>
        <xdr:cNvSpPr txBox="1"/>
      </xdr:nvSpPr>
      <xdr:spPr>
        <a:xfrm>
          <a:off x="3924300" y="642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31486</xdr:rowOff>
    </xdr:from>
    <xdr:to>
      <xdr:col>19</xdr:col>
      <xdr:colOff>38100</xdr:colOff>
      <xdr:row>35</xdr:row>
      <xdr:rowOff>133086</xdr:rowOff>
    </xdr:to>
    <xdr:sp macro="" textlink="">
      <xdr:nvSpPr>
        <xdr:cNvPr id="136" name="楕円 135"/>
        <xdr:cNvSpPr/>
      </xdr:nvSpPr>
      <xdr:spPr bwMode="auto">
        <a:xfrm>
          <a:off x="3556000" y="664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143263</xdr:rowOff>
    </xdr:from>
    <xdr:ext cx="762000" cy="259045"/>
    <xdr:sp macro="" textlink="">
      <xdr:nvSpPr>
        <xdr:cNvPr id="137" name="テキスト ボックス 136"/>
        <xdr:cNvSpPr txBox="1"/>
      </xdr:nvSpPr>
      <xdr:spPr>
        <a:xfrm>
          <a:off x="3225800" y="641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18867</xdr:rowOff>
    </xdr:from>
    <xdr:to>
      <xdr:col>15</xdr:col>
      <xdr:colOff>101600</xdr:colOff>
      <xdr:row>35</xdr:row>
      <xdr:rowOff>120467</xdr:rowOff>
    </xdr:to>
    <xdr:sp macro="" textlink="">
      <xdr:nvSpPr>
        <xdr:cNvPr id="138" name="楕円 137"/>
        <xdr:cNvSpPr/>
      </xdr:nvSpPr>
      <xdr:spPr bwMode="auto">
        <a:xfrm>
          <a:off x="2857500" y="662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105244</xdr:rowOff>
    </xdr:from>
    <xdr:ext cx="762000" cy="259045"/>
    <xdr:sp macro="" textlink="">
      <xdr:nvSpPr>
        <xdr:cNvPr id="139" name="テキスト ボックス 138"/>
        <xdr:cNvSpPr txBox="1"/>
      </xdr:nvSpPr>
      <xdr:spPr>
        <a:xfrm>
          <a:off x="2527300" y="67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52,566
50,355
65.76
17,967,527
16,959,721
981,578
10,536,553
14,829,918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146721</xdr:rowOff>
    </xdr:from>
    <xdr:to>
      <xdr:col>24</xdr:col>
      <xdr:colOff>62865</xdr:colOff>
      <xdr:row>39</xdr:row>
      <xdr:rowOff>163736</xdr:rowOff>
    </xdr:to>
    <xdr:cxnSp macro="">
      <xdr:nvCxnSpPr>
        <xdr:cNvPr id="58" name="直線コネクタ 57"/>
        <xdr:cNvCxnSpPr/>
      </xdr:nvCxnSpPr>
      <xdr:spPr>
        <a:xfrm flipV="1">
          <a:off x="4633595" y="5290221"/>
          <a:ext cx="1270" cy="1560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167563</xdr:rowOff>
    </xdr:from>
    <xdr:ext cx="534377" cy="259045"/>
    <xdr:sp macro="" textlink="">
      <xdr:nvSpPr>
        <xdr:cNvPr id="59" name="人件費最小値テキスト"/>
        <xdr:cNvSpPr txBox="1"/>
      </xdr:nvSpPr>
      <xdr:spPr>
        <a:xfrm>
          <a:off x="4686300" y="6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163736</xdr:rowOff>
    </xdr:from>
    <xdr:to>
      <xdr:col>24</xdr:col>
      <xdr:colOff>152400</xdr:colOff>
      <xdr:row>39</xdr:row>
      <xdr:rowOff>163736</xdr:rowOff>
    </xdr:to>
    <xdr:cxnSp macro="">
      <xdr:nvCxnSpPr>
        <xdr:cNvPr id="60" name="直線コネクタ 59"/>
        <xdr:cNvCxnSpPr/>
      </xdr:nvCxnSpPr>
      <xdr:spPr>
        <a:xfrm>
          <a:off x="4546600" y="68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93398</xdr:rowOff>
    </xdr:from>
    <xdr:ext cx="534377" cy="259045"/>
    <xdr:sp macro="" textlink="">
      <xdr:nvSpPr>
        <xdr:cNvPr id="61" name="人件費最大値テキスト"/>
        <xdr:cNvSpPr txBox="1"/>
      </xdr:nvSpPr>
      <xdr:spPr>
        <a:xfrm>
          <a:off x="4686300" y="5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146721</xdr:rowOff>
    </xdr:from>
    <xdr:to>
      <xdr:col>24</xdr:col>
      <xdr:colOff>152400</xdr:colOff>
      <xdr:row>30</xdr:row>
      <xdr:rowOff>146721</xdr:rowOff>
    </xdr:to>
    <xdr:cxnSp macro="">
      <xdr:nvCxnSpPr>
        <xdr:cNvPr id="62" name="直線コネクタ 61"/>
        <xdr:cNvCxnSpPr/>
      </xdr:nvCxnSpPr>
      <xdr:spPr>
        <a:xfrm>
          <a:off x="4546600" y="529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76149</xdr:rowOff>
    </xdr:from>
    <xdr:to>
      <xdr:col>24</xdr:col>
      <xdr:colOff>63500</xdr:colOff>
      <xdr:row>39</xdr:row>
      <xdr:rowOff>107663</xdr:rowOff>
    </xdr:to>
    <xdr:cxnSp macro="">
      <xdr:nvCxnSpPr>
        <xdr:cNvPr id="63" name="直線コネクタ 62"/>
        <xdr:cNvCxnSpPr/>
      </xdr:nvCxnSpPr>
      <xdr:spPr>
        <a:xfrm flipV="1">
          <a:off x="3797300" y="6762699"/>
          <a:ext cx="8382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68571</xdr:rowOff>
    </xdr:from>
    <xdr:ext cx="534377" cy="259045"/>
    <xdr:sp macro="" textlink="">
      <xdr:nvSpPr>
        <xdr:cNvPr id="64" name="人件費平均値テキスト"/>
        <xdr:cNvSpPr txBox="1"/>
      </xdr:nvSpPr>
      <xdr:spPr>
        <a:xfrm>
          <a:off x="4686300" y="606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45694</xdr:rowOff>
    </xdr:from>
    <xdr:to>
      <xdr:col>24</xdr:col>
      <xdr:colOff>114300</xdr:colOff>
      <xdr:row>36</xdr:row>
      <xdr:rowOff>147294</xdr:rowOff>
    </xdr:to>
    <xdr:sp macro="" textlink="">
      <xdr:nvSpPr>
        <xdr:cNvPr id="65" name="フローチャート: 判断 64"/>
        <xdr:cNvSpPr/>
      </xdr:nvSpPr>
      <xdr:spPr>
        <a:xfrm>
          <a:off x="45847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107663</xdr:rowOff>
    </xdr:from>
    <xdr:to>
      <xdr:col>19</xdr:col>
      <xdr:colOff>177800</xdr:colOff>
      <xdr:row>39</xdr:row>
      <xdr:rowOff>108676</xdr:rowOff>
    </xdr:to>
    <xdr:cxnSp macro="">
      <xdr:nvCxnSpPr>
        <xdr:cNvPr id="66" name="直線コネクタ 65"/>
        <xdr:cNvCxnSpPr/>
      </xdr:nvCxnSpPr>
      <xdr:spPr>
        <a:xfrm flipV="1">
          <a:off x="2908300" y="6794213"/>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77111</xdr:rowOff>
    </xdr:from>
    <xdr:to>
      <xdr:col>20</xdr:col>
      <xdr:colOff>38100</xdr:colOff>
      <xdr:row>37</xdr:row>
      <xdr:rowOff>7261</xdr:rowOff>
    </xdr:to>
    <xdr:sp macro="" textlink="">
      <xdr:nvSpPr>
        <xdr:cNvPr id="67" name="フローチャート: 判断 66"/>
        <xdr:cNvSpPr/>
      </xdr:nvSpPr>
      <xdr:spPr>
        <a:xfrm>
          <a:off x="3746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23788</xdr:rowOff>
    </xdr:from>
    <xdr:ext cx="534377" cy="259045"/>
    <xdr:sp macro="" textlink="">
      <xdr:nvSpPr>
        <xdr:cNvPr id="68" name="テキスト ボックス 67"/>
        <xdr:cNvSpPr txBox="1"/>
      </xdr:nvSpPr>
      <xdr:spPr>
        <a:xfrm>
          <a:off x="3530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108676</xdr:rowOff>
    </xdr:from>
    <xdr:to>
      <xdr:col>15</xdr:col>
      <xdr:colOff>50800</xdr:colOff>
      <xdr:row>39</xdr:row>
      <xdr:rowOff>144239</xdr:rowOff>
    </xdr:to>
    <xdr:cxnSp macro="">
      <xdr:nvCxnSpPr>
        <xdr:cNvPr id="69" name="直線コネクタ 68"/>
        <xdr:cNvCxnSpPr/>
      </xdr:nvCxnSpPr>
      <xdr:spPr>
        <a:xfrm flipV="1">
          <a:off x="2019300" y="6795226"/>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156957</xdr:rowOff>
    </xdr:from>
    <xdr:to>
      <xdr:col>15</xdr:col>
      <xdr:colOff>101600</xdr:colOff>
      <xdr:row>37</xdr:row>
      <xdr:rowOff>87107</xdr:rowOff>
    </xdr:to>
    <xdr:sp macro="" textlink="">
      <xdr:nvSpPr>
        <xdr:cNvPr id="70" name="フローチャート: 判断 69"/>
        <xdr:cNvSpPr/>
      </xdr:nvSpPr>
      <xdr:spPr>
        <a:xfrm>
          <a:off x="2857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103634</xdr:rowOff>
    </xdr:from>
    <xdr:ext cx="534377" cy="259045"/>
    <xdr:sp macro="" textlink="">
      <xdr:nvSpPr>
        <xdr:cNvPr id="71" name="テキスト ボックス 70"/>
        <xdr:cNvSpPr txBox="1"/>
      </xdr:nvSpPr>
      <xdr:spPr>
        <a:xfrm>
          <a:off x="2641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144239</xdr:rowOff>
    </xdr:from>
    <xdr:to>
      <xdr:col>10</xdr:col>
      <xdr:colOff>114300</xdr:colOff>
      <xdr:row>39</xdr:row>
      <xdr:rowOff>149138</xdr:rowOff>
    </xdr:to>
    <xdr:cxnSp macro="">
      <xdr:nvCxnSpPr>
        <xdr:cNvPr id="72" name="直線コネクタ 71"/>
        <xdr:cNvCxnSpPr/>
      </xdr:nvCxnSpPr>
      <xdr:spPr>
        <a:xfrm flipV="1">
          <a:off x="1130300" y="68307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34428</xdr:rowOff>
    </xdr:from>
    <xdr:to>
      <xdr:col>10</xdr:col>
      <xdr:colOff>165100</xdr:colOff>
      <xdr:row>36</xdr:row>
      <xdr:rowOff>136028</xdr:rowOff>
    </xdr:to>
    <xdr:sp macro="" textlink="">
      <xdr:nvSpPr>
        <xdr:cNvPr id="73" name="フローチャート: 判断 72"/>
        <xdr:cNvSpPr/>
      </xdr:nvSpPr>
      <xdr:spPr>
        <a:xfrm>
          <a:off x="1968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152555</xdr:rowOff>
    </xdr:from>
    <xdr:ext cx="534377" cy="259045"/>
    <xdr:sp macro="" textlink="">
      <xdr:nvSpPr>
        <xdr:cNvPr id="74" name="テキスト ボックス 73"/>
        <xdr:cNvSpPr txBox="1"/>
      </xdr:nvSpPr>
      <xdr:spPr>
        <a:xfrm>
          <a:off x="1752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56961</xdr:rowOff>
    </xdr:from>
    <xdr:to>
      <xdr:col>6</xdr:col>
      <xdr:colOff>38100</xdr:colOff>
      <xdr:row>36</xdr:row>
      <xdr:rowOff>158561</xdr:rowOff>
    </xdr:to>
    <xdr:sp macro="" textlink="">
      <xdr:nvSpPr>
        <xdr:cNvPr id="75" name="フローチャート: 判断 74"/>
        <xdr:cNvSpPr/>
      </xdr:nvSpPr>
      <xdr:spPr>
        <a:xfrm>
          <a:off x="1079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3638</xdr:rowOff>
    </xdr:from>
    <xdr:ext cx="534377" cy="259045"/>
    <xdr:sp macro="" textlink="">
      <xdr:nvSpPr>
        <xdr:cNvPr id="76" name="テキスト ボックス 75"/>
        <xdr:cNvSpPr txBox="1"/>
      </xdr:nvSpPr>
      <xdr:spPr>
        <a:xfrm>
          <a:off x="863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25349</xdr:rowOff>
    </xdr:from>
    <xdr:to>
      <xdr:col>24</xdr:col>
      <xdr:colOff>114300</xdr:colOff>
      <xdr:row>39</xdr:row>
      <xdr:rowOff>126949</xdr:rowOff>
    </xdr:to>
    <xdr:sp macro="" textlink="">
      <xdr:nvSpPr>
        <xdr:cNvPr id="82" name="楕円 81"/>
        <xdr:cNvSpPr/>
      </xdr:nvSpPr>
      <xdr:spPr>
        <a:xfrm>
          <a:off x="4584700" y="67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111726</xdr:rowOff>
    </xdr:from>
    <xdr:ext cx="534377" cy="259045"/>
    <xdr:sp macro="" textlink="">
      <xdr:nvSpPr>
        <xdr:cNvPr id="83" name="人件費該当値テキスト"/>
        <xdr:cNvSpPr txBox="1"/>
      </xdr:nvSpPr>
      <xdr:spPr>
        <a:xfrm>
          <a:off x="4686300" y="66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56863</xdr:rowOff>
    </xdr:from>
    <xdr:to>
      <xdr:col>20</xdr:col>
      <xdr:colOff>38100</xdr:colOff>
      <xdr:row>39</xdr:row>
      <xdr:rowOff>158463</xdr:rowOff>
    </xdr:to>
    <xdr:sp macro="" textlink="">
      <xdr:nvSpPr>
        <xdr:cNvPr id="84" name="楕円 83"/>
        <xdr:cNvSpPr/>
      </xdr:nvSpPr>
      <xdr:spPr>
        <a:xfrm>
          <a:off x="3746500" y="67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149590</xdr:rowOff>
    </xdr:from>
    <xdr:ext cx="534377" cy="259045"/>
    <xdr:sp macro="" textlink="">
      <xdr:nvSpPr>
        <xdr:cNvPr id="85" name="テキスト ボックス 84"/>
        <xdr:cNvSpPr txBox="1"/>
      </xdr:nvSpPr>
      <xdr:spPr>
        <a:xfrm>
          <a:off x="3530111" y="68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57876</xdr:rowOff>
    </xdr:from>
    <xdr:to>
      <xdr:col>15</xdr:col>
      <xdr:colOff>101600</xdr:colOff>
      <xdr:row>39</xdr:row>
      <xdr:rowOff>159476</xdr:rowOff>
    </xdr:to>
    <xdr:sp macro="" textlink="">
      <xdr:nvSpPr>
        <xdr:cNvPr id="86" name="楕円 85"/>
        <xdr:cNvSpPr/>
      </xdr:nvSpPr>
      <xdr:spPr>
        <a:xfrm>
          <a:off x="2857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150603</xdr:rowOff>
    </xdr:from>
    <xdr:ext cx="534377" cy="259045"/>
    <xdr:sp macro="" textlink="">
      <xdr:nvSpPr>
        <xdr:cNvPr id="87" name="テキスト ボックス 86"/>
        <xdr:cNvSpPr txBox="1"/>
      </xdr:nvSpPr>
      <xdr:spPr>
        <a:xfrm>
          <a:off x="2641111" y="68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93439</xdr:rowOff>
    </xdr:from>
    <xdr:to>
      <xdr:col>10</xdr:col>
      <xdr:colOff>165100</xdr:colOff>
      <xdr:row>40</xdr:row>
      <xdr:rowOff>23589</xdr:rowOff>
    </xdr:to>
    <xdr:sp macro="" textlink="">
      <xdr:nvSpPr>
        <xdr:cNvPr id="88" name="楕円 87"/>
        <xdr:cNvSpPr/>
      </xdr:nvSpPr>
      <xdr:spPr>
        <a:xfrm>
          <a:off x="1968500" y="67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14716</xdr:rowOff>
    </xdr:from>
    <xdr:ext cx="534377" cy="259045"/>
    <xdr:sp macro="" textlink="">
      <xdr:nvSpPr>
        <xdr:cNvPr id="89" name="テキスト ボックス 88"/>
        <xdr:cNvSpPr txBox="1"/>
      </xdr:nvSpPr>
      <xdr:spPr>
        <a:xfrm>
          <a:off x="1752111" y="68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98338</xdr:rowOff>
    </xdr:from>
    <xdr:to>
      <xdr:col>6</xdr:col>
      <xdr:colOff>38100</xdr:colOff>
      <xdr:row>40</xdr:row>
      <xdr:rowOff>28488</xdr:rowOff>
    </xdr:to>
    <xdr:sp macro="" textlink="">
      <xdr:nvSpPr>
        <xdr:cNvPr id="90" name="楕円 89"/>
        <xdr:cNvSpPr/>
      </xdr:nvSpPr>
      <xdr:spPr>
        <a:xfrm>
          <a:off x="1079500" y="67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19615</xdr:rowOff>
    </xdr:from>
    <xdr:ext cx="534377" cy="259045"/>
    <xdr:sp macro="" textlink="">
      <xdr:nvSpPr>
        <xdr:cNvPr id="91" name="テキスト ボックス 90"/>
        <xdr:cNvSpPr txBox="1"/>
      </xdr:nvSpPr>
      <xdr:spPr>
        <a:xfrm>
          <a:off x="863111" y="68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165181</xdr:rowOff>
    </xdr:from>
    <xdr:to>
      <xdr:col>24</xdr:col>
      <xdr:colOff>62865</xdr:colOff>
      <xdr:row>59</xdr:row>
      <xdr:rowOff>94490</xdr:rowOff>
    </xdr:to>
    <xdr:cxnSp macro="">
      <xdr:nvCxnSpPr>
        <xdr:cNvPr id="116" name="直線コネクタ 115"/>
        <xdr:cNvCxnSpPr/>
      </xdr:nvCxnSpPr>
      <xdr:spPr>
        <a:xfrm flipV="1">
          <a:off x="4633595" y="8737681"/>
          <a:ext cx="1270" cy="147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98317</xdr:rowOff>
    </xdr:from>
    <xdr:ext cx="534377" cy="259045"/>
    <xdr:sp macro="" textlink="">
      <xdr:nvSpPr>
        <xdr:cNvPr id="117" name="物件費最小値テキスト"/>
        <xdr:cNvSpPr txBox="1"/>
      </xdr:nvSpPr>
      <xdr:spPr>
        <a:xfrm>
          <a:off x="4686300" y="102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94490</xdr:rowOff>
    </xdr:from>
    <xdr:to>
      <xdr:col>24</xdr:col>
      <xdr:colOff>152400</xdr:colOff>
      <xdr:row>59</xdr:row>
      <xdr:rowOff>94490</xdr:rowOff>
    </xdr:to>
    <xdr:cxnSp macro="">
      <xdr:nvCxnSpPr>
        <xdr:cNvPr id="118" name="直線コネクタ 117"/>
        <xdr:cNvCxnSpPr/>
      </xdr:nvCxnSpPr>
      <xdr:spPr>
        <a:xfrm>
          <a:off x="4546600" y="10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111858</xdr:rowOff>
    </xdr:from>
    <xdr:ext cx="599010" cy="259045"/>
    <xdr:sp macro="" textlink="">
      <xdr:nvSpPr>
        <xdr:cNvPr id="119" name="物件費最大値テキスト"/>
        <xdr:cNvSpPr txBox="1"/>
      </xdr:nvSpPr>
      <xdr:spPr>
        <a:xfrm>
          <a:off x="4686300" y="851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165181</xdr:rowOff>
    </xdr:from>
    <xdr:to>
      <xdr:col>24</xdr:col>
      <xdr:colOff>152400</xdr:colOff>
      <xdr:row>50</xdr:row>
      <xdr:rowOff>165181</xdr:rowOff>
    </xdr:to>
    <xdr:cxnSp macro="">
      <xdr:nvCxnSpPr>
        <xdr:cNvPr id="120" name="直線コネクタ 119"/>
        <xdr:cNvCxnSpPr/>
      </xdr:nvCxnSpPr>
      <xdr:spPr>
        <a:xfrm>
          <a:off x="4546600" y="873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86847</xdr:rowOff>
    </xdr:from>
    <xdr:to>
      <xdr:col>24</xdr:col>
      <xdr:colOff>63500</xdr:colOff>
      <xdr:row>59</xdr:row>
      <xdr:rowOff>94490</xdr:rowOff>
    </xdr:to>
    <xdr:cxnSp macro="">
      <xdr:nvCxnSpPr>
        <xdr:cNvPr id="121" name="直線コネクタ 120"/>
        <xdr:cNvCxnSpPr/>
      </xdr:nvCxnSpPr>
      <xdr:spPr>
        <a:xfrm>
          <a:off x="3797300" y="10202397"/>
          <a:ext cx="8382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133258</xdr:rowOff>
    </xdr:from>
    <xdr:ext cx="534377" cy="259045"/>
    <xdr:sp macro="" textlink="">
      <xdr:nvSpPr>
        <xdr:cNvPr id="122" name="物件費平均値テキスト"/>
        <xdr:cNvSpPr txBox="1"/>
      </xdr:nvSpPr>
      <xdr:spPr>
        <a:xfrm>
          <a:off x="4686300" y="9734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110381</xdr:rowOff>
    </xdr:from>
    <xdr:to>
      <xdr:col>24</xdr:col>
      <xdr:colOff>114300</xdr:colOff>
      <xdr:row>58</xdr:row>
      <xdr:rowOff>40531</xdr:rowOff>
    </xdr:to>
    <xdr:sp macro="" textlink="">
      <xdr:nvSpPr>
        <xdr:cNvPr id="123" name="フローチャート: 判断 122"/>
        <xdr:cNvSpPr/>
      </xdr:nvSpPr>
      <xdr:spPr>
        <a:xfrm>
          <a:off x="4584700" y="98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86847</xdr:rowOff>
    </xdr:from>
    <xdr:to>
      <xdr:col>19</xdr:col>
      <xdr:colOff>177800</xdr:colOff>
      <xdr:row>59</xdr:row>
      <xdr:rowOff>92091</xdr:rowOff>
    </xdr:to>
    <xdr:cxnSp macro="">
      <xdr:nvCxnSpPr>
        <xdr:cNvPr id="124" name="直線コネクタ 123"/>
        <xdr:cNvCxnSpPr/>
      </xdr:nvCxnSpPr>
      <xdr:spPr>
        <a:xfrm flipV="1">
          <a:off x="2908300" y="10202397"/>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116118</xdr:rowOff>
    </xdr:from>
    <xdr:to>
      <xdr:col>20</xdr:col>
      <xdr:colOff>38100</xdr:colOff>
      <xdr:row>58</xdr:row>
      <xdr:rowOff>46268</xdr:rowOff>
    </xdr:to>
    <xdr:sp macro="" textlink="">
      <xdr:nvSpPr>
        <xdr:cNvPr id="125" name="フローチャート: 判断 124"/>
        <xdr:cNvSpPr/>
      </xdr:nvSpPr>
      <xdr:spPr>
        <a:xfrm>
          <a:off x="37465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62795</xdr:rowOff>
    </xdr:from>
    <xdr:ext cx="534377" cy="259045"/>
    <xdr:sp macro="" textlink="">
      <xdr:nvSpPr>
        <xdr:cNvPr id="126" name="テキスト ボックス 125"/>
        <xdr:cNvSpPr txBox="1"/>
      </xdr:nvSpPr>
      <xdr:spPr>
        <a:xfrm>
          <a:off x="3530111" y="9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92091</xdr:rowOff>
    </xdr:from>
    <xdr:to>
      <xdr:col>15</xdr:col>
      <xdr:colOff>50800</xdr:colOff>
      <xdr:row>59</xdr:row>
      <xdr:rowOff>101905</xdr:rowOff>
    </xdr:to>
    <xdr:cxnSp macro="">
      <xdr:nvCxnSpPr>
        <xdr:cNvPr id="127" name="直線コネクタ 126"/>
        <xdr:cNvCxnSpPr/>
      </xdr:nvCxnSpPr>
      <xdr:spPr>
        <a:xfrm flipV="1">
          <a:off x="2019300" y="10207641"/>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111966</xdr:rowOff>
    </xdr:from>
    <xdr:to>
      <xdr:col>15</xdr:col>
      <xdr:colOff>101600</xdr:colOff>
      <xdr:row>59</xdr:row>
      <xdr:rowOff>42116</xdr:rowOff>
    </xdr:to>
    <xdr:sp macro="" textlink="">
      <xdr:nvSpPr>
        <xdr:cNvPr id="128" name="フローチャート: 判断 127"/>
        <xdr:cNvSpPr/>
      </xdr:nvSpPr>
      <xdr:spPr>
        <a:xfrm>
          <a:off x="2857500" y="1005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58643</xdr:rowOff>
    </xdr:from>
    <xdr:ext cx="534377" cy="259045"/>
    <xdr:sp macro="" textlink="">
      <xdr:nvSpPr>
        <xdr:cNvPr id="129" name="テキスト ボックス 128"/>
        <xdr:cNvSpPr txBox="1"/>
      </xdr:nvSpPr>
      <xdr:spPr>
        <a:xfrm>
          <a:off x="2641111" y="98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101905</xdr:rowOff>
    </xdr:from>
    <xdr:to>
      <xdr:col>10</xdr:col>
      <xdr:colOff>114300</xdr:colOff>
      <xdr:row>59</xdr:row>
      <xdr:rowOff>115088</xdr:rowOff>
    </xdr:to>
    <xdr:cxnSp macro="">
      <xdr:nvCxnSpPr>
        <xdr:cNvPr id="130" name="直線コネクタ 129"/>
        <xdr:cNvCxnSpPr/>
      </xdr:nvCxnSpPr>
      <xdr:spPr>
        <a:xfrm flipV="1">
          <a:off x="1130300" y="1021745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21768</xdr:rowOff>
    </xdr:from>
    <xdr:to>
      <xdr:col>10</xdr:col>
      <xdr:colOff>165100</xdr:colOff>
      <xdr:row>58</xdr:row>
      <xdr:rowOff>123368</xdr:rowOff>
    </xdr:to>
    <xdr:sp macro="" textlink="">
      <xdr:nvSpPr>
        <xdr:cNvPr id="131" name="フローチャート: 判断 130"/>
        <xdr:cNvSpPr/>
      </xdr:nvSpPr>
      <xdr:spPr>
        <a:xfrm>
          <a:off x="1968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139895</xdr:rowOff>
    </xdr:from>
    <xdr:ext cx="534377" cy="259045"/>
    <xdr:sp macro="" textlink="">
      <xdr:nvSpPr>
        <xdr:cNvPr id="132" name="テキスト ボックス 131"/>
        <xdr:cNvSpPr txBox="1"/>
      </xdr:nvSpPr>
      <xdr:spPr>
        <a:xfrm>
          <a:off x="1752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19810</xdr:rowOff>
    </xdr:from>
    <xdr:to>
      <xdr:col>6</xdr:col>
      <xdr:colOff>38100</xdr:colOff>
      <xdr:row>58</xdr:row>
      <xdr:rowOff>121410</xdr:rowOff>
    </xdr:to>
    <xdr:sp macro="" textlink="">
      <xdr:nvSpPr>
        <xdr:cNvPr id="133" name="フローチャート: 判断 132"/>
        <xdr:cNvSpPr/>
      </xdr:nvSpPr>
      <xdr:spPr>
        <a:xfrm>
          <a:off x="1079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137937</xdr:rowOff>
    </xdr:from>
    <xdr:ext cx="534377" cy="259045"/>
    <xdr:sp macro="" textlink="">
      <xdr:nvSpPr>
        <xdr:cNvPr id="134" name="テキスト ボックス 133"/>
        <xdr:cNvSpPr txBox="1"/>
      </xdr:nvSpPr>
      <xdr:spPr>
        <a:xfrm>
          <a:off x="863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43690</xdr:rowOff>
    </xdr:from>
    <xdr:to>
      <xdr:col>24</xdr:col>
      <xdr:colOff>114300</xdr:colOff>
      <xdr:row>59</xdr:row>
      <xdr:rowOff>145290</xdr:rowOff>
    </xdr:to>
    <xdr:sp macro="" textlink="">
      <xdr:nvSpPr>
        <xdr:cNvPr id="140" name="楕円 139"/>
        <xdr:cNvSpPr/>
      </xdr:nvSpPr>
      <xdr:spPr>
        <a:xfrm>
          <a:off x="4584700" y="10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130067</xdr:rowOff>
    </xdr:from>
    <xdr:ext cx="534377" cy="259045"/>
    <xdr:sp macro="" textlink="">
      <xdr:nvSpPr>
        <xdr:cNvPr id="141" name="物件費該当値テキスト"/>
        <xdr:cNvSpPr txBox="1"/>
      </xdr:nvSpPr>
      <xdr:spPr>
        <a:xfrm>
          <a:off x="4686300" y="100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36047</xdr:rowOff>
    </xdr:from>
    <xdr:to>
      <xdr:col>20</xdr:col>
      <xdr:colOff>38100</xdr:colOff>
      <xdr:row>59</xdr:row>
      <xdr:rowOff>137647</xdr:rowOff>
    </xdr:to>
    <xdr:sp macro="" textlink="">
      <xdr:nvSpPr>
        <xdr:cNvPr id="142" name="楕円 141"/>
        <xdr:cNvSpPr/>
      </xdr:nvSpPr>
      <xdr:spPr>
        <a:xfrm>
          <a:off x="3746500" y="101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128774</xdr:rowOff>
    </xdr:from>
    <xdr:ext cx="534377" cy="259045"/>
    <xdr:sp macro="" textlink="">
      <xdr:nvSpPr>
        <xdr:cNvPr id="143" name="テキスト ボックス 142"/>
        <xdr:cNvSpPr txBox="1"/>
      </xdr:nvSpPr>
      <xdr:spPr>
        <a:xfrm>
          <a:off x="3530111" y="1024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41291</xdr:rowOff>
    </xdr:from>
    <xdr:to>
      <xdr:col>15</xdr:col>
      <xdr:colOff>101600</xdr:colOff>
      <xdr:row>59</xdr:row>
      <xdr:rowOff>142891</xdr:rowOff>
    </xdr:to>
    <xdr:sp macro="" textlink="">
      <xdr:nvSpPr>
        <xdr:cNvPr id="144" name="楕円 143"/>
        <xdr:cNvSpPr/>
      </xdr:nvSpPr>
      <xdr:spPr>
        <a:xfrm>
          <a:off x="2857500" y="101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134018</xdr:rowOff>
    </xdr:from>
    <xdr:ext cx="534377" cy="259045"/>
    <xdr:sp macro="" textlink="">
      <xdr:nvSpPr>
        <xdr:cNvPr id="145" name="テキスト ボックス 144"/>
        <xdr:cNvSpPr txBox="1"/>
      </xdr:nvSpPr>
      <xdr:spPr>
        <a:xfrm>
          <a:off x="2641111" y="102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51105</xdr:rowOff>
    </xdr:from>
    <xdr:to>
      <xdr:col>10</xdr:col>
      <xdr:colOff>165100</xdr:colOff>
      <xdr:row>59</xdr:row>
      <xdr:rowOff>152705</xdr:rowOff>
    </xdr:to>
    <xdr:sp macro="" textlink="">
      <xdr:nvSpPr>
        <xdr:cNvPr id="146" name="楕円 145"/>
        <xdr:cNvSpPr/>
      </xdr:nvSpPr>
      <xdr:spPr>
        <a:xfrm>
          <a:off x="1968500" y="101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143832</xdr:rowOff>
    </xdr:from>
    <xdr:ext cx="534377" cy="259045"/>
    <xdr:sp macro="" textlink="">
      <xdr:nvSpPr>
        <xdr:cNvPr id="147" name="テキスト ボックス 146"/>
        <xdr:cNvSpPr txBox="1"/>
      </xdr:nvSpPr>
      <xdr:spPr>
        <a:xfrm>
          <a:off x="1752111" y="102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64288</xdr:rowOff>
    </xdr:from>
    <xdr:to>
      <xdr:col>6</xdr:col>
      <xdr:colOff>38100</xdr:colOff>
      <xdr:row>59</xdr:row>
      <xdr:rowOff>165888</xdr:rowOff>
    </xdr:to>
    <xdr:sp macro="" textlink="">
      <xdr:nvSpPr>
        <xdr:cNvPr id="148" name="楕円 147"/>
        <xdr:cNvSpPr/>
      </xdr:nvSpPr>
      <xdr:spPr>
        <a:xfrm>
          <a:off x="1079500" y="101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157015</xdr:rowOff>
    </xdr:from>
    <xdr:ext cx="534377" cy="259045"/>
    <xdr:sp macro="" textlink="">
      <xdr:nvSpPr>
        <xdr:cNvPr id="149" name="テキスト ボックス 148"/>
        <xdr:cNvSpPr txBox="1"/>
      </xdr:nvSpPr>
      <xdr:spPr>
        <a:xfrm>
          <a:off x="863111" y="102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20665</xdr:rowOff>
    </xdr:from>
    <xdr:to>
      <xdr:col>24</xdr:col>
      <xdr:colOff>62865</xdr:colOff>
      <xdr:row>78</xdr:row>
      <xdr:rowOff>51526</xdr:rowOff>
    </xdr:to>
    <xdr:cxnSp macro="">
      <xdr:nvCxnSpPr>
        <xdr:cNvPr id="175" name="直線コネクタ 174"/>
        <xdr:cNvCxnSpPr/>
      </xdr:nvCxnSpPr>
      <xdr:spPr>
        <a:xfrm flipV="1">
          <a:off x="4633595" y="12022165"/>
          <a:ext cx="1270" cy="1402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55353</xdr:rowOff>
    </xdr:from>
    <xdr:ext cx="469744" cy="259045"/>
    <xdr:sp macro="" textlink="">
      <xdr:nvSpPr>
        <xdr:cNvPr id="176" name="維持補修費最小値テキスト"/>
        <xdr:cNvSpPr txBox="1"/>
      </xdr:nvSpPr>
      <xdr:spPr>
        <a:xfrm>
          <a:off x="4686300" y="134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51526</xdr:rowOff>
    </xdr:from>
    <xdr:to>
      <xdr:col>24</xdr:col>
      <xdr:colOff>152400</xdr:colOff>
      <xdr:row>78</xdr:row>
      <xdr:rowOff>51526</xdr:rowOff>
    </xdr:to>
    <xdr:cxnSp macro="">
      <xdr:nvCxnSpPr>
        <xdr:cNvPr id="177" name="直線コネクタ 176"/>
        <xdr:cNvCxnSpPr/>
      </xdr:nvCxnSpPr>
      <xdr:spPr>
        <a:xfrm>
          <a:off x="4546600" y="1342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138792</xdr:rowOff>
    </xdr:from>
    <xdr:ext cx="469744" cy="259045"/>
    <xdr:sp macro="" textlink="">
      <xdr:nvSpPr>
        <xdr:cNvPr id="178" name="維持補修費最大値テキスト"/>
        <xdr:cNvSpPr txBox="1"/>
      </xdr:nvSpPr>
      <xdr:spPr>
        <a:xfrm>
          <a:off x="4686300" y="1179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20665</xdr:rowOff>
    </xdr:from>
    <xdr:to>
      <xdr:col>24</xdr:col>
      <xdr:colOff>152400</xdr:colOff>
      <xdr:row>70</xdr:row>
      <xdr:rowOff>20665</xdr:rowOff>
    </xdr:to>
    <xdr:cxnSp macro="">
      <xdr:nvCxnSpPr>
        <xdr:cNvPr id="179" name="直線コネクタ 178"/>
        <xdr:cNvCxnSpPr/>
      </xdr:nvCxnSpPr>
      <xdr:spPr>
        <a:xfrm>
          <a:off x="4546600" y="1202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153905</xdr:rowOff>
    </xdr:from>
    <xdr:to>
      <xdr:col>24</xdr:col>
      <xdr:colOff>63500</xdr:colOff>
      <xdr:row>78</xdr:row>
      <xdr:rowOff>51526</xdr:rowOff>
    </xdr:to>
    <xdr:cxnSp macro="">
      <xdr:nvCxnSpPr>
        <xdr:cNvPr id="180" name="直線コネクタ 179"/>
        <xdr:cNvCxnSpPr/>
      </xdr:nvCxnSpPr>
      <xdr:spPr>
        <a:xfrm>
          <a:off x="3797300" y="13355555"/>
          <a:ext cx="838200" cy="6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84018</xdr:rowOff>
    </xdr:from>
    <xdr:ext cx="469744" cy="259045"/>
    <xdr:sp macro="" textlink="">
      <xdr:nvSpPr>
        <xdr:cNvPr id="181" name="維持補修費平均値テキスト"/>
        <xdr:cNvSpPr txBox="1"/>
      </xdr:nvSpPr>
      <xdr:spPr>
        <a:xfrm>
          <a:off x="4686300" y="1259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61141</xdr:rowOff>
    </xdr:from>
    <xdr:to>
      <xdr:col>24</xdr:col>
      <xdr:colOff>114300</xdr:colOff>
      <xdr:row>74</xdr:row>
      <xdr:rowOff>162741</xdr:rowOff>
    </xdr:to>
    <xdr:sp macro="" textlink="">
      <xdr:nvSpPr>
        <xdr:cNvPr id="182" name="フローチャート: 判断 181"/>
        <xdr:cNvSpPr/>
      </xdr:nvSpPr>
      <xdr:spPr>
        <a:xfrm>
          <a:off x="4584700" y="1274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149334</xdr:rowOff>
    </xdr:from>
    <xdr:to>
      <xdr:col>19</xdr:col>
      <xdr:colOff>177800</xdr:colOff>
      <xdr:row>77</xdr:row>
      <xdr:rowOff>153905</xdr:rowOff>
    </xdr:to>
    <xdr:cxnSp macro="">
      <xdr:nvCxnSpPr>
        <xdr:cNvPr id="183" name="直線コネクタ 182"/>
        <xdr:cNvCxnSpPr/>
      </xdr:nvCxnSpPr>
      <xdr:spPr>
        <a:xfrm>
          <a:off x="2908300" y="1335098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43507</xdr:rowOff>
    </xdr:from>
    <xdr:to>
      <xdr:col>20</xdr:col>
      <xdr:colOff>38100</xdr:colOff>
      <xdr:row>74</xdr:row>
      <xdr:rowOff>145107</xdr:rowOff>
    </xdr:to>
    <xdr:sp macro="" textlink="">
      <xdr:nvSpPr>
        <xdr:cNvPr id="184" name="フローチャート: 判断 183"/>
        <xdr:cNvSpPr/>
      </xdr:nvSpPr>
      <xdr:spPr>
        <a:xfrm>
          <a:off x="3746500" y="1273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161634</xdr:rowOff>
    </xdr:from>
    <xdr:ext cx="469744" cy="259045"/>
    <xdr:sp macro="" textlink="">
      <xdr:nvSpPr>
        <xdr:cNvPr id="185" name="テキスト ボックス 184"/>
        <xdr:cNvSpPr txBox="1"/>
      </xdr:nvSpPr>
      <xdr:spPr>
        <a:xfrm>
          <a:off x="3562428" y="125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98552</xdr:rowOff>
    </xdr:from>
    <xdr:to>
      <xdr:col>15</xdr:col>
      <xdr:colOff>50800</xdr:colOff>
      <xdr:row>77</xdr:row>
      <xdr:rowOff>149334</xdr:rowOff>
    </xdr:to>
    <xdr:cxnSp macro="">
      <xdr:nvCxnSpPr>
        <xdr:cNvPr id="186" name="直線コネクタ 185"/>
        <xdr:cNvCxnSpPr/>
      </xdr:nvCxnSpPr>
      <xdr:spPr>
        <a:xfrm>
          <a:off x="2019300" y="13300202"/>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109310</xdr:rowOff>
    </xdr:from>
    <xdr:to>
      <xdr:col>15</xdr:col>
      <xdr:colOff>101600</xdr:colOff>
      <xdr:row>76</xdr:row>
      <xdr:rowOff>39461</xdr:rowOff>
    </xdr:to>
    <xdr:sp macro="" textlink="">
      <xdr:nvSpPr>
        <xdr:cNvPr id="187" name="フローチャート: 判断 186"/>
        <xdr:cNvSpPr/>
      </xdr:nvSpPr>
      <xdr:spPr>
        <a:xfrm>
          <a:off x="28575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55987</xdr:rowOff>
    </xdr:from>
    <xdr:ext cx="469744" cy="259045"/>
    <xdr:sp macro="" textlink="">
      <xdr:nvSpPr>
        <xdr:cNvPr id="188" name="テキスト ボックス 187"/>
        <xdr:cNvSpPr txBox="1"/>
      </xdr:nvSpPr>
      <xdr:spPr>
        <a:xfrm>
          <a:off x="2673428" y="127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12174</xdr:rowOff>
    </xdr:from>
    <xdr:to>
      <xdr:col>10</xdr:col>
      <xdr:colOff>114300</xdr:colOff>
      <xdr:row>77</xdr:row>
      <xdr:rowOff>98552</xdr:rowOff>
    </xdr:to>
    <xdr:cxnSp macro="">
      <xdr:nvCxnSpPr>
        <xdr:cNvPr id="189" name="直線コネクタ 188"/>
        <xdr:cNvCxnSpPr/>
      </xdr:nvCxnSpPr>
      <xdr:spPr>
        <a:xfrm>
          <a:off x="1130300" y="13213824"/>
          <a:ext cx="889000" cy="8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48242</xdr:rowOff>
    </xdr:from>
    <xdr:to>
      <xdr:col>10</xdr:col>
      <xdr:colOff>165100</xdr:colOff>
      <xdr:row>74</xdr:row>
      <xdr:rowOff>149842</xdr:rowOff>
    </xdr:to>
    <xdr:sp macro="" textlink="">
      <xdr:nvSpPr>
        <xdr:cNvPr id="190" name="フローチャート: 判断 189"/>
        <xdr:cNvSpPr/>
      </xdr:nvSpPr>
      <xdr:spPr>
        <a:xfrm>
          <a:off x="1968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166369</xdr:rowOff>
    </xdr:from>
    <xdr:ext cx="469744" cy="259045"/>
    <xdr:sp macro="" textlink="">
      <xdr:nvSpPr>
        <xdr:cNvPr id="191" name="テキスト ボックス 190"/>
        <xdr:cNvSpPr txBox="1"/>
      </xdr:nvSpPr>
      <xdr:spPr>
        <a:xfrm>
          <a:off x="1784428"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135437</xdr:rowOff>
    </xdr:from>
    <xdr:to>
      <xdr:col>6</xdr:col>
      <xdr:colOff>38100</xdr:colOff>
      <xdr:row>75</xdr:row>
      <xdr:rowOff>65587</xdr:rowOff>
    </xdr:to>
    <xdr:sp macro="" textlink="">
      <xdr:nvSpPr>
        <xdr:cNvPr id="192" name="フローチャート: 判断 191"/>
        <xdr:cNvSpPr/>
      </xdr:nvSpPr>
      <xdr:spPr>
        <a:xfrm>
          <a:off x="1079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82114</xdr:rowOff>
    </xdr:from>
    <xdr:ext cx="469744" cy="259045"/>
    <xdr:sp macro="" textlink="">
      <xdr:nvSpPr>
        <xdr:cNvPr id="193" name="テキスト ボックス 192"/>
        <xdr:cNvSpPr txBox="1"/>
      </xdr:nvSpPr>
      <xdr:spPr>
        <a:xfrm>
          <a:off x="895428"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726</xdr:rowOff>
    </xdr:from>
    <xdr:to>
      <xdr:col>24</xdr:col>
      <xdr:colOff>114300</xdr:colOff>
      <xdr:row>78</xdr:row>
      <xdr:rowOff>102326</xdr:rowOff>
    </xdr:to>
    <xdr:sp macro="" textlink="">
      <xdr:nvSpPr>
        <xdr:cNvPr id="199" name="楕円 198"/>
        <xdr:cNvSpPr/>
      </xdr:nvSpPr>
      <xdr:spPr>
        <a:xfrm>
          <a:off x="4584700" y="133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87103</xdr:rowOff>
    </xdr:from>
    <xdr:ext cx="469744" cy="259045"/>
    <xdr:sp macro="" textlink="">
      <xdr:nvSpPr>
        <xdr:cNvPr id="200" name="維持補修費該当値テキスト"/>
        <xdr:cNvSpPr txBox="1"/>
      </xdr:nvSpPr>
      <xdr:spPr>
        <a:xfrm>
          <a:off x="4686300" y="132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103105</xdr:rowOff>
    </xdr:from>
    <xdr:to>
      <xdr:col>20</xdr:col>
      <xdr:colOff>38100</xdr:colOff>
      <xdr:row>78</xdr:row>
      <xdr:rowOff>33255</xdr:rowOff>
    </xdr:to>
    <xdr:sp macro="" textlink="">
      <xdr:nvSpPr>
        <xdr:cNvPr id="201" name="楕円 200"/>
        <xdr:cNvSpPr/>
      </xdr:nvSpPr>
      <xdr:spPr>
        <a:xfrm>
          <a:off x="3746500" y="133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24382</xdr:rowOff>
    </xdr:from>
    <xdr:ext cx="469744" cy="259045"/>
    <xdr:sp macro="" textlink="">
      <xdr:nvSpPr>
        <xdr:cNvPr id="202" name="テキスト ボックス 201"/>
        <xdr:cNvSpPr txBox="1"/>
      </xdr:nvSpPr>
      <xdr:spPr>
        <a:xfrm>
          <a:off x="3562428" y="1339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98534</xdr:rowOff>
    </xdr:from>
    <xdr:to>
      <xdr:col>15</xdr:col>
      <xdr:colOff>101600</xdr:colOff>
      <xdr:row>78</xdr:row>
      <xdr:rowOff>28684</xdr:rowOff>
    </xdr:to>
    <xdr:sp macro="" textlink="">
      <xdr:nvSpPr>
        <xdr:cNvPr id="203" name="楕円 202"/>
        <xdr:cNvSpPr/>
      </xdr:nvSpPr>
      <xdr:spPr>
        <a:xfrm>
          <a:off x="2857500" y="133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19811</xdr:rowOff>
    </xdr:from>
    <xdr:ext cx="469744" cy="259045"/>
    <xdr:sp macro="" textlink="">
      <xdr:nvSpPr>
        <xdr:cNvPr id="204" name="テキスト ボックス 203"/>
        <xdr:cNvSpPr txBox="1"/>
      </xdr:nvSpPr>
      <xdr:spPr>
        <a:xfrm>
          <a:off x="2673428" y="133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47752</xdr:rowOff>
    </xdr:from>
    <xdr:to>
      <xdr:col>10</xdr:col>
      <xdr:colOff>165100</xdr:colOff>
      <xdr:row>77</xdr:row>
      <xdr:rowOff>149352</xdr:rowOff>
    </xdr:to>
    <xdr:sp macro="" textlink="">
      <xdr:nvSpPr>
        <xdr:cNvPr id="205" name="楕円 204"/>
        <xdr:cNvSpPr/>
      </xdr:nvSpPr>
      <xdr:spPr>
        <a:xfrm>
          <a:off x="1968500" y="132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140479</xdr:rowOff>
    </xdr:from>
    <xdr:ext cx="469744" cy="259045"/>
    <xdr:sp macro="" textlink="">
      <xdr:nvSpPr>
        <xdr:cNvPr id="206" name="テキスト ボックス 205"/>
        <xdr:cNvSpPr txBox="1"/>
      </xdr:nvSpPr>
      <xdr:spPr>
        <a:xfrm>
          <a:off x="1784428" y="133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132824</xdr:rowOff>
    </xdr:from>
    <xdr:to>
      <xdr:col>6</xdr:col>
      <xdr:colOff>38100</xdr:colOff>
      <xdr:row>77</xdr:row>
      <xdr:rowOff>62974</xdr:rowOff>
    </xdr:to>
    <xdr:sp macro="" textlink="">
      <xdr:nvSpPr>
        <xdr:cNvPr id="207" name="楕円 206"/>
        <xdr:cNvSpPr/>
      </xdr:nvSpPr>
      <xdr:spPr>
        <a:xfrm>
          <a:off x="1079500" y="131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54101</xdr:rowOff>
    </xdr:from>
    <xdr:ext cx="469744" cy="259045"/>
    <xdr:sp macro="" textlink="">
      <xdr:nvSpPr>
        <xdr:cNvPr id="208" name="テキスト ボックス 207"/>
        <xdr:cNvSpPr txBox="1"/>
      </xdr:nvSpPr>
      <xdr:spPr>
        <a:xfrm>
          <a:off x="895428" y="132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157645</xdr:rowOff>
    </xdr:from>
    <xdr:to>
      <xdr:col>24</xdr:col>
      <xdr:colOff>62865</xdr:colOff>
      <xdr:row>99</xdr:row>
      <xdr:rowOff>73025</xdr:rowOff>
    </xdr:to>
    <xdr:cxnSp macro="">
      <xdr:nvCxnSpPr>
        <xdr:cNvPr id="233" name="直線コネクタ 232"/>
        <xdr:cNvCxnSpPr/>
      </xdr:nvCxnSpPr>
      <xdr:spPr>
        <a:xfrm flipV="1">
          <a:off x="4633595" y="15759595"/>
          <a:ext cx="1270" cy="128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76852</xdr:rowOff>
    </xdr:from>
    <xdr:ext cx="534377" cy="259045"/>
    <xdr:sp macro="" textlink="">
      <xdr:nvSpPr>
        <xdr:cNvPr id="234" name="扶助費最小値テキスト"/>
        <xdr:cNvSpPr txBox="1"/>
      </xdr:nvSpPr>
      <xdr:spPr>
        <a:xfrm>
          <a:off x="4686300" y="1705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73025</xdr:rowOff>
    </xdr:from>
    <xdr:to>
      <xdr:col>24</xdr:col>
      <xdr:colOff>152400</xdr:colOff>
      <xdr:row>99</xdr:row>
      <xdr:rowOff>73025</xdr:rowOff>
    </xdr:to>
    <xdr:cxnSp macro="">
      <xdr:nvCxnSpPr>
        <xdr:cNvPr id="235" name="直線コネクタ 234"/>
        <xdr:cNvCxnSpPr/>
      </xdr:nvCxnSpPr>
      <xdr:spPr>
        <a:xfrm>
          <a:off x="4546600" y="1704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104322</xdr:rowOff>
    </xdr:from>
    <xdr:ext cx="534377" cy="259045"/>
    <xdr:sp macro="" textlink="">
      <xdr:nvSpPr>
        <xdr:cNvPr id="236" name="扶助費最大値テキスト"/>
        <xdr:cNvSpPr txBox="1"/>
      </xdr:nvSpPr>
      <xdr:spPr>
        <a:xfrm>
          <a:off x="4686300" y="155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157645</xdr:rowOff>
    </xdr:from>
    <xdr:to>
      <xdr:col>24</xdr:col>
      <xdr:colOff>152400</xdr:colOff>
      <xdr:row>91</xdr:row>
      <xdr:rowOff>157645</xdr:rowOff>
    </xdr:to>
    <xdr:cxnSp macro="">
      <xdr:nvCxnSpPr>
        <xdr:cNvPr id="237" name="直線コネクタ 236"/>
        <xdr:cNvCxnSpPr/>
      </xdr:nvCxnSpPr>
      <xdr:spPr>
        <a:xfrm>
          <a:off x="4546600" y="1575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81559</xdr:rowOff>
    </xdr:from>
    <xdr:to>
      <xdr:col>24</xdr:col>
      <xdr:colOff>63500</xdr:colOff>
      <xdr:row>95</xdr:row>
      <xdr:rowOff>11188</xdr:rowOff>
    </xdr:to>
    <xdr:cxnSp macro="">
      <xdr:nvCxnSpPr>
        <xdr:cNvPr id="238" name="直線コネクタ 237"/>
        <xdr:cNvCxnSpPr/>
      </xdr:nvCxnSpPr>
      <xdr:spPr>
        <a:xfrm flipV="1">
          <a:off x="3797300" y="16197859"/>
          <a:ext cx="8382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145127</xdr:rowOff>
    </xdr:from>
    <xdr:ext cx="534377" cy="259045"/>
    <xdr:sp macro="" textlink="">
      <xdr:nvSpPr>
        <xdr:cNvPr id="239" name="扶助費平均値テキスト"/>
        <xdr:cNvSpPr txBox="1"/>
      </xdr:nvSpPr>
      <xdr:spPr>
        <a:xfrm>
          <a:off x="4686300" y="16261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166700</xdr:rowOff>
    </xdr:from>
    <xdr:to>
      <xdr:col>24</xdr:col>
      <xdr:colOff>114300</xdr:colOff>
      <xdr:row>95</xdr:row>
      <xdr:rowOff>96850</xdr:rowOff>
    </xdr:to>
    <xdr:sp macro="" textlink="">
      <xdr:nvSpPr>
        <xdr:cNvPr id="240" name="フローチャート: 判断 239"/>
        <xdr:cNvSpPr/>
      </xdr:nvSpPr>
      <xdr:spPr>
        <a:xfrm>
          <a:off x="45847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11188</xdr:rowOff>
    </xdr:from>
    <xdr:to>
      <xdr:col>19</xdr:col>
      <xdr:colOff>177800</xdr:colOff>
      <xdr:row>96</xdr:row>
      <xdr:rowOff>33858</xdr:rowOff>
    </xdr:to>
    <xdr:cxnSp macro="">
      <xdr:nvCxnSpPr>
        <xdr:cNvPr id="241" name="直線コネクタ 240"/>
        <xdr:cNvCxnSpPr/>
      </xdr:nvCxnSpPr>
      <xdr:spPr>
        <a:xfrm flipV="1">
          <a:off x="2908300" y="16298938"/>
          <a:ext cx="889000" cy="19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49467</xdr:rowOff>
    </xdr:from>
    <xdr:to>
      <xdr:col>20</xdr:col>
      <xdr:colOff>38100</xdr:colOff>
      <xdr:row>95</xdr:row>
      <xdr:rowOff>151067</xdr:rowOff>
    </xdr:to>
    <xdr:sp macro="" textlink="">
      <xdr:nvSpPr>
        <xdr:cNvPr id="242" name="フローチャート: 判断 241"/>
        <xdr:cNvSpPr/>
      </xdr:nvSpPr>
      <xdr:spPr>
        <a:xfrm>
          <a:off x="3746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142194</xdr:rowOff>
    </xdr:from>
    <xdr:ext cx="534377" cy="259045"/>
    <xdr:sp macro="" textlink="">
      <xdr:nvSpPr>
        <xdr:cNvPr id="243" name="テキスト ボックス 242"/>
        <xdr:cNvSpPr txBox="1"/>
      </xdr:nvSpPr>
      <xdr:spPr>
        <a:xfrm>
          <a:off x="3530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33858</xdr:rowOff>
    </xdr:from>
    <xdr:to>
      <xdr:col>15</xdr:col>
      <xdr:colOff>50800</xdr:colOff>
      <xdr:row>97</xdr:row>
      <xdr:rowOff>64109</xdr:rowOff>
    </xdr:to>
    <xdr:cxnSp macro="">
      <xdr:nvCxnSpPr>
        <xdr:cNvPr id="244" name="直線コネクタ 243"/>
        <xdr:cNvCxnSpPr/>
      </xdr:nvCxnSpPr>
      <xdr:spPr>
        <a:xfrm flipV="1">
          <a:off x="2019300" y="16493058"/>
          <a:ext cx="8890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136601</xdr:rowOff>
    </xdr:from>
    <xdr:to>
      <xdr:col>15</xdr:col>
      <xdr:colOff>101600</xdr:colOff>
      <xdr:row>96</xdr:row>
      <xdr:rowOff>66751</xdr:rowOff>
    </xdr:to>
    <xdr:sp macro="" textlink="">
      <xdr:nvSpPr>
        <xdr:cNvPr id="245" name="フローチャート: 判断 244"/>
        <xdr:cNvSpPr/>
      </xdr:nvSpPr>
      <xdr:spPr>
        <a:xfrm>
          <a:off x="2857500" y="164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83278</xdr:rowOff>
    </xdr:from>
    <xdr:ext cx="534377" cy="259045"/>
    <xdr:sp macro="" textlink="">
      <xdr:nvSpPr>
        <xdr:cNvPr id="246" name="テキスト ボックス 245"/>
        <xdr:cNvSpPr txBox="1"/>
      </xdr:nvSpPr>
      <xdr:spPr>
        <a:xfrm>
          <a:off x="2641111" y="161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64109</xdr:rowOff>
    </xdr:from>
    <xdr:to>
      <xdr:col>10</xdr:col>
      <xdr:colOff>114300</xdr:colOff>
      <xdr:row>98</xdr:row>
      <xdr:rowOff>60071</xdr:rowOff>
    </xdr:to>
    <xdr:cxnSp macro="">
      <xdr:nvCxnSpPr>
        <xdr:cNvPr id="247" name="直線コネクタ 246"/>
        <xdr:cNvCxnSpPr/>
      </xdr:nvCxnSpPr>
      <xdr:spPr>
        <a:xfrm flipV="1">
          <a:off x="1130300" y="16694759"/>
          <a:ext cx="889000" cy="1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164528</xdr:rowOff>
    </xdr:from>
    <xdr:to>
      <xdr:col>10</xdr:col>
      <xdr:colOff>165100</xdr:colOff>
      <xdr:row>97</xdr:row>
      <xdr:rowOff>94678</xdr:rowOff>
    </xdr:to>
    <xdr:sp macro="" textlink="">
      <xdr:nvSpPr>
        <xdr:cNvPr id="248" name="フローチャート: 判断 247"/>
        <xdr:cNvSpPr/>
      </xdr:nvSpPr>
      <xdr:spPr>
        <a:xfrm>
          <a:off x="1968500" y="166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111205</xdr:rowOff>
    </xdr:from>
    <xdr:ext cx="534377" cy="259045"/>
    <xdr:sp macro="" textlink="">
      <xdr:nvSpPr>
        <xdr:cNvPr id="249" name="テキスト ボックス 248"/>
        <xdr:cNvSpPr txBox="1"/>
      </xdr:nvSpPr>
      <xdr:spPr>
        <a:xfrm>
          <a:off x="1752111" y="1639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162471</xdr:rowOff>
    </xdr:from>
    <xdr:to>
      <xdr:col>6</xdr:col>
      <xdr:colOff>38100</xdr:colOff>
      <xdr:row>98</xdr:row>
      <xdr:rowOff>92621</xdr:rowOff>
    </xdr:to>
    <xdr:sp macro="" textlink="">
      <xdr:nvSpPr>
        <xdr:cNvPr id="250" name="フローチャート: 判断 249"/>
        <xdr:cNvSpPr/>
      </xdr:nvSpPr>
      <xdr:spPr>
        <a:xfrm>
          <a:off x="1079500" y="1679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109148</xdr:rowOff>
    </xdr:from>
    <xdr:ext cx="534377" cy="259045"/>
    <xdr:sp macro="" textlink="">
      <xdr:nvSpPr>
        <xdr:cNvPr id="251" name="テキスト ボックス 250"/>
        <xdr:cNvSpPr txBox="1"/>
      </xdr:nvSpPr>
      <xdr:spPr>
        <a:xfrm>
          <a:off x="863111" y="165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30759</xdr:rowOff>
    </xdr:from>
    <xdr:to>
      <xdr:col>24</xdr:col>
      <xdr:colOff>114300</xdr:colOff>
      <xdr:row>94</xdr:row>
      <xdr:rowOff>132359</xdr:rowOff>
    </xdr:to>
    <xdr:sp macro="" textlink="">
      <xdr:nvSpPr>
        <xdr:cNvPr id="257" name="楕円 256"/>
        <xdr:cNvSpPr/>
      </xdr:nvSpPr>
      <xdr:spPr>
        <a:xfrm>
          <a:off x="4584700" y="1614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53636</xdr:rowOff>
    </xdr:from>
    <xdr:ext cx="534377" cy="259045"/>
    <xdr:sp macro="" textlink="">
      <xdr:nvSpPr>
        <xdr:cNvPr id="258" name="扶助費該当値テキスト"/>
        <xdr:cNvSpPr txBox="1"/>
      </xdr:nvSpPr>
      <xdr:spPr>
        <a:xfrm>
          <a:off x="4686300" y="159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131838</xdr:rowOff>
    </xdr:from>
    <xdr:to>
      <xdr:col>20</xdr:col>
      <xdr:colOff>38100</xdr:colOff>
      <xdr:row>95</xdr:row>
      <xdr:rowOff>61988</xdr:rowOff>
    </xdr:to>
    <xdr:sp macro="" textlink="">
      <xdr:nvSpPr>
        <xdr:cNvPr id="259" name="楕円 258"/>
        <xdr:cNvSpPr/>
      </xdr:nvSpPr>
      <xdr:spPr>
        <a:xfrm>
          <a:off x="3746500" y="162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78515</xdr:rowOff>
    </xdr:from>
    <xdr:ext cx="534377" cy="259045"/>
    <xdr:sp macro="" textlink="">
      <xdr:nvSpPr>
        <xdr:cNvPr id="260" name="テキスト ボックス 259"/>
        <xdr:cNvSpPr txBox="1"/>
      </xdr:nvSpPr>
      <xdr:spPr>
        <a:xfrm>
          <a:off x="3530111" y="160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154508</xdr:rowOff>
    </xdr:from>
    <xdr:to>
      <xdr:col>15</xdr:col>
      <xdr:colOff>101600</xdr:colOff>
      <xdr:row>96</xdr:row>
      <xdr:rowOff>84658</xdr:rowOff>
    </xdr:to>
    <xdr:sp macro="" textlink="">
      <xdr:nvSpPr>
        <xdr:cNvPr id="261" name="楕円 260"/>
        <xdr:cNvSpPr/>
      </xdr:nvSpPr>
      <xdr:spPr>
        <a:xfrm>
          <a:off x="2857500" y="164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75785</xdr:rowOff>
    </xdr:from>
    <xdr:ext cx="534377" cy="259045"/>
    <xdr:sp macro="" textlink="">
      <xdr:nvSpPr>
        <xdr:cNvPr id="262" name="テキスト ボックス 261"/>
        <xdr:cNvSpPr txBox="1"/>
      </xdr:nvSpPr>
      <xdr:spPr>
        <a:xfrm>
          <a:off x="2641111" y="165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13309</xdr:rowOff>
    </xdr:from>
    <xdr:to>
      <xdr:col>10</xdr:col>
      <xdr:colOff>165100</xdr:colOff>
      <xdr:row>97</xdr:row>
      <xdr:rowOff>114909</xdr:rowOff>
    </xdr:to>
    <xdr:sp macro="" textlink="">
      <xdr:nvSpPr>
        <xdr:cNvPr id="263" name="楕円 262"/>
        <xdr:cNvSpPr/>
      </xdr:nvSpPr>
      <xdr:spPr>
        <a:xfrm>
          <a:off x="1968500" y="166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106036</xdr:rowOff>
    </xdr:from>
    <xdr:ext cx="534377" cy="259045"/>
    <xdr:sp macro="" textlink="">
      <xdr:nvSpPr>
        <xdr:cNvPr id="264" name="テキスト ボックス 263"/>
        <xdr:cNvSpPr txBox="1"/>
      </xdr:nvSpPr>
      <xdr:spPr>
        <a:xfrm>
          <a:off x="1752111" y="1673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9271</xdr:rowOff>
    </xdr:from>
    <xdr:to>
      <xdr:col>6</xdr:col>
      <xdr:colOff>38100</xdr:colOff>
      <xdr:row>98</xdr:row>
      <xdr:rowOff>110871</xdr:rowOff>
    </xdr:to>
    <xdr:sp macro="" textlink="">
      <xdr:nvSpPr>
        <xdr:cNvPr id="265" name="楕円 264"/>
        <xdr:cNvSpPr/>
      </xdr:nvSpPr>
      <xdr:spPr>
        <a:xfrm>
          <a:off x="1079500" y="168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101998</xdr:rowOff>
    </xdr:from>
    <xdr:ext cx="534377" cy="259045"/>
    <xdr:sp macro="" textlink="">
      <xdr:nvSpPr>
        <xdr:cNvPr id="266" name="テキスト ボックス 265"/>
        <xdr:cNvSpPr txBox="1"/>
      </xdr:nvSpPr>
      <xdr:spPr>
        <a:xfrm>
          <a:off x="863111" y="1690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41892</xdr:rowOff>
    </xdr:from>
    <xdr:to>
      <xdr:col>54</xdr:col>
      <xdr:colOff>189865</xdr:colOff>
      <xdr:row>40</xdr:row>
      <xdr:rowOff>2148</xdr:rowOff>
    </xdr:to>
    <xdr:cxnSp macro="">
      <xdr:nvCxnSpPr>
        <xdr:cNvPr id="293" name="直線コネクタ 292"/>
        <xdr:cNvCxnSpPr/>
      </xdr:nvCxnSpPr>
      <xdr:spPr>
        <a:xfrm flipV="1">
          <a:off x="10475595" y="5356842"/>
          <a:ext cx="1270" cy="150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5975</xdr:rowOff>
    </xdr:from>
    <xdr:ext cx="534377" cy="259045"/>
    <xdr:sp macro="" textlink="">
      <xdr:nvSpPr>
        <xdr:cNvPr id="294" name="補助費等最小値テキスト"/>
        <xdr:cNvSpPr txBox="1"/>
      </xdr:nvSpPr>
      <xdr:spPr>
        <a:xfrm>
          <a:off x="10528300" y="6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2148</xdr:rowOff>
    </xdr:from>
    <xdr:to>
      <xdr:col>55</xdr:col>
      <xdr:colOff>88900</xdr:colOff>
      <xdr:row>40</xdr:row>
      <xdr:rowOff>2148</xdr:rowOff>
    </xdr:to>
    <xdr:cxnSp macro="">
      <xdr:nvCxnSpPr>
        <xdr:cNvPr id="295" name="直線コネクタ 294"/>
        <xdr:cNvCxnSpPr/>
      </xdr:nvCxnSpPr>
      <xdr:spPr>
        <a:xfrm>
          <a:off x="10388600" y="68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160019</xdr:rowOff>
    </xdr:from>
    <xdr:ext cx="534377" cy="259045"/>
    <xdr:sp macro="" textlink="">
      <xdr:nvSpPr>
        <xdr:cNvPr id="296" name="補助費等最大値テキスト"/>
        <xdr:cNvSpPr txBox="1"/>
      </xdr:nvSpPr>
      <xdr:spPr>
        <a:xfrm>
          <a:off x="10528300" y="51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41892</xdr:rowOff>
    </xdr:from>
    <xdr:to>
      <xdr:col>55</xdr:col>
      <xdr:colOff>88900</xdr:colOff>
      <xdr:row>31</xdr:row>
      <xdr:rowOff>41892</xdr:rowOff>
    </xdr:to>
    <xdr:cxnSp macro="">
      <xdr:nvCxnSpPr>
        <xdr:cNvPr id="297" name="直線コネクタ 296"/>
        <xdr:cNvCxnSpPr/>
      </xdr:nvCxnSpPr>
      <xdr:spPr>
        <a:xfrm>
          <a:off x="10388600" y="535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65438</xdr:rowOff>
    </xdr:from>
    <xdr:to>
      <xdr:col>55</xdr:col>
      <xdr:colOff>0</xdr:colOff>
      <xdr:row>40</xdr:row>
      <xdr:rowOff>2148</xdr:rowOff>
    </xdr:to>
    <xdr:cxnSp macro="">
      <xdr:nvCxnSpPr>
        <xdr:cNvPr id="298" name="直線コネクタ 297"/>
        <xdr:cNvCxnSpPr/>
      </xdr:nvCxnSpPr>
      <xdr:spPr>
        <a:xfrm>
          <a:off x="9639300" y="6751988"/>
          <a:ext cx="8382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82451</xdr:rowOff>
    </xdr:from>
    <xdr:ext cx="534377" cy="259045"/>
    <xdr:sp macro="" textlink="">
      <xdr:nvSpPr>
        <xdr:cNvPr id="299" name="補助費等平均値テキスト"/>
        <xdr:cNvSpPr txBox="1"/>
      </xdr:nvSpPr>
      <xdr:spPr>
        <a:xfrm>
          <a:off x="10528300" y="6254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59574</xdr:rowOff>
    </xdr:from>
    <xdr:to>
      <xdr:col>55</xdr:col>
      <xdr:colOff>50800</xdr:colOff>
      <xdr:row>37</xdr:row>
      <xdr:rowOff>161174</xdr:rowOff>
    </xdr:to>
    <xdr:sp macro="" textlink="">
      <xdr:nvSpPr>
        <xdr:cNvPr id="300" name="フローチャート: 判断 299"/>
        <xdr:cNvSpPr/>
      </xdr:nvSpPr>
      <xdr:spPr>
        <a:xfrm>
          <a:off x="10426700" y="64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112464</xdr:rowOff>
    </xdr:from>
    <xdr:to>
      <xdr:col>50</xdr:col>
      <xdr:colOff>114300</xdr:colOff>
      <xdr:row>39</xdr:row>
      <xdr:rowOff>65438</xdr:rowOff>
    </xdr:to>
    <xdr:cxnSp macro="">
      <xdr:nvCxnSpPr>
        <xdr:cNvPr id="301" name="直線コネクタ 300"/>
        <xdr:cNvCxnSpPr/>
      </xdr:nvCxnSpPr>
      <xdr:spPr>
        <a:xfrm>
          <a:off x="8750300" y="6627564"/>
          <a:ext cx="889000" cy="12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141706</xdr:rowOff>
    </xdr:from>
    <xdr:to>
      <xdr:col>50</xdr:col>
      <xdr:colOff>165100</xdr:colOff>
      <xdr:row>37</xdr:row>
      <xdr:rowOff>71856</xdr:rowOff>
    </xdr:to>
    <xdr:sp macro="" textlink="">
      <xdr:nvSpPr>
        <xdr:cNvPr id="302" name="フローチャート: 判断 301"/>
        <xdr:cNvSpPr/>
      </xdr:nvSpPr>
      <xdr:spPr>
        <a:xfrm>
          <a:off x="9588500" y="63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88383</xdr:rowOff>
    </xdr:from>
    <xdr:ext cx="534377" cy="259045"/>
    <xdr:sp macro="" textlink="">
      <xdr:nvSpPr>
        <xdr:cNvPr id="303" name="テキスト ボックス 302"/>
        <xdr:cNvSpPr txBox="1"/>
      </xdr:nvSpPr>
      <xdr:spPr>
        <a:xfrm>
          <a:off x="9372111" y="60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38398</xdr:rowOff>
    </xdr:from>
    <xdr:to>
      <xdr:col>45</xdr:col>
      <xdr:colOff>177800</xdr:colOff>
      <xdr:row>38</xdr:row>
      <xdr:rowOff>112464</xdr:rowOff>
    </xdr:to>
    <xdr:cxnSp macro="">
      <xdr:nvCxnSpPr>
        <xdr:cNvPr id="304" name="直線コネクタ 303"/>
        <xdr:cNvCxnSpPr/>
      </xdr:nvCxnSpPr>
      <xdr:spPr>
        <a:xfrm>
          <a:off x="7861300" y="6553498"/>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93570</xdr:rowOff>
    </xdr:from>
    <xdr:to>
      <xdr:col>46</xdr:col>
      <xdr:colOff>38100</xdr:colOff>
      <xdr:row>39</xdr:row>
      <xdr:rowOff>23720</xdr:rowOff>
    </xdr:to>
    <xdr:sp macro="" textlink="">
      <xdr:nvSpPr>
        <xdr:cNvPr id="305" name="フローチャート: 判断 304"/>
        <xdr:cNvSpPr/>
      </xdr:nvSpPr>
      <xdr:spPr>
        <a:xfrm>
          <a:off x="8699500" y="660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14847</xdr:rowOff>
    </xdr:from>
    <xdr:ext cx="534377" cy="259045"/>
    <xdr:sp macro="" textlink="">
      <xdr:nvSpPr>
        <xdr:cNvPr id="306" name="テキスト ボックス 305"/>
        <xdr:cNvSpPr txBox="1"/>
      </xdr:nvSpPr>
      <xdr:spPr>
        <a:xfrm>
          <a:off x="8483111" y="67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38398</xdr:rowOff>
    </xdr:from>
    <xdr:to>
      <xdr:col>41</xdr:col>
      <xdr:colOff>50800</xdr:colOff>
      <xdr:row>39</xdr:row>
      <xdr:rowOff>58547</xdr:rowOff>
    </xdr:to>
    <xdr:cxnSp macro="">
      <xdr:nvCxnSpPr>
        <xdr:cNvPr id="307" name="直線コネクタ 306"/>
        <xdr:cNvCxnSpPr/>
      </xdr:nvCxnSpPr>
      <xdr:spPr>
        <a:xfrm flipV="1">
          <a:off x="6972300" y="6553498"/>
          <a:ext cx="889000" cy="19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93178</xdr:rowOff>
    </xdr:from>
    <xdr:to>
      <xdr:col>41</xdr:col>
      <xdr:colOff>101600</xdr:colOff>
      <xdr:row>38</xdr:row>
      <xdr:rowOff>23328</xdr:rowOff>
    </xdr:to>
    <xdr:sp macro="" textlink="">
      <xdr:nvSpPr>
        <xdr:cNvPr id="308" name="フローチャート: 判断 307"/>
        <xdr:cNvSpPr/>
      </xdr:nvSpPr>
      <xdr:spPr>
        <a:xfrm>
          <a:off x="7810500" y="643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39855</xdr:rowOff>
    </xdr:from>
    <xdr:ext cx="534377" cy="259045"/>
    <xdr:sp macro="" textlink="">
      <xdr:nvSpPr>
        <xdr:cNvPr id="309" name="テキスト ボックス 308"/>
        <xdr:cNvSpPr txBox="1"/>
      </xdr:nvSpPr>
      <xdr:spPr>
        <a:xfrm>
          <a:off x="7594111" y="62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93505</xdr:rowOff>
    </xdr:from>
    <xdr:to>
      <xdr:col>36</xdr:col>
      <xdr:colOff>165100</xdr:colOff>
      <xdr:row>38</xdr:row>
      <xdr:rowOff>23654</xdr:rowOff>
    </xdr:to>
    <xdr:sp macro="" textlink="">
      <xdr:nvSpPr>
        <xdr:cNvPr id="310" name="フローチャート: 判断 309"/>
        <xdr:cNvSpPr/>
      </xdr:nvSpPr>
      <xdr:spPr>
        <a:xfrm>
          <a:off x="6921500" y="64371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40182</xdr:rowOff>
    </xdr:from>
    <xdr:ext cx="534377" cy="259045"/>
    <xdr:sp macro="" textlink="">
      <xdr:nvSpPr>
        <xdr:cNvPr id="311" name="テキスト ボックス 310"/>
        <xdr:cNvSpPr txBox="1"/>
      </xdr:nvSpPr>
      <xdr:spPr>
        <a:xfrm>
          <a:off x="6705111" y="62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122798</xdr:rowOff>
    </xdr:from>
    <xdr:to>
      <xdr:col>55</xdr:col>
      <xdr:colOff>50800</xdr:colOff>
      <xdr:row>40</xdr:row>
      <xdr:rowOff>52948</xdr:rowOff>
    </xdr:to>
    <xdr:sp macro="" textlink="">
      <xdr:nvSpPr>
        <xdr:cNvPr id="317" name="楕円 316"/>
        <xdr:cNvSpPr/>
      </xdr:nvSpPr>
      <xdr:spPr>
        <a:xfrm>
          <a:off x="10426700" y="680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37725</xdr:rowOff>
    </xdr:from>
    <xdr:ext cx="534377" cy="259045"/>
    <xdr:sp macro="" textlink="">
      <xdr:nvSpPr>
        <xdr:cNvPr id="318" name="補助費等該当値テキスト"/>
        <xdr:cNvSpPr txBox="1"/>
      </xdr:nvSpPr>
      <xdr:spPr>
        <a:xfrm>
          <a:off x="10528300" y="67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14638</xdr:rowOff>
    </xdr:from>
    <xdr:to>
      <xdr:col>50</xdr:col>
      <xdr:colOff>165100</xdr:colOff>
      <xdr:row>39</xdr:row>
      <xdr:rowOff>116238</xdr:rowOff>
    </xdr:to>
    <xdr:sp macro="" textlink="">
      <xdr:nvSpPr>
        <xdr:cNvPr id="319" name="楕円 318"/>
        <xdr:cNvSpPr/>
      </xdr:nvSpPr>
      <xdr:spPr>
        <a:xfrm>
          <a:off x="9588500" y="67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107365</xdr:rowOff>
    </xdr:from>
    <xdr:ext cx="534377" cy="259045"/>
    <xdr:sp macro="" textlink="">
      <xdr:nvSpPr>
        <xdr:cNvPr id="320" name="テキスト ボックス 319"/>
        <xdr:cNvSpPr txBox="1"/>
      </xdr:nvSpPr>
      <xdr:spPr>
        <a:xfrm>
          <a:off x="9372111" y="679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61664</xdr:rowOff>
    </xdr:from>
    <xdr:to>
      <xdr:col>46</xdr:col>
      <xdr:colOff>38100</xdr:colOff>
      <xdr:row>38</xdr:row>
      <xdr:rowOff>163264</xdr:rowOff>
    </xdr:to>
    <xdr:sp macro="" textlink="">
      <xdr:nvSpPr>
        <xdr:cNvPr id="321" name="楕円 320"/>
        <xdr:cNvSpPr/>
      </xdr:nvSpPr>
      <xdr:spPr>
        <a:xfrm>
          <a:off x="8699500" y="65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8341</xdr:rowOff>
    </xdr:from>
    <xdr:ext cx="534377" cy="259045"/>
    <xdr:sp macro="" textlink="">
      <xdr:nvSpPr>
        <xdr:cNvPr id="322" name="テキスト ボックス 321"/>
        <xdr:cNvSpPr txBox="1"/>
      </xdr:nvSpPr>
      <xdr:spPr>
        <a:xfrm>
          <a:off x="8483111" y="63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159048</xdr:rowOff>
    </xdr:from>
    <xdr:to>
      <xdr:col>41</xdr:col>
      <xdr:colOff>101600</xdr:colOff>
      <xdr:row>38</xdr:row>
      <xdr:rowOff>89198</xdr:rowOff>
    </xdr:to>
    <xdr:sp macro="" textlink="">
      <xdr:nvSpPr>
        <xdr:cNvPr id="323" name="楕円 322"/>
        <xdr:cNvSpPr/>
      </xdr:nvSpPr>
      <xdr:spPr>
        <a:xfrm>
          <a:off x="7810500" y="65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80325</xdr:rowOff>
    </xdr:from>
    <xdr:ext cx="534377" cy="259045"/>
    <xdr:sp macro="" textlink="">
      <xdr:nvSpPr>
        <xdr:cNvPr id="324" name="テキスト ボックス 323"/>
        <xdr:cNvSpPr txBox="1"/>
      </xdr:nvSpPr>
      <xdr:spPr>
        <a:xfrm>
          <a:off x="7594111" y="65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7747</xdr:rowOff>
    </xdr:from>
    <xdr:to>
      <xdr:col>36</xdr:col>
      <xdr:colOff>165100</xdr:colOff>
      <xdr:row>39</xdr:row>
      <xdr:rowOff>109347</xdr:rowOff>
    </xdr:to>
    <xdr:sp macro="" textlink="">
      <xdr:nvSpPr>
        <xdr:cNvPr id="325" name="楕円 324"/>
        <xdr:cNvSpPr/>
      </xdr:nvSpPr>
      <xdr:spPr>
        <a:xfrm>
          <a:off x="6921500" y="66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100474</xdr:rowOff>
    </xdr:from>
    <xdr:ext cx="534377" cy="259045"/>
    <xdr:sp macro="" textlink="">
      <xdr:nvSpPr>
        <xdr:cNvPr id="326" name="テキスト ボックス 325"/>
        <xdr:cNvSpPr txBox="1"/>
      </xdr:nvSpPr>
      <xdr:spPr>
        <a:xfrm>
          <a:off x="6705111" y="67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56571</xdr:rowOff>
    </xdr:from>
    <xdr:to>
      <xdr:col>54</xdr:col>
      <xdr:colOff>189865</xdr:colOff>
      <xdr:row>58</xdr:row>
      <xdr:rowOff>60686</xdr:rowOff>
    </xdr:to>
    <xdr:cxnSp macro="">
      <xdr:nvCxnSpPr>
        <xdr:cNvPr id="353" name="直線コネクタ 352"/>
        <xdr:cNvCxnSpPr/>
      </xdr:nvCxnSpPr>
      <xdr:spPr>
        <a:xfrm flipV="1">
          <a:off x="10475595" y="8629071"/>
          <a:ext cx="1270"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64513</xdr:rowOff>
    </xdr:from>
    <xdr:ext cx="534377" cy="259045"/>
    <xdr:sp macro="" textlink="">
      <xdr:nvSpPr>
        <xdr:cNvPr id="354" name="普通建設事業費最小値テキスト"/>
        <xdr:cNvSpPr txBox="1"/>
      </xdr:nvSpPr>
      <xdr:spPr>
        <a:xfrm>
          <a:off x="10528300" y="100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60686</xdr:rowOff>
    </xdr:from>
    <xdr:to>
      <xdr:col>55</xdr:col>
      <xdr:colOff>88900</xdr:colOff>
      <xdr:row>58</xdr:row>
      <xdr:rowOff>60686</xdr:rowOff>
    </xdr:to>
    <xdr:cxnSp macro="">
      <xdr:nvCxnSpPr>
        <xdr:cNvPr id="355" name="直線コネクタ 354"/>
        <xdr:cNvCxnSpPr/>
      </xdr:nvCxnSpPr>
      <xdr:spPr>
        <a:xfrm>
          <a:off x="10388600" y="10004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3248</xdr:rowOff>
    </xdr:from>
    <xdr:ext cx="599010" cy="259045"/>
    <xdr:sp macro="" textlink="">
      <xdr:nvSpPr>
        <xdr:cNvPr id="356" name="普通建設事業費最大値テキスト"/>
        <xdr:cNvSpPr txBox="1"/>
      </xdr:nvSpPr>
      <xdr:spPr>
        <a:xfrm>
          <a:off x="10528300" y="840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56571</xdr:rowOff>
    </xdr:from>
    <xdr:to>
      <xdr:col>55</xdr:col>
      <xdr:colOff>88900</xdr:colOff>
      <xdr:row>50</xdr:row>
      <xdr:rowOff>56571</xdr:rowOff>
    </xdr:to>
    <xdr:cxnSp macro="">
      <xdr:nvCxnSpPr>
        <xdr:cNvPr id="357" name="直線コネクタ 356"/>
        <xdr:cNvCxnSpPr/>
      </xdr:nvCxnSpPr>
      <xdr:spPr>
        <a:xfrm>
          <a:off x="10388600" y="862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60686</xdr:rowOff>
    </xdr:from>
    <xdr:to>
      <xdr:col>55</xdr:col>
      <xdr:colOff>0</xdr:colOff>
      <xdr:row>58</xdr:row>
      <xdr:rowOff>75104</xdr:rowOff>
    </xdr:to>
    <xdr:cxnSp macro="">
      <xdr:nvCxnSpPr>
        <xdr:cNvPr id="358" name="直線コネクタ 357"/>
        <xdr:cNvCxnSpPr/>
      </xdr:nvCxnSpPr>
      <xdr:spPr>
        <a:xfrm flipV="1">
          <a:off x="9639300" y="10004786"/>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59558</xdr:rowOff>
    </xdr:from>
    <xdr:ext cx="534377" cy="259045"/>
    <xdr:sp macro="" textlink="">
      <xdr:nvSpPr>
        <xdr:cNvPr id="359" name="普通建設事業費平均値テキスト"/>
        <xdr:cNvSpPr txBox="1"/>
      </xdr:nvSpPr>
      <xdr:spPr>
        <a:xfrm>
          <a:off x="10528300" y="931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36681</xdr:rowOff>
    </xdr:from>
    <xdr:to>
      <xdr:col>55</xdr:col>
      <xdr:colOff>50800</xdr:colOff>
      <xdr:row>55</xdr:row>
      <xdr:rowOff>138281</xdr:rowOff>
    </xdr:to>
    <xdr:sp macro="" textlink="">
      <xdr:nvSpPr>
        <xdr:cNvPr id="360" name="フローチャート: 判断 359"/>
        <xdr:cNvSpPr/>
      </xdr:nvSpPr>
      <xdr:spPr>
        <a:xfrm>
          <a:off x="10426700" y="946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64572</xdr:rowOff>
    </xdr:from>
    <xdr:to>
      <xdr:col>50</xdr:col>
      <xdr:colOff>114300</xdr:colOff>
      <xdr:row>58</xdr:row>
      <xdr:rowOff>75104</xdr:rowOff>
    </xdr:to>
    <xdr:cxnSp macro="">
      <xdr:nvCxnSpPr>
        <xdr:cNvPr id="361" name="直線コネクタ 360"/>
        <xdr:cNvCxnSpPr/>
      </xdr:nvCxnSpPr>
      <xdr:spPr>
        <a:xfrm>
          <a:off x="8750300" y="9837222"/>
          <a:ext cx="889000" cy="1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161334</xdr:rowOff>
    </xdr:from>
    <xdr:to>
      <xdr:col>50</xdr:col>
      <xdr:colOff>165100</xdr:colOff>
      <xdr:row>53</xdr:row>
      <xdr:rowOff>91484</xdr:rowOff>
    </xdr:to>
    <xdr:sp macro="" textlink="">
      <xdr:nvSpPr>
        <xdr:cNvPr id="362" name="フローチャート: 判断 361"/>
        <xdr:cNvSpPr/>
      </xdr:nvSpPr>
      <xdr:spPr>
        <a:xfrm>
          <a:off x="9588500" y="90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108011</xdr:rowOff>
    </xdr:from>
    <xdr:ext cx="534377" cy="259045"/>
    <xdr:sp macro="" textlink="">
      <xdr:nvSpPr>
        <xdr:cNvPr id="363" name="テキスト ボックス 362"/>
        <xdr:cNvSpPr txBox="1"/>
      </xdr:nvSpPr>
      <xdr:spPr>
        <a:xfrm>
          <a:off x="9372111" y="88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64572</xdr:rowOff>
    </xdr:from>
    <xdr:to>
      <xdr:col>45</xdr:col>
      <xdr:colOff>177800</xdr:colOff>
      <xdr:row>58</xdr:row>
      <xdr:rowOff>105492</xdr:rowOff>
    </xdr:to>
    <xdr:cxnSp macro="">
      <xdr:nvCxnSpPr>
        <xdr:cNvPr id="364" name="直線コネクタ 363"/>
        <xdr:cNvCxnSpPr/>
      </xdr:nvCxnSpPr>
      <xdr:spPr>
        <a:xfrm flipV="1">
          <a:off x="7861300" y="9837222"/>
          <a:ext cx="889000" cy="2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3550</xdr:rowOff>
    </xdr:from>
    <xdr:to>
      <xdr:col>46</xdr:col>
      <xdr:colOff>38100</xdr:colOff>
      <xdr:row>56</xdr:row>
      <xdr:rowOff>105150</xdr:rowOff>
    </xdr:to>
    <xdr:sp macro="" textlink="">
      <xdr:nvSpPr>
        <xdr:cNvPr id="365" name="フローチャート: 判断 364"/>
        <xdr:cNvSpPr/>
      </xdr:nvSpPr>
      <xdr:spPr>
        <a:xfrm>
          <a:off x="8699500" y="960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121677</xdr:rowOff>
    </xdr:from>
    <xdr:ext cx="534377" cy="259045"/>
    <xdr:sp macro="" textlink="">
      <xdr:nvSpPr>
        <xdr:cNvPr id="366" name="テキスト ボックス 365"/>
        <xdr:cNvSpPr txBox="1"/>
      </xdr:nvSpPr>
      <xdr:spPr>
        <a:xfrm>
          <a:off x="8483111" y="93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105492</xdr:rowOff>
    </xdr:from>
    <xdr:to>
      <xdr:col>41</xdr:col>
      <xdr:colOff>50800</xdr:colOff>
      <xdr:row>58</xdr:row>
      <xdr:rowOff>147554</xdr:rowOff>
    </xdr:to>
    <xdr:cxnSp macro="">
      <xdr:nvCxnSpPr>
        <xdr:cNvPr id="367" name="直線コネクタ 366"/>
        <xdr:cNvCxnSpPr/>
      </xdr:nvCxnSpPr>
      <xdr:spPr>
        <a:xfrm flipV="1">
          <a:off x="6972300" y="10049592"/>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154410</xdr:rowOff>
    </xdr:from>
    <xdr:to>
      <xdr:col>41</xdr:col>
      <xdr:colOff>101600</xdr:colOff>
      <xdr:row>55</xdr:row>
      <xdr:rowOff>84560</xdr:rowOff>
    </xdr:to>
    <xdr:sp macro="" textlink="">
      <xdr:nvSpPr>
        <xdr:cNvPr id="368" name="フローチャート: 判断 367"/>
        <xdr:cNvSpPr/>
      </xdr:nvSpPr>
      <xdr:spPr>
        <a:xfrm>
          <a:off x="7810500" y="941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101087</xdr:rowOff>
    </xdr:from>
    <xdr:ext cx="534377" cy="259045"/>
    <xdr:sp macro="" textlink="">
      <xdr:nvSpPr>
        <xdr:cNvPr id="369" name="テキスト ボックス 368"/>
        <xdr:cNvSpPr txBox="1"/>
      </xdr:nvSpPr>
      <xdr:spPr>
        <a:xfrm>
          <a:off x="7594111" y="918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96085</xdr:rowOff>
    </xdr:from>
    <xdr:to>
      <xdr:col>36</xdr:col>
      <xdr:colOff>165100</xdr:colOff>
      <xdr:row>55</xdr:row>
      <xdr:rowOff>26235</xdr:rowOff>
    </xdr:to>
    <xdr:sp macro="" textlink="">
      <xdr:nvSpPr>
        <xdr:cNvPr id="370" name="フローチャート: 判断 369"/>
        <xdr:cNvSpPr/>
      </xdr:nvSpPr>
      <xdr:spPr>
        <a:xfrm>
          <a:off x="6921500" y="935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42762</xdr:rowOff>
    </xdr:from>
    <xdr:ext cx="534377" cy="259045"/>
    <xdr:sp macro="" textlink="">
      <xdr:nvSpPr>
        <xdr:cNvPr id="371" name="テキスト ボックス 370"/>
        <xdr:cNvSpPr txBox="1"/>
      </xdr:nvSpPr>
      <xdr:spPr>
        <a:xfrm>
          <a:off x="6705111" y="912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9886</xdr:rowOff>
    </xdr:from>
    <xdr:to>
      <xdr:col>55</xdr:col>
      <xdr:colOff>50800</xdr:colOff>
      <xdr:row>58</xdr:row>
      <xdr:rowOff>111486</xdr:rowOff>
    </xdr:to>
    <xdr:sp macro="" textlink="">
      <xdr:nvSpPr>
        <xdr:cNvPr id="377" name="楕円 376"/>
        <xdr:cNvSpPr/>
      </xdr:nvSpPr>
      <xdr:spPr>
        <a:xfrm>
          <a:off x="10426700" y="99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96263</xdr:rowOff>
    </xdr:from>
    <xdr:ext cx="534377" cy="259045"/>
    <xdr:sp macro="" textlink="">
      <xdr:nvSpPr>
        <xdr:cNvPr id="378" name="普通建設事業費該当値テキスト"/>
        <xdr:cNvSpPr txBox="1"/>
      </xdr:nvSpPr>
      <xdr:spPr>
        <a:xfrm>
          <a:off x="10528300" y="986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24304</xdr:rowOff>
    </xdr:from>
    <xdr:to>
      <xdr:col>50</xdr:col>
      <xdr:colOff>165100</xdr:colOff>
      <xdr:row>58</xdr:row>
      <xdr:rowOff>125904</xdr:rowOff>
    </xdr:to>
    <xdr:sp macro="" textlink="">
      <xdr:nvSpPr>
        <xdr:cNvPr id="379" name="楕円 378"/>
        <xdr:cNvSpPr/>
      </xdr:nvSpPr>
      <xdr:spPr>
        <a:xfrm>
          <a:off x="9588500" y="996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117031</xdr:rowOff>
    </xdr:from>
    <xdr:ext cx="534377" cy="259045"/>
    <xdr:sp macro="" textlink="">
      <xdr:nvSpPr>
        <xdr:cNvPr id="380" name="テキスト ボックス 379"/>
        <xdr:cNvSpPr txBox="1"/>
      </xdr:nvSpPr>
      <xdr:spPr>
        <a:xfrm>
          <a:off x="9372111" y="1006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13772</xdr:rowOff>
    </xdr:from>
    <xdr:to>
      <xdr:col>46</xdr:col>
      <xdr:colOff>38100</xdr:colOff>
      <xdr:row>57</xdr:row>
      <xdr:rowOff>115372</xdr:rowOff>
    </xdr:to>
    <xdr:sp macro="" textlink="">
      <xdr:nvSpPr>
        <xdr:cNvPr id="381" name="楕円 380"/>
        <xdr:cNvSpPr/>
      </xdr:nvSpPr>
      <xdr:spPr>
        <a:xfrm>
          <a:off x="8699500" y="97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106499</xdr:rowOff>
    </xdr:from>
    <xdr:ext cx="534377" cy="259045"/>
    <xdr:sp macro="" textlink="">
      <xdr:nvSpPr>
        <xdr:cNvPr id="382" name="テキスト ボックス 381"/>
        <xdr:cNvSpPr txBox="1"/>
      </xdr:nvSpPr>
      <xdr:spPr>
        <a:xfrm>
          <a:off x="8483111" y="98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54692</xdr:rowOff>
    </xdr:from>
    <xdr:to>
      <xdr:col>41</xdr:col>
      <xdr:colOff>101600</xdr:colOff>
      <xdr:row>58</xdr:row>
      <xdr:rowOff>156292</xdr:rowOff>
    </xdr:to>
    <xdr:sp macro="" textlink="">
      <xdr:nvSpPr>
        <xdr:cNvPr id="383" name="楕円 382"/>
        <xdr:cNvSpPr/>
      </xdr:nvSpPr>
      <xdr:spPr>
        <a:xfrm>
          <a:off x="7810500" y="999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147419</xdr:rowOff>
    </xdr:from>
    <xdr:ext cx="534377" cy="259045"/>
    <xdr:sp macro="" textlink="">
      <xdr:nvSpPr>
        <xdr:cNvPr id="384" name="テキスト ボックス 383"/>
        <xdr:cNvSpPr txBox="1"/>
      </xdr:nvSpPr>
      <xdr:spPr>
        <a:xfrm>
          <a:off x="7594111" y="100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96754</xdr:rowOff>
    </xdr:from>
    <xdr:to>
      <xdr:col>36</xdr:col>
      <xdr:colOff>165100</xdr:colOff>
      <xdr:row>59</xdr:row>
      <xdr:rowOff>26904</xdr:rowOff>
    </xdr:to>
    <xdr:sp macro="" textlink="">
      <xdr:nvSpPr>
        <xdr:cNvPr id="385" name="楕円 384"/>
        <xdr:cNvSpPr/>
      </xdr:nvSpPr>
      <xdr:spPr>
        <a:xfrm>
          <a:off x="6921500" y="100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18031</xdr:rowOff>
    </xdr:from>
    <xdr:ext cx="534377" cy="259045"/>
    <xdr:sp macro="" textlink="">
      <xdr:nvSpPr>
        <xdr:cNvPr id="386" name="テキスト ボックス 385"/>
        <xdr:cNvSpPr txBox="1"/>
      </xdr:nvSpPr>
      <xdr:spPr>
        <a:xfrm>
          <a:off x="6705111" y="101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90360</xdr:rowOff>
    </xdr:from>
    <xdr:to>
      <xdr:col>54</xdr:col>
      <xdr:colOff>189865</xdr:colOff>
      <xdr:row>78</xdr:row>
      <xdr:rowOff>134499</xdr:rowOff>
    </xdr:to>
    <xdr:cxnSp macro="">
      <xdr:nvCxnSpPr>
        <xdr:cNvPr id="410" name="直線コネクタ 409"/>
        <xdr:cNvCxnSpPr/>
      </xdr:nvCxnSpPr>
      <xdr:spPr>
        <a:xfrm flipV="1">
          <a:off x="10475595" y="12263310"/>
          <a:ext cx="1270" cy="1244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138326</xdr:rowOff>
    </xdr:from>
    <xdr:ext cx="469744" cy="259045"/>
    <xdr:sp macro="" textlink="">
      <xdr:nvSpPr>
        <xdr:cNvPr id="411" name="普通建設事業費 （ うち新規整備　）最小値テキスト"/>
        <xdr:cNvSpPr txBox="1"/>
      </xdr:nvSpPr>
      <xdr:spPr>
        <a:xfrm>
          <a:off x="10528300" y="135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134499</xdr:rowOff>
    </xdr:from>
    <xdr:to>
      <xdr:col>55</xdr:col>
      <xdr:colOff>88900</xdr:colOff>
      <xdr:row>78</xdr:row>
      <xdr:rowOff>134499</xdr:rowOff>
    </xdr:to>
    <xdr:cxnSp macro="">
      <xdr:nvCxnSpPr>
        <xdr:cNvPr id="412" name="直線コネクタ 411"/>
        <xdr:cNvCxnSpPr/>
      </xdr:nvCxnSpPr>
      <xdr:spPr>
        <a:xfrm>
          <a:off x="10388600" y="1350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37037</xdr:rowOff>
    </xdr:from>
    <xdr:ext cx="534377" cy="259045"/>
    <xdr:sp macro="" textlink="">
      <xdr:nvSpPr>
        <xdr:cNvPr id="413" name="普通建設事業費 （ うち新規整備　）最大値テキスト"/>
        <xdr:cNvSpPr txBox="1"/>
      </xdr:nvSpPr>
      <xdr:spPr>
        <a:xfrm>
          <a:off x="10528300" y="120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90360</xdr:rowOff>
    </xdr:from>
    <xdr:to>
      <xdr:col>55</xdr:col>
      <xdr:colOff>88900</xdr:colOff>
      <xdr:row>71</xdr:row>
      <xdr:rowOff>90360</xdr:rowOff>
    </xdr:to>
    <xdr:cxnSp macro="">
      <xdr:nvCxnSpPr>
        <xdr:cNvPr id="414" name="直線コネクタ 413"/>
        <xdr:cNvCxnSpPr/>
      </xdr:nvCxnSpPr>
      <xdr:spPr>
        <a:xfrm>
          <a:off x="10388600" y="1226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77121</xdr:rowOff>
    </xdr:from>
    <xdr:to>
      <xdr:col>55</xdr:col>
      <xdr:colOff>0</xdr:colOff>
      <xdr:row>77</xdr:row>
      <xdr:rowOff>130938</xdr:rowOff>
    </xdr:to>
    <xdr:cxnSp macro="">
      <xdr:nvCxnSpPr>
        <xdr:cNvPr id="415" name="直線コネクタ 414"/>
        <xdr:cNvCxnSpPr/>
      </xdr:nvCxnSpPr>
      <xdr:spPr>
        <a:xfrm flipV="1">
          <a:off x="9639300" y="13278771"/>
          <a:ext cx="8382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63447</xdr:rowOff>
    </xdr:from>
    <xdr:ext cx="534377" cy="259045"/>
    <xdr:sp macro="" textlink="">
      <xdr:nvSpPr>
        <xdr:cNvPr id="416" name="普通建設事業費 （ うち新規整備　）平均値テキスト"/>
        <xdr:cNvSpPr txBox="1"/>
      </xdr:nvSpPr>
      <xdr:spPr>
        <a:xfrm>
          <a:off x="10528300" y="12922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40570</xdr:rowOff>
    </xdr:from>
    <xdr:to>
      <xdr:col>55</xdr:col>
      <xdr:colOff>50800</xdr:colOff>
      <xdr:row>76</xdr:row>
      <xdr:rowOff>142170</xdr:rowOff>
    </xdr:to>
    <xdr:sp macro="" textlink="">
      <xdr:nvSpPr>
        <xdr:cNvPr id="417" name="フローチャート: 判断 416"/>
        <xdr:cNvSpPr/>
      </xdr:nvSpPr>
      <xdr:spPr>
        <a:xfrm>
          <a:off x="10426700" y="130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130938</xdr:rowOff>
    </xdr:from>
    <xdr:to>
      <xdr:col>50</xdr:col>
      <xdr:colOff>114300</xdr:colOff>
      <xdr:row>77</xdr:row>
      <xdr:rowOff>137337</xdr:rowOff>
    </xdr:to>
    <xdr:cxnSp macro="">
      <xdr:nvCxnSpPr>
        <xdr:cNvPr id="418" name="直線コネクタ 417"/>
        <xdr:cNvCxnSpPr/>
      </xdr:nvCxnSpPr>
      <xdr:spPr>
        <a:xfrm flipV="1">
          <a:off x="8750300" y="13332588"/>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145955</xdr:rowOff>
    </xdr:from>
    <xdr:to>
      <xdr:col>50</xdr:col>
      <xdr:colOff>165100</xdr:colOff>
      <xdr:row>74</xdr:row>
      <xdr:rowOff>76105</xdr:rowOff>
    </xdr:to>
    <xdr:sp macro="" textlink="">
      <xdr:nvSpPr>
        <xdr:cNvPr id="419" name="フローチャート: 判断 418"/>
        <xdr:cNvSpPr/>
      </xdr:nvSpPr>
      <xdr:spPr>
        <a:xfrm>
          <a:off x="9588500" y="1266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92632</xdr:rowOff>
    </xdr:from>
    <xdr:ext cx="534377" cy="259045"/>
    <xdr:sp macro="" textlink="">
      <xdr:nvSpPr>
        <xdr:cNvPr id="420" name="テキスト ボックス 419"/>
        <xdr:cNvSpPr txBox="1"/>
      </xdr:nvSpPr>
      <xdr:spPr>
        <a:xfrm>
          <a:off x="9372111" y="124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137337</xdr:rowOff>
    </xdr:from>
    <xdr:to>
      <xdr:col>45</xdr:col>
      <xdr:colOff>177800</xdr:colOff>
      <xdr:row>77</xdr:row>
      <xdr:rowOff>154406</xdr:rowOff>
    </xdr:to>
    <xdr:cxnSp macro="">
      <xdr:nvCxnSpPr>
        <xdr:cNvPr id="421" name="直線コネクタ 420"/>
        <xdr:cNvCxnSpPr/>
      </xdr:nvCxnSpPr>
      <xdr:spPr>
        <a:xfrm flipV="1">
          <a:off x="7861300" y="13338987"/>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106902</xdr:rowOff>
    </xdr:from>
    <xdr:to>
      <xdr:col>46</xdr:col>
      <xdr:colOff>38100</xdr:colOff>
      <xdr:row>77</xdr:row>
      <xdr:rowOff>37052</xdr:rowOff>
    </xdr:to>
    <xdr:sp macro="" textlink="">
      <xdr:nvSpPr>
        <xdr:cNvPr id="422" name="フローチャート: 判断 421"/>
        <xdr:cNvSpPr/>
      </xdr:nvSpPr>
      <xdr:spPr>
        <a:xfrm>
          <a:off x="8699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53579</xdr:rowOff>
    </xdr:from>
    <xdr:ext cx="534377" cy="259045"/>
    <xdr:sp macro="" textlink="">
      <xdr:nvSpPr>
        <xdr:cNvPr id="423" name="テキスト ボックス 422"/>
        <xdr:cNvSpPr txBox="1"/>
      </xdr:nvSpPr>
      <xdr:spPr>
        <a:xfrm>
          <a:off x="8483111" y="1291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162185</xdr:rowOff>
    </xdr:from>
    <xdr:to>
      <xdr:col>41</xdr:col>
      <xdr:colOff>101600</xdr:colOff>
      <xdr:row>76</xdr:row>
      <xdr:rowOff>92335</xdr:rowOff>
    </xdr:to>
    <xdr:sp macro="" textlink="">
      <xdr:nvSpPr>
        <xdr:cNvPr id="424" name="フローチャート: 判断 423"/>
        <xdr:cNvSpPr/>
      </xdr:nvSpPr>
      <xdr:spPr>
        <a:xfrm>
          <a:off x="7810500" y="13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108862</xdr:rowOff>
    </xdr:from>
    <xdr:ext cx="534377" cy="259045"/>
    <xdr:sp macro="" textlink="">
      <xdr:nvSpPr>
        <xdr:cNvPr id="425" name="テキスト ボックス 424"/>
        <xdr:cNvSpPr txBox="1"/>
      </xdr:nvSpPr>
      <xdr:spPr>
        <a:xfrm>
          <a:off x="7594111" y="1279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26321</xdr:rowOff>
    </xdr:from>
    <xdr:to>
      <xdr:col>55</xdr:col>
      <xdr:colOff>50800</xdr:colOff>
      <xdr:row>77</xdr:row>
      <xdr:rowOff>127921</xdr:rowOff>
    </xdr:to>
    <xdr:sp macro="" textlink="">
      <xdr:nvSpPr>
        <xdr:cNvPr id="431" name="楕円 430"/>
        <xdr:cNvSpPr/>
      </xdr:nvSpPr>
      <xdr:spPr>
        <a:xfrm>
          <a:off x="10426700" y="132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4748</xdr:rowOff>
    </xdr:from>
    <xdr:ext cx="534377" cy="259045"/>
    <xdr:sp macro="" textlink="">
      <xdr:nvSpPr>
        <xdr:cNvPr id="432" name="普通建設事業費 （ うち新規整備　）該当値テキスト"/>
        <xdr:cNvSpPr txBox="1"/>
      </xdr:nvSpPr>
      <xdr:spPr>
        <a:xfrm>
          <a:off x="10528300" y="132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80138</xdr:rowOff>
    </xdr:from>
    <xdr:to>
      <xdr:col>50</xdr:col>
      <xdr:colOff>165100</xdr:colOff>
      <xdr:row>78</xdr:row>
      <xdr:rowOff>10288</xdr:rowOff>
    </xdr:to>
    <xdr:sp macro="" textlink="">
      <xdr:nvSpPr>
        <xdr:cNvPr id="433" name="楕円 432"/>
        <xdr:cNvSpPr/>
      </xdr:nvSpPr>
      <xdr:spPr>
        <a:xfrm>
          <a:off x="9588500" y="132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1415</xdr:rowOff>
    </xdr:from>
    <xdr:ext cx="534377" cy="259045"/>
    <xdr:sp macro="" textlink="">
      <xdr:nvSpPr>
        <xdr:cNvPr id="434" name="テキスト ボックス 433"/>
        <xdr:cNvSpPr txBox="1"/>
      </xdr:nvSpPr>
      <xdr:spPr>
        <a:xfrm>
          <a:off x="9372111" y="133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86537</xdr:rowOff>
    </xdr:from>
    <xdr:to>
      <xdr:col>46</xdr:col>
      <xdr:colOff>38100</xdr:colOff>
      <xdr:row>78</xdr:row>
      <xdr:rowOff>16687</xdr:rowOff>
    </xdr:to>
    <xdr:sp macro="" textlink="">
      <xdr:nvSpPr>
        <xdr:cNvPr id="435" name="楕円 434"/>
        <xdr:cNvSpPr/>
      </xdr:nvSpPr>
      <xdr:spPr>
        <a:xfrm>
          <a:off x="8699500" y="1328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7814</xdr:rowOff>
    </xdr:from>
    <xdr:ext cx="534377" cy="259045"/>
    <xdr:sp macro="" textlink="">
      <xdr:nvSpPr>
        <xdr:cNvPr id="436" name="テキスト ボックス 435"/>
        <xdr:cNvSpPr txBox="1"/>
      </xdr:nvSpPr>
      <xdr:spPr>
        <a:xfrm>
          <a:off x="8483111" y="1338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103606</xdr:rowOff>
    </xdr:from>
    <xdr:to>
      <xdr:col>41</xdr:col>
      <xdr:colOff>101600</xdr:colOff>
      <xdr:row>78</xdr:row>
      <xdr:rowOff>33756</xdr:rowOff>
    </xdr:to>
    <xdr:sp macro="" textlink="">
      <xdr:nvSpPr>
        <xdr:cNvPr id="437" name="楕円 436"/>
        <xdr:cNvSpPr/>
      </xdr:nvSpPr>
      <xdr:spPr>
        <a:xfrm>
          <a:off x="7810500" y="133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24883</xdr:rowOff>
    </xdr:from>
    <xdr:ext cx="534377" cy="259045"/>
    <xdr:sp macro="" textlink="">
      <xdr:nvSpPr>
        <xdr:cNvPr id="438" name="テキスト ボックス 437"/>
        <xdr:cNvSpPr txBox="1"/>
      </xdr:nvSpPr>
      <xdr:spPr>
        <a:xfrm>
          <a:off x="7594111" y="133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0" name="テキスト ボックス 45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15766</xdr:rowOff>
    </xdr:from>
    <xdr:to>
      <xdr:col>54</xdr:col>
      <xdr:colOff>189865</xdr:colOff>
      <xdr:row>98</xdr:row>
      <xdr:rowOff>84248</xdr:rowOff>
    </xdr:to>
    <xdr:cxnSp macro="">
      <xdr:nvCxnSpPr>
        <xdr:cNvPr id="464" name="直線コネクタ 463"/>
        <xdr:cNvCxnSpPr/>
      </xdr:nvCxnSpPr>
      <xdr:spPr>
        <a:xfrm flipV="1">
          <a:off x="10475595" y="15617716"/>
          <a:ext cx="1270" cy="1268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88075</xdr:rowOff>
    </xdr:from>
    <xdr:ext cx="469744" cy="259045"/>
    <xdr:sp macro="" textlink="">
      <xdr:nvSpPr>
        <xdr:cNvPr id="465" name="普通建設事業費 （ うち更新整備　）最小値テキスト"/>
        <xdr:cNvSpPr txBox="1"/>
      </xdr:nvSpPr>
      <xdr:spPr>
        <a:xfrm>
          <a:off x="10528300" y="1689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84248</xdr:rowOff>
    </xdr:from>
    <xdr:to>
      <xdr:col>55</xdr:col>
      <xdr:colOff>88900</xdr:colOff>
      <xdr:row>98</xdr:row>
      <xdr:rowOff>84248</xdr:rowOff>
    </xdr:to>
    <xdr:cxnSp macro="">
      <xdr:nvCxnSpPr>
        <xdr:cNvPr id="466" name="直線コネクタ 465"/>
        <xdr:cNvCxnSpPr/>
      </xdr:nvCxnSpPr>
      <xdr:spPr>
        <a:xfrm>
          <a:off x="10388600" y="1688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133893</xdr:rowOff>
    </xdr:from>
    <xdr:ext cx="534377" cy="259045"/>
    <xdr:sp macro="" textlink="">
      <xdr:nvSpPr>
        <xdr:cNvPr id="467" name="普通建設事業費 （ うち更新整備　）最大値テキスト"/>
        <xdr:cNvSpPr txBox="1"/>
      </xdr:nvSpPr>
      <xdr:spPr>
        <a:xfrm>
          <a:off x="10528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15766</xdr:rowOff>
    </xdr:from>
    <xdr:to>
      <xdr:col>55</xdr:col>
      <xdr:colOff>88900</xdr:colOff>
      <xdr:row>91</xdr:row>
      <xdr:rowOff>15766</xdr:rowOff>
    </xdr:to>
    <xdr:cxnSp macro="">
      <xdr:nvCxnSpPr>
        <xdr:cNvPr id="468" name="直線コネクタ 467"/>
        <xdr:cNvCxnSpPr/>
      </xdr:nvCxnSpPr>
      <xdr:spPr>
        <a:xfrm>
          <a:off x="10388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171117</xdr:rowOff>
    </xdr:from>
    <xdr:to>
      <xdr:col>55</xdr:col>
      <xdr:colOff>0</xdr:colOff>
      <xdr:row>98</xdr:row>
      <xdr:rowOff>84248</xdr:rowOff>
    </xdr:to>
    <xdr:cxnSp macro="">
      <xdr:nvCxnSpPr>
        <xdr:cNvPr id="469" name="直線コネクタ 468"/>
        <xdr:cNvCxnSpPr/>
      </xdr:nvCxnSpPr>
      <xdr:spPr>
        <a:xfrm>
          <a:off x="9639300" y="16801767"/>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50283</xdr:rowOff>
    </xdr:from>
    <xdr:ext cx="534377" cy="259045"/>
    <xdr:sp macro="" textlink="">
      <xdr:nvSpPr>
        <xdr:cNvPr id="470" name="普通建設事業費 （ うち更新整備　）平均値テキスト"/>
        <xdr:cNvSpPr txBox="1"/>
      </xdr:nvSpPr>
      <xdr:spPr>
        <a:xfrm>
          <a:off x="10528300" y="15995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27406</xdr:rowOff>
    </xdr:from>
    <xdr:to>
      <xdr:col>55</xdr:col>
      <xdr:colOff>50800</xdr:colOff>
      <xdr:row>94</xdr:row>
      <xdr:rowOff>129006</xdr:rowOff>
    </xdr:to>
    <xdr:sp macro="" textlink="">
      <xdr:nvSpPr>
        <xdr:cNvPr id="471" name="フローチャート: 判断 470"/>
        <xdr:cNvSpPr/>
      </xdr:nvSpPr>
      <xdr:spPr>
        <a:xfrm>
          <a:off x="10426700" y="1614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22200</xdr:rowOff>
    </xdr:from>
    <xdr:to>
      <xdr:col>50</xdr:col>
      <xdr:colOff>114300</xdr:colOff>
      <xdr:row>97</xdr:row>
      <xdr:rowOff>171117</xdr:rowOff>
    </xdr:to>
    <xdr:cxnSp macro="">
      <xdr:nvCxnSpPr>
        <xdr:cNvPr id="472" name="直線コネクタ 471"/>
        <xdr:cNvCxnSpPr/>
      </xdr:nvCxnSpPr>
      <xdr:spPr>
        <a:xfrm>
          <a:off x="8750300" y="16652850"/>
          <a:ext cx="8890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26101</xdr:rowOff>
    </xdr:from>
    <xdr:to>
      <xdr:col>50</xdr:col>
      <xdr:colOff>165100</xdr:colOff>
      <xdr:row>94</xdr:row>
      <xdr:rowOff>127701</xdr:rowOff>
    </xdr:to>
    <xdr:sp macro="" textlink="">
      <xdr:nvSpPr>
        <xdr:cNvPr id="473" name="フローチャート: 判断 472"/>
        <xdr:cNvSpPr/>
      </xdr:nvSpPr>
      <xdr:spPr>
        <a:xfrm>
          <a:off x="9588500" y="1614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144228</xdr:rowOff>
    </xdr:from>
    <xdr:ext cx="534377" cy="259045"/>
    <xdr:sp macro="" textlink="">
      <xdr:nvSpPr>
        <xdr:cNvPr id="474" name="テキスト ボックス 473"/>
        <xdr:cNvSpPr txBox="1"/>
      </xdr:nvSpPr>
      <xdr:spPr>
        <a:xfrm>
          <a:off x="9372111" y="1591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22200</xdr:rowOff>
    </xdr:from>
    <xdr:to>
      <xdr:col>45</xdr:col>
      <xdr:colOff>177800</xdr:colOff>
      <xdr:row>97</xdr:row>
      <xdr:rowOff>85717</xdr:rowOff>
    </xdr:to>
    <xdr:cxnSp macro="">
      <xdr:nvCxnSpPr>
        <xdr:cNvPr id="475" name="直線コネクタ 474"/>
        <xdr:cNvCxnSpPr/>
      </xdr:nvCxnSpPr>
      <xdr:spPr>
        <a:xfrm flipV="1">
          <a:off x="7861300" y="16652850"/>
          <a:ext cx="889000" cy="6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123222</xdr:rowOff>
    </xdr:from>
    <xdr:to>
      <xdr:col>46</xdr:col>
      <xdr:colOff>38100</xdr:colOff>
      <xdr:row>95</xdr:row>
      <xdr:rowOff>53372</xdr:rowOff>
    </xdr:to>
    <xdr:sp macro="" textlink="">
      <xdr:nvSpPr>
        <xdr:cNvPr id="476" name="フローチャート: 判断 475"/>
        <xdr:cNvSpPr/>
      </xdr:nvSpPr>
      <xdr:spPr>
        <a:xfrm>
          <a:off x="8699500" y="162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69899</xdr:rowOff>
    </xdr:from>
    <xdr:ext cx="534377" cy="259045"/>
    <xdr:sp macro="" textlink="">
      <xdr:nvSpPr>
        <xdr:cNvPr id="477" name="テキスト ボックス 476"/>
        <xdr:cNvSpPr txBox="1"/>
      </xdr:nvSpPr>
      <xdr:spPr>
        <a:xfrm>
          <a:off x="8483111" y="160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155749</xdr:rowOff>
    </xdr:from>
    <xdr:to>
      <xdr:col>41</xdr:col>
      <xdr:colOff>101600</xdr:colOff>
      <xdr:row>94</xdr:row>
      <xdr:rowOff>85899</xdr:rowOff>
    </xdr:to>
    <xdr:sp macro="" textlink="">
      <xdr:nvSpPr>
        <xdr:cNvPr id="478" name="フローチャート: 判断 477"/>
        <xdr:cNvSpPr/>
      </xdr:nvSpPr>
      <xdr:spPr>
        <a:xfrm>
          <a:off x="7810500" y="1610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102426</xdr:rowOff>
    </xdr:from>
    <xdr:ext cx="534377" cy="259045"/>
    <xdr:sp macro="" textlink="">
      <xdr:nvSpPr>
        <xdr:cNvPr id="479" name="テキスト ボックス 478"/>
        <xdr:cNvSpPr txBox="1"/>
      </xdr:nvSpPr>
      <xdr:spPr>
        <a:xfrm>
          <a:off x="7594111" y="158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33448</xdr:rowOff>
    </xdr:from>
    <xdr:to>
      <xdr:col>55</xdr:col>
      <xdr:colOff>50800</xdr:colOff>
      <xdr:row>98</xdr:row>
      <xdr:rowOff>135048</xdr:rowOff>
    </xdr:to>
    <xdr:sp macro="" textlink="">
      <xdr:nvSpPr>
        <xdr:cNvPr id="485" name="楕円 484"/>
        <xdr:cNvSpPr/>
      </xdr:nvSpPr>
      <xdr:spPr>
        <a:xfrm>
          <a:off x="10426700" y="1683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119825</xdr:rowOff>
    </xdr:from>
    <xdr:ext cx="469744" cy="259045"/>
    <xdr:sp macro="" textlink="">
      <xdr:nvSpPr>
        <xdr:cNvPr id="486" name="普通建設事業費 （ うち更新整備　）該当値テキスト"/>
        <xdr:cNvSpPr txBox="1"/>
      </xdr:nvSpPr>
      <xdr:spPr>
        <a:xfrm>
          <a:off x="10528300" y="1675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120317</xdr:rowOff>
    </xdr:from>
    <xdr:to>
      <xdr:col>50</xdr:col>
      <xdr:colOff>165100</xdr:colOff>
      <xdr:row>98</xdr:row>
      <xdr:rowOff>50467</xdr:rowOff>
    </xdr:to>
    <xdr:sp macro="" textlink="">
      <xdr:nvSpPr>
        <xdr:cNvPr id="487" name="楕円 486"/>
        <xdr:cNvSpPr/>
      </xdr:nvSpPr>
      <xdr:spPr>
        <a:xfrm>
          <a:off x="9588500" y="167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41594</xdr:rowOff>
    </xdr:from>
    <xdr:ext cx="469744" cy="259045"/>
    <xdr:sp macro="" textlink="">
      <xdr:nvSpPr>
        <xdr:cNvPr id="488" name="テキスト ボックス 487"/>
        <xdr:cNvSpPr txBox="1"/>
      </xdr:nvSpPr>
      <xdr:spPr>
        <a:xfrm>
          <a:off x="9404428" y="1684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142850</xdr:rowOff>
    </xdr:from>
    <xdr:to>
      <xdr:col>46</xdr:col>
      <xdr:colOff>38100</xdr:colOff>
      <xdr:row>97</xdr:row>
      <xdr:rowOff>73000</xdr:rowOff>
    </xdr:to>
    <xdr:sp macro="" textlink="">
      <xdr:nvSpPr>
        <xdr:cNvPr id="489" name="楕円 488"/>
        <xdr:cNvSpPr/>
      </xdr:nvSpPr>
      <xdr:spPr>
        <a:xfrm>
          <a:off x="8699500" y="166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64127</xdr:rowOff>
    </xdr:from>
    <xdr:ext cx="534377" cy="259045"/>
    <xdr:sp macro="" textlink="">
      <xdr:nvSpPr>
        <xdr:cNvPr id="490" name="テキスト ボックス 489"/>
        <xdr:cNvSpPr txBox="1"/>
      </xdr:nvSpPr>
      <xdr:spPr>
        <a:xfrm>
          <a:off x="8483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34917</xdr:rowOff>
    </xdr:from>
    <xdr:to>
      <xdr:col>41</xdr:col>
      <xdr:colOff>101600</xdr:colOff>
      <xdr:row>97</xdr:row>
      <xdr:rowOff>136517</xdr:rowOff>
    </xdr:to>
    <xdr:sp macro="" textlink="">
      <xdr:nvSpPr>
        <xdr:cNvPr id="491" name="楕円 490"/>
        <xdr:cNvSpPr/>
      </xdr:nvSpPr>
      <xdr:spPr>
        <a:xfrm>
          <a:off x="7810500" y="166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127644</xdr:rowOff>
    </xdr:from>
    <xdr:ext cx="534377" cy="259045"/>
    <xdr:sp macro="" textlink="">
      <xdr:nvSpPr>
        <xdr:cNvPr id="492" name="テキスト ボックス 491"/>
        <xdr:cNvSpPr txBox="1"/>
      </xdr:nvSpPr>
      <xdr:spPr>
        <a:xfrm>
          <a:off x="7594111" y="16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111262</xdr:rowOff>
    </xdr:from>
    <xdr:to>
      <xdr:col>85</xdr:col>
      <xdr:colOff>126364</xdr:colOff>
      <xdr:row>38</xdr:row>
      <xdr:rowOff>139700</xdr:rowOff>
    </xdr:to>
    <xdr:cxnSp macro="">
      <xdr:nvCxnSpPr>
        <xdr:cNvPr id="514" name="直線コネクタ 513"/>
        <xdr:cNvCxnSpPr/>
      </xdr:nvCxnSpPr>
      <xdr:spPr>
        <a:xfrm flipV="1">
          <a:off x="16317595" y="5254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57939</xdr:rowOff>
    </xdr:from>
    <xdr:ext cx="534377" cy="259045"/>
    <xdr:sp macro="" textlink="">
      <xdr:nvSpPr>
        <xdr:cNvPr id="517" name="災害復旧事業費最大値テキスト"/>
        <xdr:cNvSpPr txBox="1"/>
      </xdr:nvSpPr>
      <xdr:spPr>
        <a:xfrm>
          <a:off x="16370300" y="50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111262</xdr:rowOff>
    </xdr:from>
    <xdr:to>
      <xdr:col>86</xdr:col>
      <xdr:colOff>25400</xdr:colOff>
      <xdr:row>30</xdr:row>
      <xdr:rowOff>111262</xdr:rowOff>
    </xdr:to>
    <xdr:cxnSp macro="">
      <xdr:nvCxnSpPr>
        <xdr:cNvPr id="518" name="直線コネクタ 517"/>
        <xdr:cNvCxnSpPr/>
      </xdr:nvCxnSpPr>
      <xdr:spPr>
        <a:xfrm>
          <a:off x="16230600" y="525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10782</xdr:rowOff>
    </xdr:from>
    <xdr:ext cx="469744" cy="259045"/>
    <xdr:sp macro="" textlink="">
      <xdr:nvSpPr>
        <xdr:cNvPr id="520" name="災害復旧事業費平均値テキスト"/>
        <xdr:cNvSpPr txBox="1"/>
      </xdr:nvSpPr>
      <xdr:spPr>
        <a:xfrm>
          <a:off x="16370300" y="61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159355</xdr:rowOff>
    </xdr:from>
    <xdr:to>
      <xdr:col>85</xdr:col>
      <xdr:colOff>177800</xdr:colOff>
      <xdr:row>37</xdr:row>
      <xdr:rowOff>89505</xdr:rowOff>
    </xdr:to>
    <xdr:sp macro="" textlink="">
      <xdr:nvSpPr>
        <xdr:cNvPr id="521" name="フローチャート: 判断 520"/>
        <xdr:cNvSpPr/>
      </xdr:nvSpPr>
      <xdr:spPr>
        <a:xfrm>
          <a:off x="162687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101753</xdr:rowOff>
    </xdr:from>
    <xdr:to>
      <xdr:col>81</xdr:col>
      <xdr:colOff>50800</xdr:colOff>
      <xdr:row>38</xdr:row>
      <xdr:rowOff>139700</xdr:rowOff>
    </xdr:to>
    <xdr:cxnSp macro="">
      <xdr:nvCxnSpPr>
        <xdr:cNvPr id="522" name="直線コネクタ 521"/>
        <xdr:cNvCxnSpPr/>
      </xdr:nvCxnSpPr>
      <xdr:spPr>
        <a:xfrm>
          <a:off x="14592300" y="661685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152497</xdr:rowOff>
    </xdr:from>
    <xdr:to>
      <xdr:col>81</xdr:col>
      <xdr:colOff>101600</xdr:colOff>
      <xdr:row>36</xdr:row>
      <xdr:rowOff>82647</xdr:rowOff>
    </xdr:to>
    <xdr:sp macro="" textlink="">
      <xdr:nvSpPr>
        <xdr:cNvPr id="523" name="フローチャート: 判断 522"/>
        <xdr:cNvSpPr/>
      </xdr:nvSpPr>
      <xdr:spPr>
        <a:xfrm>
          <a:off x="15430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99174</xdr:rowOff>
    </xdr:from>
    <xdr:ext cx="469744" cy="259045"/>
    <xdr:sp macro="" textlink="">
      <xdr:nvSpPr>
        <xdr:cNvPr id="524" name="テキスト ボックス 523"/>
        <xdr:cNvSpPr txBox="1"/>
      </xdr:nvSpPr>
      <xdr:spPr>
        <a:xfrm>
          <a:off x="15246428" y="59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101753</xdr:rowOff>
    </xdr:from>
    <xdr:to>
      <xdr:col>76</xdr:col>
      <xdr:colOff>114300</xdr:colOff>
      <xdr:row>38</xdr:row>
      <xdr:rowOff>139700</xdr:rowOff>
    </xdr:to>
    <xdr:cxnSp macro="">
      <xdr:nvCxnSpPr>
        <xdr:cNvPr id="525" name="直線コネクタ 524"/>
        <xdr:cNvCxnSpPr/>
      </xdr:nvCxnSpPr>
      <xdr:spPr>
        <a:xfrm flipV="1">
          <a:off x="13703300" y="6616853"/>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22926</xdr:rowOff>
    </xdr:from>
    <xdr:to>
      <xdr:col>76</xdr:col>
      <xdr:colOff>165100</xdr:colOff>
      <xdr:row>38</xdr:row>
      <xdr:rowOff>124526</xdr:rowOff>
    </xdr:to>
    <xdr:sp macro="" textlink="">
      <xdr:nvSpPr>
        <xdr:cNvPr id="526" name="フローチャート: 判断 525"/>
        <xdr:cNvSpPr/>
      </xdr:nvSpPr>
      <xdr:spPr>
        <a:xfrm>
          <a:off x="14541500" y="65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141053</xdr:rowOff>
    </xdr:from>
    <xdr:ext cx="469744" cy="259045"/>
    <xdr:sp macro="" textlink="">
      <xdr:nvSpPr>
        <xdr:cNvPr id="527" name="テキスト ボックス 526"/>
        <xdr:cNvSpPr txBox="1"/>
      </xdr:nvSpPr>
      <xdr:spPr>
        <a:xfrm>
          <a:off x="14357428" y="631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132934</xdr:rowOff>
    </xdr:from>
    <xdr:to>
      <xdr:col>71</xdr:col>
      <xdr:colOff>177800</xdr:colOff>
      <xdr:row>38</xdr:row>
      <xdr:rowOff>139700</xdr:rowOff>
    </xdr:to>
    <xdr:cxnSp macro="">
      <xdr:nvCxnSpPr>
        <xdr:cNvPr id="528" name="直線コネクタ 527"/>
        <xdr:cNvCxnSpPr/>
      </xdr:nvCxnSpPr>
      <xdr:spPr>
        <a:xfrm>
          <a:off x="12814300" y="6648034"/>
          <a:ext cx="8890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64577</xdr:rowOff>
    </xdr:from>
    <xdr:to>
      <xdr:col>72</xdr:col>
      <xdr:colOff>38100</xdr:colOff>
      <xdr:row>37</xdr:row>
      <xdr:rowOff>166177</xdr:rowOff>
    </xdr:to>
    <xdr:sp macro="" textlink="">
      <xdr:nvSpPr>
        <xdr:cNvPr id="529" name="フローチャート: 判断 528"/>
        <xdr:cNvSpPr/>
      </xdr:nvSpPr>
      <xdr:spPr>
        <a:xfrm>
          <a:off x="13652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11254</xdr:rowOff>
    </xdr:from>
    <xdr:ext cx="469744" cy="259045"/>
    <xdr:sp macro="" textlink="">
      <xdr:nvSpPr>
        <xdr:cNvPr id="530" name="テキスト ボックス 529"/>
        <xdr:cNvSpPr txBox="1"/>
      </xdr:nvSpPr>
      <xdr:spPr>
        <a:xfrm>
          <a:off x="13468428" y="618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63160</xdr:rowOff>
    </xdr:from>
    <xdr:to>
      <xdr:col>67</xdr:col>
      <xdr:colOff>101600</xdr:colOff>
      <xdr:row>36</xdr:row>
      <xdr:rowOff>164760</xdr:rowOff>
    </xdr:to>
    <xdr:sp macro="" textlink="">
      <xdr:nvSpPr>
        <xdr:cNvPr id="531" name="フローチャート: 判断 530"/>
        <xdr:cNvSpPr/>
      </xdr:nvSpPr>
      <xdr:spPr>
        <a:xfrm>
          <a:off x="12763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9837</xdr:rowOff>
    </xdr:from>
    <xdr:ext cx="469744" cy="259045"/>
    <xdr:sp macro="" textlink="">
      <xdr:nvSpPr>
        <xdr:cNvPr id="532" name="テキスト ボックス 531"/>
        <xdr:cNvSpPr txBox="1"/>
      </xdr:nvSpPr>
      <xdr:spPr>
        <a:xfrm>
          <a:off x="12579428"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50953</xdr:rowOff>
    </xdr:from>
    <xdr:to>
      <xdr:col>76</xdr:col>
      <xdr:colOff>165100</xdr:colOff>
      <xdr:row>38</xdr:row>
      <xdr:rowOff>152553</xdr:rowOff>
    </xdr:to>
    <xdr:sp macro="" textlink="">
      <xdr:nvSpPr>
        <xdr:cNvPr id="542" name="楕円 541"/>
        <xdr:cNvSpPr/>
      </xdr:nvSpPr>
      <xdr:spPr>
        <a:xfrm>
          <a:off x="1454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143680</xdr:rowOff>
    </xdr:from>
    <xdr:ext cx="378565" cy="259045"/>
    <xdr:sp macro="" textlink="">
      <xdr:nvSpPr>
        <xdr:cNvPr id="543" name="テキスト ボックス 542"/>
        <xdr:cNvSpPr txBox="1"/>
      </xdr:nvSpPr>
      <xdr:spPr>
        <a:xfrm>
          <a:off x="14403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82134</xdr:rowOff>
    </xdr:from>
    <xdr:to>
      <xdr:col>67</xdr:col>
      <xdr:colOff>101600</xdr:colOff>
      <xdr:row>39</xdr:row>
      <xdr:rowOff>12284</xdr:rowOff>
    </xdr:to>
    <xdr:sp macro="" textlink="">
      <xdr:nvSpPr>
        <xdr:cNvPr id="546" name="楕円 545"/>
        <xdr:cNvSpPr/>
      </xdr:nvSpPr>
      <xdr:spPr>
        <a:xfrm>
          <a:off x="12763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3411</xdr:rowOff>
    </xdr:from>
    <xdr:ext cx="378565" cy="259045"/>
    <xdr:sp macro="" textlink="">
      <xdr:nvSpPr>
        <xdr:cNvPr id="547" name="テキスト ボックス 546"/>
        <xdr:cNvSpPr txBox="1"/>
      </xdr:nvSpPr>
      <xdr:spPr>
        <a:xfrm>
          <a:off x="12625017" y="668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7" name="テキスト ボックス 60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83883</xdr:rowOff>
    </xdr:from>
    <xdr:to>
      <xdr:col>85</xdr:col>
      <xdr:colOff>126364</xdr:colOff>
      <xdr:row>77</xdr:row>
      <xdr:rowOff>108344</xdr:rowOff>
    </xdr:to>
    <xdr:cxnSp macro="">
      <xdr:nvCxnSpPr>
        <xdr:cNvPr id="621" name="直線コネクタ 620"/>
        <xdr:cNvCxnSpPr/>
      </xdr:nvCxnSpPr>
      <xdr:spPr>
        <a:xfrm flipV="1">
          <a:off x="16317595" y="12085383"/>
          <a:ext cx="1269" cy="12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112171</xdr:rowOff>
    </xdr:from>
    <xdr:ext cx="534377" cy="259045"/>
    <xdr:sp macro="" textlink="">
      <xdr:nvSpPr>
        <xdr:cNvPr id="622" name="公債費最小値テキスト"/>
        <xdr:cNvSpPr txBox="1"/>
      </xdr:nvSpPr>
      <xdr:spPr>
        <a:xfrm>
          <a:off x="16370300" y="1331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108344</xdr:rowOff>
    </xdr:from>
    <xdr:to>
      <xdr:col>86</xdr:col>
      <xdr:colOff>25400</xdr:colOff>
      <xdr:row>77</xdr:row>
      <xdr:rowOff>108344</xdr:rowOff>
    </xdr:to>
    <xdr:cxnSp macro="">
      <xdr:nvCxnSpPr>
        <xdr:cNvPr id="623" name="直線コネクタ 622"/>
        <xdr:cNvCxnSpPr/>
      </xdr:nvCxnSpPr>
      <xdr:spPr>
        <a:xfrm>
          <a:off x="16230600" y="1330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30560</xdr:rowOff>
    </xdr:from>
    <xdr:ext cx="534377" cy="259045"/>
    <xdr:sp macro="" textlink="">
      <xdr:nvSpPr>
        <xdr:cNvPr id="624" name="公債費最大値テキスト"/>
        <xdr:cNvSpPr txBox="1"/>
      </xdr:nvSpPr>
      <xdr:spPr>
        <a:xfrm>
          <a:off x="16370300" y="1186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83883</xdr:rowOff>
    </xdr:from>
    <xdr:to>
      <xdr:col>86</xdr:col>
      <xdr:colOff>25400</xdr:colOff>
      <xdr:row>70</xdr:row>
      <xdr:rowOff>83883</xdr:rowOff>
    </xdr:to>
    <xdr:cxnSp macro="">
      <xdr:nvCxnSpPr>
        <xdr:cNvPr id="625" name="直線コネクタ 624"/>
        <xdr:cNvCxnSpPr/>
      </xdr:nvCxnSpPr>
      <xdr:spPr>
        <a:xfrm>
          <a:off x="16230600" y="1208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136461</xdr:rowOff>
    </xdr:from>
    <xdr:to>
      <xdr:col>85</xdr:col>
      <xdr:colOff>127000</xdr:colOff>
      <xdr:row>76</xdr:row>
      <xdr:rowOff>59310</xdr:rowOff>
    </xdr:to>
    <xdr:cxnSp macro="">
      <xdr:nvCxnSpPr>
        <xdr:cNvPr id="626" name="直線コネクタ 625"/>
        <xdr:cNvCxnSpPr/>
      </xdr:nvCxnSpPr>
      <xdr:spPr>
        <a:xfrm>
          <a:off x="15481300" y="12995211"/>
          <a:ext cx="8382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162031</xdr:rowOff>
    </xdr:from>
    <xdr:ext cx="534377" cy="259045"/>
    <xdr:sp macro="" textlink="">
      <xdr:nvSpPr>
        <xdr:cNvPr id="627" name="公債費平均値テキスト"/>
        <xdr:cNvSpPr txBox="1"/>
      </xdr:nvSpPr>
      <xdr:spPr>
        <a:xfrm>
          <a:off x="16370300" y="1250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139154</xdr:rowOff>
    </xdr:from>
    <xdr:to>
      <xdr:col>85</xdr:col>
      <xdr:colOff>177800</xdr:colOff>
      <xdr:row>74</xdr:row>
      <xdr:rowOff>69304</xdr:rowOff>
    </xdr:to>
    <xdr:sp macro="" textlink="">
      <xdr:nvSpPr>
        <xdr:cNvPr id="628" name="フローチャート: 判断 627"/>
        <xdr:cNvSpPr/>
      </xdr:nvSpPr>
      <xdr:spPr>
        <a:xfrm>
          <a:off x="162687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136461</xdr:rowOff>
    </xdr:from>
    <xdr:to>
      <xdr:col>81</xdr:col>
      <xdr:colOff>50800</xdr:colOff>
      <xdr:row>75</xdr:row>
      <xdr:rowOff>158026</xdr:rowOff>
    </xdr:to>
    <xdr:cxnSp macro="">
      <xdr:nvCxnSpPr>
        <xdr:cNvPr id="629" name="直線コネクタ 628"/>
        <xdr:cNvCxnSpPr/>
      </xdr:nvCxnSpPr>
      <xdr:spPr>
        <a:xfrm flipV="1">
          <a:off x="14592300" y="129952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113741</xdr:rowOff>
    </xdr:from>
    <xdr:to>
      <xdr:col>81</xdr:col>
      <xdr:colOff>101600</xdr:colOff>
      <xdr:row>74</xdr:row>
      <xdr:rowOff>43891</xdr:rowOff>
    </xdr:to>
    <xdr:sp macro="" textlink="">
      <xdr:nvSpPr>
        <xdr:cNvPr id="630" name="フローチャート: 判断 629"/>
        <xdr:cNvSpPr/>
      </xdr:nvSpPr>
      <xdr:spPr>
        <a:xfrm>
          <a:off x="15430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60418</xdr:rowOff>
    </xdr:from>
    <xdr:ext cx="534377" cy="259045"/>
    <xdr:sp macro="" textlink="">
      <xdr:nvSpPr>
        <xdr:cNvPr id="631" name="テキスト ボックス 630"/>
        <xdr:cNvSpPr txBox="1"/>
      </xdr:nvSpPr>
      <xdr:spPr>
        <a:xfrm>
          <a:off x="15214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126517</xdr:rowOff>
    </xdr:from>
    <xdr:to>
      <xdr:col>76</xdr:col>
      <xdr:colOff>114300</xdr:colOff>
      <xdr:row>75</xdr:row>
      <xdr:rowOff>158026</xdr:rowOff>
    </xdr:to>
    <xdr:cxnSp macro="">
      <xdr:nvCxnSpPr>
        <xdr:cNvPr id="632" name="直線コネクタ 631"/>
        <xdr:cNvCxnSpPr/>
      </xdr:nvCxnSpPr>
      <xdr:spPr>
        <a:xfrm>
          <a:off x="13703300" y="12985267"/>
          <a:ext cx="889000" cy="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45809</xdr:rowOff>
    </xdr:from>
    <xdr:to>
      <xdr:col>76</xdr:col>
      <xdr:colOff>165100</xdr:colOff>
      <xdr:row>74</xdr:row>
      <xdr:rowOff>147409</xdr:rowOff>
    </xdr:to>
    <xdr:sp macro="" textlink="">
      <xdr:nvSpPr>
        <xdr:cNvPr id="633" name="フローチャート: 判断 632"/>
        <xdr:cNvSpPr/>
      </xdr:nvSpPr>
      <xdr:spPr>
        <a:xfrm>
          <a:off x="14541500" y="127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163936</xdr:rowOff>
    </xdr:from>
    <xdr:ext cx="534377" cy="259045"/>
    <xdr:sp macro="" textlink="">
      <xdr:nvSpPr>
        <xdr:cNvPr id="634" name="テキスト ボックス 633"/>
        <xdr:cNvSpPr txBox="1"/>
      </xdr:nvSpPr>
      <xdr:spPr>
        <a:xfrm>
          <a:off x="14325111" y="125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101791</xdr:rowOff>
    </xdr:from>
    <xdr:to>
      <xdr:col>71</xdr:col>
      <xdr:colOff>177800</xdr:colOff>
      <xdr:row>75</xdr:row>
      <xdr:rowOff>126517</xdr:rowOff>
    </xdr:to>
    <xdr:cxnSp macro="">
      <xdr:nvCxnSpPr>
        <xdr:cNvPr id="635" name="直線コネクタ 634"/>
        <xdr:cNvCxnSpPr/>
      </xdr:nvCxnSpPr>
      <xdr:spPr>
        <a:xfrm>
          <a:off x="12814300" y="12960541"/>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26950</xdr:rowOff>
    </xdr:from>
    <xdr:to>
      <xdr:col>72</xdr:col>
      <xdr:colOff>38100</xdr:colOff>
      <xdr:row>73</xdr:row>
      <xdr:rowOff>128550</xdr:rowOff>
    </xdr:to>
    <xdr:sp macro="" textlink="">
      <xdr:nvSpPr>
        <xdr:cNvPr id="636" name="フローチャート: 判断 635"/>
        <xdr:cNvSpPr/>
      </xdr:nvSpPr>
      <xdr:spPr>
        <a:xfrm>
          <a:off x="13652500" y="125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145077</xdr:rowOff>
    </xdr:from>
    <xdr:ext cx="534377" cy="259045"/>
    <xdr:sp macro="" textlink="">
      <xdr:nvSpPr>
        <xdr:cNvPr id="637" name="テキスト ボックス 636"/>
        <xdr:cNvSpPr txBox="1"/>
      </xdr:nvSpPr>
      <xdr:spPr>
        <a:xfrm>
          <a:off x="13436111" y="123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2566</xdr:rowOff>
    </xdr:from>
    <xdr:to>
      <xdr:col>67</xdr:col>
      <xdr:colOff>101600</xdr:colOff>
      <xdr:row>73</xdr:row>
      <xdr:rowOff>104166</xdr:rowOff>
    </xdr:to>
    <xdr:sp macro="" textlink="">
      <xdr:nvSpPr>
        <xdr:cNvPr id="638" name="フローチャート: 判断 637"/>
        <xdr:cNvSpPr/>
      </xdr:nvSpPr>
      <xdr:spPr>
        <a:xfrm>
          <a:off x="12763500" y="125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120693</xdr:rowOff>
    </xdr:from>
    <xdr:ext cx="534377" cy="259045"/>
    <xdr:sp macro="" textlink="">
      <xdr:nvSpPr>
        <xdr:cNvPr id="639" name="テキスト ボックス 638"/>
        <xdr:cNvSpPr txBox="1"/>
      </xdr:nvSpPr>
      <xdr:spPr>
        <a:xfrm>
          <a:off x="12547111" y="122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8510</xdr:rowOff>
    </xdr:from>
    <xdr:to>
      <xdr:col>85</xdr:col>
      <xdr:colOff>177800</xdr:colOff>
      <xdr:row>76</xdr:row>
      <xdr:rowOff>110110</xdr:rowOff>
    </xdr:to>
    <xdr:sp macro="" textlink="">
      <xdr:nvSpPr>
        <xdr:cNvPr id="645" name="楕円 644"/>
        <xdr:cNvSpPr/>
      </xdr:nvSpPr>
      <xdr:spPr>
        <a:xfrm>
          <a:off x="16268700" y="130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158387</xdr:rowOff>
    </xdr:from>
    <xdr:ext cx="534377" cy="259045"/>
    <xdr:sp macro="" textlink="">
      <xdr:nvSpPr>
        <xdr:cNvPr id="646" name="公債費該当値テキスト"/>
        <xdr:cNvSpPr txBox="1"/>
      </xdr:nvSpPr>
      <xdr:spPr>
        <a:xfrm>
          <a:off x="16370300" y="130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85661</xdr:rowOff>
    </xdr:from>
    <xdr:to>
      <xdr:col>81</xdr:col>
      <xdr:colOff>101600</xdr:colOff>
      <xdr:row>76</xdr:row>
      <xdr:rowOff>15811</xdr:rowOff>
    </xdr:to>
    <xdr:sp macro="" textlink="">
      <xdr:nvSpPr>
        <xdr:cNvPr id="647" name="楕円 646"/>
        <xdr:cNvSpPr/>
      </xdr:nvSpPr>
      <xdr:spPr>
        <a:xfrm>
          <a:off x="15430500" y="129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6938</xdr:rowOff>
    </xdr:from>
    <xdr:ext cx="534377" cy="259045"/>
    <xdr:sp macro="" textlink="">
      <xdr:nvSpPr>
        <xdr:cNvPr id="648" name="テキスト ボックス 647"/>
        <xdr:cNvSpPr txBox="1"/>
      </xdr:nvSpPr>
      <xdr:spPr>
        <a:xfrm>
          <a:off x="15214111" y="130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107226</xdr:rowOff>
    </xdr:from>
    <xdr:to>
      <xdr:col>76</xdr:col>
      <xdr:colOff>165100</xdr:colOff>
      <xdr:row>76</xdr:row>
      <xdr:rowOff>37376</xdr:rowOff>
    </xdr:to>
    <xdr:sp macro="" textlink="">
      <xdr:nvSpPr>
        <xdr:cNvPr id="649" name="楕円 648"/>
        <xdr:cNvSpPr/>
      </xdr:nvSpPr>
      <xdr:spPr>
        <a:xfrm>
          <a:off x="14541500" y="129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28503</xdr:rowOff>
    </xdr:from>
    <xdr:ext cx="534377" cy="259045"/>
    <xdr:sp macro="" textlink="">
      <xdr:nvSpPr>
        <xdr:cNvPr id="650" name="テキスト ボックス 649"/>
        <xdr:cNvSpPr txBox="1"/>
      </xdr:nvSpPr>
      <xdr:spPr>
        <a:xfrm>
          <a:off x="14325111" y="13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75717</xdr:rowOff>
    </xdr:from>
    <xdr:to>
      <xdr:col>72</xdr:col>
      <xdr:colOff>38100</xdr:colOff>
      <xdr:row>76</xdr:row>
      <xdr:rowOff>5866</xdr:rowOff>
    </xdr:to>
    <xdr:sp macro="" textlink="">
      <xdr:nvSpPr>
        <xdr:cNvPr id="651" name="楕円 650"/>
        <xdr:cNvSpPr/>
      </xdr:nvSpPr>
      <xdr:spPr>
        <a:xfrm>
          <a:off x="13652500" y="12934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168445</xdr:rowOff>
    </xdr:from>
    <xdr:ext cx="534377" cy="259045"/>
    <xdr:sp macro="" textlink="">
      <xdr:nvSpPr>
        <xdr:cNvPr id="652" name="テキスト ボックス 651"/>
        <xdr:cNvSpPr txBox="1"/>
      </xdr:nvSpPr>
      <xdr:spPr>
        <a:xfrm>
          <a:off x="13436111" y="130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50991</xdr:rowOff>
    </xdr:from>
    <xdr:to>
      <xdr:col>67</xdr:col>
      <xdr:colOff>101600</xdr:colOff>
      <xdr:row>75</xdr:row>
      <xdr:rowOff>152591</xdr:rowOff>
    </xdr:to>
    <xdr:sp macro="" textlink="">
      <xdr:nvSpPr>
        <xdr:cNvPr id="653" name="楕円 652"/>
        <xdr:cNvSpPr/>
      </xdr:nvSpPr>
      <xdr:spPr>
        <a:xfrm>
          <a:off x="127635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143718</xdr:rowOff>
    </xdr:from>
    <xdr:ext cx="534377" cy="259045"/>
    <xdr:sp macro="" textlink="">
      <xdr:nvSpPr>
        <xdr:cNvPr id="654" name="テキスト ボックス 653"/>
        <xdr:cNvSpPr txBox="1"/>
      </xdr:nvSpPr>
      <xdr:spPr>
        <a:xfrm>
          <a:off x="12547111" y="130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87807</xdr:rowOff>
    </xdr:from>
    <xdr:to>
      <xdr:col>85</xdr:col>
      <xdr:colOff>126364</xdr:colOff>
      <xdr:row>98</xdr:row>
      <xdr:rowOff>150368</xdr:rowOff>
    </xdr:to>
    <xdr:cxnSp macro="">
      <xdr:nvCxnSpPr>
        <xdr:cNvPr id="678" name="直線コネクタ 677"/>
        <xdr:cNvCxnSpPr/>
      </xdr:nvCxnSpPr>
      <xdr:spPr>
        <a:xfrm flipV="1">
          <a:off x="16317595" y="15518307"/>
          <a:ext cx="1269" cy="14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154195</xdr:rowOff>
    </xdr:from>
    <xdr:ext cx="469744" cy="259045"/>
    <xdr:sp macro="" textlink="">
      <xdr:nvSpPr>
        <xdr:cNvPr id="679" name="積立金最小値テキスト"/>
        <xdr:cNvSpPr txBox="1"/>
      </xdr:nvSpPr>
      <xdr:spPr>
        <a:xfrm>
          <a:off x="16370300" y="1695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150368</xdr:rowOff>
    </xdr:from>
    <xdr:to>
      <xdr:col>86</xdr:col>
      <xdr:colOff>25400</xdr:colOff>
      <xdr:row>98</xdr:row>
      <xdr:rowOff>150368</xdr:rowOff>
    </xdr:to>
    <xdr:cxnSp macro="">
      <xdr:nvCxnSpPr>
        <xdr:cNvPr id="680" name="直線コネクタ 679"/>
        <xdr:cNvCxnSpPr/>
      </xdr:nvCxnSpPr>
      <xdr:spPr>
        <a:xfrm>
          <a:off x="16230600" y="1695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34484</xdr:rowOff>
    </xdr:from>
    <xdr:ext cx="534377" cy="259045"/>
    <xdr:sp macro="" textlink="">
      <xdr:nvSpPr>
        <xdr:cNvPr id="681" name="積立金最大値テキスト"/>
        <xdr:cNvSpPr txBox="1"/>
      </xdr:nvSpPr>
      <xdr:spPr>
        <a:xfrm>
          <a:off x="16370300" y="152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87807</xdr:rowOff>
    </xdr:from>
    <xdr:to>
      <xdr:col>86</xdr:col>
      <xdr:colOff>25400</xdr:colOff>
      <xdr:row>90</xdr:row>
      <xdr:rowOff>87807</xdr:rowOff>
    </xdr:to>
    <xdr:cxnSp macro="">
      <xdr:nvCxnSpPr>
        <xdr:cNvPr id="682" name="直線コネクタ 681"/>
        <xdr:cNvCxnSpPr/>
      </xdr:nvCxnSpPr>
      <xdr:spPr>
        <a:xfrm>
          <a:off x="16230600" y="1551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114821</xdr:rowOff>
    </xdr:from>
    <xdr:to>
      <xdr:col>85</xdr:col>
      <xdr:colOff>127000</xdr:colOff>
      <xdr:row>98</xdr:row>
      <xdr:rowOff>132995</xdr:rowOff>
    </xdr:to>
    <xdr:cxnSp macro="">
      <xdr:nvCxnSpPr>
        <xdr:cNvPr id="683" name="直線コネクタ 682"/>
        <xdr:cNvCxnSpPr/>
      </xdr:nvCxnSpPr>
      <xdr:spPr>
        <a:xfrm flipV="1">
          <a:off x="15481300" y="16916921"/>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37864</xdr:rowOff>
    </xdr:from>
    <xdr:ext cx="534377" cy="259045"/>
    <xdr:sp macro="" textlink="">
      <xdr:nvSpPr>
        <xdr:cNvPr id="684" name="積立金平均値テキスト"/>
        <xdr:cNvSpPr txBox="1"/>
      </xdr:nvSpPr>
      <xdr:spPr>
        <a:xfrm>
          <a:off x="16370300" y="16325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14987</xdr:rowOff>
    </xdr:from>
    <xdr:to>
      <xdr:col>85</xdr:col>
      <xdr:colOff>177800</xdr:colOff>
      <xdr:row>96</xdr:row>
      <xdr:rowOff>116587</xdr:rowOff>
    </xdr:to>
    <xdr:sp macro="" textlink="">
      <xdr:nvSpPr>
        <xdr:cNvPr id="685" name="フローチャート: 判断 684"/>
        <xdr:cNvSpPr/>
      </xdr:nvSpPr>
      <xdr:spPr>
        <a:xfrm>
          <a:off x="162687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132995</xdr:rowOff>
    </xdr:from>
    <xdr:to>
      <xdr:col>81</xdr:col>
      <xdr:colOff>50800</xdr:colOff>
      <xdr:row>98</xdr:row>
      <xdr:rowOff>168047</xdr:rowOff>
    </xdr:to>
    <xdr:cxnSp macro="">
      <xdr:nvCxnSpPr>
        <xdr:cNvPr id="686" name="直線コネクタ 685"/>
        <xdr:cNvCxnSpPr/>
      </xdr:nvCxnSpPr>
      <xdr:spPr>
        <a:xfrm flipV="1">
          <a:off x="14592300" y="1693509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36894</xdr:rowOff>
    </xdr:from>
    <xdr:to>
      <xdr:col>81</xdr:col>
      <xdr:colOff>101600</xdr:colOff>
      <xdr:row>95</xdr:row>
      <xdr:rowOff>138494</xdr:rowOff>
    </xdr:to>
    <xdr:sp macro="" textlink="">
      <xdr:nvSpPr>
        <xdr:cNvPr id="687" name="フローチャート: 判断 686"/>
        <xdr:cNvSpPr/>
      </xdr:nvSpPr>
      <xdr:spPr>
        <a:xfrm>
          <a:off x="15430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155021</xdr:rowOff>
    </xdr:from>
    <xdr:ext cx="534377" cy="259045"/>
    <xdr:sp macro="" textlink="">
      <xdr:nvSpPr>
        <xdr:cNvPr id="688" name="テキスト ボックス 687"/>
        <xdr:cNvSpPr txBox="1"/>
      </xdr:nvSpPr>
      <xdr:spPr>
        <a:xfrm>
          <a:off x="15214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15112</xdr:rowOff>
    </xdr:from>
    <xdr:to>
      <xdr:col>76</xdr:col>
      <xdr:colOff>114300</xdr:colOff>
      <xdr:row>98</xdr:row>
      <xdr:rowOff>168047</xdr:rowOff>
    </xdr:to>
    <xdr:cxnSp macro="">
      <xdr:nvCxnSpPr>
        <xdr:cNvPr id="689" name="直線コネクタ 688"/>
        <xdr:cNvCxnSpPr/>
      </xdr:nvCxnSpPr>
      <xdr:spPr>
        <a:xfrm>
          <a:off x="13703300" y="16645762"/>
          <a:ext cx="889000" cy="3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8737</xdr:rowOff>
    </xdr:from>
    <xdr:to>
      <xdr:col>76</xdr:col>
      <xdr:colOff>165100</xdr:colOff>
      <xdr:row>96</xdr:row>
      <xdr:rowOff>110337</xdr:rowOff>
    </xdr:to>
    <xdr:sp macro="" textlink="">
      <xdr:nvSpPr>
        <xdr:cNvPr id="690" name="フローチャート: 判断 689"/>
        <xdr:cNvSpPr/>
      </xdr:nvSpPr>
      <xdr:spPr>
        <a:xfrm>
          <a:off x="14541500" y="164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126864</xdr:rowOff>
    </xdr:from>
    <xdr:ext cx="534377" cy="259045"/>
    <xdr:sp macro="" textlink="">
      <xdr:nvSpPr>
        <xdr:cNvPr id="691" name="テキスト ボックス 690"/>
        <xdr:cNvSpPr txBox="1"/>
      </xdr:nvSpPr>
      <xdr:spPr>
        <a:xfrm>
          <a:off x="14325111" y="1624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15112</xdr:rowOff>
    </xdr:from>
    <xdr:to>
      <xdr:col>71</xdr:col>
      <xdr:colOff>177800</xdr:colOff>
      <xdr:row>97</xdr:row>
      <xdr:rowOff>131014</xdr:rowOff>
    </xdr:to>
    <xdr:cxnSp macro="">
      <xdr:nvCxnSpPr>
        <xdr:cNvPr id="692" name="直線コネクタ 691"/>
        <xdr:cNvCxnSpPr/>
      </xdr:nvCxnSpPr>
      <xdr:spPr>
        <a:xfrm flipV="1">
          <a:off x="12814300" y="16645762"/>
          <a:ext cx="889000" cy="1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150737</xdr:rowOff>
    </xdr:from>
    <xdr:to>
      <xdr:col>72</xdr:col>
      <xdr:colOff>38100</xdr:colOff>
      <xdr:row>95</xdr:row>
      <xdr:rowOff>80887</xdr:rowOff>
    </xdr:to>
    <xdr:sp macro="" textlink="">
      <xdr:nvSpPr>
        <xdr:cNvPr id="693" name="フローチャート: 判断 692"/>
        <xdr:cNvSpPr/>
      </xdr:nvSpPr>
      <xdr:spPr>
        <a:xfrm>
          <a:off x="13652500" y="16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97414</xdr:rowOff>
    </xdr:from>
    <xdr:ext cx="534377" cy="259045"/>
    <xdr:sp macro="" textlink="">
      <xdr:nvSpPr>
        <xdr:cNvPr id="694" name="テキスト ボックス 693"/>
        <xdr:cNvSpPr txBox="1"/>
      </xdr:nvSpPr>
      <xdr:spPr>
        <a:xfrm>
          <a:off x="13436111" y="1604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21158</xdr:rowOff>
    </xdr:from>
    <xdr:to>
      <xdr:col>67</xdr:col>
      <xdr:colOff>101600</xdr:colOff>
      <xdr:row>95</xdr:row>
      <xdr:rowOff>122758</xdr:rowOff>
    </xdr:to>
    <xdr:sp macro="" textlink="">
      <xdr:nvSpPr>
        <xdr:cNvPr id="695" name="フローチャート: 判断 694"/>
        <xdr:cNvSpPr/>
      </xdr:nvSpPr>
      <xdr:spPr>
        <a:xfrm>
          <a:off x="12763500" y="1630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139285</xdr:rowOff>
    </xdr:from>
    <xdr:ext cx="534377" cy="259045"/>
    <xdr:sp macro="" textlink="">
      <xdr:nvSpPr>
        <xdr:cNvPr id="696" name="テキスト ボックス 695"/>
        <xdr:cNvSpPr txBox="1"/>
      </xdr:nvSpPr>
      <xdr:spPr>
        <a:xfrm>
          <a:off x="12547111" y="1608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64021</xdr:rowOff>
    </xdr:from>
    <xdr:to>
      <xdr:col>85</xdr:col>
      <xdr:colOff>177800</xdr:colOff>
      <xdr:row>98</xdr:row>
      <xdr:rowOff>165621</xdr:rowOff>
    </xdr:to>
    <xdr:sp macro="" textlink="">
      <xdr:nvSpPr>
        <xdr:cNvPr id="702" name="楕円 701"/>
        <xdr:cNvSpPr/>
      </xdr:nvSpPr>
      <xdr:spPr>
        <a:xfrm>
          <a:off x="16268700" y="168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150398</xdr:rowOff>
    </xdr:from>
    <xdr:ext cx="469744" cy="259045"/>
    <xdr:sp macro="" textlink="">
      <xdr:nvSpPr>
        <xdr:cNvPr id="703" name="積立金該当値テキスト"/>
        <xdr:cNvSpPr txBox="1"/>
      </xdr:nvSpPr>
      <xdr:spPr>
        <a:xfrm>
          <a:off x="16370300" y="167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82195</xdr:rowOff>
    </xdr:from>
    <xdr:to>
      <xdr:col>81</xdr:col>
      <xdr:colOff>101600</xdr:colOff>
      <xdr:row>99</xdr:row>
      <xdr:rowOff>12345</xdr:rowOff>
    </xdr:to>
    <xdr:sp macro="" textlink="">
      <xdr:nvSpPr>
        <xdr:cNvPr id="704" name="楕円 703"/>
        <xdr:cNvSpPr/>
      </xdr:nvSpPr>
      <xdr:spPr>
        <a:xfrm>
          <a:off x="15430500" y="168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3472</xdr:rowOff>
    </xdr:from>
    <xdr:ext cx="469744" cy="259045"/>
    <xdr:sp macro="" textlink="">
      <xdr:nvSpPr>
        <xdr:cNvPr id="705" name="テキスト ボックス 704"/>
        <xdr:cNvSpPr txBox="1"/>
      </xdr:nvSpPr>
      <xdr:spPr>
        <a:xfrm>
          <a:off x="15246428" y="1697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117247</xdr:rowOff>
    </xdr:from>
    <xdr:to>
      <xdr:col>76</xdr:col>
      <xdr:colOff>165100</xdr:colOff>
      <xdr:row>99</xdr:row>
      <xdr:rowOff>47397</xdr:rowOff>
    </xdr:to>
    <xdr:sp macro="" textlink="">
      <xdr:nvSpPr>
        <xdr:cNvPr id="706" name="楕円 705"/>
        <xdr:cNvSpPr/>
      </xdr:nvSpPr>
      <xdr:spPr>
        <a:xfrm>
          <a:off x="14541500" y="169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38524</xdr:rowOff>
    </xdr:from>
    <xdr:ext cx="469744" cy="259045"/>
    <xdr:sp macro="" textlink="">
      <xdr:nvSpPr>
        <xdr:cNvPr id="707" name="テキスト ボックス 706"/>
        <xdr:cNvSpPr txBox="1"/>
      </xdr:nvSpPr>
      <xdr:spPr>
        <a:xfrm>
          <a:off x="14357428" y="1701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135762</xdr:rowOff>
    </xdr:from>
    <xdr:to>
      <xdr:col>72</xdr:col>
      <xdr:colOff>38100</xdr:colOff>
      <xdr:row>97</xdr:row>
      <xdr:rowOff>65912</xdr:rowOff>
    </xdr:to>
    <xdr:sp macro="" textlink="">
      <xdr:nvSpPr>
        <xdr:cNvPr id="708" name="楕円 707"/>
        <xdr:cNvSpPr/>
      </xdr:nvSpPr>
      <xdr:spPr>
        <a:xfrm>
          <a:off x="13652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57039</xdr:rowOff>
    </xdr:from>
    <xdr:ext cx="469744" cy="259045"/>
    <xdr:sp macro="" textlink="">
      <xdr:nvSpPr>
        <xdr:cNvPr id="709" name="テキスト ボックス 708"/>
        <xdr:cNvSpPr txBox="1"/>
      </xdr:nvSpPr>
      <xdr:spPr>
        <a:xfrm>
          <a:off x="13468428" y="1668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80214</xdr:rowOff>
    </xdr:from>
    <xdr:to>
      <xdr:col>67</xdr:col>
      <xdr:colOff>101600</xdr:colOff>
      <xdr:row>98</xdr:row>
      <xdr:rowOff>10364</xdr:rowOff>
    </xdr:to>
    <xdr:sp macro="" textlink="">
      <xdr:nvSpPr>
        <xdr:cNvPr id="710" name="楕円 709"/>
        <xdr:cNvSpPr/>
      </xdr:nvSpPr>
      <xdr:spPr>
        <a:xfrm>
          <a:off x="12763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1491</xdr:rowOff>
    </xdr:from>
    <xdr:ext cx="469744" cy="259045"/>
    <xdr:sp macro="" textlink="">
      <xdr:nvSpPr>
        <xdr:cNvPr id="711" name="テキスト ボックス 710"/>
        <xdr:cNvSpPr txBox="1"/>
      </xdr:nvSpPr>
      <xdr:spPr>
        <a:xfrm>
          <a:off x="12579428" y="1680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124460</xdr:rowOff>
    </xdr:from>
    <xdr:to>
      <xdr:col>116</xdr:col>
      <xdr:colOff>62864</xdr:colOff>
      <xdr:row>39</xdr:row>
      <xdr:rowOff>44450</xdr:rowOff>
    </xdr:to>
    <xdr:cxnSp macro="">
      <xdr:nvCxnSpPr>
        <xdr:cNvPr id="735" name="直線コネクタ 734"/>
        <xdr:cNvCxnSpPr/>
      </xdr:nvCxnSpPr>
      <xdr:spPr>
        <a:xfrm flipV="1">
          <a:off x="22159595" y="5439410"/>
          <a:ext cx="1269"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71137</xdr:rowOff>
    </xdr:from>
    <xdr:ext cx="534377" cy="259045"/>
    <xdr:sp macro="" textlink="">
      <xdr:nvSpPr>
        <xdr:cNvPr id="738" name="投資及び出資金最大値テキスト"/>
        <xdr:cNvSpPr txBox="1"/>
      </xdr:nvSpPr>
      <xdr:spPr>
        <a:xfrm>
          <a:off x="22212300" y="52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124460</xdr:rowOff>
    </xdr:from>
    <xdr:to>
      <xdr:col>116</xdr:col>
      <xdr:colOff>152400</xdr:colOff>
      <xdr:row>31</xdr:row>
      <xdr:rowOff>124460</xdr:rowOff>
    </xdr:to>
    <xdr:cxnSp macro="">
      <xdr:nvCxnSpPr>
        <xdr:cNvPr id="739" name="直線コネクタ 738"/>
        <xdr:cNvCxnSpPr/>
      </xdr:nvCxnSpPr>
      <xdr:spPr>
        <a:xfrm>
          <a:off x="22072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41" name="投資及び出資金平均値テキスト"/>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58166</xdr:rowOff>
    </xdr:from>
    <xdr:to>
      <xdr:col>116</xdr:col>
      <xdr:colOff>114300</xdr:colOff>
      <xdr:row>37</xdr:row>
      <xdr:rowOff>159765</xdr:rowOff>
    </xdr:to>
    <xdr:sp macro="" textlink="">
      <xdr:nvSpPr>
        <xdr:cNvPr id="742" name="フローチャート: 判断 741"/>
        <xdr:cNvSpPr/>
      </xdr:nvSpPr>
      <xdr:spPr>
        <a:xfrm>
          <a:off x="221107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153162</xdr:rowOff>
    </xdr:from>
    <xdr:to>
      <xdr:col>112</xdr:col>
      <xdr:colOff>38100</xdr:colOff>
      <xdr:row>37</xdr:row>
      <xdr:rowOff>83312</xdr:rowOff>
    </xdr:to>
    <xdr:sp macro="" textlink="">
      <xdr:nvSpPr>
        <xdr:cNvPr id="744" name="フローチャート: 判断 743"/>
        <xdr:cNvSpPr/>
      </xdr:nvSpPr>
      <xdr:spPr>
        <a:xfrm>
          <a:off x="21272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99839</xdr:rowOff>
    </xdr:from>
    <xdr:ext cx="469744" cy="259045"/>
    <xdr:sp macro="" textlink="">
      <xdr:nvSpPr>
        <xdr:cNvPr id="745" name="テキスト ボックス 744"/>
        <xdr:cNvSpPr txBox="1"/>
      </xdr:nvSpPr>
      <xdr:spPr>
        <a:xfrm>
          <a:off x="21088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95758</xdr:rowOff>
    </xdr:from>
    <xdr:to>
      <xdr:col>107</xdr:col>
      <xdr:colOff>101600</xdr:colOff>
      <xdr:row>38</xdr:row>
      <xdr:rowOff>25908</xdr:rowOff>
    </xdr:to>
    <xdr:sp macro="" textlink="">
      <xdr:nvSpPr>
        <xdr:cNvPr id="747" name="フローチャート: 判断 746"/>
        <xdr:cNvSpPr/>
      </xdr:nvSpPr>
      <xdr:spPr>
        <a:xfrm>
          <a:off x="20383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42435</xdr:rowOff>
    </xdr:from>
    <xdr:ext cx="469744" cy="259045"/>
    <xdr:sp macro="" textlink="">
      <xdr:nvSpPr>
        <xdr:cNvPr id="748" name="テキスト ボックス 747"/>
        <xdr:cNvSpPr txBox="1"/>
      </xdr:nvSpPr>
      <xdr:spPr>
        <a:xfrm>
          <a:off x="20199428"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128778</xdr:rowOff>
    </xdr:from>
    <xdr:to>
      <xdr:col>102</xdr:col>
      <xdr:colOff>165100</xdr:colOff>
      <xdr:row>38</xdr:row>
      <xdr:rowOff>58928</xdr:rowOff>
    </xdr:to>
    <xdr:sp macro="" textlink="">
      <xdr:nvSpPr>
        <xdr:cNvPr id="750" name="フローチャート: 判断 749"/>
        <xdr:cNvSpPr/>
      </xdr:nvSpPr>
      <xdr:spPr>
        <a:xfrm>
          <a:off x="19494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75455</xdr:rowOff>
    </xdr:from>
    <xdr:ext cx="469744" cy="259045"/>
    <xdr:sp macro="" textlink="">
      <xdr:nvSpPr>
        <xdr:cNvPr id="751" name="テキスト ボックス 750"/>
        <xdr:cNvSpPr txBox="1"/>
      </xdr:nvSpPr>
      <xdr:spPr>
        <a:xfrm>
          <a:off x="19310428"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158242</xdr:rowOff>
    </xdr:from>
    <xdr:to>
      <xdr:col>98</xdr:col>
      <xdr:colOff>38100</xdr:colOff>
      <xdr:row>38</xdr:row>
      <xdr:rowOff>88392</xdr:rowOff>
    </xdr:to>
    <xdr:sp macro="" textlink="">
      <xdr:nvSpPr>
        <xdr:cNvPr id="752" name="フローチャート: 判断 751"/>
        <xdr:cNvSpPr/>
      </xdr:nvSpPr>
      <xdr:spPr>
        <a:xfrm>
          <a:off x="18605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104919</xdr:rowOff>
    </xdr:from>
    <xdr:ext cx="469744" cy="259045"/>
    <xdr:sp macro="" textlink="">
      <xdr:nvSpPr>
        <xdr:cNvPr id="753" name="テキスト ボックス 752"/>
        <xdr:cNvSpPr txBox="1"/>
      </xdr:nvSpPr>
      <xdr:spPr>
        <a:xfrm>
          <a:off x="18421428"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145095</xdr:rowOff>
    </xdr:from>
    <xdr:to>
      <xdr:col>116</xdr:col>
      <xdr:colOff>62864</xdr:colOff>
      <xdr:row>58</xdr:row>
      <xdr:rowOff>136134</xdr:rowOff>
    </xdr:to>
    <xdr:cxnSp macro="">
      <xdr:nvCxnSpPr>
        <xdr:cNvPr id="790" name="直線コネクタ 789"/>
        <xdr:cNvCxnSpPr/>
      </xdr:nvCxnSpPr>
      <xdr:spPr>
        <a:xfrm flipV="1">
          <a:off x="22159595" y="8717595"/>
          <a:ext cx="1269" cy="1362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139961</xdr:rowOff>
    </xdr:from>
    <xdr:ext cx="313932" cy="259045"/>
    <xdr:sp macro="" textlink="">
      <xdr:nvSpPr>
        <xdr:cNvPr id="791" name="貸付金最小値テキスト"/>
        <xdr:cNvSpPr txBox="1"/>
      </xdr:nvSpPr>
      <xdr:spPr>
        <a:xfrm>
          <a:off x="22212300" y="10084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136134</xdr:rowOff>
    </xdr:from>
    <xdr:to>
      <xdr:col>116</xdr:col>
      <xdr:colOff>152400</xdr:colOff>
      <xdr:row>58</xdr:row>
      <xdr:rowOff>136134</xdr:rowOff>
    </xdr:to>
    <xdr:cxnSp macro="">
      <xdr:nvCxnSpPr>
        <xdr:cNvPr id="792" name="直線コネクタ 791"/>
        <xdr:cNvCxnSpPr/>
      </xdr:nvCxnSpPr>
      <xdr:spPr>
        <a:xfrm>
          <a:off x="22072600" y="100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91772</xdr:rowOff>
    </xdr:from>
    <xdr:ext cx="534377" cy="259045"/>
    <xdr:sp macro="" textlink="">
      <xdr:nvSpPr>
        <xdr:cNvPr id="793" name="貸付金最大値テキスト"/>
        <xdr:cNvSpPr txBox="1"/>
      </xdr:nvSpPr>
      <xdr:spPr>
        <a:xfrm>
          <a:off x="22212300" y="84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145095</xdr:rowOff>
    </xdr:from>
    <xdr:to>
      <xdr:col>116</xdr:col>
      <xdr:colOff>152400</xdr:colOff>
      <xdr:row>50</xdr:row>
      <xdr:rowOff>145095</xdr:rowOff>
    </xdr:to>
    <xdr:cxnSp macro="">
      <xdr:nvCxnSpPr>
        <xdr:cNvPr id="794" name="直線コネクタ 793"/>
        <xdr:cNvCxnSpPr/>
      </xdr:nvCxnSpPr>
      <xdr:spPr>
        <a:xfrm>
          <a:off x="22072600" y="8717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128407</xdr:rowOff>
    </xdr:from>
    <xdr:to>
      <xdr:col>116</xdr:col>
      <xdr:colOff>63500</xdr:colOff>
      <xdr:row>58</xdr:row>
      <xdr:rowOff>128407</xdr:rowOff>
    </xdr:to>
    <xdr:cxnSp macro="">
      <xdr:nvCxnSpPr>
        <xdr:cNvPr id="795" name="直線コネクタ 794"/>
        <xdr:cNvCxnSpPr/>
      </xdr:nvCxnSpPr>
      <xdr:spPr>
        <a:xfrm>
          <a:off x="21323300" y="100725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8587</xdr:rowOff>
    </xdr:from>
    <xdr:ext cx="469744" cy="259045"/>
    <xdr:sp macro="" textlink="">
      <xdr:nvSpPr>
        <xdr:cNvPr id="796" name="貸付金平均値テキスト"/>
        <xdr:cNvSpPr txBox="1"/>
      </xdr:nvSpPr>
      <xdr:spPr>
        <a:xfrm>
          <a:off x="22212300" y="960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157160</xdr:rowOff>
    </xdr:from>
    <xdr:to>
      <xdr:col>116</xdr:col>
      <xdr:colOff>114300</xdr:colOff>
      <xdr:row>57</xdr:row>
      <xdr:rowOff>87310</xdr:rowOff>
    </xdr:to>
    <xdr:sp macro="" textlink="">
      <xdr:nvSpPr>
        <xdr:cNvPr id="797" name="フローチャート: 判断 796"/>
        <xdr:cNvSpPr/>
      </xdr:nvSpPr>
      <xdr:spPr>
        <a:xfrm>
          <a:off x="221107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128407</xdr:rowOff>
    </xdr:from>
    <xdr:to>
      <xdr:col>111</xdr:col>
      <xdr:colOff>177800</xdr:colOff>
      <xdr:row>58</xdr:row>
      <xdr:rowOff>128407</xdr:rowOff>
    </xdr:to>
    <xdr:cxnSp macro="">
      <xdr:nvCxnSpPr>
        <xdr:cNvPr id="798" name="直線コネクタ 797"/>
        <xdr:cNvCxnSpPr/>
      </xdr:nvCxnSpPr>
      <xdr:spPr>
        <a:xfrm>
          <a:off x="20434300" y="100725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146370</xdr:rowOff>
    </xdr:from>
    <xdr:to>
      <xdr:col>112</xdr:col>
      <xdr:colOff>38100</xdr:colOff>
      <xdr:row>57</xdr:row>
      <xdr:rowOff>76520</xdr:rowOff>
    </xdr:to>
    <xdr:sp macro="" textlink="">
      <xdr:nvSpPr>
        <xdr:cNvPr id="799" name="フローチャート: 判断 798"/>
        <xdr:cNvSpPr/>
      </xdr:nvSpPr>
      <xdr:spPr>
        <a:xfrm>
          <a:off x="21272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93047</xdr:rowOff>
    </xdr:from>
    <xdr:ext cx="469744" cy="259045"/>
    <xdr:sp macro="" textlink="">
      <xdr:nvSpPr>
        <xdr:cNvPr id="800" name="テキスト ボックス 799"/>
        <xdr:cNvSpPr txBox="1"/>
      </xdr:nvSpPr>
      <xdr:spPr>
        <a:xfrm>
          <a:off x="21088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128407</xdr:rowOff>
    </xdr:from>
    <xdr:to>
      <xdr:col>107</xdr:col>
      <xdr:colOff>50800</xdr:colOff>
      <xdr:row>58</xdr:row>
      <xdr:rowOff>129322</xdr:rowOff>
    </xdr:to>
    <xdr:cxnSp macro="">
      <xdr:nvCxnSpPr>
        <xdr:cNvPr id="801" name="直線コネクタ 800"/>
        <xdr:cNvCxnSpPr/>
      </xdr:nvCxnSpPr>
      <xdr:spPr>
        <a:xfrm flipV="1">
          <a:off x="19545300" y="100725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802" name="フローチャート: 判断 801"/>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77594</xdr:rowOff>
    </xdr:from>
    <xdr:ext cx="469744" cy="259045"/>
    <xdr:sp macro="" textlink="">
      <xdr:nvSpPr>
        <xdr:cNvPr id="803" name="テキスト ボックス 802"/>
        <xdr:cNvSpPr txBox="1"/>
      </xdr:nvSpPr>
      <xdr:spPr>
        <a:xfrm>
          <a:off x="20199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127173</xdr:rowOff>
    </xdr:from>
    <xdr:to>
      <xdr:col>102</xdr:col>
      <xdr:colOff>114300</xdr:colOff>
      <xdr:row>58</xdr:row>
      <xdr:rowOff>129322</xdr:rowOff>
    </xdr:to>
    <xdr:cxnSp macro="">
      <xdr:nvCxnSpPr>
        <xdr:cNvPr id="804" name="直線コネクタ 803"/>
        <xdr:cNvCxnSpPr/>
      </xdr:nvCxnSpPr>
      <xdr:spPr>
        <a:xfrm>
          <a:off x="18656300" y="1007127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10673</xdr:rowOff>
    </xdr:from>
    <xdr:to>
      <xdr:col>102</xdr:col>
      <xdr:colOff>165100</xdr:colOff>
      <xdr:row>57</xdr:row>
      <xdr:rowOff>112273</xdr:rowOff>
    </xdr:to>
    <xdr:sp macro="" textlink="">
      <xdr:nvSpPr>
        <xdr:cNvPr id="805" name="フローチャート: 判断 804"/>
        <xdr:cNvSpPr/>
      </xdr:nvSpPr>
      <xdr:spPr>
        <a:xfrm>
          <a:off x="19494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128800</xdr:rowOff>
    </xdr:from>
    <xdr:ext cx="469744" cy="259045"/>
    <xdr:sp macro="" textlink="">
      <xdr:nvSpPr>
        <xdr:cNvPr id="806" name="テキスト ボックス 805"/>
        <xdr:cNvSpPr txBox="1"/>
      </xdr:nvSpPr>
      <xdr:spPr>
        <a:xfrm>
          <a:off x="19310428"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151033</xdr:rowOff>
    </xdr:from>
    <xdr:to>
      <xdr:col>98</xdr:col>
      <xdr:colOff>38100</xdr:colOff>
      <xdr:row>57</xdr:row>
      <xdr:rowOff>81183</xdr:rowOff>
    </xdr:to>
    <xdr:sp macro="" textlink="">
      <xdr:nvSpPr>
        <xdr:cNvPr id="807" name="フローチャート: 判断 806"/>
        <xdr:cNvSpPr/>
      </xdr:nvSpPr>
      <xdr:spPr>
        <a:xfrm>
          <a:off x="18605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97710</xdr:rowOff>
    </xdr:from>
    <xdr:ext cx="469744" cy="259045"/>
    <xdr:sp macro="" textlink="">
      <xdr:nvSpPr>
        <xdr:cNvPr id="808" name="テキスト ボックス 807"/>
        <xdr:cNvSpPr txBox="1"/>
      </xdr:nvSpPr>
      <xdr:spPr>
        <a:xfrm>
          <a:off x="18421428"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77607</xdr:rowOff>
    </xdr:from>
    <xdr:to>
      <xdr:col>116</xdr:col>
      <xdr:colOff>114300</xdr:colOff>
      <xdr:row>59</xdr:row>
      <xdr:rowOff>7757</xdr:rowOff>
    </xdr:to>
    <xdr:sp macro="" textlink="">
      <xdr:nvSpPr>
        <xdr:cNvPr id="814" name="楕円 813"/>
        <xdr:cNvSpPr/>
      </xdr:nvSpPr>
      <xdr:spPr>
        <a:xfrm>
          <a:off x="221107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163984</xdr:rowOff>
    </xdr:from>
    <xdr:ext cx="378565" cy="259045"/>
    <xdr:sp macro="" textlink="">
      <xdr:nvSpPr>
        <xdr:cNvPr id="815" name="貸付金該当値テキスト"/>
        <xdr:cNvSpPr txBox="1"/>
      </xdr:nvSpPr>
      <xdr:spPr>
        <a:xfrm>
          <a:off x="22212300" y="993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77607</xdr:rowOff>
    </xdr:from>
    <xdr:to>
      <xdr:col>112</xdr:col>
      <xdr:colOff>38100</xdr:colOff>
      <xdr:row>59</xdr:row>
      <xdr:rowOff>7757</xdr:rowOff>
    </xdr:to>
    <xdr:sp macro="" textlink="">
      <xdr:nvSpPr>
        <xdr:cNvPr id="816" name="楕円 815"/>
        <xdr:cNvSpPr/>
      </xdr:nvSpPr>
      <xdr:spPr>
        <a:xfrm>
          <a:off x="21272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170334</xdr:rowOff>
    </xdr:from>
    <xdr:ext cx="378565" cy="259045"/>
    <xdr:sp macro="" textlink="">
      <xdr:nvSpPr>
        <xdr:cNvPr id="817" name="テキスト ボックス 816"/>
        <xdr:cNvSpPr txBox="1"/>
      </xdr:nvSpPr>
      <xdr:spPr>
        <a:xfrm>
          <a:off x="21134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77607</xdr:rowOff>
    </xdr:from>
    <xdr:to>
      <xdr:col>107</xdr:col>
      <xdr:colOff>101600</xdr:colOff>
      <xdr:row>59</xdr:row>
      <xdr:rowOff>7757</xdr:rowOff>
    </xdr:to>
    <xdr:sp macro="" textlink="">
      <xdr:nvSpPr>
        <xdr:cNvPr id="818" name="楕円 817"/>
        <xdr:cNvSpPr/>
      </xdr:nvSpPr>
      <xdr:spPr>
        <a:xfrm>
          <a:off x="20383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170334</xdr:rowOff>
    </xdr:from>
    <xdr:ext cx="378565" cy="259045"/>
    <xdr:sp macro="" textlink="">
      <xdr:nvSpPr>
        <xdr:cNvPr id="819" name="テキスト ボックス 818"/>
        <xdr:cNvSpPr txBox="1"/>
      </xdr:nvSpPr>
      <xdr:spPr>
        <a:xfrm>
          <a:off x="20245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78522</xdr:rowOff>
    </xdr:from>
    <xdr:to>
      <xdr:col>102</xdr:col>
      <xdr:colOff>165100</xdr:colOff>
      <xdr:row>59</xdr:row>
      <xdr:rowOff>8672</xdr:rowOff>
    </xdr:to>
    <xdr:sp macro="" textlink="">
      <xdr:nvSpPr>
        <xdr:cNvPr id="820" name="楕円 819"/>
        <xdr:cNvSpPr/>
      </xdr:nvSpPr>
      <xdr:spPr>
        <a:xfrm>
          <a:off x="19494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171249</xdr:rowOff>
    </xdr:from>
    <xdr:ext cx="378565" cy="259045"/>
    <xdr:sp macro="" textlink="">
      <xdr:nvSpPr>
        <xdr:cNvPr id="821" name="テキスト ボックス 820"/>
        <xdr:cNvSpPr txBox="1"/>
      </xdr:nvSpPr>
      <xdr:spPr>
        <a:xfrm>
          <a:off x="19356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76373</xdr:rowOff>
    </xdr:from>
    <xdr:to>
      <xdr:col>98</xdr:col>
      <xdr:colOff>38100</xdr:colOff>
      <xdr:row>59</xdr:row>
      <xdr:rowOff>6523</xdr:rowOff>
    </xdr:to>
    <xdr:sp macro="" textlink="">
      <xdr:nvSpPr>
        <xdr:cNvPr id="822" name="楕円 821"/>
        <xdr:cNvSpPr/>
      </xdr:nvSpPr>
      <xdr:spPr>
        <a:xfrm>
          <a:off x="186055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169100</xdr:rowOff>
    </xdr:from>
    <xdr:ext cx="378565" cy="259045"/>
    <xdr:sp macro="" textlink="">
      <xdr:nvSpPr>
        <xdr:cNvPr id="823" name="テキスト ボックス 822"/>
        <xdr:cNvSpPr txBox="1"/>
      </xdr:nvSpPr>
      <xdr:spPr>
        <a:xfrm>
          <a:off x="18467017" y="1011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129794</xdr:rowOff>
    </xdr:from>
    <xdr:to>
      <xdr:col>116</xdr:col>
      <xdr:colOff>62864</xdr:colOff>
      <xdr:row>78</xdr:row>
      <xdr:rowOff>96647</xdr:rowOff>
    </xdr:to>
    <xdr:cxnSp macro="">
      <xdr:nvCxnSpPr>
        <xdr:cNvPr id="848" name="直線コネクタ 847"/>
        <xdr:cNvCxnSpPr/>
      </xdr:nvCxnSpPr>
      <xdr:spPr>
        <a:xfrm flipV="1">
          <a:off x="22159595" y="12302744"/>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100474</xdr:rowOff>
    </xdr:from>
    <xdr:ext cx="534377" cy="259045"/>
    <xdr:sp macro="" textlink="">
      <xdr:nvSpPr>
        <xdr:cNvPr id="849" name="繰出金最小値テキスト"/>
        <xdr:cNvSpPr txBox="1"/>
      </xdr:nvSpPr>
      <xdr:spPr>
        <a:xfrm>
          <a:off x="22212300" y="134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96647</xdr:rowOff>
    </xdr:from>
    <xdr:to>
      <xdr:col>116</xdr:col>
      <xdr:colOff>152400</xdr:colOff>
      <xdr:row>78</xdr:row>
      <xdr:rowOff>96647</xdr:rowOff>
    </xdr:to>
    <xdr:cxnSp macro="">
      <xdr:nvCxnSpPr>
        <xdr:cNvPr id="850" name="直線コネクタ 849"/>
        <xdr:cNvCxnSpPr/>
      </xdr:nvCxnSpPr>
      <xdr:spPr>
        <a:xfrm>
          <a:off x="22072600" y="1346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76471</xdr:rowOff>
    </xdr:from>
    <xdr:ext cx="534377" cy="259045"/>
    <xdr:sp macro="" textlink="">
      <xdr:nvSpPr>
        <xdr:cNvPr id="851" name="繰出金最大値テキスト"/>
        <xdr:cNvSpPr txBox="1"/>
      </xdr:nvSpPr>
      <xdr:spPr>
        <a:xfrm>
          <a:off x="22212300" y="120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129794</xdr:rowOff>
    </xdr:from>
    <xdr:to>
      <xdr:col>116</xdr:col>
      <xdr:colOff>152400</xdr:colOff>
      <xdr:row>71</xdr:row>
      <xdr:rowOff>129794</xdr:rowOff>
    </xdr:to>
    <xdr:cxnSp macro="">
      <xdr:nvCxnSpPr>
        <xdr:cNvPr id="852" name="直線コネクタ 851"/>
        <xdr:cNvCxnSpPr/>
      </xdr:nvCxnSpPr>
      <xdr:spPr>
        <a:xfrm>
          <a:off x="22072600" y="1230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41439</xdr:rowOff>
    </xdr:from>
    <xdr:to>
      <xdr:col>116</xdr:col>
      <xdr:colOff>63500</xdr:colOff>
      <xdr:row>77</xdr:row>
      <xdr:rowOff>56108</xdr:rowOff>
    </xdr:to>
    <xdr:cxnSp macro="">
      <xdr:nvCxnSpPr>
        <xdr:cNvPr id="853" name="直線コネクタ 852"/>
        <xdr:cNvCxnSpPr/>
      </xdr:nvCxnSpPr>
      <xdr:spPr>
        <a:xfrm flipV="1">
          <a:off x="21323300" y="13243089"/>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86745</xdr:rowOff>
    </xdr:from>
    <xdr:ext cx="534377" cy="259045"/>
    <xdr:sp macro="" textlink="">
      <xdr:nvSpPr>
        <xdr:cNvPr id="854" name="繰出金平均値テキスト"/>
        <xdr:cNvSpPr txBox="1"/>
      </xdr:nvSpPr>
      <xdr:spPr>
        <a:xfrm>
          <a:off x="22212300" y="1277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63868</xdr:rowOff>
    </xdr:from>
    <xdr:to>
      <xdr:col>116</xdr:col>
      <xdr:colOff>114300</xdr:colOff>
      <xdr:row>75</xdr:row>
      <xdr:rowOff>165469</xdr:rowOff>
    </xdr:to>
    <xdr:sp macro="" textlink="">
      <xdr:nvSpPr>
        <xdr:cNvPr id="855" name="フローチャート: 判断 854"/>
        <xdr:cNvSpPr/>
      </xdr:nvSpPr>
      <xdr:spPr>
        <a:xfrm>
          <a:off x="221107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154215</xdr:rowOff>
    </xdr:from>
    <xdr:to>
      <xdr:col>111</xdr:col>
      <xdr:colOff>177800</xdr:colOff>
      <xdr:row>77</xdr:row>
      <xdr:rowOff>56108</xdr:rowOff>
    </xdr:to>
    <xdr:cxnSp macro="">
      <xdr:nvCxnSpPr>
        <xdr:cNvPr id="856" name="直線コネクタ 855"/>
        <xdr:cNvCxnSpPr/>
      </xdr:nvCxnSpPr>
      <xdr:spPr>
        <a:xfrm>
          <a:off x="20434300" y="13184415"/>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23635</xdr:rowOff>
    </xdr:from>
    <xdr:to>
      <xdr:col>112</xdr:col>
      <xdr:colOff>38100</xdr:colOff>
      <xdr:row>75</xdr:row>
      <xdr:rowOff>125235</xdr:rowOff>
    </xdr:to>
    <xdr:sp macro="" textlink="">
      <xdr:nvSpPr>
        <xdr:cNvPr id="857" name="フローチャート: 判断 856"/>
        <xdr:cNvSpPr/>
      </xdr:nvSpPr>
      <xdr:spPr>
        <a:xfrm>
          <a:off x="21272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141762</xdr:rowOff>
    </xdr:from>
    <xdr:ext cx="534377" cy="259045"/>
    <xdr:sp macro="" textlink="">
      <xdr:nvSpPr>
        <xdr:cNvPr id="858" name="テキスト ボックス 857"/>
        <xdr:cNvSpPr txBox="1"/>
      </xdr:nvSpPr>
      <xdr:spPr>
        <a:xfrm>
          <a:off x="21056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154215</xdr:rowOff>
    </xdr:from>
    <xdr:to>
      <xdr:col>107</xdr:col>
      <xdr:colOff>50800</xdr:colOff>
      <xdr:row>77</xdr:row>
      <xdr:rowOff>90018</xdr:rowOff>
    </xdr:to>
    <xdr:cxnSp macro="">
      <xdr:nvCxnSpPr>
        <xdr:cNvPr id="859" name="直線コネクタ 858"/>
        <xdr:cNvCxnSpPr/>
      </xdr:nvCxnSpPr>
      <xdr:spPr>
        <a:xfrm flipV="1">
          <a:off x="19545300" y="13184415"/>
          <a:ext cx="889000" cy="10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61888</xdr:rowOff>
    </xdr:from>
    <xdr:to>
      <xdr:col>107</xdr:col>
      <xdr:colOff>101600</xdr:colOff>
      <xdr:row>76</xdr:row>
      <xdr:rowOff>163488</xdr:rowOff>
    </xdr:to>
    <xdr:sp macro="" textlink="">
      <xdr:nvSpPr>
        <xdr:cNvPr id="860" name="フローチャート: 判断 859"/>
        <xdr:cNvSpPr/>
      </xdr:nvSpPr>
      <xdr:spPr>
        <a:xfrm>
          <a:off x="20383500" y="13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8564</xdr:rowOff>
    </xdr:from>
    <xdr:ext cx="534377" cy="259045"/>
    <xdr:sp macro="" textlink="">
      <xdr:nvSpPr>
        <xdr:cNvPr id="861" name="テキスト ボックス 860"/>
        <xdr:cNvSpPr txBox="1"/>
      </xdr:nvSpPr>
      <xdr:spPr>
        <a:xfrm>
          <a:off x="20167111" y="1286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90018</xdr:rowOff>
    </xdr:from>
    <xdr:to>
      <xdr:col>102</xdr:col>
      <xdr:colOff>114300</xdr:colOff>
      <xdr:row>77</xdr:row>
      <xdr:rowOff>159513</xdr:rowOff>
    </xdr:to>
    <xdr:cxnSp macro="">
      <xdr:nvCxnSpPr>
        <xdr:cNvPr id="862" name="直線コネクタ 861"/>
        <xdr:cNvCxnSpPr/>
      </xdr:nvCxnSpPr>
      <xdr:spPr>
        <a:xfrm flipV="1">
          <a:off x="18656300" y="1329166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40132</xdr:rowOff>
    </xdr:from>
    <xdr:to>
      <xdr:col>102</xdr:col>
      <xdr:colOff>165100</xdr:colOff>
      <xdr:row>76</xdr:row>
      <xdr:rowOff>141732</xdr:rowOff>
    </xdr:to>
    <xdr:sp macro="" textlink="">
      <xdr:nvSpPr>
        <xdr:cNvPr id="863" name="フローチャート: 判断 862"/>
        <xdr:cNvSpPr/>
      </xdr:nvSpPr>
      <xdr:spPr>
        <a:xfrm>
          <a:off x="19494500" y="1307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158259</xdr:rowOff>
    </xdr:from>
    <xdr:ext cx="534377" cy="259045"/>
    <xdr:sp macro="" textlink="">
      <xdr:nvSpPr>
        <xdr:cNvPr id="864" name="テキスト ボックス 863"/>
        <xdr:cNvSpPr txBox="1"/>
      </xdr:nvSpPr>
      <xdr:spPr>
        <a:xfrm>
          <a:off x="19278111" y="12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67907</xdr:rowOff>
    </xdr:from>
    <xdr:to>
      <xdr:col>98</xdr:col>
      <xdr:colOff>38100</xdr:colOff>
      <xdr:row>76</xdr:row>
      <xdr:rowOff>169507</xdr:rowOff>
    </xdr:to>
    <xdr:sp macro="" textlink="">
      <xdr:nvSpPr>
        <xdr:cNvPr id="865" name="フローチャート: 判断 864"/>
        <xdr:cNvSpPr/>
      </xdr:nvSpPr>
      <xdr:spPr>
        <a:xfrm>
          <a:off x="18605500" y="1309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14584</xdr:rowOff>
    </xdr:from>
    <xdr:ext cx="534377" cy="259045"/>
    <xdr:sp macro="" textlink="">
      <xdr:nvSpPr>
        <xdr:cNvPr id="866" name="テキスト ボックス 865"/>
        <xdr:cNvSpPr txBox="1"/>
      </xdr:nvSpPr>
      <xdr:spPr>
        <a:xfrm>
          <a:off x="18389111" y="128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162089</xdr:rowOff>
    </xdr:from>
    <xdr:to>
      <xdr:col>116</xdr:col>
      <xdr:colOff>114300</xdr:colOff>
      <xdr:row>77</xdr:row>
      <xdr:rowOff>92239</xdr:rowOff>
    </xdr:to>
    <xdr:sp macro="" textlink="">
      <xdr:nvSpPr>
        <xdr:cNvPr id="872" name="楕円 871"/>
        <xdr:cNvSpPr/>
      </xdr:nvSpPr>
      <xdr:spPr>
        <a:xfrm>
          <a:off x="221107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140516</xdr:rowOff>
    </xdr:from>
    <xdr:ext cx="534377" cy="259045"/>
    <xdr:sp macro="" textlink="">
      <xdr:nvSpPr>
        <xdr:cNvPr id="873" name="繰出金該当値テキスト"/>
        <xdr:cNvSpPr txBox="1"/>
      </xdr:nvSpPr>
      <xdr:spPr>
        <a:xfrm>
          <a:off x="22212300" y="131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5308</xdr:rowOff>
    </xdr:from>
    <xdr:to>
      <xdr:col>112</xdr:col>
      <xdr:colOff>38100</xdr:colOff>
      <xdr:row>77</xdr:row>
      <xdr:rowOff>106908</xdr:rowOff>
    </xdr:to>
    <xdr:sp macro="" textlink="">
      <xdr:nvSpPr>
        <xdr:cNvPr id="874" name="楕円 873"/>
        <xdr:cNvSpPr/>
      </xdr:nvSpPr>
      <xdr:spPr>
        <a:xfrm>
          <a:off x="21272500" y="132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98035</xdr:rowOff>
    </xdr:from>
    <xdr:ext cx="534377" cy="259045"/>
    <xdr:sp macro="" textlink="">
      <xdr:nvSpPr>
        <xdr:cNvPr id="875" name="テキスト ボックス 874"/>
        <xdr:cNvSpPr txBox="1"/>
      </xdr:nvSpPr>
      <xdr:spPr>
        <a:xfrm>
          <a:off x="21056111" y="1329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103415</xdr:rowOff>
    </xdr:from>
    <xdr:to>
      <xdr:col>107</xdr:col>
      <xdr:colOff>101600</xdr:colOff>
      <xdr:row>77</xdr:row>
      <xdr:rowOff>33565</xdr:rowOff>
    </xdr:to>
    <xdr:sp macro="" textlink="">
      <xdr:nvSpPr>
        <xdr:cNvPr id="876" name="楕円 875"/>
        <xdr:cNvSpPr/>
      </xdr:nvSpPr>
      <xdr:spPr>
        <a:xfrm>
          <a:off x="20383500" y="131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24692</xdr:rowOff>
    </xdr:from>
    <xdr:ext cx="534377" cy="259045"/>
    <xdr:sp macro="" textlink="">
      <xdr:nvSpPr>
        <xdr:cNvPr id="877" name="テキスト ボックス 876"/>
        <xdr:cNvSpPr txBox="1"/>
      </xdr:nvSpPr>
      <xdr:spPr>
        <a:xfrm>
          <a:off x="20167111" y="1322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39218</xdr:rowOff>
    </xdr:from>
    <xdr:to>
      <xdr:col>102</xdr:col>
      <xdr:colOff>165100</xdr:colOff>
      <xdr:row>77</xdr:row>
      <xdr:rowOff>140818</xdr:rowOff>
    </xdr:to>
    <xdr:sp macro="" textlink="">
      <xdr:nvSpPr>
        <xdr:cNvPr id="878" name="楕円 877"/>
        <xdr:cNvSpPr/>
      </xdr:nvSpPr>
      <xdr:spPr>
        <a:xfrm>
          <a:off x="19494500" y="1324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131945</xdr:rowOff>
    </xdr:from>
    <xdr:ext cx="534377" cy="259045"/>
    <xdr:sp macro="" textlink="">
      <xdr:nvSpPr>
        <xdr:cNvPr id="879" name="テキスト ボックス 878"/>
        <xdr:cNvSpPr txBox="1"/>
      </xdr:nvSpPr>
      <xdr:spPr>
        <a:xfrm>
          <a:off x="19278111" y="13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108713</xdr:rowOff>
    </xdr:from>
    <xdr:to>
      <xdr:col>98</xdr:col>
      <xdr:colOff>38100</xdr:colOff>
      <xdr:row>78</xdr:row>
      <xdr:rowOff>38863</xdr:rowOff>
    </xdr:to>
    <xdr:sp macro="" textlink="">
      <xdr:nvSpPr>
        <xdr:cNvPr id="880" name="楕円 879"/>
        <xdr:cNvSpPr/>
      </xdr:nvSpPr>
      <xdr:spPr>
        <a:xfrm>
          <a:off x="18605500" y="133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29990</xdr:rowOff>
    </xdr:from>
    <xdr:ext cx="534377" cy="259045"/>
    <xdr:sp macro="" textlink="">
      <xdr:nvSpPr>
        <xdr:cNvPr id="881" name="テキスト ボックス 880"/>
        <xdr:cNvSpPr txBox="1"/>
      </xdr:nvSpPr>
      <xdr:spPr>
        <a:xfrm>
          <a:off x="18389111" y="134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322,637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50,696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円となっており，全国・県・類似団体平均を大きく下回っている。これは，人口千人当たりの職員やラスパイレス指数（給与水準）が全国・県・類似団体平均を下回っていることが主な要因である。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81,526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円となっており，類似団体平均を上回っている。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社会福祉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費や生活保護費は増加傾向にあり，今後も国の制度改正等に適切に対応し，資格審査等の適正化を進め適正な執行に努めていく。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33,110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円となっており，類似団体平均を下回っている。これは市民情報センター建設の際に平成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年に借り入れた地域総合整備事業債の償還が終了したことが主な要因である。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52,566
50,355
65.76
17,967,527
16,959,721
981,578
10,536,553
14,829,918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156464</xdr:rowOff>
    </xdr:from>
    <xdr:to>
      <xdr:col>24</xdr:col>
      <xdr:colOff>62865</xdr:colOff>
      <xdr:row>38</xdr:row>
      <xdr:rowOff>105410</xdr:rowOff>
    </xdr:to>
    <xdr:cxnSp macro="">
      <xdr:nvCxnSpPr>
        <xdr:cNvPr id="56" name="直線コネクタ 55"/>
        <xdr:cNvCxnSpPr/>
      </xdr:nvCxnSpPr>
      <xdr:spPr>
        <a:xfrm flipV="1">
          <a:off x="4633595" y="5128514"/>
          <a:ext cx="127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109237</xdr:rowOff>
    </xdr:from>
    <xdr:ext cx="469744" cy="259045"/>
    <xdr:sp macro="" textlink="">
      <xdr:nvSpPr>
        <xdr:cNvPr id="57" name="議会費最小値テキスト"/>
        <xdr:cNvSpPr txBox="1"/>
      </xdr:nvSpPr>
      <xdr:spPr>
        <a:xfrm>
          <a:off x="46863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105410</xdr:rowOff>
    </xdr:from>
    <xdr:to>
      <xdr:col>24</xdr:col>
      <xdr:colOff>152400</xdr:colOff>
      <xdr:row>38</xdr:row>
      <xdr:rowOff>105410</xdr:rowOff>
    </xdr:to>
    <xdr:cxnSp macro="">
      <xdr:nvCxnSpPr>
        <xdr:cNvPr id="58" name="直線コネクタ 57"/>
        <xdr:cNvCxnSpPr/>
      </xdr:nvCxnSpPr>
      <xdr:spPr>
        <a:xfrm>
          <a:off x="4546600" y="662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103141</xdr:rowOff>
    </xdr:from>
    <xdr:ext cx="469744" cy="259045"/>
    <xdr:sp macro="" textlink="">
      <xdr:nvSpPr>
        <xdr:cNvPr id="59" name="議会費最大値テキスト"/>
        <xdr:cNvSpPr txBox="1"/>
      </xdr:nvSpPr>
      <xdr:spPr>
        <a:xfrm>
          <a:off x="4686300" y="490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156464</xdr:rowOff>
    </xdr:from>
    <xdr:to>
      <xdr:col>24</xdr:col>
      <xdr:colOff>152400</xdr:colOff>
      <xdr:row>29</xdr:row>
      <xdr:rowOff>156464</xdr:rowOff>
    </xdr:to>
    <xdr:cxnSp macro="">
      <xdr:nvCxnSpPr>
        <xdr:cNvPr id="60" name="直線コネクタ 59"/>
        <xdr:cNvCxnSpPr/>
      </xdr:nvCxnSpPr>
      <xdr:spPr>
        <a:xfrm>
          <a:off x="4546600" y="512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93218</xdr:rowOff>
    </xdr:from>
    <xdr:to>
      <xdr:col>24</xdr:col>
      <xdr:colOff>63500</xdr:colOff>
      <xdr:row>34</xdr:row>
      <xdr:rowOff>123698</xdr:rowOff>
    </xdr:to>
    <xdr:cxnSp macro="">
      <xdr:nvCxnSpPr>
        <xdr:cNvPr id="61" name="直線コネクタ 60"/>
        <xdr:cNvCxnSpPr/>
      </xdr:nvCxnSpPr>
      <xdr:spPr>
        <a:xfrm flipV="1">
          <a:off x="3797300" y="592251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13479</xdr:rowOff>
    </xdr:from>
    <xdr:ext cx="469744" cy="259045"/>
    <xdr:sp macro="" textlink="">
      <xdr:nvSpPr>
        <xdr:cNvPr id="62" name="議会費平均値テキスト"/>
        <xdr:cNvSpPr txBox="1"/>
      </xdr:nvSpPr>
      <xdr:spPr>
        <a:xfrm>
          <a:off x="4686300" y="56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162052</xdr:rowOff>
    </xdr:from>
    <xdr:to>
      <xdr:col>24</xdr:col>
      <xdr:colOff>114300</xdr:colOff>
      <xdr:row>34</xdr:row>
      <xdr:rowOff>92202</xdr:rowOff>
    </xdr:to>
    <xdr:sp macro="" textlink="">
      <xdr:nvSpPr>
        <xdr:cNvPr id="63" name="フローチャート: 判断 62"/>
        <xdr:cNvSpPr/>
      </xdr:nvSpPr>
      <xdr:spPr>
        <a:xfrm>
          <a:off x="45847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95504</xdr:rowOff>
    </xdr:from>
    <xdr:to>
      <xdr:col>19</xdr:col>
      <xdr:colOff>177800</xdr:colOff>
      <xdr:row>34</xdr:row>
      <xdr:rowOff>123698</xdr:rowOff>
    </xdr:to>
    <xdr:cxnSp macro="">
      <xdr:nvCxnSpPr>
        <xdr:cNvPr id="64" name="直線コネクタ 63"/>
        <xdr:cNvCxnSpPr/>
      </xdr:nvCxnSpPr>
      <xdr:spPr>
        <a:xfrm>
          <a:off x="2908300" y="5753354"/>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10414</xdr:rowOff>
    </xdr:from>
    <xdr:to>
      <xdr:col>20</xdr:col>
      <xdr:colOff>38100</xdr:colOff>
      <xdr:row>34</xdr:row>
      <xdr:rowOff>112014</xdr:rowOff>
    </xdr:to>
    <xdr:sp macro="" textlink="">
      <xdr:nvSpPr>
        <xdr:cNvPr id="65" name="フローチャート: 判断 64"/>
        <xdr:cNvSpPr/>
      </xdr:nvSpPr>
      <xdr:spPr>
        <a:xfrm>
          <a:off x="3746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128541</xdr:rowOff>
    </xdr:from>
    <xdr:ext cx="469744" cy="259045"/>
    <xdr:sp macro="" textlink="">
      <xdr:nvSpPr>
        <xdr:cNvPr id="66" name="テキスト ボックス 65"/>
        <xdr:cNvSpPr txBox="1"/>
      </xdr:nvSpPr>
      <xdr:spPr>
        <a:xfrm>
          <a:off x="3562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95504</xdr:rowOff>
    </xdr:from>
    <xdr:to>
      <xdr:col>15</xdr:col>
      <xdr:colOff>50800</xdr:colOff>
      <xdr:row>33</xdr:row>
      <xdr:rowOff>163322</xdr:rowOff>
    </xdr:to>
    <xdr:cxnSp macro="">
      <xdr:nvCxnSpPr>
        <xdr:cNvPr id="67" name="直線コネクタ 66"/>
        <xdr:cNvCxnSpPr/>
      </xdr:nvCxnSpPr>
      <xdr:spPr>
        <a:xfrm flipV="1">
          <a:off x="2019300" y="5753354"/>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46228</xdr:rowOff>
    </xdr:from>
    <xdr:to>
      <xdr:col>15</xdr:col>
      <xdr:colOff>101600</xdr:colOff>
      <xdr:row>34</xdr:row>
      <xdr:rowOff>147828</xdr:rowOff>
    </xdr:to>
    <xdr:sp macro="" textlink="">
      <xdr:nvSpPr>
        <xdr:cNvPr id="68" name="フローチャート: 判断 67"/>
        <xdr:cNvSpPr/>
      </xdr:nvSpPr>
      <xdr:spPr>
        <a:xfrm>
          <a:off x="2857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138955</xdr:rowOff>
    </xdr:from>
    <xdr:ext cx="469744" cy="259045"/>
    <xdr:sp macro="" textlink="">
      <xdr:nvSpPr>
        <xdr:cNvPr id="69" name="テキスト ボックス 68"/>
        <xdr:cNvSpPr txBox="1"/>
      </xdr:nvSpPr>
      <xdr:spPr>
        <a:xfrm>
          <a:off x="2673428"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162560</xdr:rowOff>
    </xdr:from>
    <xdr:to>
      <xdr:col>10</xdr:col>
      <xdr:colOff>114300</xdr:colOff>
      <xdr:row>33</xdr:row>
      <xdr:rowOff>163322</xdr:rowOff>
    </xdr:to>
    <xdr:cxnSp macro="">
      <xdr:nvCxnSpPr>
        <xdr:cNvPr id="70" name="直線コネクタ 69"/>
        <xdr:cNvCxnSpPr/>
      </xdr:nvCxnSpPr>
      <xdr:spPr>
        <a:xfrm>
          <a:off x="1130300" y="58204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1270</xdr:rowOff>
    </xdr:from>
    <xdr:to>
      <xdr:col>10</xdr:col>
      <xdr:colOff>165100</xdr:colOff>
      <xdr:row>34</xdr:row>
      <xdr:rowOff>102870</xdr:rowOff>
    </xdr:to>
    <xdr:sp macro="" textlink="">
      <xdr:nvSpPr>
        <xdr:cNvPr id="71" name="フローチャート: 判断 70"/>
        <xdr:cNvSpPr/>
      </xdr:nvSpPr>
      <xdr:spPr>
        <a:xfrm>
          <a:off x="196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93997</xdr:rowOff>
    </xdr:from>
    <xdr:ext cx="469744" cy="259045"/>
    <xdr:sp macro="" textlink="">
      <xdr:nvSpPr>
        <xdr:cNvPr id="72" name="テキスト ボックス 71"/>
        <xdr:cNvSpPr txBox="1"/>
      </xdr:nvSpPr>
      <xdr:spPr>
        <a:xfrm>
          <a:off x="1784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42418</xdr:rowOff>
    </xdr:from>
    <xdr:to>
      <xdr:col>24</xdr:col>
      <xdr:colOff>114300</xdr:colOff>
      <xdr:row>34</xdr:row>
      <xdr:rowOff>144018</xdr:rowOff>
    </xdr:to>
    <xdr:sp macro="" textlink="">
      <xdr:nvSpPr>
        <xdr:cNvPr id="80" name="楕円 79"/>
        <xdr:cNvSpPr/>
      </xdr:nvSpPr>
      <xdr:spPr>
        <a:xfrm>
          <a:off x="45847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20845</xdr:rowOff>
    </xdr:from>
    <xdr:ext cx="469744" cy="259045"/>
    <xdr:sp macro="" textlink="">
      <xdr:nvSpPr>
        <xdr:cNvPr id="81" name="議会費該当値テキスト"/>
        <xdr:cNvSpPr txBox="1"/>
      </xdr:nvSpPr>
      <xdr:spPr>
        <a:xfrm>
          <a:off x="4686300"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72898</xdr:rowOff>
    </xdr:from>
    <xdr:to>
      <xdr:col>20</xdr:col>
      <xdr:colOff>38100</xdr:colOff>
      <xdr:row>35</xdr:row>
      <xdr:rowOff>3048</xdr:rowOff>
    </xdr:to>
    <xdr:sp macro="" textlink="">
      <xdr:nvSpPr>
        <xdr:cNvPr id="82" name="楕円 81"/>
        <xdr:cNvSpPr/>
      </xdr:nvSpPr>
      <xdr:spPr>
        <a:xfrm>
          <a:off x="3746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165625</xdr:rowOff>
    </xdr:from>
    <xdr:ext cx="469744" cy="259045"/>
    <xdr:sp macro="" textlink="">
      <xdr:nvSpPr>
        <xdr:cNvPr id="83" name="テキスト ボックス 82"/>
        <xdr:cNvSpPr txBox="1"/>
      </xdr:nvSpPr>
      <xdr:spPr>
        <a:xfrm>
          <a:off x="3562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44704</xdr:rowOff>
    </xdr:from>
    <xdr:to>
      <xdr:col>15</xdr:col>
      <xdr:colOff>101600</xdr:colOff>
      <xdr:row>33</xdr:row>
      <xdr:rowOff>146304</xdr:rowOff>
    </xdr:to>
    <xdr:sp macro="" textlink="">
      <xdr:nvSpPr>
        <xdr:cNvPr id="84" name="楕円 83"/>
        <xdr:cNvSpPr/>
      </xdr:nvSpPr>
      <xdr:spPr>
        <a:xfrm>
          <a:off x="2857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162831</xdr:rowOff>
    </xdr:from>
    <xdr:ext cx="469744" cy="259045"/>
    <xdr:sp macro="" textlink="">
      <xdr:nvSpPr>
        <xdr:cNvPr id="85" name="テキスト ボックス 84"/>
        <xdr:cNvSpPr txBox="1"/>
      </xdr:nvSpPr>
      <xdr:spPr>
        <a:xfrm>
          <a:off x="2673428"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112522</xdr:rowOff>
    </xdr:from>
    <xdr:to>
      <xdr:col>10</xdr:col>
      <xdr:colOff>165100</xdr:colOff>
      <xdr:row>34</xdr:row>
      <xdr:rowOff>42672</xdr:rowOff>
    </xdr:to>
    <xdr:sp macro="" textlink="">
      <xdr:nvSpPr>
        <xdr:cNvPr id="86" name="楕円 85"/>
        <xdr:cNvSpPr/>
      </xdr:nvSpPr>
      <xdr:spPr>
        <a:xfrm>
          <a:off x="1968500" y="57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59199</xdr:rowOff>
    </xdr:from>
    <xdr:ext cx="469744" cy="259045"/>
    <xdr:sp macro="" textlink="">
      <xdr:nvSpPr>
        <xdr:cNvPr id="87" name="テキスト ボックス 86"/>
        <xdr:cNvSpPr txBox="1"/>
      </xdr:nvSpPr>
      <xdr:spPr>
        <a:xfrm>
          <a:off x="1784428" y="55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88" name="楕円 87"/>
        <xdr:cNvSpPr/>
      </xdr:nvSpPr>
      <xdr:spPr>
        <a:xfrm>
          <a:off x="1079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58437</xdr:rowOff>
    </xdr:from>
    <xdr:ext cx="469744" cy="259045"/>
    <xdr:sp macro="" textlink="">
      <xdr:nvSpPr>
        <xdr:cNvPr id="89" name="テキスト ボックス 88"/>
        <xdr:cNvSpPr txBox="1"/>
      </xdr:nvSpPr>
      <xdr:spPr>
        <a:xfrm>
          <a:off x="895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120403</xdr:rowOff>
    </xdr:from>
    <xdr:to>
      <xdr:col>24</xdr:col>
      <xdr:colOff>62865</xdr:colOff>
      <xdr:row>57</xdr:row>
      <xdr:rowOff>37440</xdr:rowOff>
    </xdr:to>
    <xdr:cxnSp macro="">
      <xdr:nvCxnSpPr>
        <xdr:cNvPr id="114" name="直線コネクタ 113"/>
        <xdr:cNvCxnSpPr/>
      </xdr:nvCxnSpPr>
      <xdr:spPr>
        <a:xfrm flipV="1">
          <a:off x="4633595" y="8864353"/>
          <a:ext cx="1270" cy="94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41267</xdr:rowOff>
    </xdr:from>
    <xdr:ext cx="534377" cy="259045"/>
    <xdr:sp macro="" textlink="">
      <xdr:nvSpPr>
        <xdr:cNvPr id="115" name="総務費最小値テキスト"/>
        <xdr:cNvSpPr txBox="1"/>
      </xdr:nvSpPr>
      <xdr:spPr>
        <a:xfrm>
          <a:off x="4686300" y="98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37440</xdr:rowOff>
    </xdr:from>
    <xdr:to>
      <xdr:col>24</xdr:col>
      <xdr:colOff>152400</xdr:colOff>
      <xdr:row>57</xdr:row>
      <xdr:rowOff>37440</xdr:rowOff>
    </xdr:to>
    <xdr:cxnSp macro="">
      <xdr:nvCxnSpPr>
        <xdr:cNvPr id="116" name="直線コネクタ 115"/>
        <xdr:cNvCxnSpPr/>
      </xdr:nvCxnSpPr>
      <xdr:spPr>
        <a:xfrm>
          <a:off x="4546600" y="981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67080</xdr:rowOff>
    </xdr:from>
    <xdr:ext cx="534377" cy="259045"/>
    <xdr:sp macro="" textlink="">
      <xdr:nvSpPr>
        <xdr:cNvPr id="117" name="総務費最大値テキスト"/>
        <xdr:cNvSpPr txBox="1"/>
      </xdr:nvSpPr>
      <xdr:spPr>
        <a:xfrm>
          <a:off x="4686300" y="863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120403</xdr:rowOff>
    </xdr:from>
    <xdr:to>
      <xdr:col>24</xdr:col>
      <xdr:colOff>152400</xdr:colOff>
      <xdr:row>51</xdr:row>
      <xdr:rowOff>120403</xdr:rowOff>
    </xdr:to>
    <xdr:cxnSp macro="">
      <xdr:nvCxnSpPr>
        <xdr:cNvPr id="118" name="直線コネクタ 117"/>
        <xdr:cNvCxnSpPr/>
      </xdr:nvCxnSpPr>
      <xdr:spPr>
        <a:xfrm>
          <a:off x="4546600" y="886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37440</xdr:rowOff>
    </xdr:from>
    <xdr:to>
      <xdr:col>24</xdr:col>
      <xdr:colOff>63500</xdr:colOff>
      <xdr:row>57</xdr:row>
      <xdr:rowOff>62338</xdr:rowOff>
    </xdr:to>
    <xdr:cxnSp macro="">
      <xdr:nvCxnSpPr>
        <xdr:cNvPr id="119" name="直線コネクタ 118"/>
        <xdr:cNvCxnSpPr/>
      </xdr:nvCxnSpPr>
      <xdr:spPr>
        <a:xfrm flipV="1">
          <a:off x="3797300" y="9810090"/>
          <a:ext cx="8382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90746</xdr:rowOff>
    </xdr:from>
    <xdr:ext cx="534377" cy="259045"/>
    <xdr:sp macro="" textlink="">
      <xdr:nvSpPr>
        <xdr:cNvPr id="120" name="総務費平均値テキスト"/>
        <xdr:cNvSpPr txBox="1"/>
      </xdr:nvSpPr>
      <xdr:spPr>
        <a:xfrm>
          <a:off x="4686300" y="9177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67869</xdr:rowOff>
    </xdr:from>
    <xdr:to>
      <xdr:col>24</xdr:col>
      <xdr:colOff>114300</xdr:colOff>
      <xdr:row>54</xdr:row>
      <xdr:rowOff>169469</xdr:rowOff>
    </xdr:to>
    <xdr:sp macro="" textlink="">
      <xdr:nvSpPr>
        <xdr:cNvPr id="121" name="フローチャート: 判断 120"/>
        <xdr:cNvSpPr/>
      </xdr:nvSpPr>
      <xdr:spPr>
        <a:xfrm>
          <a:off x="4584700" y="932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62338</xdr:rowOff>
    </xdr:from>
    <xdr:to>
      <xdr:col>19</xdr:col>
      <xdr:colOff>177800</xdr:colOff>
      <xdr:row>57</xdr:row>
      <xdr:rowOff>102819</xdr:rowOff>
    </xdr:to>
    <xdr:cxnSp macro="">
      <xdr:nvCxnSpPr>
        <xdr:cNvPr id="122" name="直線コネクタ 121"/>
        <xdr:cNvCxnSpPr/>
      </xdr:nvCxnSpPr>
      <xdr:spPr>
        <a:xfrm flipV="1">
          <a:off x="2908300" y="9834988"/>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59639</xdr:rowOff>
    </xdr:from>
    <xdr:to>
      <xdr:col>20</xdr:col>
      <xdr:colOff>38100</xdr:colOff>
      <xdr:row>53</xdr:row>
      <xdr:rowOff>161239</xdr:rowOff>
    </xdr:to>
    <xdr:sp macro="" textlink="">
      <xdr:nvSpPr>
        <xdr:cNvPr id="123" name="フローチャート: 判断 122"/>
        <xdr:cNvSpPr/>
      </xdr:nvSpPr>
      <xdr:spPr>
        <a:xfrm>
          <a:off x="3746500" y="91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6316</xdr:rowOff>
    </xdr:from>
    <xdr:ext cx="534377" cy="259045"/>
    <xdr:sp macro="" textlink="">
      <xdr:nvSpPr>
        <xdr:cNvPr id="124" name="テキスト ボックス 123"/>
        <xdr:cNvSpPr txBox="1"/>
      </xdr:nvSpPr>
      <xdr:spPr>
        <a:xfrm>
          <a:off x="3530111" y="89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135357</xdr:rowOff>
    </xdr:from>
    <xdr:to>
      <xdr:col>15</xdr:col>
      <xdr:colOff>50800</xdr:colOff>
      <xdr:row>57</xdr:row>
      <xdr:rowOff>102819</xdr:rowOff>
    </xdr:to>
    <xdr:cxnSp macro="">
      <xdr:nvCxnSpPr>
        <xdr:cNvPr id="125" name="直線コネクタ 124"/>
        <xdr:cNvCxnSpPr/>
      </xdr:nvCxnSpPr>
      <xdr:spPr>
        <a:xfrm>
          <a:off x="2019300" y="9736557"/>
          <a:ext cx="889000" cy="1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27845</xdr:rowOff>
    </xdr:from>
    <xdr:to>
      <xdr:col>15</xdr:col>
      <xdr:colOff>101600</xdr:colOff>
      <xdr:row>55</xdr:row>
      <xdr:rowOff>129445</xdr:rowOff>
    </xdr:to>
    <xdr:sp macro="" textlink="">
      <xdr:nvSpPr>
        <xdr:cNvPr id="126" name="フローチャート: 判断 125"/>
        <xdr:cNvSpPr/>
      </xdr:nvSpPr>
      <xdr:spPr>
        <a:xfrm>
          <a:off x="2857500" y="94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145972</xdr:rowOff>
    </xdr:from>
    <xdr:ext cx="534377" cy="259045"/>
    <xdr:sp macro="" textlink="">
      <xdr:nvSpPr>
        <xdr:cNvPr id="127" name="テキスト ボックス 126"/>
        <xdr:cNvSpPr txBox="1"/>
      </xdr:nvSpPr>
      <xdr:spPr>
        <a:xfrm>
          <a:off x="2641111" y="92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135357</xdr:rowOff>
    </xdr:from>
    <xdr:to>
      <xdr:col>10</xdr:col>
      <xdr:colOff>114300</xdr:colOff>
      <xdr:row>57</xdr:row>
      <xdr:rowOff>4045</xdr:rowOff>
    </xdr:to>
    <xdr:cxnSp macro="">
      <xdr:nvCxnSpPr>
        <xdr:cNvPr id="128" name="直線コネクタ 127"/>
        <xdr:cNvCxnSpPr/>
      </xdr:nvCxnSpPr>
      <xdr:spPr>
        <a:xfrm flipV="1">
          <a:off x="1130300" y="9736557"/>
          <a:ext cx="889000" cy="4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28969</xdr:rowOff>
    </xdr:from>
    <xdr:to>
      <xdr:col>10</xdr:col>
      <xdr:colOff>165100</xdr:colOff>
      <xdr:row>54</xdr:row>
      <xdr:rowOff>130569</xdr:rowOff>
    </xdr:to>
    <xdr:sp macro="" textlink="">
      <xdr:nvSpPr>
        <xdr:cNvPr id="129" name="フローチャート: 判断 128"/>
        <xdr:cNvSpPr/>
      </xdr:nvSpPr>
      <xdr:spPr>
        <a:xfrm>
          <a:off x="1968500" y="928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147096</xdr:rowOff>
    </xdr:from>
    <xdr:ext cx="534377" cy="259045"/>
    <xdr:sp macro="" textlink="">
      <xdr:nvSpPr>
        <xdr:cNvPr id="130" name="テキスト ボックス 129"/>
        <xdr:cNvSpPr txBox="1"/>
      </xdr:nvSpPr>
      <xdr:spPr>
        <a:xfrm>
          <a:off x="1752111" y="90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141363</xdr:rowOff>
    </xdr:from>
    <xdr:to>
      <xdr:col>6</xdr:col>
      <xdr:colOff>38100</xdr:colOff>
      <xdr:row>54</xdr:row>
      <xdr:rowOff>71513</xdr:rowOff>
    </xdr:to>
    <xdr:sp macro="" textlink="">
      <xdr:nvSpPr>
        <xdr:cNvPr id="131" name="フローチャート: 判断 130"/>
        <xdr:cNvSpPr/>
      </xdr:nvSpPr>
      <xdr:spPr>
        <a:xfrm>
          <a:off x="1079500" y="922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88040</xdr:rowOff>
    </xdr:from>
    <xdr:ext cx="534377" cy="259045"/>
    <xdr:sp macro="" textlink="">
      <xdr:nvSpPr>
        <xdr:cNvPr id="132" name="テキスト ボックス 131"/>
        <xdr:cNvSpPr txBox="1"/>
      </xdr:nvSpPr>
      <xdr:spPr>
        <a:xfrm>
          <a:off x="863111" y="90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158090</xdr:rowOff>
    </xdr:from>
    <xdr:to>
      <xdr:col>24</xdr:col>
      <xdr:colOff>114300</xdr:colOff>
      <xdr:row>57</xdr:row>
      <xdr:rowOff>88240</xdr:rowOff>
    </xdr:to>
    <xdr:sp macro="" textlink="">
      <xdr:nvSpPr>
        <xdr:cNvPr id="138" name="楕円 137"/>
        <xdr:cNvSpPr/>
      </xdr:nvSpPr>
      <xdr:spPr>
        <a:xfrm>
          <a:off x="4584700" y="97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73017</xdr:rowOff>
    </xdr:from>
    <xdr:ext cx="534377" cy="259045"/>
    <xdr:sp macro="" textlink="">
      <xdr:nvSpPr>
        <xdr:cNvPr id="139" name="総務費該当値テキスト"/>
        <xdr:cNvSpPr txBox="1"/>
      </xdr:nvSpPr>
      <xdr:spPr>
        <a:xfrm>
          <a:off x="4686300" y="96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11538</xdr:rowOff>
    </xdr:from>
    <xdr:to>
      <xdr:col>20</xdr:col>
      <xdr:colOff>38100</xdr:colOff>
      <xdr:row>57</xdr:row>
      <xdr:rowOff>113138</xdr:rowOff>
    </xdr:to>
    <xdr:sp macro="" textlink="">
      <xdr:nvSpPr>
        <xdr:cNvPr id="140" name="楕円 139"/>
        <xdr:cNvSpPr/>
      </xdr:nvSpPr>
      <xdr:spPr>
        <a:xfrm>
          <a:off x="3746500" y="97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104265</xdr:rowOff>
    </xdr:from>
    <xdr:ext cx="534377" cy="259045"/>
    <xdr:sp macro="" textlink="">
      <xdr:nvSpPr>
        <xdr:cNvPr id="141" name="テキスト ボックス 140"/>
        <xdr:cNvSpPr txBox="1"/>
      </xdr:nvSpPr>
      <xdr:spPr>
        <a:xfrm>
          <a:off x="3530111" y="98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52019</xdr:rowOff>
    </xdr:from>
    <xdr:to>
      <xdr:col>15</xdr:col>
      <xdr:colOff>101600</xdr:colOff>
      <xdr:row>57</xdr:row>
      <xdr:rowOff>153619</xdr:rowOff>
    </xdr:to>
    <xdr:sp macro="" textlink="">
      <xdr:nvSpPr>
        <xdr:cNvPr id="142" name="楕円 141"/>
        <xdr:cNvSpPr/>
      </xdr:nvSpPr>
      <xdr:spPr>
        <a:xfrm>
          <a:off x="2857500" y="98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144746</xdr:rowOff>
    </xdr:from>
    <xdr:ext cx="534377" cy="259045"/>
    <xdr:sp macro="" textlink="">
      <xdr:nvSpPr>
        <xdr:cNvPr id="143" name="テキスト ボックス 142"/>
        <xdr:cNvSpPr txBox="1"/>
      </xdr:nvSpPr>
      <xdr:spPr>
        <a:xfrm>
          <a:off x="2641111" y="991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84557</xdr:rowOff>
    </xdr:from>
    <xdr:to>
      <xdr:col>10</xdr:col>
      <xdr:colOff>165100</xdr:colOff>
      <xdr:row>57</xdr:row>
      <xdr:rowOff>14707</xdr:rowOff>
    </xdr:to>
    <xdr:sp macro="" textlink="">
      <xdr:nvSpPr>
        <xdr:cNvPr id="144" name="楕円 143"/>
        <xdr:cNvSpPr/>
      </xdr:nvSpPr>
      <xdr:spPr>
        <a:xfrm>
          <a:off x="1968500" y="96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5834</xdr:rowOff>
    </xdr:from>
    <xdr:ext cx="534377" cy="259045"/>
    <xdr:sp macro="" textlink="">
      <xdr:nvSpPr>
        <xdr:cNvPr id="145" name="テキスト ボックス 144"/>
        <xdr:cNvSpPr txBox="1"/>
      </xdr:nvSpPr>
      <xdr:spPr>
        <a:xfrm>
          <a:off x="1752111" y="977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124695</xdr:rowOff>
    </xdr:from>
    <xdr:to>
      <xdr:col>6</xdr:col>
      <xdr:colOff>38100</xdr:colOff>
      <xdr:row>57</xdr:row>
      <xdr:rowOff>54845</xdr:rowOff>
    </xdr:to>
    <xdr:sp macro="" textlink="">
      <xdr:nvSpPr>
        <xdr:cNvPr id="146" name="楕円 145"/>
        <xdr:cNvSpPr/>
      </xdr:nvSpPr>
      <xdr:spPr>
        <a:xfrm>
          <a:off x="1079500" y="97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45972</xdr:rowOff>
    </xdr:from>
    <xdr:ext cx="534377" cy="259045"/>
    <xdr:sp macro="" textlink="">
      <xdr:nvSpPr>
        <xdr:cNvPr id="147" name="テキスト ボックス 146"/>
        <xdr:cNvSpPr txBox="1"/>
      </xdr:nvSpPr>
      <xdr:spPr>
        <a:xfrm>
          <a:off x="863111" y="98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27663</xdr:rowOff>
    </xdr:from>
    <xdr:to>
      <xdr:col>24</xdr:col>
      <xdr:colOff>62865</xdr:colOff>
      <xdr:row>78</xdr:row>
      <xdr:rowOff>37511</xdr:rowOff>
    </xdr:to>
    <xdr:cxnSp macro="">
      <xdr:nvCxnSpPr>
        <xdr:cNvPr id="170" name="直線コネクタ 169"/>
        <xdr:cNvCxnSpPr/>
      </xdr:nvCxnSpPr>
      <xdr:spPr>
        <a:xfrm flipV="1">
          <a:off x="4633595" y="12372063"/>
          <a:ext cx="1270" cy="10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41338</xdr:rowOff>
    </xdr:from>
    <xdr:ext cx="599010" cy="259045"/>
    <xdr:sp macro="" textlink="">
      <xdr:nvSpPr>
        <xdr:cNvPr id="171" name="民生費最小値テキスト"/>
        <xdr:cNvSpPr txBox="1"/>
      </xdr:nvSpPr>
      <xdr:spPr>
        <a:xfrm>
          <a:off x="4686300" y="134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37511</xdr:rowOff>
    </xdr:from>
    <xdr:to>
      <xdr:col>24</xdr:col>
      <xdr:colOff>152400</xdr:colOff>
      <xdr:row>78</xdr:row>
      <xdr:rowOff>37511</xdr:rowOff>
    </xdr:to>
    <xdr:cxnSp macro="">
      <xdr:nvCxnSpPr>
        <xdr:cNvPr id="172" name="直線コネクタ 171"/>
        <xdr:cNvCxnSpPr/>
      </xdr:nvCxnSpPr>
      <xdr:spPr>
        <a:xfrm>
          <a:off x="4546600" y="1341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145790</xdr:rowOff>
    </xdr:from>
    <xdr:ext cx="599010" cy="259045"/>
    <xdr:sp macro="" textlink="">
      <xdr:nvSpPr>
        <xdr:cNvPr id="173" name="民生費最大値テキスト"/>
        <xdr:cNvSpPr txBox="1"/>
      </xdr:nvSpPr>
      <xdr:spPr>
        <a:xfrm>
          <a:off x="4686300" y="1214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27663</xdr:rowOff>
    </xdr:from>
    <xdr:to>
      <xdr:col>24</xdr:col>
      <xdr:colOff>152400</xdr:colOff>
      <xdr:row>72</xdr:row>
      <xdr:rowOff>27663</xdr:rowOff>
    </xdr:to>
    <xdr:cxnSp macro="">
      <xdr:nvCxnSpPr>
        <xdr:cNvPr id="174" name="直線コネクタ 173"/>
        <xdr:cNvCxnSpPr/>
      </xdr:nvCxnSpPr>
      <xdr:spPr>
        <a:xfrm>
          <a:off x="4546600" y="1237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27307</xdr:rowOff>
    </xdr:from>
    <xdr:to>
      <xdr:col>24</xdr:col>
      <xdr:colOff>63500</xdr:colOff>
      <xdr:row>78</xdr:row>
      <xdr:rowOff>37246</xdr:rowOff>
    </xdr:to>
    <xdr:cxnSp macro="">
      <xdr:nvCxnSpPr>
        <xdr:cNvPr id="175" name="直線コネクタ 174"/>
        <xdr:cNvCxnSpPr/>
      </xdr:nvCxnSpPr>
      <xdr:spPr>
        <a:xfrm flipV="1">
          <a:off x="3797300" y="13400407"/>
          <a:ext cx="8382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36518</xdr:rowOff>
    </xdr:from>
    <xdr:ext cx="599010" cy="259045"/>
    <xdr:sp macro="" textlink="">
      <xdr:nvSpPr>
        <xdr:cNvPr id="176" name="民生費平均値テキスト"/>
        <xdr:cNvSpPr txBox="1"/>
      </xdr:nvSpPr>
      <xdr:spPr>
        <a:xfrm>
          <a:off x="4686300" y="13066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13641</xdr:rowOff>
    </xdr:from>
    <xdr:to>
      <xdr:col>24</xdr:col>
      <xdr:colOff>114300</xdr:colOff>
      <xdr:row>77</xdr:row>
      <xdr:rowOff>115241</xdr:rowOff>
    </xdr:to>
    <xdr:sp macro="" textlink="">
      <xdr:nvSpPr>
        <xdr:cNvPr id="177" name="フローチャート: 判断 176"/>
        <xdr:cNvSpPr/>
      </xdr:nvSpPr>
      <xdr:spPr>
        <a:xfrm>
          <a:off x="4584700" y="132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21889</xdr:rowOff>
    </xdr:from>
    <xdr:to>
      <xdr:col>19</xdr:col>
      <xdr:colOff>177800</xdr:colOff>
      <xdr:row>78</xdr:row>
      <xdr:rowOff>37246</xdr:rowOff>
    </xdr:to>
    <xdr:cxnSp macro="">
      <xdr:nvCxnSpPr>
        <xdr:cNvPr id="178" name="直線コネクタ 177"/>
        <xdr:cNvCxnSpPr/>
      </xdr:nvCxnSpPr>
      <xdr:spPr>
        <a:xfrm>
          <a:off x="2908300" y="13394989"/>
          <a:ext cx="8890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171360</xdr:rowOff>
    </xdr:from>
    <xdr:to>
      <xdr:col>20</xdr:col>
      <xdr:colOff>38100</xdr:colOff>
      <xdr:row>77</xdr:row>
      <xdr:rowOff>101510</xdr:rowOff>
    </xdr:to>
    <xdr:sp macro="" textlink="">
      <xdr:nvSpPr>
        <xdr:cNvPr id="179" name="フローチャート: 判断 178"/>
        <xdr:cNvSpPr/>
      </xdr:nvSpPr>
      <xdr:spPr>
        <a:xfrm>
          <a:off x="37465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118037</xdr:rowOff>
    </xdr:from>
    <xdr:ext cx="599010" cy="259045"/>
    <xdr:sp macro="" textlink="">
      <xdr:nvSpPr>
        <xdr:cNvPr id="180" name="テキスト ボックス 179"/>
        <xdr:cNvSpPr txBox="1"/>
      </xdr:nvSpPr>
      <xdr:spPr>
        <a:xfrm>
          <a:off x="3497795" y="1297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21889</xdr:rowOff>
    </xdr:from>
    <xdr:to>
      <xdr:col>15</xdr:col>
      <xdr:colOff>50800</xdr:colOff>
      <xdr:row>78</xdr:row>
      <xdr:rowOff>79890</xdr:rowOff>
    </xdr:to>
    <xdr:cxnSp macro="">
      <xdr:nvCxnSpPr>
        <xdr:cNvPr id="181" name="直線コネクタ 180"/>
        <xdr:cNvCxnSpPr/>
      </xdr:nvCxnSpPr>
      <xdr:spPr>
        <a:xfrm flipV="1">
          <a:off x="2019300" y="13394989"/>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82" name="フローチャート: 判断 181"/>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3" name="テキスト ボックス 182"/>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79890</xdr:rowOff>
    </xdr:from>
    <xdr:to>
      <xdr:col>10</xdr:col>
      <xdr:colOff>114300</xdr:colOff>
      <xdr:row>78</xdr:row>
      <xdr:rowOff>124859</xdr:rowOff>
    </xdr:to>
    <xdr:cxnSp macro="">
      <xdr:nvCxnSpPr>
        <xdr:cNvPr id="184" name="直線コネクタ 183"/>
        <xdr:cNvCxnSpPr/>
      </xdr:nvCxnSpPr>
      <xdr:spPr>
        <a:xfrm flipV="1">
          <a:off x="1130300" y="13452990"/>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5" name="フローチャート: 判断 184"/>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6" name="テキスト ボックス 185"/>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7" name="フローチャート: 判断 186"/>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8" name="テキスト ボックス 187"/>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147957</xdr:rowOff>
    </xdr:from>
    <xdr:to>
      <xdr:col>24</xdr:col>
      <xdr:colOff>114300</xdr:colOff>
      <xdr:row>78</xdr:row>
      <xdr:rowOff>78107</xdr:rowOff>
    </xdr:to>
    <xdr:sp macro="" textlink="">
      <xdr:nvSpPr>
        <xdr:cNvPr id="194" name="楕円 193"/>
        <xdr:cNvSpPr/>
      </xdr:nvSpPr>
      <xdr:spPr>
        <a:xfrm>
          <a:off x="4584700" y="133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62884</xdr:rowOff>
    </xdr:from>
    <xdr:ext cx="599010" cy="259045"/>
    <xdr:sp macro="" textlink="">
      <xdr:nvSpPr>
        <xdr:cNvPr id="195" name="民生費該当値テキスト"/>
        <xdr:cNvSpPr txBox="1"/>
      </xdr:nvSpPr>
      <xdr:spPr>
        <a:xfrm>
          <a:off x="4686300" y="1326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157896</xdr:rowOff>
    </xdr:from>
    <xdr:to>
      <xdr:col>20</xdr:col>
      <xdr:colOff>38100</xdr:colOff>
      <xdr:row>78</xdr:row>
      <xdr:rowOff>88046</xdr:rowOff>
    </xdr:to>
    <xdr:sp macro="" textlink="">
      <xdr:nvSpPr>
        <xdr:cNvPr id="196" name="楕円 195"/>
        <xdr:cNvSpPr/>
      </xdr:nvSpPr>
      <xdr:spPr>
        <a:xfrm>
          <a:off x="3746500" y="133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79173</xdr:rowOff>
    </xdr:from>
    <xdr:ext cx="599010" cy="259045"/>
    <xdr:sp macro="" textlink="">
      <xdr:nvSpPr>
        <xdr:cNvPr id="197" name="テキスト ボックス 196"/>
        <xdr:cNvSpPr txBox="1"/>
      </xdr:nvSpPr>
      <xdr:spPr>
        <a:xfrm>
          <a:off x="3497795" y="1345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142539</xdr:rowOff>
    </xdr:from>
    <xdr:to>
      <xdr:col>15</xdr:col>
      <xdr:colOff>101600</xdr:colOff>
      <xdr:row>78</xdr:row>
      <xdr:rowOff>72689</xdr:rowOff>
    </xdr:to>
    <xdr:sp macro="" textlink="">
      <xdr:nvSpPr>
        <xdr:cNvPr id="198" name="楕円 197"/>
        <xdr:cNvSpPr/>
      </xdr:nvSpPr>
      <xdr:spPr>
        <a:xfrm>
          <a:off x="2857500" y="133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63816</xdr:rowOff>
    </xdr:from>
    <xdr:ext cx="599010" cy="259045"/>
    <xdr:sp macro="" textlink="">
      <xdr:nvSpPr>
        <xdr:cNvPr id="199" name="テキスト ボックス 198"/>
        <xdr:cNvSpPr txBox="1"/>
      </xdr:nvSpPr>
      <xdr:spPr>
        <a:xfrm>
          <a:off x="2608795" y="1343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29090</xdr:rowOff>
    </xdr:from>
    <xdr:to>
      <xdr:col>10</xdr:col>
      <xdr:colOff>165100</xdr:colOff>
      <xdr:row>78</xdr:row>
      <xdr:rowOff>130690</xdr:rowOff>
    </xdr:to>
    <xdr:sp macro="" textlink="">
      <xdr:nvSpPr>
        <xdr:cNvPr id="200" name="楕円 199"/>
        <xdr:cNvSpPr/>
      </xdr:nvSpPr>
      <xdr:spPr>
        <a:xfrm>
          <a:off x="1968500" y="134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121817</xdr:rowOff>
    </xdr:from>
    <xdr:ext cx="599010" cy="259045"/>
    <xdr:sp macro="" textlink="">
      <xdr:nvSpPr>
        <xdr:cNvPr id="201" name="テキスト ボックス 200"/>
        <xdr:cNvSpPr txBox="1"/>
      </xdr:nvSpPr>
      <xdr:spPr>
        <a:xfrm>
          <a:off x="1719795" y="1349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74059</xdr:rowOff>
    </xdr:from>
    <xdr:to>
      <xdr:col>6</xdr:col>
      <xdr:colOff>38100</xdr:colOff>
      <xdr:row>79</xdr:row>
      <xdr:rowOff>4209</xdr:rowOff>
    </xdr:to>
    <xdr:sp macro="" textlink="">
      <xdr:nvSpPr>
        <xdr:cNvPr id="202" name="楕円 201"/>
        <xdr:cNvSpPr/>
      </xdr:nvSpPr>
      <xdr:spPr>
        <a:xfrm>
          <a:off x="1079500" y="134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166786</xdr:rowOff>
    </xdr:from>
    <xdr:ext cx="599010" cy="259045"/>
    <xdr:sp macro="" textlink="">
      <xdr:nvSpPr>
        <xdr:cNvPr id="203" name="テキスト ボックス 202"/>
        <xdr:cNvSpPr txBox="1"/>
      </xdr:nvSpPr>
      <xdr:spPr>
        <a:xfrm>
          <a:off x="830795" y="1353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8522</xdr:rowOff>
    </xdr:from>
    <xdr:to>
      <xdr:col>24</xdr:col>
      <xdr:colOff>62865</xdr:colOff>
      <xdr:row>98</xdr:row>
      <xdr:rowOff>149110</xdr:rowOff>
    </xdr:to>
    <xdr:cxnSp macro="">
      <xdr:nvCxnSpPr>
        <xdr:cNvPr id="228" name="直線コネクタ 227"/>
        <xdr:cNvCxnSpPr/>
      </xdr:nvCxnSpPr>
      <xdr:spPr>
        <a:xfrm flipV="1">
          <a:off x="4633595" y="15439022"/>
          <a:ext cx="1270" cy="151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152937</xdr:rowOff>
    </xdr:from>
    <xdr:ext cx="534377" cy="259045"/>
    <xdr:sp macro="" textlink="">
      <xdr:nvSpPr>
        <xdr:cNvPr id="229" name="衛生費最小値テキスト"/>
        <xdr:cNvSpPr txBox="1"/>
      </xdr:nvSpPr>
      <xdr:spPr>
        <a:xfrm>
          <a:off x="4686300" y="16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149110</xdr:rowOff>
    </xdr:from>
    <xdr:to>
      <xdr:col>24</xdr:col>
      <xdr:colOff>152400</xdr:colOff>
      <xdr:row>98</xdr:row>
      <xdr:rowOff>149110</xdr:rowOff>
    </xdr:to>
    <xdr:cxnSp macro="">
      <xdr:nvCxnSpPr>
        <xdr:cNvPr id="230" name="直線コネクタ 229"/>
        <xdr:cNvCxnSpPr/>
      </xdr:nvCxnSpPr>
      <xdr:spPr>
        <a:xfrm>
          <a:off x="4546600" y="16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126649</xdr:rowOff>
    </xdr:from>
    <xdr:ext cx="534377" cy="259045"/>
    <xdr:sp macro="" textlink="">
      <xdr:nvSpPr>
        <xdr:cNvPr id="231" name="衛生費最大値テキスト"/>
        <xdr:cNvSpPr txBox="1"/>
      </xdr:nvSpPr>
      <xdr:spPr>
        <a:xfrm>
          <a:off x="4686300" y="152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8522</xdr:rowOff>
    </xdr:from>
    <xdr:to>
      <xdr:col>24</xdr:col>
      <xdr:colOff>152400</xdr:colOff>
      <xdr:row>90</xdr:row>
      <xdr:rowOff>8522</xdr:rowOff>
    </xdr:to>
    <xdr:cxnSp macro="">
      <xdr:nvCxnSpPr>
        <xdr:cNvPr id="232" name="直線コネクタ 231"/>
        <xdr:cNvCxnSpPr/>
      </xdr:nvCxnSpPr>
      <xdr:spPr>
        <a:xfrm>
          <a:off x="4546600" y="1543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141529</xdr:rowOff>
    </xdr:from>
    <xdr:to>
      <xdr:col>24</xdr:col>
      <xdr:colOff>63500</xdr:colOff>
      <xdr:row>98</xdr:row>
      <xdr:rowOff>149110</xdr:rowOff>
    </xdr:to>
    <xdr:cxnSp macro="">
      <xdr:nvCxnSpPr>
        <xdr:cNvPr id="233" name="直線コネクタ 232"/>
        <xdr:cNvCxnSpPr/>
      </xdr:nvCxnSpPr>
      <xdr:spPr>
        <a:xfrm>
          <a:off x="3797300" y="16943629"/>
          <a:ext cx="8382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18012</xdr:rowOff>
    </xdr:from>
    <xdr:ext cx="534377" cy="259045"/>
    <xdr:sp macro="" textlink="">
      <xdr:nvSpPr>
        <xdr:cNvPr id="234" name="衛生費平均値テキスト"/>
        <xdr:cNvSpPr txBox="1"/>
      </xdr:nvSpPr>
      <xdr:spPr>
        <a:xfrm>
          <a:off x="4686300" y="16134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166585</xdr:rowOff>
    </xdr:from>
    <xdr:to>
      <xdr:col>24</xdr:col>
      <xdr:colOff>114300</xdr:colOff>
      <xdr:row>95</xdr:row>
      <xdr:rowOff>96735</xdr:rowOff>
    </xdr:to>
    <xdr:sp macro="" textlink="">
      <xdr:nvSpPr>
        <xdr:cNvPr id="235" name="フローチャート: 判断 234"/>
        <xdr:cNvSpPr/>
      </xdr:nvSpPr>
      <xdr:spPr>
        <a:xfrm>
          <a:off x="4584700" y="162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99009</xdr:rowOff>
    </xdr:from>
    <xdr:to>
      <xdr:col>19</xdr:col>
      <xdr:colOff>177800</xdr:colOff>
      <xdr:row>98</xdr:row>
      <xdr:rowOff>141529</xdr:rowOff>
    </xdr:to>
    <xdr:cxnSp macro="">
      <xdr:nvCxnSpPr>
        <xdr:cNvPr id="236" name="直線コネクタ 235"/>
        <xdr:cNvCxnSpPr/>
      </xdr:nvCxnSpPr>
      <xdr:spPr>
        <a:xfrm>
          <a:off x="2908300" y="16901109"/>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160871</xdr:rowOff>
    </xdr:from>
    <xdr:to>
      <xdr:col>20</xdr:col>
      <xdr:colOff>38100</xdr:colOff>
      <xdr:row>94</xdr:row>
      <xdr:rowOff>91021</xdr:rowOff>
    </xdr:to>
    <xdr:sp macro="" textlink="">
      <xdr:nvSpPr>
        <xdr:cNvPr id="237" name="フローチャート: 判断 236"/>
        <xdr:cNvSpPr/>
      </xdr:nvSpPr>
      <xdr:spPr>
        <a:xfrm>
          <a:off x="3746500" y="161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107548</xdr:rowOff>
    </xdr:from>
    <xdr:ext cx="534377" cy="259045"/>
    <xdr:sp macro="" textlink="">
      <xdr:nvSpPr>
        <xdr:cNvPr id="238" name="テキスト ボックス 237"/>
        <xdr:cNvSpPr txBox="1"/>
      </xdr:nvSpPr>
      <xdr:spPr>
        <a:xfrm>
          <a:off x="3530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86513</xdr:rowOff>
    </xdr:from>
    <xdr:to>
      <xdr:col>15</xdr:col>
      <xdr:colOff>50800</xdr:colOff>
      <xdr:row>98</xdr:row>
      <xdr:rowOff>99009</xdr:rowOff>
    </xdr:to>
    <xdr:cxnSp macro="">
      <xdr:nvCxnSpPr>
        <xdr:cNvPr id="239" name="直線コネクタ 238"/>
        <xdr:cNvCxnSpPr/>
      </xdr:nvCxnSpPr>
      <xdr:spPr>
        <a:xfrm>
          <a:off x="2019300" y="16888613"/>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8661</xdr:rowOff>
    </xdr:from>
    <xdr:to>
      <xdr:col>15</xdr:col>
      <xdr:colOff>101600</xdr:colOff>
      <xdr:row>95</xdr:row>
      <xdr:rowOff>110261</xdr:rowOff>
    </xdr:to>
    <xdr:sp macro="" textlink="">
      <xdr:nvSpPr>
        <xdr:cNvPr id="240" name="フローチャート: 判断 239"/>
        <xdr:cNvSpPr/>
      </xdr:nvSpPr>
      <xdr:spPr>
        <a:xfrm>
          <a:off x="2857500" y="162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126788</xdr:rowOff>
    </xdr:from>
    <xdr:ext cx="534377" cy="259045"/>
    <xdr:sp macro="" textlink="">
      <xdr:nvSpPr>
        <xdr:cNvPr id="241" name="テキスト ボックス 240"/>
        <xdr:cNvSpPr txBox="1"/>
      </xdr:nvSpPr>
      <xdr:spPr>
        <a:xfrm>
          <a:off x="2641111" y="160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86513</xdr:rowOff>
    </xdr:from>
    <xdr:to>
      <xdr:col>10</xdr:col>
      <xdr:colOff>114300</xdr:colOff>
      <xdr:row>98</xdr:row>
      <xdr:rowOff>144577</xdr:rowOff>
    </xdr:to>
    <xdr:cxnSp macro="">
      <xdr:nvCxnSpPr>
        <xdr:cNvPr id="242" name="直線コネクタ 241"/>
        <xdr:cNvCxnSpPr/>
      </xdr:nvCxnSpPr>
      <xdr:spPr>
        <a:xfrm flipV="1">
          <a:off x="1130300" y="1688861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7595</xdr:rowOff>
    </xdr:from>
    <xdr:to>
      <xdr:col>10</xdr:col>
      <xdr:colOff>165100</xdr:colOff>
      <xdr:row>95</xdr:row>
      <xdr:rowOff>109195</xdr:rowOff>
    </xdr:to>
    <xdr:sp macro="" textlink="">
      <xdr:nvSpPr>
        <xdr:cNvPr id="243" name="フローチャート: 判断 242"/>
        <xdr:cNvSpPr/>
      </xdr:nvSpPr>
      <xdr:spPr>
        <a:xfrm>
          <a:off x="1968500" y="162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125722</xdr:rowOff>
    </xdr:from>
    <xdr:ext cx="534377" cy="259045"/>
    <xdr:sp macro="" textlink="">
      <xdr:nvSpPr>
        <xdr:cNvPr id="244" name="テキスト ボックス 243"/>
        <xdr:cNvSpPr txBox="1"/>
      </xdr:nvSpPr>
      <xdr:spPr>
        <a:xfrm>
          <a:off x="1752111" y="1607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62992</xdr:rowOff>
    </xdr:from>
    <xdr:to>
      <xdr:col>6</xdr:col>
      <xdr:colOff>38100</xdr:colOff>
      <xdr:row>95</xdr:row>
      <xdr:rowOff>164592</xdr:rowOff>
    </xdr:to>
    <xdr:sp macro="" textlink="">
      <xdr:nvSpPr>
        <xdr:cNvPr id="245" name="フローチャート: 判断 244"/>
        <xdr:cNvSpPr/>
      </xdr:nvSpPr>
      <xdr:spPr>
        <a:xfrm>
          <a:off x="1079500" y="1635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9669</xdr:rowOff>
    </xdr:from>
    <xdr:ext cx="534377" cy="259045"/>
    <xdr:sp macro="" textlink="">
      <xdr:nvSpPr>
        <xdr:cNvPr id="246" name="テキスト ボックス 245"/>
        <xdr:cNvSpPr txBox="1"/>
      </xdr:nvSpPr>
      <xdr:spPr>
        <a:xfrm>
          <a:off x="863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98310</xdr:rowOff>
    </xdr:from>
    <xdr:to>
      <xdr:col>24</xdr:col>
      <xdr:colOff>114300</xdr:colOff>
      <xdr:row>99</xdr:row>
      <xdr:rowOff>28460</xdr:rowOff>
    </xdr:to>
    <xdr:sp macro="" textlink="">
      <xdr:nvSpPr>
        <xdr:cNvPr id="252" name="楕円 251"/>
        <xdr:cNvSpPr/>
      </xdr:nvSpPr>
      <xdr:spPr>
        <a:xfrm>
          <a:off x="4584700" y="16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13237</xdr:rowOff>
    </xdr:from>
    <xdr:ext cx="534377" cy="259045"/>
    <xdr:sp macro="" textlink="">
      <xdr:nvSpPr>
        <xdr:cNvPr id="253" name="衛生費該当値テキスト"/>
        <xdr:cNvSpPr txBox="1"/>
      </xdr:nvSpPr>
      <xdr:spPr>
        <a:xfrm>
          <a:off x="4686300" y="168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90729</xdr:rowOff>
    </xdr:from>
    <xdr:to>
      <xdr:col>20</xdr:col>
      <xdr:colOff>38100</xdr:colOff>
      <xdr:row>99</xdr:row>
      <xdr:rowOff>20879</xdr:rowOff>
    </xdr:to>
    <xdr:sp macro="" textlink="">
      <xdr:nvSpPr>
        <xdr:cNvPr id="254" name="楕円 253"/>
        <xdr:cNvSpPr/>
      </xdr:nvSpPr>
      <xdr:spPr>
        <a:xfrm>
          <a:off x="3746500" y="168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12006</xdr:rowOff>
    </xdr:from>
    <xdr:ext cx="534377" cy="259045"/>
    <xdr:sp macro="" textlink="">
      <xdr:nvSpPr>
        <xdr:cNvPr id="255" name="テキスト ボックス 254"/>
        <xdr:cNvSpPr txBox="1"/>
      </xdr:nvSpPr>
      <xdr:spPr>
        <a:xfrm>
          <a:off x="3530111" y="169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48209</xdr:rowOff>
    </xdr:from>
    <xdr:to>
      <xdr:col>15</xdr:col>
      <xdr:colOff>101600</xdr:colOff>
      <xdr:row>98</xdr:row>
      <xdr:rowOff>149809</xdr:rowOff>
    </xdr:to>
    <xdr:sp macro="" textlink="">
      <xdr:nvSpPr>
        <xdr:cNvPr id="256" name="楕円 255"/>
        <xdr:cNvSpPr/>
      </xdr:nvSpPr>
      <xdr:spPr>
        <a:xfrm>
          <a:off x="2857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140936</xdr:rowOff>
    </xdr:from>
    <xdr:ext cx="534377" cy="259045"/>
    <xdr:sp macro="" textlink="">
      <xdr:nvSpPr>
        <xdr:cNvPr id="257" name="テキスト ボックス 256"/>
        <xdr:cNvSpPr txBox="1"/>
      </xdr:nvSpPr>
      <xdr:spPr>
        <a:xfrm>
          <a:off x="2641111" y="169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35713</xdr:rowOff>
    </xdr:from>
    <xdr:to>
      <xdr:col>10</xdr:col>
      <xdr:colOff>165100</xdr:colOff>
      <xdr:row>98</xdr:row>
      <xdr:rowOff>137313</xdr:rowOff>
    </xdr:to>
    <xdr:sp macro="" textlink="">
      <xdr:nvSpPr>
        <xdr:cNvPr id="258" name="楕円 257"/>
        <xdr:cNvSpPr/>
      </xdr:nvSpPr>
      <xdr:spPr>
        <a:xfrm>
          <a:off x="1968500" y="16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128440</xdr:rowOff>
    </xdr:from>
    <xdr:ext cx="534377" cy="259045"/>
    <xdr:sp macro="" textlink="">
      <xdr:nvSpPr>
        <xdr:cNvPr id="259" name="テキスト ボックス 258"/>
        <xdr:cNvSpPr txBox="1"/>
      </xdr:nvSpPr>
      <xdr:spPr>
        <a:xfrm>
          <a:off x="1752111" y="16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93777</xdr:rowOff>
    </xdr:from>
    <xdr:to>
      <xdr:col>6</xdr:col>
      <xdr:colOff>38100</xdr:colOff>
      <xdr:row>99</xdr:row>
      <xdr:rowOff>23927</xdr:rowOff>
    </xdr:to>
    <xdr:sp macro="" textlink="">
      <xdr:nvSpPr>
        <xdr:cNvPr id="260" name="楕円 259"/>
        <xdr:cNvSpPr/>
      </xdr:nvSpPr>
      <xdr:spPr>
        <a:xfrm>
          <a:off x="1079500" y="168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15054</xdr:rowOff>
    </xdr:from>
    <xdr:ext cx="534377" cy="259045"/>
    <xdr:sp macro="" textlink="">
      <xdr:nvSpPr>
        <xdr:cNvPr id="261" name="テキスト ボックス 260"/>
        <xdr:cNvSpPr txBox="1"/>
      </xdr:nvSpPr>
      <xdr:spPr>
        <a:xfrm>
          <a:off x="863111" y="1698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15494</xdr:rowOff>
    </xdr:from>
    <xdr:to>
      <xdr:col>54</xdr:col>
      <xdr:colOff>189865</xdr:colOff>
      <xdr:row>39</xdr:row>
      <xdr:rowOff>30734</xdr:rowOff>
    </xdr:to>
    <xdr:cxnSp macro="">
      <xdr:nvCxnSpPr>
        <xdr:cNvPr id="285" name="直線コネクタ 284"/>
        <xdr:cNvCxnSpPr/>
      </xdr:nvCxnSpPr>
      <xdr:spPr>
        <a:xfrm flipV="1">
          <a:off x="10475595" y="5844794"/>
          <a:ext cx="1270" cy="87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13932" cy="259045"/>
    <xdr:sp macro="" textlink="">
      <xdr:nvSpPr>
        <xdr:cNvPr id="286" name="労働費最小値テキスト"/>
        <xdr:cNvSpPr txBox="1"/>
      </xdr:nvSpPr>
      <xdr:spPr>
        <a:xfrm>
          <a:off x="10528300" y="6721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7" name="直線コネクタ 286"/>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133621</xdr:rowOff>
    </xdr:from>
    <xdr:ext cx="469744" cy="259045"/>
    <xdr:sp macro="" textlink="">
      <xdr:nvSpPr>
        <xdr:cNvPr id="288" name="労働費最大値テキスト"/>
        <xdr:cNvSpPr txBox="1"/>
      </xdr:nvSpPr>
      <xdr:spPr>
        <a:xfrm>
          <a:off x="10528300" y="56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15494</xdr:rowOff>
    </xdr:from>
    <xdr:to>
      <xdr:col>55</xdr:col>
      <xdr:colOff>88900</xdr:colOff>
      <xdr:row>34</xdr:row>
      <xdr:rowOff>15494</xdr:rowOff>
    </xdr:to>
    <xdr:cxnSp macro="">
      <xdr:nvCxnSpPr>
        <xdr:cNvPr id="289" name="直線コネクタ 288"/>
        <xdr:cNvCxnSpPr/>
      </xdr:nvCxnSpPr>
      <xdr:spPr>
        <a:xfrm>
          <a:off x="10388600" y="58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125222</xdr:rowOff>
    </xdr:from>
    <xdr:to>
      <xdr:col>55</xdr:col>
      <xdr:colOff>0</xdr:colOff>
      <xdr:row>39</xdr:row>
      <xdr:rowOff>30734</xdr:rowOff>
    </xdr:to>
    <xdr:cxnSp macro="">
      <xdr:nvCxnSpPr>
        <xdr:cNvPr id="290" name="直線コネクタ 289"/>
        <xdr:cNvCxnSpPr/>
      </xdr:nvCxnSpPr>
      <xdr:spPr>
        <a:xfrm>
          <a:off x="9639300" y="6640322"/>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82059</xdr:rowOff>
    </xdr:from>
    <xdr:ext cx="378565" cy="259045"/>
    <xdr:sp macro="" textlink="">
      <xdr:nvSpPr>
        <xdr:cNvPr id="291" name="労働費平均値テキスト"/>
        <xdr:cNvSpPr txBox="1"/>
      </xdr:nvSpPr>
      <xdr:spPr>
        <a:xfrm>
          <a:off x="10528300" y="6254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59182</xdr:rowOff>
    </xdr:from>
    <xdr:to>
      <xdr:col>55</xdr:col>
      <xdr:colOff>50800</xdr:colOff>
      <xdr:row>37</xdr:row>
      <xdr:rowOff>160782</xdr:rowOff>
    </xdr:to>
    <xdr:sp macro="" textlink="">
      <xdr:nvSpPr>
        <xdr:cNvPr id="292" name="フローチャート: 判断 291"/>
        <xdr:cNvSpPr/>
      </xdr:nvSpPr>
      <xdr:spPr>
        <a:xfrm>
          <a:off x="104267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125222</xdr:rowOff>
    </xdr:from>
    <xdr:to>
      <xdr:col>50</xdr:col>
      <xdr:colOff>114300</xdr:colOff>
      <xdr:row>39</xdr:row>
      <xdr:rowOff>6350</xdr:rowOff>
    </xdr:to>
    <xdr:cxnSp macro="">
      <xdr:nvCxnSpPr>
        <xdr:cNvPr id="293" name="直線コネクタ 292"/>
        <xdr:cNvCxnSpPr/>
      </xdr:nvCxnSpPr>
      <xdr:spPr>
        <a:xfrm flipV="1">
          <a:off x="8750300" y="66403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106426</xdr:rowOff>
    </xdr:from>
    <xdr:to>
      <xdr:col>50</xdr:col>
      <xdr:colOff>165100</xdr:colOff>
      <xdr:row>36</xdr:row>
      <xdr:rowOff>36576</xdr:rowOff>
    </xdr:to>
    <xdr:sp macro="" textlink="">
      <xdr:nvSpPr>
        <xdr:cNvPr id="294" name="フローチャート: 判断 293"/>
        <xdr:cNvSpPr/>
      </xdr:nvSpPr>
      <xdr:spPr>
        <a:xfrm>
          <a:off x="9588500" y="610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53103</xdr:rowOff>
    </xdr:from>
    <xdr:ext cx="378565" cy="259045"/>
    <xdr:sp macro="" textlink="">
      <xdr:nvSpPr>
        <xdr:cNvPr id="295" name="テキスト ボックス 294"/>
        <xdr:cNvSpPr txBox="1"/>
      </xdr:nvSpPr>
      <xdr:spPr>
        <a:xfrm>
          <a:off x="9450017" y="5882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6350</xdr:rowOff>
    </xdr:from>
    <xdr:to>
      <xdr:col>45</xdr:col>
      <xdr:colOff>177800</xdr:colOff>
      <xdr:row>39</xdr:row>
      <xdr:rowOff>18542</xdr:rowOff>
    </xdr:to>
    <xdr:cxnSp macro="">
      <xdr:nvCxnSpPr>
        <xdr:cNvPr id="296" name="直線コネクタ 295"/>
        <xdr:cNvCxnSpPr/>
      </xdr:nvCxnSpPr>
      <xdr:spPr>
        <a:xfrm flipV="1">
          <a:off x="7861300" y="66929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141478</xdr:rowOff>
    </xdr:from>
    <xdr:to>
      <xdr:col>46</xdr:col>
      <xdr:colOff>38100</xdr:colOff>
      <xdr:row>32</xdr:row>
      <xdr:rowOff>71628</xdr:rowOff>
    </xdr:to>
    <xdr:sp macro="" textlink="">
      <xdr:nvSpPr>
        <xdr:cNvPr id="297" name="フローチャート: 判断 296"/>
        <xdr:cNvSpPr/>
      </xdr:nvSpPr>
      <xdr:spPr>
        <a:xfrm>
          <a:off x="8699500" y="545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88155</xdr:rowOff>
    </xdr:from>
    <xdr:ext cx="469744" cy="259045"/>
    <xdr:sp macro="" textlink="">
      <xdr:nvSpPr>
        <xdr:cNvPr id="298" name="テキスト ボックス 297"/>
        <xdr:cNvSpPr txBox="1"/>
      </xdr:nvSpPr>
      <xdr:spPr>
        <a:xfrm>
          <a:off x="8515428" y="52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160274</xdr:rowOff>
    </xdr:from>
    <xdr:to>
      <xdr:col>41</xdr:col>
      <xdr:colOff>50800</xdr:colOff>
      <xdr:row>39</xdr:row>
      <xdr:rowOff>18542</xdr:rowOff>
    </xdr:to>
    <xdr:cxnSp macro="">
      <xdr:nvCxnSpPr>
        <xdr:cNvPr id="299" name="直線コネクタ 298"/>
        <xdr:cNvCxnSpPr/>
      </xdr:nvCxnSpPr>
      <xdr:spPr>
        <a:xfrm>
          <a:off x="6972300" y="65039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6604</xdr:rowOff>
    </xdr:from>
    <xdr:to>
      <xdr:col>41</xdr:col>
      <xdr:colOff>101600</xdr:colOff>
      <xdr:row>32</xdr:row>
      <xdr:rowOff>108204</xdr:rowOff>
    </xdr:to>
    <xdr:sp macro="" textlink="">
      <xdr:nvSpPr>
        <xdr:cNvPr id="300" name="フローチャート: 判断 299"/>
        <xdr:cNvSpPr/>
      </xdr:nvSpPr>
      <xdr:spPr>
        <a:xfrm>
          <a:off x="7810500" y="54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124731</xdr:rowOff>
    </xdr:from>
    <xdr:ext cx="469744" cy="259045"/>
    <xdr:sp macro="" textlink="">
      <xdr:nvSpPr>
        <xdr:cNvPr id="301" name="テキスト ボックス 300"/>
        <xdr:cNvSpPr txBox="1"/>
      </xdr:nvSpPr>
      <xdr:spPr>
        <a:xfrm>
          <a:off x="7626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46228</xdr:rowOff>
    </xdr:from>
    <xdr:to>
      <xdr:col>36</xdr:col>
      <xdr:colOff>165100</xdr:colOff>
      <xdr:row>30</xdr:row>
      <xdr:rowOff>147828</xdr:rowOff>
    </xdr:to>
    <xdr:sp macro="" textlink="">
      <xdr:nvSpPr>
        <xdr:cNvPr id="302" name="フローチャート: 判断 301"/>
        <xdr:cNvSpPr/>
      </xdr:nvSpPr>
      <xdr:spPr>
        <a:xfrm>
          <a:off x="6921500" y="518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164355</xdr:rowOff>
    </xdr:from>
    <xdr:ext cx="469744" cy="259045"/>
    <xdr:sp macro="" textlink="">
      <xdr:nvSpPr>
        <xdr:cNvPr id="303" name="テキスト ボックス 302"/>
        <xdr:cNvSpPr txBox="1"/>
      </xdr:nvSpPr>
      <xdr:spPr>
        <a:xfrm>
          <a:off x="6737428" y="49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151384</xdr:rowOff>
    </xdr:from>
    <xdr:to>
      <xdr:col>55</xdr:col>
      <xdr:colOff>50800</xdr:colOff>
      <xdr:row>39</xdr:row>
      <xdr:rowOff>81534</xdr:rowOff>
    </xdr:to>
    <xdr:sp macro="" textlink="">
      <xdr:nvSpPr>
        <xdr:cNvPr id="309" name="楕円 308"/>
        <xdr:cNvSpPr/>
      </xdr:nvSpPr>
      <xdr:spPr>
        <a:xfrm>
          <a:off x="10426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66311</xdr:rowOff>
    </xdr:from>
    <xdr:ext cx="313932" cy="259045"/>
    <xdr:sp macro="" textlink="">
      <xdr:nvSpPr>
        <xdr:cNvPr id="310" name="労働費該当値テキスト"/>
        <xdr:cNvSpPr txBox="1"/>
      </xdr:nvSpPr>
      <xdr:spPr>
        <a:xfrm>
          <a:off x="10528300" y="6581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74422</xdr:rowOff>
    </xdr:from>
    <xdr:to>
      <xdr:col>50</xdr:col>
      <xdr:colOff>165100</xdr:colOff>
      <xdr:row>39</xdr:row>
      <xdr:rowOff>4572</xdr:rowOff>
    </xdr:to>
    <xdr:sp macro="" textlink="">
      <xdr:nvSpPr>
        <xdr:cNvPr id="311" name="楕円 310"/>
        <xdr:cNvSpPr/>
      </xdr:nvSpPr>
      <xdr:spPr>
        <a:xfrm>
          <a:off x="9588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167149</xdr:rowOff>
    </xdr:from>
    <xdr:ext cx="378565" cy="259045"/>
    <xdr:sp macro="" textlink="">
      <xdr:nvSpPr>
        <xdr:cNvPr id="312" name="テキスト ボックス 311"/>
        <xdr:cNvSpPr txBox="1"/>
      </xdr:nvSpPr>
      <xdr:spPr>
        <a:xfrm>
          <a:off x="9450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127000</xdr:rowOff>
    </xdr:from>
    <xdr:to>
      <xdr:col>46</xdr:col>
      <xdr:colOff>38100</xdr:colOff>
      <xdr:row>39</xdr:row>
      <xdr:rowOff>57150</xdr:rowOff>
    </xdr:to>
    <xdr:sp macro="" textlink="">
      <xdr:nvSpPr>
        <xdr:cNvPr id="313" name="楕円 312"/>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48277</xdr:rowOff>
    </xdr:from>
    <xdr:ext cx="313932" cy="259045"/>
    <xdr:sp macro="" textlink="">
      <xdr:nvSpPr>
        <xdr:cNvPr id="314" name="テキスト ボックス 313"/>
        <xdr:cNvSpPr txBox="1"/>
      </xdr:nvSpPr>
      <xdr:spPr>
        <a:xfrm>
          <a:off x="8593333" y="673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139192</xdr:rowOff>
    </xdr:from>
    <xdr:to>
      <xdr:col>41</xdr:col>
      <xdr:colOff>101600</xdr:colOff>
      <xdr:row>39</xdr:row>
      <xdr:rowOff>69342</xdr:rowOff>
    </xdr:to>
    <xdr:sp macro="" textlink="">
      <xdr:nvSpPr>
        <xdr:cNvPr id="315" name="楕円 314"/>
        <xdr:cNvSpPr/>
      </xdr:nvSpPr>
      <xdr:spPr>
        <a:xfrm>
          <a:off x="7810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60469</xdr:rowOff>
    </xdr:from>
    <xdr:ext cx="313932" cy="259045"/>
    <xdr:sp macro="" textlink="">
      <xdr:nvSpPr>
        <xdr:cNvPr id="316" name="テキスト ボックス 315"/>
        <xdr:cNvSpPr txBox="1"/>
      </xdr:nvSpPr>
      <xdr:spPr>
        <a:xfrm>
          <a:off x="7704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109474</xdr:rowOff>
    </xdr:from>
    <xdr:to>
      <xdr:col>36</xdr:col>
      <xdr:colOff>165100</xdr:colOff>
      <xdr:row>38</xdr:row>
      <xdr:rowOff>39624</xdr:rowOff>
    </xdr:to>
    <xdr:sp macro="" textlink="">
      <xdr:nvSpPr>
        <xdr:cNvPr id="317" name="楕円 316"/>
        <xdr:cNvSpPr/>
      </xdr:nvSpPr>
      <xdr:spPr>
        <a:xfrm>
          <a:off x="6921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30751</xdr:rowOff>
    </xdr:from>
    <xdr:ext cx="378565" cy="259045"/>
    <xdr:sp macro="" textlink="">
      <xdr:nvSpPr>
        <xdr:cNvPr id="318" name="テキスト ボックス 317"/>
        <xdr:cNvSpPr txBox="1"/>
      </xdr:nvSpPr>
      <xdr:spPr>
        <a:xfrm>
          <a:off x="6783017"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58242</xdr:rowOff>
    </xdr:from>
    <xdr:to>
      <xdr:col>54</xdr:col>
      <xdr:colOff>189865</xdr:colOff>
      <xdr:row>57</xdr:row>
      <xdr:rowOff>110744</xdr:rowOff>
    </xdr:to>
    <xdr:cxnSp macro="">
      <xdr:nvCxnSpPr>
        <xdr:cNvPr id="342" name="直線コネクタ 341"/>
        <xdr:cNvCxnSpPr/>
      </xdr:nvCxnSpPr>
      <xdr:spPr>
        <a:xfrm flipV="1">
          <a:off x="10475595" y="8802192"/>
          <a:ext cx="1270" cy="108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114571</xdr:rowOff>
    </xdr:from>
    <xdr:ext cx="469744" cy="259045"/>
    <xdr:sp macro="" textlink="">
      <xdr:nvSpPr>
        <xdr:cNvPr id="343" name="農林水産業費最小値テキスト"/>
        <xdr:cNvSpPr txBox="1"/>
      </xdr:nvSpPr>
      <xdr:spPr>
        <a:xfrm>
          <a:off x="10528300" y="98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110744</xdr:rowOff>
    </xdr:from>
    <xdr:to>
      <xdr:col>55</xdr:col>
      <xdr:colOff>88900</xdr:colOff>
      <xdr:row>57</xdr:row>
      <xdr:rowOff>110744</xdr:rowOff>
    </xdr:to>
    <xdr:cxnSp macro="">
      <xdr:nvCxnSpPr>
        <xdr:cNvPr id="344" name="直線コネクタ 343"/>
        <xdr:cNvCxnSpPr/>
      </xdr:nvCxnSpPr>
      <xdr:spPr>
        <a:xfrm>
          <a:off x="10388600" y="988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4919</xdr:rowOff>
    </xdr:from>
    <xdr:ext cx="534377" cy="259045"/>
    <xdr:sp macro="" textlink="">
      <xdr:nvSpPr>
        <xdr:cNvPr id="345" name="農林水産業費最大値テキスト"/>
        <xdr:cNvSpPr txBox="1"/>
      </xdr:nvSpPr>
      <xdr:spPr>
        <a:xfrm>
          <a:off x="10528300" y="85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58242</xdr:rowOff>
    </xdr:from>
    <xdr:to>
      <xdr:col>55</xdr:col>
      <xdr:colOff>88900</xdr:colOff>
      <xdr:row>51</xdr:row>
      <xdr:rowOff>58242</xdr:rowOff>
    </xdr:to>
    <xdr:cxnSp macro="">
      <xdr:nvCxnSpPr>
        <xdr:cNvPr id="346" name="直線コネクタ 345"/>
        <xdr:cNvCxnSpPr/>
      </xdr:nvCxnSpPr>
      <xdr:spPr>
        <a:xfrm>
          <a:off x="10388600" y="880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xdr:rowOff>
    </xdr:from>
    <xdr:to>
      <xdr:col>55</xdr:col>
      <xdr:colOff>0</xdr:colOff>
      <xdr:row>57</xdr:row>
      <xdr:rowOff>42469</xdr:rowOff>
    </xdr:to>
    <xdr:cxnSp macro="">
      <xdr:nvCxnSpPr>
        <xdr:cNvPr id="347" name="直線コネクタ 346"/>
        <xdr:cNvCxnSpPr/>
      </xdr:nvCxnSpPr>
      <xdr:spPr>
        <a:xfrm flipV="1">
          <a:off x="9639300" y="9772752"/>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152239</xdr:rowOff>
    </xdr:from>
    <xdr:ext cx="534377" cy="259045"/>
    <xdr:sp macro="" textlink="">
      <xdr:nvSpPr>
        <xdr:cNvPr id="348" name="農林水産業費平均値テキスト"/>
        <xdr:cNvSpPr txBox="1"/>
      </xdr:nvSpPr>
      <xdr:spPr>
        <a:xfrm>
          <a:off x="10528300" y="9239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129362</xdr:rowOff>
    </xdr:from>
    <xdr:to>
      <xdr:col>55</xdr:col>
      <xdr:colOff>50800</xdr:colOff>
      <xdr:row>55</xdr:row>
      <xdr:rowOff>59512</xdr:rowOff>
    </xdr:to>
    <xdr:sp macro="" textlink="">
      <xdr:nvSpPr>
        <xdr:cNvPr id="349" name="フローチャート: 判断 348"/>
        <xdr:cNvSpPr/>
      </xdr:nvSpPr>
      <xdr:spPr>
        <a:xfrm>
          <a:off x="10426700" y="938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116459</xdr:rowOff>
    </xdr:from>
    <xdr:to>
      <xdr:col>50</xdr:col>
      <xdr:colOff>114300</xdr:colOff>
      <xdr:row>57</xdr:row>
      <xdr:rowOff>42469</xdr:rowOff>
    </xdr:to>
    <xdr:cxnSp macro="">
      <xdr:nvCxnSpPr>
        <xdr:cNvPr id="350" name="直線コネクタ 349"/>
        <xdr:cNvCxnSpPr/>
      </xdr:nvCxnSpPr>
      <xdr:spPr>
        <a:xfrm>
          <a:off x="8750300" y="9717659"/>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83185</xdr:rowOff>
    </xdr:from>
    <xdr:to>
      <xdr:col>50</xdr:col>
      <xdr:colOff>165100</xdr:colOff>
      <xdr:row>55</xdr:row>
      <xdr:rowOff>13335</xdr:rowOff>
    </xdr:to>
    <xdr:sp macro="" textlink="">
      <xdr:nvSpPr>
        <xdr:cNvPr id="351" name="フローチャート: 判断 350"/>
        <xdr:cNvSpPr/>
      </xdr:nvSpPr>
      <xdr:spPr>
        <a:xfrm>
          <a:off x="958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29862</xdr:rowOff>
    </xdr:from>
    <xdr:ext cx="534377" cy="259045"/>
    <xdr:sp macro="" textlink="">
      <xdr:nvSpPr>
        <xdr:cNvPr id="352" name="テキスト ボックス 351"/>
        <xdr:cNvSpPr txBox="1"/>
      </xdr:nvSpPr>
      <xdr:spPr>
        <a:xfrm>
          <a:off x="9372111" y="9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88265</xdr:rowOff>
    </xdr:from>
    <xdr:to>
      <xdr:col>45</xdr:col>
      <xdr:colOff>177800</xdr:colOff>
      <xdr:row>56</xdr:row>
      <xdr:rowOff>116459</xdr:rowOff>
    </xdr:to>
    <xdr:cxnSp macro="">
      <xdr:nvCxnSpPr>
        <xdr:cNvPr id="353" name="直線コネクタ 352"/>
        <xdr:cNvCxnSpPr/>
      </xdr:nvCxnSpPr>
      <xdr:spPr>
        <a:xfrm>
          <a:off x="7861300" y="968946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60820</xdr:rowOff>
    </xdr:from>
    <xdr:to>
      <xdr:col>46</xdr:col>
      <xdr:colOff>38100</xdr:colOff>
      <xdr:row>56</xdr:row>
      <xdr:rowOff>162420</xdr:rowOff>
    </xdr:to>
    <xdr:sp macro="" textlink="">
      <xdr:nvSpPr>
        <xdr:cNvPr id="354" name="フローチャート: 判断 353"/>
        <xdr:cNvSpPr/>
      </xdr:nvSpPr>
      <xdr:spPr>
        <a:xfrm>
          <a:off x="86995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7497</xdr:rowOff>
    </xdr:from>
    <xdr:ext cx="534377" cy="259045"/>
    <xdr:sp macro="" textlink="">
      <xdr:nvSpPr>
        <xdr:cNvPr id="355" name="テキスト ボックス 354"/>
        <xdr:cNvSpPr txBox="1"/>
      </xdr:nvSpPr>
      <xdr:spPr>
        <a:xfrm>
          <a:off x="8483111" y="943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88265</xdr:rowOff>
    </xdr:from>
    <xdr:to>
      <xdr:col>41</xdr:col>
      <xdr:colOff>50800</xdr:colOff>
      <xdr:row>57</xdr:row>
      <xdr:rowOff>89218</xdr:rowOff>
    </xdr:to>
    <xdr:cxnSp macro="">
      <xdr:nvCxnSpPr>
        <xdr:cNvPr id="356" name="直線コネクタ 355"/>
        <xdr:cNvCxnSpPr/>
      </xdr:nvCxnSpPr>
      <xdr:spPr>
        <a:xfrm flipV="1">
          <a:off x="6972300" y="9689465"/>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65925</xdr:rowOff>
    </xdr:from>
    <xdr:to>
      <xdr:col>41</xdr:col>
      <xdr:colOff>101600</xdr:colOff>
      <xdr:row>55</xdr:row>
      <xdr:rowOff>167525</xdr:rowOff>
    </xdr:to>
    <xdr:sp macro="" textlink="">
      <xdr:nvSpPr>
        <xdr:cNvPr id="357" name="フローチャート: 判断 356"/>
        <xdr:cNvSpPr/>
      </xdr:nvSpPr>
      <xdr:spPr>
        <a:xfrm>
          <a:off x="7810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12602</xdr:rowOff>
    </xdr:from>
    <xdr:ext cx="534377" cy="259045"/>
    <xdr:sp macro="" textlink="">
      <xdr:nvSpPr>
        <xdr:cNvPr id="358" name="テキスト ボックス 357"/>
        <xdr:cNvSpPr txBox="1"/>
      </xdr:nvSpPr>
      <xdr:spPr>
        <a:xfrm>
          <a:off x="7594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92101</xdr:rowOff>
    </xdr:from>
    <xdr:to>
      <xdr:col>36</xdr:col>
      <xdr:colOff>165100</xdr:colOff>
      <xdr:row>56</xdr:row>
      <xdr:rowOff>22251</xdr:rowOff>
    </xdr:to>
    <xdr:sp macro="" textlink="">
      <xdr:nvSpPr>
        <xdr:cNvPr id="359" name="フローチャート: 判断 358"/>
        <xdr:cNvSpPr/>
      </xdr:nvSpPr>
      <xdr:spPr>
        <a:xfrm>
          <a:off x="6921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38778</xdr:rowOff>
    </xdr:from>
    <xdr:ext cx="534377" cy="259045"/>
    <xdr:sp macro="" textlink="">
      <xdr:nvSpPr>
        <xdr:cNvPr id="360" name="テキスト ボックス 359"/>
        <xdr:cNvSpPr txBox="1"/>
      </xdr:nvSpPr>
      <xdr:spPr>
        <a:xfrm>
          <a:off x="6705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120752</xdr:rowOff>
    </xdr:from>
    <xdr:to>
      <xdr:col>55</xdr:col>
      <xdr:colOff>50800</xdr:colOff>
      <xdr:row>57</xdr:row>
      <xdr:rowOff>50902</xdr:rowOff>
    </xdr:to>
    <xdr:sp macro="" textlink="">
      <xdr:nvSpPr>
        <xdr:cNvPr id="366" name="楕円 365"/>
        <xdr:cNvSpPr/>
      </xdr:nvSpPr>
      <xdr:spPr>
        <a:xfrm>
          <a:off x="10426700" y="97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35679</xdr:rowOff>
    </xdr:from>
    <xdr:ext cx="534377" cy="259045"/>
    <xdr:sp macro="" textlink="">
      <xdr:nvSpPr>
        <xdr:cNvPr id="367" name="農林水産業費該当値テキスト"/>
        <xdr:cNvSpPr txBox="1"/>
      </xdr:nvSpPr>
      <xdr:spPr>
        <a:xfrm>
          <a:off x="10528300" y="96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163119</xdr:rowOff>
    </xdr:from>
    <xdr:to>
      <xdr:col>50</xdr:col>
      <xdr:colOff>165100</xdr:colOff>
      <xdr:row>57</xdr:row>
      <xdr:rowOff>93269</xdr:rowOff>
    </xdr:to>
    <xdr:sp macro="" textlink="">
      <xdr:nvSpPr>
        <xdr:cNvPr id="368" name="楕円 367"/>
        <xdr:cNvSpPr/>
      </xdr:nvSpPr>
      <xdr:spPr>
        <a:xfrm>
          <a:off x="9588500" y="97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84396</xdr:rowOff>
    </xdr:from>
    <xdr:ext cx="469744" cy="259045"/>
    <xdr:sp macro="" textlink="">
      <xdr:nvSpPr>
        <xdr:cNvPr id="369" name="テキスト ボックス 368"/>
        <xdr:cNvSpPr txBox="1"/>
      </xdr:nvSpPr>
      <xdr:spPr>
        <a:xfrm>
          <a:off x="9404428" y="985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65659</xdr:rowOff>
    </xdr:from>
    <xdr:to>
      <xdr:col>46</xdr:col>
      <xdr:colOff>38100</xdr:colOff>
      <xdr:row>56</xdr:row>
      <xdr:rowOff>167259</xdr:rowOff>
    </xdr:to>
    <xdr:sp macro="" textlink="">
      <xdr:nvSpPr>
        <xdr:cNvPr id="370" name="楕円 369"/>
        <xdr:cNvSpPr/>
      </xdr:nvSpPr>
      <xdr:spPr>
        <a:xfrm>
          <a:off x="8699500" y="96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158386</xdr:rowOff>
    </xdr:from>
    <xdr:ext cx="534377" cy="259045"/>
    <xdr:sp macro="" textlink="">
      <xdr:nvSpPr>
        <xdr:cNvPr id="371" name="テキスト ボックス 370"/>
        <xdr:cNvSpPr txBox="1"/>
      </xdr:nvSpPr>
      <xdr:spPr>
        <a:xfrm>
          <a:off x="8483111" y="97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37465</xdr:rowOff>
    </xdr:from>
    <xdr:to>
      <xdr:col>41</xdr:col>
      <xdr:colOff>101600</xdr:colOff>
      <xdr:row>56</xdr:row>
      <xdr:rowOff>139065</xdr:rowOff>
    </xdr:to>
    <xdr:sp macro="" textlink="">
      <xdr:nvSpPr>
        <xdr:cNvPr id="372" name="楕円 371"/>
        <xdr:cNvSpPr/>
      </xdr:nvSpPr>
      <xdr:spPr>
        <a:xfrm>
          <a:off x="7810500" y="96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130192</xdr:rowOff>
    </xdr:from>
    <xdr:ext cx="534377" cy="259045"/>
    <xdr:sp macro="" textlink="">
      <xdr:nvSpPr>
        <xdr:cNvPr id="373" name="テキスト ボックス 372"/>
        <xdr:cNvSpPr txBox="1"/>
      </xdr:nvSpPr>
      <xdr:spPr>
        <a:xfrm>
          <a:off x="7594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38418</xdr:rowOff>
    </xdr:from>
    <xdr:to>
      <xdr:col>36</xdr:col>
      <xdr:colOff>165100</xdr:colOff>
      <xdr:row>57</xdr:row>
      <xdr:rowOff>140018</xdr:rowOff>
    </xdr:to>
    <xdr:sp macro="" textlink="">
      <xdr:nvSpPr>
        <xdr:cNvPr id="374" name="楕円 373"/>
        <xdr:cNvSpPr/>
      </xdr:nvSpPr>
      <xdr:spPr>
        <a:xfrm>
          <a:off x="6921500" y="98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131145</xdr:rowOff>
    </xdr:from>
    <xdr:ext cx="469744" cy="259045"/>
    <xdr:sp macro="" textlink="">
      <xdr:nvSpPr>
        <xdr:cNvPr id="375" name="テキスト ボックス 374"/>
        <xdr:cNvSpPr txBox="1"/>
      </xdr:nvSpPr>
      <xdr:spPr>
        <a:xfrm>
          <a:off x="6737428" y="990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50454</xdr:rowOff>
    </xdr:from>
    <xdr:to>
      <xdr:col>54</xdr:col>
      <xdr:colOff>189865</xdr:colOff>
      <xdr:row>78</xdr:row>
      <xdr:rowOff>17856</xdr:rowOff>
    </xdr:to>
    <xdr:cxnSp macro="">
      <xdr:nvCxnSpPr>
        <xdr:cNvPr id="397" name="直線コネクタ 396"/>
        <xdr:cNvCxnSpPr/>
      </xdr:nvCxnSpPr>
      <xdr:spPr>
        <a:xfrm flipV="1">
          <a:off x="10475595" y="12394854"/>
          <a:ext cx="1270" cy="99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21683</xdr:rowOff>
    </xdr:from>
    <xdr:ext cx="469744" cy="259045"/>
    <xdr:sp macro="" textlink="">
      <xdr:nvSpPr>
        <xdr:cNvPr id="398" name="商工費最小値テキスト"/>
        <xdr:cNvSpPr txBox="1"/>
      </xdr:nvSpPr>
      <xdr:spPr>
        <a:xfrm>
          <a:off x="10528300" y="133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17856</xdr:rowOff>
    </xdr:from>
    <xdr:to>
      <xdr:col>55</xdr:col>
      <xdr:colOff>88900</xdr:colOff>
      <xdr:row>78</xdr:row>
      <xdr:rowOff>17856</xdr:rowOff>
    </xdr:to>
    <xdr:cxnSp macro="">
      <xdr:nvCxnSpPr>
        <xdr:cNvPr id="399" name="直線コネクタ 398"/>
        <xdr:cNvCxnSpPr/>
      </xdr:nvCxnSpPr>
      <xdr:spPr>
        <a:xfrm>
          <a:off x="10388600" y="1339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168581</xdr:rowOff>
    </xdr:from>
    <xdr:ext cx="534377" cy="259045"/>
    <xdr:sp macro="" textlink="">
      <xdr:nvSpPr>
        <xdr:cNvPr id="400" name="商工費最大値テキスト"/>
        <xdr:cNvSpPr txBox="1"/>
      </xdr:nvSpPr>
      <xdr:spPr>
        <a:xfrm>
          <a:off x="10528300" y="1217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50454</xdr:rowOff>
    </xdr:from>
    <xdr:to>
      <xdr:col>55</xdr:col>
      <xdr:colOff>88900</xdr:colOff>
      <xdr:row>72</xdr:row>
      <xdr:rowOff>50454</xdr:rowOff>
    </xdr:to>
    <xdr:cxnSp macro="">
      <xdr:nvCxnSpPr>
        <xdr:cNvPr id="401" name="直線コネクタ 400"/>
        <xdr:cNvCxnSpPr/>
      </xdr:nvCxnSpPr>
      <xdr:spPr>
        <a:xfrm>
          <a:off x="10388600" y="1239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64993</xdr:rowOff>
    </xdr:from>
    <xdr:to>
      <xdr:col>55</xdr:col>
      <xdr:colOff>0</xdr:colOff>
      <xdr:row>77</xdr:row>
      <xdr:rowOff>101386</xdr:rowOff>
    </xdr:to>
    <xdr:cxnSp macro="">
      <xdr:nvCxnSpPr>
        <xdr:cNvPr id="402" name="直線コネクタ 401"/>
        <xdr:cNvCxnSpPr/>
      </xdr:nvCxnSpPr>
      <xdr:spPr>
        <a:xfrm>
          <a:off x="9639300" y="13266643"/>
          <a:ext cx="8382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127185</xdr:rowOff>
    </xdr:from>
    <xdr:ext cx="534377" cy="259045"/>
    <xdr:sp macro="" textlink="">
      <xdr:nvSpPr>
        <xdr:cNvPr id="403" name="商工費平均値テキスト"/>
        <xdr:cNvSpPr txBox="1"/>
      </xdr:nvSpPr>
      <xdr:spPr>
        <a:xfrm>
          <a:off x="10528300" y="12814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104308</xdr:rowOff>
    </xdr:from>
    <xdr:to>
      <xdr:col>55</xdr:col>
      <xdr:colOff>50800</xdr:colOff>
      <xdr:row>76</xdr:row>
      <xdr:rowOff>34457</xdr:rowOff>
    </xdr:to>
    <xdr:sp macro="" textlink="">
      <xdr:nvSpPr>
        <xdr:cNvPr id="404" name="フローチャート: 判断 403"/>
        <xdr:cNvSpPr/>
      </xdr:nvSpPr>
      <xdr:spPr>
        <a:xfrm>
          <a:off x="10426700" y="129630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154513</xdr:rowOff>
    </xdr:from>
    <xdr:to>
      <xdr:col>50</xdr:col>
      <xdr:colOff>114300</xdr:colOff>
      <xdr:row>77</xdr:row>
      <xdr:rowOff>64993</xdr:rowOff>
    </xdr:to>
    <xdr:cxnSp macro="">
      <xdr:nvCxnSpPr>
        <xdr:cNvPr id="405" name="直線コネクタ 404"/>
        <xdr:cNvCxnSpPr/>
      </xdr:nvCxnSpPr>
      <xdr:spPr>
        <a:xfrm>
          <a:off x="8750300" y="13184713"/>
          <a:ext cx="8890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151719</xdr:rowOff>
    </xdr:from>
    <xdr:to>
      <xdr:col>50</xdr:col>
      <xdr:colOff>165100</xdr:colOff>
      <xdr:row>75</xdr:row>
      <xdr:rowOff>81869</xdr:rowOff>
    </xdr:to>
    <xdr:sp macro="" textlink="">
      <xdr:nvSpPr>
        <xdr:cNvPr id="406" name="フローチャート: 判断 405"/>
        <xdr:cNvSpPr/>
      </xdr:nvSpPr>
      <xdr:spPr>
        <a:xfrm>
          <a:off x="95885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98396</xdr:rowOff>
    </xdr:from>
    <xdr:ext cx="534377" cy="259045"/>
    <xdr:sp macro="" textlink="">
      <xdr:nvSpPr>
        <xdr:cNvPr id="407" name="テキスト ボックス 406"/>
        <xdr:cNvSpPr txBox="1"/>
      </xdr:nvSpPr>
      <xdr:spPr>
        <a:xfrm>
          <a:off x="9372111" y="126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154513</xdr:rowOff>
    </xdr:from>
    <xdr:to>
      <xdr:col>45</xdr:col>
      <xdr:colOff>177800</xdr:colOff>
      <xdr:row>77</xdr:row>
      <xdr:rowOff>110257</xdr:rowOff>
    </xdr:to>
    <xdr:cxnSp macro="">
      <xdr:nvCxnSpPr>
        <xdr:cNvPr id="408" name="直線コネクタ 407"/>
        <xdr:cNvCxnSpPr/>
      </xdr:nvCxnSpPr>
      <xdr:spPr>
        <a:xfrm flipV="1">
          <a:off x="7861300" y="13184713"/>
          <a:ext cx="889000" cy="1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170007</xdr:rowOff>
    </xdr:from>
    <xdr:to>
      <xdr:col>46</xdr:col>
      <xdr:colOff>38100</xdr:colOff>
      <xdr:row>75</xdr:row>
      <xdr:rowOff>100157</xdr:rowOff>
    </xdr:to>
    <xdr:sp macro="" textlink="">
      <xdr:nvSpPr>
        <xdr:cNvPr id="409" name="フローチャート: 判断 408"/>
        <xdr:cNvSpPr/>
      </xdr:nvSpPr>
      <xdr:spPr>
        <a:xfrm>
          <a:off x="8699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116684</xdr:rowOff>
    </xdr:from>
    <xdr:ext cx="534377" cy="259045"/>
    <xdr:sp macro="" textlink="">
      <xdr:nvSpPr>
        <xdr:cNvPr id="410" name="テキスト ボックス 409"/>
        <xdr:cNvSpPr txBox="1"/>
      </xdr:nvSpPr>
      <xdr:spPr>
        <a:xfrm>
          <a:off x="8483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106507</xdr:rowOff>
    </xdr:from>
    <xdr:to>
      <xdr:col>41</xdr:col>
      <xdr:colOff>50800</xdr:colOff>
      <xdr:row>77</xdr:row>
      <xdr:rowOff>110257</xdr:rowOff>
    </xdr:to>
    <xdr:cxnSp macro="">
      <xdr:nvCxnSpPr>
        <xdr:cNvPr id="411" name="直線コネクタ 410"/>
        <xdr:cNvCxnSpPr/>
      </xdr:nvCxnSpPr>
      <xdr:spPr>
        <a:xfrm>
          <a:off x="6972300" y="13308157"/>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98135</xdr:rowOff>
    </xdr:from>
    <xdr:to>
      <xdr:col>41</xdr:col>
      <xdr:colOff>101600</xdr:colOff>
      <xdr:row>76</xdr:row>
      <xdr:rowOff>28285</xdr:rowOff>
    </xdr:to>
    <xdr:sp macro="" textlink="">
      <xdr:nvSpPr>
        <xdr:cNvPr id="412" name="フローチャート: 判断 411"/>
        <xdr:cNvSpPr/>
      </xdr:nvSpPr>
      <xdr:spPr>
        <a:xfrm>
          <a:off x="7810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44812</xdr:rowOff>
    </xdr:from>
    <xdr:ext cx="534377" cy="259045"/>
    <xdr:sp macro="" textlink="">
      <xdr:nvSpPr>
        <xdr:cNvPr id="413" name="テキスト ボックス 412"/>
        <xdr:cNvSpPr txBox="1"/>
      </xdr:nvSpPr>
      <xdr:spPr>
        <a:xfrm>
          <a:off x="7594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100604</xdr:rowOff>
    </xdr:from>
    <xdr:to>
      <xdr:col>36</xdr:col>
      <xdr:colOff>165100</xdr:colOff>
      <xdr:row>76</xdr:row>
      <xdr:rowOff>30755</xdr:rowOff>
    </xdr:to>
    <xdr:sp macro="" textlink="">
      <xdr:nvSpPr>
        <xdr:cNvPr id="414" name="フローチャート: 判断 413"/>
        <xdr:cNvSpPr/>
      </xdr:nvSpPr>
      <xdr:spPr>
        <a:xfrm>
          <a:off x="6921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47281</xdr:rowOff>
    </xdr:from>
    <xdr:ext cx="534377" cy="259045"/>
    <xdr:sp macro="" textlink="">
      <xdr:nvSpPr>
        <xdr:cNvPr id="415" name="テキスト ボックス 414"/>
        <xdr:cNvSpPr txBox="1"/>
      </xdr:nvSpPr>
      <xdr:spPr>
        <a:xfrm>
          <a:off x="6705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50586</xdr:rowOff>
    </xdr:from>
    <xdr:to>
      <xdr:col>55</xdr:col>
      <xdr:colOff>50800</xdr:colOff>
      <xdr:row>77</xdr:row>
      <xdr:rowOff>152186</xdr:rowOff>
    </xdr:to>
    <xdr:sp macro="" textlink="">
      <xdr:nvSpPr>
        <xdr:cNvPr id="421" name="楕円 420"/>
        <xdr:cNvSpPr/>
      </xdr:nvSpPr>
      <xdr:spPr>
        <a:xfrm>
          <a:off x="10426700" y="132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136963</xdr:rowOff>
    </xdr:from>
    <xdr:ext cx="469744" cy="259045"/>
    <xdr:sp macro="" textlink="">
      <xdr:nvSpPr>
        <xdr:cNvPr id="422" name="商工費該当値テキスト"/>
        <xdr:cNvSpPr txBox="1"/>
      </xdr:nvSpPr>
      <xdr:spPr>
        <a:xfrm>
          <a:off x="10528300" y="131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14193</xdr:rowOff>
    </xdr:from>
    <xdr:to>
      <xdr:col>50</xdr:col>
      <xdr:colOff>165100</xdr:colOff>
      <xdr:row>77</xdr:row>
      <xdr:rowOff>115793</xdr:rowOff>
    </xdr:to>
    <xdr:sp macro="" textlink="">
      <xdr:nvSpPr>
        <xdr:cNvPr id="423" name="楕円 422"/>
        <xdr:cNvSpPr/>
      </xdr:nvSpPr>
      <xdr:spPr>
        <a:xfrm>
          <a:off x="95885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106920</xdr:rowOff>
    </xdr:from>
    <xdr:ext cx="469744" cy="259045"/>
    <xdr:sp macro="" textlink="">
      <xdr:nvSpPr>
        <xdr:cNvPr id="424" name="テキスト ボックス 423"/>
        <xdr:cNvSpPr txBox="1"/>
      </xdr:nvSpPr>
      <xdr:spPr>
        <a:xfrm>
          <a:off x="9404428" y="1330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103713</xdr:rowOff>
    </xdr:from>
    <xdr:to>
      <xdr:col>46</xdr:col>
      <xdr:colOff>38100</xdr:colOff>
      <xdr:row>77</xdr:row>
      <xdr:rowOff>33863</xdr:rowOff>
    </xdr:to>
    <xdr:sp macro="" textlink="">
      <xdr:nvSpPr>
        <xdr:cNvPr id="425" name="楕円 424"/>
        <xdr:cNvSpPr/>
      </xdr:nvSpPr>
      <xdr:spPr>
        <a:xfrm>
          <a:off x="8699500" y="131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24990</xdr:rowOff>
    </xdr:from>
    <xdr:ext cx="469744" cy="259045"/>
    <xdr:sp macro="" textlink="">
      <xdr:nvSpPr>
        <xdr:cNvPr id="426" name="テキスト ボックス 425"/>
        <xdr:cNvSpPr txBox="1"/>
      </xdr:nvSpPr>
      <xdr:spPr>
        <a:xfrm>
          <a:off x="8515428" y="1322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59457</xdr:rowOff>
    </xdr:from>
    <xdr:to>
      <xdr:col>41</xdr:col>
      <xdr:colOff>101600</xdr:colOff>
      <xdr:row>77</xdr:row>
      <xdr:rowOff>161057</xdr:rowOff>
    </xdr:to>
    <xdr:sp macro="" textlink="">
      <xdr:nvSpPr>
        <xdr:cNvPr id="427" name="楕円 426"/>
        <xdr:cNvSpPr/>
      </xdr:nvSpPr>
      <xdr:spPr>
        <a:xfrm>
          <a:off x="7810500" y="132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152184</xdr:rowOff>
    </xdr:from>
    <xdr:ext cx="469744" cy="259045"/>
    <xdr:sp macro="" textlink="">
      <xdr:nvSpPr>
        <xdr:cNvPr id="428" name="テキスト ボックス 427"/>
        <xdr:cNvSpPr txBox="1"/>
      </xdr:nvSpPr>
      <xdr:spPr>
        <a:xfrm>
          <a:off x="7626428" y="1335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55707</xdr:rowOff>
    </xdr:from>
    <xdr:to>
      <xdr:col>36</xdr:col>
      <xdr:colOff>165100</xdr:colOff>
      <xdr:row>77</xdr:row>
      <xdr:rowOff>157307</xdr:rowOff>
    </xdr:to>
    <xdr:sp macro="" textlink="">
      <xdr:nvSpPr>
        <xdr:cNvPr id="429" name="楕円 428"/>
        <xdr:cNvSpPr/>
      </xdr:nvSpPr>
      <xdr:spPr>
        <a:xfrm>
          <a:off x="69215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148434</xdr:rowOff>
    </xdr:from>
    <xdr:ext cx="469744" cy="259045"/>
    <xdr:sp macro="" textlink="">
      <xdr:nvSpPr>
        <xdr:cNvPr id="430" name="テキスト ボックス 429"/>
        <xdr:cNvSpPr txBox="1"/>
      </xdr:nvSpPr>
      <xdr:spPr>
        <a:xfrm>
          <a:off x="6737428" y="1335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104990</xdr:rowOff>
    </xdr:from>
    <xdr:to>
      <xdr:col>54</xdr:col>
      <xdr:colOff>189865</xdr:colOff>
      <xdr:row>99</xdr:row>
      <xdr:rowOff>135928</xdr:rowOff>
    </xdr:to>
    <xdr:cxnSp macro="">
      <xdr:nvCxnSpPr>
        <xdr:cNvPr id="455" name="直線コネクタ 454"/>
        <xdr:cNvCxnSpPr/>
      </xdr:nvCxnSpPr>
      <xdr:spPr>
        <a:xfrm flipV="1">
          <a:off x="10475595" y="15706940"/>
          <a:ext cx="1270" cy="1402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139755</xdr:rowOff>
    </xdr:from>
    <xdr:ext cx="534377" cy="259045"/>
    <xdr:sp macro="" textlink="">
      <xdr:nvSpPr>
        <xdr:cNvPr id="456" name="土木費最小値テキスト"/>
        <xdr:cNvSpPr txBox="1"/>
      </xdr:nvSpPr>
      <xdr:spPr>
        <a:xfrm>
          <a:off x="10528300" y="171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135928</xdr:rowOff>
    </xdr:from>
    <xdr:to>
      <xdr:col>55</xdr:col>
      <xdr:colOff>88900</xdr:colOff>
      <xdr:row>99</xdr:row>
      <xdr:rowOff>135928</xdr:rowOff>
    </xdr:to>
    <xdr:cxnSp macro="">
      <xdr:nvCxnSpPr>
        <xdr:cNvPr id="457" name="直線コネクタ 456"/>
        <xdr:cNvCxnSpPr/>
      </xdr:nvCxnSpPr>
      <xdr:spPr>
        <a:xfrm>
          <a:off x="10388600" y="1710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51667</xdr:rowOff>
    </xdr:from>
    <xdr:ext cx="534377" cy="259045"/>
    <xdr:sp macro="" textlink="">
      <xdr:nvSpPr>
        <xdr:cNvPr id="458" name="土木費最大値テキスト"/>
        <xdr:cNvSpPr txBox="1"/>
      </xdr:nvSpPr>
      <xdr:spPr>
        <a:xfrm>
          <a:off x="10528300" y="1548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104990</xdr:rowOff>
    </xdr:from>
    <xdr:to>
      <xdr:col>55</xdr:col>
      <xdr:colOff>88900</xdr:colOff>
      <xdr:row>91</xdr:row>
      <xdr:rowOff>104990</xdr:rowOff>
    </xdr:to>
    <xdr:cxnSp macro="">
      <xdr:nvCxnSpPr>
        <xdr:cNvPr id="459" name="直線コネクタ 458"/>
        <xdr:cNvCxnSpPr/>
      </xdr:nvCxnSpPr>
      <xdr:spPr>
        <a:xfrm>
          <a:off x="10388600" y="157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124689</xdr:rowOff>
    </xdr:from>
    <xdr:to>
      <xdr:col>55</xdr:col>
      <xdr:colOff>0</xdr:colOff>
      <xdr:row>98</xdr:row>
      <xdr:rowOff>26581</xdr:rowOff>
    </xdr:to>
    <xdr:cxnSp macro="">
      <xdr:nvCxnSpPr>
        <xdr:cNvPr id="460" name="直線コネクタ 459"/>
        <xdr:cNvCxnSpPr/>
      </xdr:nvCxnSpPr>
      <xdr:spPr>
        <a:xfrm>
          <a:off x="9639300" y="16755339"/>
          <a:ext cx="838200" cy="7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106709</xdr:rowOff>
    </xdr:from>
    <xdr:ext cx="534377" cy="259045"/>
    <xdr:sp macro="" textlink="">
      <xdr:nvSpPr>
        <xdr:cNvPr id="461" name="土木費平均値テキスト"/>
        <xdr:cNvSpPr txBox="1"/>
      </xdr:nvSpPr>
      <xdr:spPr>
        <a:xfrm>
          <a:off x="10528300" y="16223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83832</xdr:rowOff>
    </xdr:from>
    <xdr:to>
      <xdr:col>55</xdr:col>
      <xdr:colOff>50800</xdr:colOff>
      <xdr:row>96</xdr:row>
      <xdr:rowOff>13982</xdr:rowOff>
    </xdr:to>
    <xdr:sp macro="" textlink="">
      <xdr:nvSpPr>
        <xdr:cNvPr id="462" name="フローチャート: 判断 461"/>
        <xdr:cNvSpPr/>
      </xdr:nvSpPr>
      <xdr:spPr>
        <a:xfrm>
          <a:off x="104267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124689</xdr:rowOff>
    </xdr:from>
    <xdr:to>
      <xdr:col>50</xdr:col>
      <xdr:colOff>114300</xdr:colOff>
      <xdr:row>97</xdr:row>
      <xdr:rowOff>148920</xdr:rowOff>
    </xdr:to>
    <xdr:cxnSp macro="">
      <xdr:nvCxnSpPr>
        <xdr:cNvPr id="463" name="直線コネクタ 462"/>
        <xdr:cNvCxnSpPr/>
      </xdr:nvCxnSpPr>
      <xdr:spPr>
        <a:xfrm flipV="1">
          <a:off x="8750300" y="16755339"/>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15329</xdr:rowOff>
    </xdr:from>
    <xdr:to>
      <xdr:col>50</xdr:col>
      <xdr:colOff>165100</xdr:colOff>
      <xdr:row>94</xdr:row>
      <xdr:rowOff>116929</xdr:rowOff>
    </xdr:to>
    <xdr:sp macro="" textlink="">
      <xdr:nvSpPr>
        <xdr:cNvPr id="464" name="フローチャート: 判断 463"/>
        <xdr:cNvSpPr/>
      </xdr:nvSpPr>
      <xdr:spPr>
        <a:xfrm>
          <a:off x="9588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133456</xdr:rowOff>
    </xdr:from>
    <xdr:ext cx="534377" cy="259045"/>
    <xdr:sp macro="" textlink="">
      <xdr:nvSpPr>
        <xdr:cNvPr id="465" name="テキスト ボックス 464"/>
        <xdr:cNvSpPr txBox="1"/>
      </xdr:nvSpPr>
      <xdr:spPr>
        <a:xfrm>
          <a:off x="9372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148920</xdr:rowOff>
    </xdr:from>
    <xdr:to>
      <xdr:col>45</xdr:col>
      <xdr:colOff>177800</xdr:colOff>
      <xdr:row>98</xdr:row>
      <xdr:rowOff>30735</xdr:rowOff>
    </xdr:to>
    <xdr:cxnSp macro="">
      <xdr:nvCxnSpPr>
        <xdr:cNvPr id="466" name="直線コネクタ 465"/>
        <xdr:cNvCxnSpPr/>
      </xdr:nvCxnSpPr>
      <xdr:spPr>
        <a:xfrm flipV="1">
          <a:off x="7861300" y="16779570"/>
          <a:ext cx="889000" cy="5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11785</xdr:rowOff>
    </xdr:from>
    <xdr:to>
      <xdr:col>46</xdr:col>
      <xdr:colOff>38100</xdr:colOff>
      <xdr:row>96</xdr:row>
      <xdr:rowOff>113385</xdr:rowOff>
    </xdr:to>
    <xdr:sp macro="" textlink="">
      <xdr:nvSpPr>
        <xdr:cNvPr id="467" name="フローチャート: 判断 466"/>
        <xdr:cNvSpPr/>
      </xdr:nvSpPr>
      <xdr:spPr>
        <a:xfrm>
          <a:off x="8699500" y="164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129912</xdr:rowOff>
    </xdr:from>
    <xdr:ext cx="534377" cy="259045"/>
    <xdr:sp macro="" textlink="">
      <xdr:nvSpPr>
        <xdr:cNvPr id="468" name="テキスト ボックス 467"/>
        <xdr:cNvSpPr txBox="1"/>
      </xdr:nvSpPr>
      <xdr:spPr>
        <a:xfrm>
          <a:off x="8483111" y="162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145835</xdr:rowOff>
    </xdr:from>
    <xdr:to>
      <xdr:col>41</xdr:col>
      <xdr:colOff>50800</xdr:colOff>
      <xdr:row>98</xdr:row>
      <xdr:rowOff>30735</xdr:rowOff>
    </xdr:to>
    <xdr:cxnSp macro="">
      <xdr:nvCxnSpPr>
        <xdr:cNvPr id="469" name="直線コネクタ 468"/>
        <xdr:cNvCxnSpPr/>
      </xdr:nvCxnSpPr>
      <xdr:spPr>
        <a:xfrm>
          <a:off x="6972300" y="16605035"/>
          <a:ext cx="889000" cy="2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26036</xdr:rowOff>
    </xdr:from>
    <xdr:to>
      <xdr:col>41</xdr:col>
      <xdr:colOff>101600</xdr:colOff>
      <xdr:row>95</xdr:row>
      <xdr:rowOff>127636</xdr:rowOff>
    </xdr:to>
    <xdr:sp macro="" textlink="">
      <xdr:nvSpPr>
        <xdr:cNvPr id="470" name="フローチャート: 判断 469"/>
        <xdr:cNvSpPr/>
      </xdr:nvSpPr>
      <xdr:spPr>
        <a:xfrm>
          <a:off x="7810500" y="16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144163</xdr:rowOff>
    </xdr:from>
    <xdr:ext cx="534377" cy="259045"/>
    <xdr:sp macro="" textlink="">
      <xdr:nvSpPr>
        <xdr:cNvPr id="471" name="テキスト ボックス 470"/>
        <xdr:cNvSpPr txBox="1"/>
      </xdr:nvSpPr>
      <xdr:spPr>
        <a:xfrm>
          <a:off x="7594111" y="160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22034</xdr:rowOff>
    </xdr:from>
    <xdr:to>
      <xdr:col>36</xdr:col>
      <xdr:colOff>165100</xdr:colOff>
      <xdr:row>95</xdr:row>
      <xdr:rowOff>123634</xdr:rowOff>
    </xdr:to>
    <xdr:sp macro="" textlink="">
      <xdr:nvSpPr>
        <xdr:cNvPr id="472" name="フローチャート: 判断 471"/>
        <xdr:cNvSpPr/>
      </xdr:nvSpPr>
      <xdr:spPr>
        <a:xfrm>
          <a:off x="6921500" y="1630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140161</xdr:rowOff>
    </xdr:from>
    <xdr:ext cx="534377" cy="259045"/>
    <xdr:sp macro="" textlink="">
      <xdr:nvSpPr>
        <xdr:cNvPr id="473" name="テキスト ボックス 472"/>
        <xdr:cNvSpPr txBox="1"/>
      </xdr:nvSpPr>
      <xdr:spPr>
        <a:xfrm>
          <a:off x="6705111" y="160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147231</xdr:rowOff>
    </xdr:from>
    <xdr:to>
      <xdr:col>55</xdr:col>
      <xdr:colOff>50800</xdr:colOff>
      <xdr:row>98</xdr:row>
      <xdr:rowOff>77381</xdr:rowOff>
    </xdr:to>
    <xdr:sp macro="" textlink="">
      <xdr:nvSpPr>
        <xdr:cNvPr id="479" name="楕円 478"/>
        <xdr:cNvSpPr/>
      </xdr:nvSpPr>
      <xdr:spPr>
        <a:xfrm>
          <a:off x="10426700" y="167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125658</xdr:rowOff>
    </xdr:from>
    <xdr:ext cx="534377" cy="259045"/>
    <xdr:sp macro="" textlink="">
      <xdr:nvSpPr>
        <xdr:cNvPr id="480" name="土木費該当値テキスト"/>
        <xdr:cNvSpPr txBox="1"/>
      </xdr:nvSpPr>
      <xdr:spPr>
        <a:xfrm>
          <a:off x="10528300" y="16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73889</xdr:rowOff>
    </xdr:from>
    <xdr:to>
      <xdr:col>50</xdr:col>
      <xdr:colOff>165100</xdr:colOff>
      <xdr:row>98</xdr:row>
      <xdr:rowOff>4039</xdr:rowOff>
    </xdr:to>
    <xdr:sp macro="" textlink="">
      <xdr:nvSpPr>
        <xdr:cNvPr id="481" name="楕円 480"/>
        <xdr:cNvSpPr/>
      </xdr:nvSpPr>
      <xdr:spPr>
        <a:xfrm>
          <a:off x="9588500" y="167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166616</xdr:rowOff>
    </xdr:from>
    <xdr:ext cx="534377" cy="259045"/>
    <xdr:sp macro="" textlink="">
      <xdr:nvSpPr>
        <xdr:cNvPr id="482" name="テキスト ボックス 481"/>
        <xdr:cNvSpPr txBox="1"/>
      </xdr:nvSpPr>
      <xdr:spPr>
        <a:xfrm>
          <a:off x="9372111" y="16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98120</xdr:rowOff>
    </xdr:from>
    <xdr:to>
      <xdr:col>46</xdr:col>
      <xdr:colOff>38100</xdr:colOff>
      <xdr:row>98</xdr:row>
      <xdr:rowOff>28270</xdr:rowOff>
    </xdr:to>
    <xdr:sp macro="" textlink="">
      <xdr:nvSpPr>
        <xdr:cNvPr id="483" name="楕円 482"/>
        <xdr:cNvSpPr/>
      </xdr:nvSpPr>
      <xdr:spPr>
        <a:xfrm>
          <a:off x="8699500" y="167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19397</xdr:rowOff>
    </xdr:from>
    <xdr:ext cx="534377" cy="259045"/>
    <xdr:sp macro="" textlink="">
      <xdr:nvSpPr>
        <xdr:cNvPr id="484" name="テキスト ボックス 483"/>
        <xdr:cNvSpPr txBox="1"/>
      </xdr:nvSpPr>
      <xdr:spPr>
        <a:xfrm>
          <a:off x="8483111" y="1682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151385</xdr:rowOff>
    </xdr:from>
    <xdr:to>
      <xdr:col>41</xdr:col>
      <xdr:colOff>101600</xdr:colOff>
      <xdr:row>98</xdr:row>
      <xdr:rowOff>81535</xdr:rowOff>
    </xdr:to>
    <xdr:sp macro="" textlink="">
      <xdr:nvSpPr>
        <xdr:cNvPr id="485" name="楕円 484"/>
        <xdr:cNvSpPr/>
      </xdr:nvSpPr>
      <xdr:spPr>
        <a:xfrm>
          <a:off x="7810500" y="167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72662</xdr:rowOff>
    </xdr:from>
    <xdr:ext cx="534377" cy="259045"/>
    <xdr:sp macro="" textlink="">
      <xdr:nvSpPr>
        <xdr:cNvPr id="486" name="テキスト ボックス 485"/>
        <xdr:cNvSpPr txBox="1"/>
      </xdr:nvSpPr>
      <xdr:spPr>
        <a:xfrm>
          <a:off x="7594111" y="168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95035</xdr:rowOff>
    </xdr:from>
    <xdr:to>
      <xdr:col>36</xdr:col>
      <xdr:colOff>165100</xdr:colOff>
      <xdr:row>97</xdr:row>
      <xdr:rowOff>25185</xdr:rowOff>
    </xdr:to>
    <xdr:sp macro="" textlink="">
      <xdr:nvSpPr>
        <xdr:cNvPr id="487" name="楕円 486"/>
        <xdr:cNvSpPr/>
      </xdr:nvSpPr>
      <xdr:spPr>
        <a:xfrm>
          <a:off x="6921500" y="16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16312</xdr:rowOff>
    </xdr:from>
    <xdr:ext cx="534377" cy="259045"/>
    <xdr:sp macro="" textlink="">
      <xdr:nvSpPr>
        <xdr:cNvPr id="488" name="テキスト ボックス 487"/>
        <xdr:cNvSpPr txBox="1"/>
      </xdr:nvSpPr>
      <xdr:spPr>
        <a:xfrm>
          <a:off x="6705111" y="166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7722</xdr:rowOff>
    </xdr:from>
    <xdr:to>
      <xdr:col>85</xdr:col>
      <xdr:colOff>126364</xdr:colOff>
      <xdr:row>38</xdr:row>
      <xdr:rowOff>25171</xdr:rowOff>
    </xdr:to>
    <xdr:cxnSp macro="">
      <xdr:nvCxnSpPr>
        <xdr:cNvPr id="513" name="直線コネクタ 512"/>
        <xdr:cNvCxnSpPr/>
      </xdr:nvCxnSpPr>
      <xdr:spPr>
        <a:xfrm flipV="1">
          <a:off x="16317595" y="5151222"/>
          <a:ext cx="1269" cy="138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28998</xdr:rowOff>
    </xdr:from>
    <xdr:ext cx="534377" cy="259045"/>
    <xdr:sp macro="" textlink="">
      <xdr:nvSpPr>
        <xdr:cNvPr id="514" name="消防費最小値テキスト"/>
        <xdr:cNvSpPr txBox="1"/>
      </xdr:nvSpPr>
      <xdr:spPr>
        <a:xfrm>
          <a:off x="16370300" y="654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25171</xdr:rowOff>
    </xdr:from>
    <xdr:to>
      <xdr:col>86</xdr:col>
      <xdr:colOff>25400</xdr:colOff>
      <xdr:row>38</xdr:row>
      <xdr:rowOff>25171</xdr:rowOff>
    </xdr:to>
    <xdr:cxnSp macro="">
      <xdr:nvCxnSpPr>
        <xdr:cNvPr id="515" name="直線コネクタ 514"/>
        <xdr:cNvCxnSpPr/>
      </xdr:nvCxnSpPr>
      <xdr:spPr>
        <a:xfrm>
          <a:off x="16230600" y="65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125849</xdr:rowOff>
    </xdr:from>
    <xdr:ext cx="534377" cy="259045"/>
    <xdr:sp macro="" textlink="">
      <xdr:nvSpPr>
        <xdr:cNvPr id="516" name="消防費最大値テキスト"/>
        <xdr:cNvSpPr txBox="1"/>
      </xdr:nvSpPr>
      <xdr:spPr>
        <a:xfrm>
          <a:off x="16370300" y="492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7722</xdr:rowOff>
    </xdr:from>
    <xdr:to>
      <xdr:col>86</xdr:col>
      <xdr:colOff>25400</xdr:colOff>
      <xdr:row>30</xdr:row>
      <xdr:rowOff>7722</xdr:rowOff>
    </xdr:to>
    <xdr:cxnSp macro="">
      <xdr:nvCxnSpPr>
        <xdr:cNvPr id="517" name="直線コネクタ 516"/>
        <xdr:cNvCxnSpPr/>
      </xdr:nvCxnSpPr>
      <xdr:spPr>
        <a:xfrm>
          <a:off x="16230600" y="51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18618</xdr:rowOff>
    </xdr:from>
    <xdr:to>
      <xdr:col>85</xdr:col>
      <xdr:colOff>127000</xdr:colOff>
      <xdr:row>37</xdr:row>
      <xdr:rowOff>146787</xdr:rowOff>
    </xdr:to>
    <xdr:cxnSp macro="">
      <xdr:nvCxnSpPr>
        <xdr:cNvPr id="518" name="直線コネクタ 517"/>
        <xdr:cNvCxnSpPr/>
      </xdr:nvCxnSpPr>
      <xdr:spPr>
        <a:xfrm>
          <a:off x="15481300" y="6190818"/>
          <a:ext cx="8382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163288</xdr:rowOff>
    </xdr:from>
    <xdr:ext cx="534377" cy="259045"/>
    <xdr:sp macro="" textlink="">
      <xdr:nvSpPr>
        <xdr:cNvPr id="519" name="消防費平均値テキスト"/>
        <xdr:cNvSpPr txBox="1"/>
      </xdr:nvSpPr>
      <xdr:spPr>
        <a:xfrm>
          <a:off x="16370300" y="58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20" name="フローチャート: 判断 519"/>
        <xdr:cNvSpPr/>
      </xdr:nvSpPr>
      <xdr:spPr>
        <a:xfrm>
          <a:off x="16268700" y="59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18618</xdr:rowOff>
    </xdr:from>
    <xdr:to>
      <xdr:col>81</xdr:col>
      <xdr:colOff>50800</xdr:colOff>
      <xdr:row>36</xdr:row>
      <xdr:rowOff>112344</xdr:rowOff>
    </xdr:to>
    <xdr:cxnSp macro="">
      <xdr:nvCxnSpPr>
        <xdr:cNvPr id="521" name="直線コネクタ 520"/>
        <xdr:cNvCxnSpPr/>
      </xdr:nvCxnSpPr>
      <xdr:spPr>
        <a:xfrm flipV="1">
          <a:off x="14592300" y="6190818"/>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158928</xdr:rowOff>
    </xdr:from>
    <xdr:to>
      <xdr:col>81</xdr:col>
      <xdr:colOff>101600</xdr:colOff>
      <xdr:row>35</xdr:row>
      <xdr:rowOff>89078</xdr:rowOff>
    </xdr:to>
    <xdr:sp macro="" textlink="">
      <xdr:nvSpPr>
        <xdr:cNvPr id="522" name="フローチャート: 判断 521"/>
        <xdr:cNvSpPr/>
      </xdr:nvSpPr>
      <xdr:spPr>
        <a:xfrm>
          <a:off x="154305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105605</xdr:rowOff>
    </xdr:from>
    <xdr:ext cx="534377" cy="259045"/>
    <xdr:sp macro="" textlink="">
      <xdr:nvSpPr>
        <xdr:cNvPr id="523" name="テキスト ボックス 522"/>
        <xdr:cNvSpPr txBox="1"/>
      </xdr:nvSpPr>
      <xdr:spPr>
        <a:xfrm>
          <a:off x="15214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152197</xdr:rowOff>
    </xdr:from>
    <xdr:to>
      <xdr:col>76</xdr:col>
      <xdr:colOff>114300</xdr:colOff>
      <xdr:row>36</xdr:row>
      <xdr:rowOff>112344</xdr:rowOff>
    </xdr:to>
    <xdr:cxnSp macro="">
      <xdr:nvCxnSpPr>
        <xdr:cNvPr id="524" name="直線コネクタ 523"/>
        <xdr:cNvCxnSpPr/>
      </xdr:nvCxnSpPr>
      <xdr:spPr>
        <a:xfrm>
          <a:off x="13703300" y="6152947"/>
          <a:ext cx="8890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37541</xdr:rowOff>
    </xdr:from>
    <xdr:to>
      <xdr:col>76</xdr:col>
      <xdr:colOff>165100</xdr:colOff>
      <xdr:row>36</xdr:row>
      <xdr:rowOff>139141</xdr:rowOff>
    </xdr:to>
    <xdr:sp macro="" textlink="">
      <xdr:nvSpPr>
        <xdr:cNvPr id="525" name="フローチャート: 判断 524"/>
        <xdr:cNvSpPr/>
      </xdr:nvSpPr>
      <xdr:spPr>
        <a:xfrm>
          <a:off x="14541500" y="620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155668</xdr:rowOff>
    </xdr:from>
    <xdr:ext cx="534377" cy="259045"/>
    <xdr:sp macro="" textlink="">
      <xdr:nvSpPr>
        <xdr:cNvPr id="526" name="テキスト ボックス 525"/>
        <xdr:cNvSpPr txBox="1"/>
      </xdr:nvSpPr>
      <xdr:spPr>
        <a:xfrm>
          <a:off x="14325111" y="59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152197</xdr:rowOff>
    </xdr:from>
    <xdr:to>
      <xdr:col>71</xdr:col>
      <xdr:colOff>177800</xdr:colOff>
      <xdr:row>37</xdr:row>
      <xdr:rowOff>124460</xdr:rowOff>
    </xdr:to>
    <xdr:cxnSp macro="">
      <xdr:nvCxnSpPr>
        <xdr:cNvPr id="527" name="直線コネクタ 526"/>
        <xdr:cNvCxnSpPr/>
      </xdr:nvCxnSpPr>
      <xdr:spPr>
        <a:xfrm flipV="1">
          <a:off x="12814300" y="6152947"/>
          <a:ext cx="889000" cy="3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98349</xdr:rowOff>
    </xdr:from>
    <xdr:to>
      <xdr:col>72</xdr:col>
      <xdr:colOff>38100</xdr:colOff>
      <xdr:row>35</xdr:row>
      <xdr:rowOff>28499</xdr:rowOff>
    </xdr:to>
    <xdr:sp macro="" textlink="">
      <xdr:nvSpPr>
        <xdr:cNvPr id="528" name="フローチャート: 判断 527"/>
        <xdr:cNvSpPr/>
      </xdr:nvSpPr>
      <xdr:spPr>
        <a:xfrm>
          <a:off x="13652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45026</xdr:rowOff>
    </xdr:from>
    <xdr:ext cx="534377" cy="259045"/>
    <xdr:sp macro="" textlink="">
      <xdr:nvSpPr>
        <xdr:cNvPr id="529" name="テキスト ボックス 528"/>
        <xdr:cNvSpPr txBox="1"/>
      </xdr:nvSpPr>
      <xdr:spPr>
        <a:xfrm>
          <a:off x="13436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62611</xdr:rowOff>
    </xdr:from>
    <xdr:to>
      <xdr:col>67</xdr:col>
      <xdr:colOff>101600</xdr:colOff>
      <xdr:row>35</xdr:row>
      <xdr:rowOff>164211</xdr:rowOff>
    </xdr:to>
    <xdr:sp macro="" textlink="">
      <xdr:nvSpPr>
        <xdr:cNvPr id="530" name="フローチャート: 判断 529"/>
        <xdr:cNvSpPr/>
      </xdr:nvSpPr>
      <xdr:spPr>
        <a:xfrm>
          <a:off x="12763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9288</xdr:rowOff>
    </xdr:from>
    <xdr:ext cx="534377" cy="259045"/>
    <xdr:sp macro="" textlink="">
      <xdr:nvSpPr>
        <xdr:cNvPr id="531" name="テキスト ボックス 530"/>
        <xdr:cNvSpPr txBox="1"/>
      </xdr:nvSpPr>
      <xdr:spPr>
        <a:xfrm>
          <a:off x="12547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95987</xdr:rowOff>
    </xdr:from>
    <xdr:to>
      <xdr:col>85</xdr:col>
      <xdr:colOff>177800</xdr:colOff>
      <xdr:row>38</xdr:row>
      <xdr:rowOff>26136</xdr:rowOff>
    </xdr:to>
    <xdr:sp macro="" textlink="">
      <xdr:nvSpPr>
        <xdr:cNvPr id="537" name="楕円 536"/>
        <xdr:cNvSpPr/>
      </xdr:nvSpPr>
      <xdr:spPr>
        <a:xfrm>
          <a:off x="162687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10914</xdr:rowOff>
    </xdr:from>
    <xdr:ext cx="534377" cy="259045"/>
    <xdr:sp macro="" textlink="">
      <xdr:nvSpPr>
        <xdr:cNvPr id="538" name="消防費該当値テキスト"/>
        <xdr:cNvSpPr txBox="1"/>
      </xdr:nvSpPr>
      <xdr:spPr>
        <a:xfrm>
          <a:off x="16370300" y="63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139268</xdr:rowOff>
    </xdr:from>
    <xdr:to>
      <xdr:col>81</xdr:col>
      <xdr:colOff>101600</xdr:colOff>
      <xdr:row>36</xdr:row>
      <xdr:rowOff>69418</xdr:rowOff>
    </xdr:to>
    <xdr:sp macro="" textlink="">
      <xdr:nvSpPr>
        <xdr:cNvPr id="539" name="楕円 538"/>
        <xdr:cNvSpPr/>
      </xdr:nvSpPr>
      <xdr:spPr>
        <a:xfrm>
          <a:off x="15430500" y="6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60545</xdr:rowOff>
    </xdr:from>
    <xdr:ext cx="534377" cy="259045"/>
    <xdr:sp macro="" textlink="">
      <xdr:nvSpPr>
        <xdr:cNvPr id="540" name="テキスト ボックス 539"/>
        <xdr:cNvSpPr txBox="1"/>
      </xdr:nvSpPr>
      <xdr:spPr>
        <a:xfrm>
          <a:off x="15214111" y="62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61544</xdr:rowOff>
    </xdr:from>
    <xdr:to>
      <xdr:col>76</xdr:col>
      <xdr:colOff>165100</xdr:colOff>
      <xdr:row>36</xdr:row>
      <xdr:rowOff>163144</xdr:rowOff>
    </xdr:to>
    <xdr:sp macro="" textlink="">
      <xdr:nvSpPr>
        <xdr:cNvPr id="541" name="楕円 540"/>
        <xdr:cNvSpPr/>
      </xdr:nvSpPr>
      <xdr:spPr>
        <a:xfrm>
          <a:off x="14541500" y="62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154271</xdr:rowOff>
    </xdr:from>
    <xdr:ext cx="534377" cy="259045"/>
    <xdr:sp macro="" textlink="">
      <xdr:nvSpPr>
        <xdr:cNvPr id="542" name="テキスト ボックス 541"/>
        <xdr:cNvSpPr txBox="1"/>
      </xdr:nvSpPr>
      <xdr:spPr>
        <a:xfrm>
          <a:off x="14325111" y="63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101397</xdr:rowOff>
    </xdr:from>
    <xdr:to>
      <xdr:col>72</xdr:col>
      <xdr:colOff>38100</xdr:colOff>
      <xdr:row>36</xdr:row>
      <xdr:rowOff>31547</xdr:rowOff>
    </xdr:to>
    <xdr:sp macro="" textlink="">
      <xdr:nvSpPr>
        <xdr:cNvPr id="543" name="楕円 542"/>
        <xdr:cNvSpPr/>
      </xdr:nvSpPr>
      <xdr:spPr>
        <a:xfrm>
          <a:off x="13652500" y="61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22674</xdr:rowOff>
    </xdr:from>
    <xdr:ext cx="534377" cy="259045"/>
    <xdr:sp macro="" textlink="">
      <xdr:nvSpPr>
        <xdr:cNvPr id="544" name="テキスト ボックス 543"/>
        <xdr:cNvSpPr txBox="1"/>
      </xdr:nvSpPr>
      <xdr:spPr>
        <a:xfrm>
          <a:off x="13436111" y="61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73660</xdr:rowOff>
    </xdr:from>
    <xdr:to>
      <xdr:col>67</xdr:col>
      <xdr:colOff>101600</xdr:colOff>
      <xdr:row>38</xdr:row>
      <xdr:rowOff>3810</xdr:rowOff>
    </xdr:to>
    <xdr:sp macro="" textlink="">
      <xdr:nvSpPr>
        <xdr:cNvPr id="545" name="楕円 544"/>
        <xdr:cNvSpPr/>
      </xdr:nvSpPr>
      <xdr:spPr>
        <a:xfrm>
          <a:off x="12763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166387</xdr:rowOff>
    </xdr:from>
    <xdr:ext cx="534377" cy="259045"/>
    <xdr:sp macro="" textlink="">
      <xdr:nvSpPr>
        <xdr:cNvPr id="546" name="テキスト ボックス 545"/>
        <xdr:cNvSpPr txBox="1"/>
      </xdr:nvSpPr>
      <xdr:spPr>
        <a:xfrm>
          <a:off x="12547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48750</xdr:rowOff>
    </xdr:from>
    <xdr:to>
      <xdr:col>85</xdr:col>
      <xdr:colOff>126364</xdr:colOff>
      <xdr:row>57</xdr:row>
      <xdr:rowOff>168536</xdr:rowOff>
    </xdr:to>
    <xdr:cxnSp macro="">
      <xdr:nvCxnSpPr>
        <xdr:cNvPr id="573" name="直線コネクタ 572"/>
        <xdr:cNvCxnSpPr/>
      </xdr:nvCxnSpPr>
      <xdr:spPr>
        <a:xfrm flipV="1">
          <a:off x="16317595" y="8792700"/>
          <a:ext cx="1269" cy="1148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913</xdr:rowOff>
    </xdr:from>
    <xdr:ext cx="534377" cy="259045"/>
    <xdr:sp macro="" textlink="">
      <xdr:nvSpPr>
        <xdr:cNvPr id="574" name="教育費最小値テキスト"/>
        <xdr:cNvSpPr txBox="1"/>
      </xdr:nvSpPr>
      <xdr:spPr>
        <a:xfrm>
          <a:off x="16370300" y="99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168536</xdr:rowOff>
    </xdr:from>
    <xdr:to>
      <xdr:col>86</xdr:col>
      <xdr:colOff>25400</xdr:colOff>
      <xdr:row>57</xdr:row>
      <xdr:rowOff>168536</xdr:rowOff>
    </xdr:to>
    <xdr:cxnSp macro="">
      <xdr:nvCxnSpPr>
        <xdr:cNvPr id="575" name="直線コネクタ 574"/>
        <xdr:cNvCxnSpPr/>
      </xdr:nvCxnSpPr>
      <xdr:spPr>
        <a:xfrm>
          <a:off x="16230600" y="994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166877</xdr:rowOff>
    </xdr:from>
    <xdr:ext cx="534377" cy="259045"/>
    <xdr:sp macro="" textlink="">
      <xdr:nvSpPr>
        <xdr:cNvPr id="576" name="教育費最大値テキスト"/>
        <xdr:cNvSpPr txBox="1"/>
      </xdr:nvSpPr>
      <xdr:spPr>
        <a:xfrm>
          <a:off x="16370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48750</xdr:rowOff>
    </xdr:from>
    <xdr:to>
      <xdr:col>86</xdr:col>
      <xdr:colOff>25400</xdr:colOff>
      <xdr:row>51</xdr:row>
      <xdr:rowOff>48750</xdr:rowOff>
    </xdr:to>
    <xdr:cxnSp macro="">
      <xdr:nvCxnSpPr>
        <xdr:cNvPr id="577" name="直線コネクタ 576"/>
        <xdr:cNvCxnSpPr/>
      </xdr:nvCxnSpPr>
      <xdr:spPr>
        <a:xfrm>
          <a:off x="16230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168536</xdr:rowOff>
    </xdr:from>
    <xdr:to>
      <xdr:col>85</xdr:col>
      <xdr:colOff>127000</xdr:colOff>
      <xdr:row>58</xdr:row>
      <xdr:rowOff>93425</xdr:rowOff>
    </xdr:to>
    <xdr:cxnSp macro="">
      <xdr:nvCxnSpPr>
        <xdr:cNvPr id="578" name="直線コネクタ 577"/>
        <xdr:cNvCxnSpPr/>
      </xdr:nvCxnSpPr>
      <xdr:spPr>
        <a:xfrm flipV="1">
          <a:off x="15481300" y="9941186"/>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50610</xdr:rowOff>
    </xdr:from>
    <xdr:ext cx="534377" cy="259045"/>
    <xdr:sp macro="" textlink="">
      <xdr:nvSpPr>
        <xdr:cNvPr id="579" name="教育費平均値テキスト"/>
        <xdr:cNvSpPr txBox="1"/>
      </xdr:nvSpPr>
      <xdr:spPr>
        <a:xfrm>
          <a:off x="16370300" y="9137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27733</xdr:rowOff>
    </xdr:from>
    <xdr:to>
      <xdr:col>85</xdr:col>
      <xdr:colOff>177800</xdr:colOff>
      <xdr:row>54</xdr:row>
      <xdr:rowOff>129333</xdr:rowOff>
    </xdr:to>
    <xdr:sp macro="" textlink="">
      <xdr:nvSpPr>
        <xdr:cNvPr id="580" name="フローチャート: 判断 579"/>
        <xdr:cNvSpPr/>
      </xdr:nvSpPr>
      <xdr:spPr>
        <a:xfrm>
          <a:off x="16268700" y="928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96690</xdr:rowOff>
    </xdr:from>
    <xdr:to>
      <xdr:col>81</xdr:col>
      <xdr:colOff>50800</xdr:colOff>
      <xdr:row>58</xdr:row>
      <xdr:rowOff>93425</xdr:rowOff>
    </xdr:to>
    <xdr:cxnSp macro="">
      <xdr:nvCxnSpPr>
        <xdr:cNvPr id="581" name="直線コネクタ 580"/>
        <xdr:cNvCxnSpPr/>
      </xdr:nvCxnSpPr>
      <xdr:spPr>
        <a:xfrm>
          <a:off x="14592300" y="9869340"/>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133706</xdr:rowOff>
    </xdr:from>
    <xdr:to>
      <xdr:col>81</xdr:col>
      <xdr:colOff>101600</xdr:colOff>
      <xdr:row>54</xdr:row>
      <xdr:rowOff>63856</xdr:rowOff>
    </xdr:to>
    <xdr:sp macro="" textlink="">
      <xdr:nvSpPr>
        <xdr:cNvPr id="582" name="フローチャート: 判断 581"/>
        <xdr:cNvSpPr/>
      </xdr:nvSpPr>
      <xdr:spPr>
        <a:xfrm>
          <a:off x="154305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80383</xdr:rowOff>
    </xdr:from>
    <xdr:ext cx="534377" cy="259045"/>
    <xdr:sp macro="" textlink="">
      <xdr:nvSpPr>
        <xdr:cNvPr id="583" name="テキスト ボックス 582"/>
        <xdr:cNvSpPr txBox="1"/>
      </xdr:nvSpPr>
      <xdr:spPr>
        <a:xfrm>
          <a:off x="15214111" y="89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96690</xdr:rowOff>
    </xdr:from>
    <xdr:to>
      <xdr:col>76</xdr:col>
      <xdr:colOff>114300</xdr:colOff>
      <xdr:row>58</xdr:row>
      <xdr:rowOff>106063</xdr:rowOff>
    </xdr:to>
    <xdr:cxnSp macro="">
      <xdr:nvCxnSpPr>
        <xdr:cNvPr id="584" name="直線コネクタ 583"/>
        <xdr:cNvCxnSpPr/>
      </xdr:nvCxnSpPr>
      <xdr:spPr>
        <a:xfrm flipV="1">
          <a:off x="13703300" y="9869340"/>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5657</xdr:rowOff>
    </xdr:from>
    <xdr:to>
      <xdr:col>76</xdr:col>
      <xdr:colOff>165100</xdr:colOff>
      <xdr:row>56</xdr:row>
      <xdr:rowOff>107257</xdr:rowOff>
    </xdr:to>
    <xdr:sp macro="" textlink="">
      <xdr:nvSpPr>
        <xdr:cNvPr id="585" name="フローチャート: 判断 584"/>
        <xdr:cNvSpPr/>
      </xdr:nvSpPr>
      <xdr:spPr>
        <a:xfrm>
          <a:off x="14541500" y="96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123784</xdr:rowOff>
    </xdr:from>
    <xdr:ext cx="534377" cy="259045"/>
    <xdr:sp macro="" textlink="">
      <xdr:nvSpPr>
        <xdr:cNvPr id="586" name="テキスト ボックス 585"/>
        <xdr:cNvSpPr txBox="1"/>
      </xdr:nvSpPr>
      <xdr:spPr>
        <a:xfrm>
          <a:off x="14325111" y="93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106063</xdr:rowOff>
    </xdr:from>
    <xdr:to>
      <xdr:col>71</xdr:col>
      <xdr:colOff>177800</xdr:colOff>
      <xdr:row>59</xdr:row>
      <xdr:rowOff>39246</xdr:rowOff>
    </xdr:to>
    <xdr:cxnSp macro="">
      <xdr:nvCxnSpPr>
        <xdr:cNvPr id="587" name="直線コネクタ 586"/>
        <xdr:cNvCxnSpPr/>
      </xdr:nvCxnSpPr>
      <xdr:spPr>
        <a:xfrm flipV="1">
          <a:off x="12814300" y="10050163"/>
          <a:ext cx="889000" cy="10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142523</xdr:rowOff>
    </xdr:from>
    <xdr:to>
      <xdr:col>72</xdr:col>
      <xdr:colOff>38100</xdr:colOff>
      <xdr:row>55</xdr:row>
      <xdr:rowOff>72673</xdr:rowOff>
    </xdr:to>
    <xdr:sp macro="" textlink="">
      <xdr:nvSpPr>
        <xdr:cNvPr id="588" name="フローチャート: 判断 587"/>
        <xdr:cNvSpPr/>
      </xdr:nvSpPr>
      <xdr:spPr>
        <a:xfrm>
          <a:off x="13652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89200</xdr:rowOff>
    </xdr:from>
    <xdr:ext cx="534377" cy="259045"/>
    <xdr:sp macro="" textlink="">
      <xdr:nvSpPr>
        <xdr:cNvPr id="589" name="テキスト ボックス 588"/>
        <xdr:cNvSpPr txBox="1"/>
      </xdr:nvSpPr>
      <xdr:spPr>
        <a:xfrm>
          <a:off x="13436111" y="91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140009</xdr:rowOff>
    </xdr:from>
    <xdr:to>
      <xdr:col>67</xdr:col>
      <xdr:colOff>101600</xdr:colOff>
      <xdr:row>55</xdr:row>
      <xdr:rowOff>70159</xdr:rowOff>
    </xdr:to>
    <xdr:sp macro="" textlink="">
      <xdr:nvSpPr>
        <xdr:cNvPr id="590" name="フローチャート: 判断 589"/>
        <xdr:cNvSpPr/>
      </xdr:nvSpPr>
      <xdr:spPr>
        <a:xfrm>
          <a:off x="12763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86686</xdr:rowOff>
    </xdr:from>
    <xdr:ext cx="534377" cy="259045"/>
    <xdr:sp macro="" textlink="">
      <xdr:nvSpPr>
        <xdr:cNvPr id="591" name="テキスト ボックス 590"/>
        <xdr:cNvSpPr txBox="1"/>
      </xdr:nvSpPr>
      <xdr:spPr>
        <a:xfrm>
          <a:off x="12547111" y="9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117736</xdr:rowOff>
    </xdr:from>
    <xdr:to>
      <xdr:col>85</xdr:col>
      <xdr:colOff>177800</xdr:colOff>
      <xdr:row>58</xdr:row>
      <xdr:rowOff>47886</xdr:rowOff>
    </xdr:to>
    <xdr:sp macro="" textlink="">
      <xdr:nvSpPr>
        <xdr:cNvPr id="597" name="楕円 596"/>
        <xdr:cNvSpPr/>
      </xdr:nvSpPr>
      <xdr:spPr>
        <a:xfrm>
          <a:off x="16268700" y="9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32663</xdr:rowOff>
    </xdr:from>
    <xdr:ext cx="534377" cy="259045"/>
    <xdr:sp macro="" textlink="">
      <xdr:nvSpPr>
        <xdr:cNvPr id="598" name="教育費該当値テキスト"/>
        <xdr:cNvSpPr txBox="1"/>
      </xdr:nvSpPr>
      <xdr:spPr>
        <a:xfrm>
          <a:off x="16370300" y="98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42625</xdr:rowOff>
    </xdr:from>
    <xdr:to>
      <xdr:col>81</xdr:col>
      <xdr:colOff>101600</xdr:colOff>
      <xdr:row>58</xdr:row>
      <xdr:rowOff>144225</xdr:rowOff>
    </xdr:to>
    <xdr:sp macro="" textlink="">
      <xdr:nvSpPr>
        <xdr:cNvPr id="599" name="楕円 598"/>
        <xdr:cNvSpPr/>
      </xdr:nvSpPr>
      <xdr:spPr>
        <a:xfrm>
          <a:off x="15430500" y="9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135352</xdr:rowOff>
    </xdr:from>
    <xdr:ext cx="534377" cy="259045"/>
    <xdr:sp macro="" textlink="">
      <xdr:nvSpPr>
        <xdr:cNvPr id="600" name="テキスト ボックス 599"/>
        <xdr:cNvSpPr txBox="1"/>
      </xdr:nvSpPr>
      <xdr:spPr>
        <a:xfrm>
          <a:off x="15214111" y="100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45890</xdr:rowOff>
    </xdr:from>
    <xdr:to>
      <xdr:col>76</xdr:col>
      <xdr:colOff>165100</xdr:colOff>
      <xdr:row>57</xdr:row>
      <xdr:rowOff>147490</xdr:rowOff>
    </xdr:to>
    <xdr:sp macro="" textlink="">
      <xdr:nvSpPr>
        <xdr:cNvPr id="601" name="楕円 600"/>
        <xdr:cNvSpPr/>
      </xdr:nvSpPr>
      <xdr:spPr>
        <a:xfrm>
          <a:off x="14541500" y="98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138617</xdr:rowOff>
    </xdr:from>
    <xdr:ext cx="534377" cy="259045"/>
    <xdr:sp macro="" textlink="">
      <xdr:nvSpPr>
        <xdr:cNvPr id="602" name="テキスト ボックス 601"/>
        <xdr:cNvSpPr txBox="1"/>
      </xdr:nvSpPr>
      <xdr:spPr>
        <a:xfrm>
          <a:off x="14325111" y="99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55263</xdr:rowOff>
    </xdr:from>
    <xdr:to>
      <xdr:col>72</xdr:col>
      <xdr:colOff>38100</xdr:colOff>
      <xdr:row>58</xdr:row>
      <xdr:rowOff>156863</xdr:rowOff>
    </xdr:to>
    <xdr:sp macro="" textlink="">
      <xdr:nvSpPr>
        <xdr:cNvPr id="603" name="楕円 602"/>
        <xdr:cNvSpPr/>
      </xdr:nvSpPr>
      <xdr:spPr>
        <a:xfrm>
          <a:off x="136525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147990</xdr:rowOff>
    </xdr:from>
    <xdr:ext cx="534377" cy="259045"/>
    <xdr:sp macro="" textlink="">
      <xdr:nvSpPr>
        <xdr:cNvPr id="604" name="テキスト ボックス 603"/>
        <xdr:cNvSpPr txBox="1"/>
      </xdr:nvSpPr>
      <xdr:spPr>
        <a:xfrm>
          <a:off x="13436111" y="100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159896</xdr:rowOff>
    </xdr:from>
    <xdr:to>
      <xdr:col>67</xdr:col>
      <xdr:colOff>101600</xdr:colOff>
      <xdr:row>59</xdr:row>
      <xdr:rowOff>90046</xdr:rowOff>
    </xdr:to>
    <xdr:sp macro="" textlink="">
      <xdr:nvSpPr>
        <xdr:cNvPr id="605" name="楕円 604"/>
        <xdr:cNvSpPr/>
      </xdr:nvSpPr>
      <xdr:spPr>
        <a:xfrm>
          <a:off x="12763500" y="101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81173</xdr:rowOff>
    </xdr:from>
    <xdr:ext cx="534377" cy="259045"/>
    <xdr:sp macro="" textlink="">
      <xdr:nvSpPr>
        <xdr:cNvPr id="606" name="テキスト ボックス 605"/>
        <xdr:cNvSpPr txBox="1"/>
      </xdr:nvSpPr>
      <xdr:spPr>
        <a:xfrm>
          <a:off x="12547111" y="1019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111262</xdr:rowOff>
    </xdr:from>
    <xdr:to>
      <xdr:col>85</xdr:col>
      <xdr:colOff>126364</xdr:colOff>
      <xdr:row>78</xdr:row>
      <xdr:rowOff>139700</xdr:rowOff>
    </xdr:to>
    <xdr:cxnSp macro="">
      <xdr:nvCxnSpPr>
        <xdr:cNvPr id="628" name="直線コネクタ 627"/>
        <xdr:cNvCxnSpPr/>
      </xdr:nvCxnSpPr>
      <xdr:spPr>
        <a:xfrm flipV="1">
          <a:off x="16317595" y="12112762"/>
          <a:ext cx="1269" cy="1400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57939</xdr:rowOff>
    </xdr:from>
    <xdr:ext cx="534377" cy="259045"/>
    <xdr:sp macro="" textlink="">
      <xdr:nvSpPr>
        <xdr:cNvPr id="631" name="災害復旧費最大値テキスト"/>
        <xdr:cNvSpPr txBox="1"/>
      </xdr:nvSpPr>
      <xdr:spPr>
        <a:xfrm>
          <a:off x="16370300" y="118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111262</xdr:rowOff>
    </xdr:from>
    <xdr:to>
      <xdr:col>86</xdr:col>
      <xdr:colOff>25400</xdr:colOff>
      <xdr:row>70</xdr:row>
      <xdr:rowOff>111262</xdr:rowOff>
    </xdr:to>
    <xdr:cxnSp macro="">
      <xdr:nvCxnSpPr>
        <xdr:cNvPr id="632" name="直線コネクタ 631"/>
        <xdr:cNvCxnSpPr/>
      </xdr:nvCxnSpPr>
      <xdr:spPr>
        <a:xfrm>
          <a:off x="16230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10782</xdr:rowOff>
    </xdr:from>
    <xdr:ext cx="469744" cy="259045"/>
    <xdr:sp macro="" textlink="">
      <xdr:nvSpPr>
        <xdr:cNvPr id="634" name="災害復旧費平均値テキスト"/>
        <xdr:cNvSpPr txBox="1"/>
      </xdr:nvSpPr>
      <xdr:spPr>
        <a:xfrm>
          <a:off x="16370300" y="13040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159355</xdr:rowOff>
    </xdr:from>
    <xdr:to>
      <xdr:col>85</xdr:col>
      <xdr:colOff>177800</xdr:colOff>
      <xdr:row>77</xdr:row>
      <xdr:rowOff>89505</xdr:rowOff>
    </xdr:to>
    <xdr:sp macro="" textlink="">
      <xdr:nvSpPr>
        <xdr:cNvPr id="635" name="フローチャート: 判断 634"/>
        <xdr:cNvSpPr/>
      </xdr:nvSpPr>
      <xdr:spPr>
        <a:xfrm>
          <a:off x="162687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101752</xdr:rowOff>
    </xdr:from>
    <xdr:to>
      <xdr:col>81</xdr:col>
      <xdr:colOff>50800</xdr:colOff>
      <xdr:row>78</xdr:row>
      <xdr:rowOff>139700</xdr:rowOff>
    </xdr:to>
    <xdr:cxnSp macro="">
      <xdr:nvCxnSpPr>
        <xdr:cNvPr id="636" name="直線コネクタ 635"/>
        <xdr:cNvCxnSpPr/>
      </xdr:nvCxnSpPr>
      <xdr:spPr>
        <a:xfrm>
          <a:off x="14592300" y="1347485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152496</xdr:rowOff>
    </xdr:from>
    <xdr:to>
      <xdr:col>81</xdr:col>
      <xdr:colOff>101600</xdr:colOff>
      <xdr:row>76</xdr:row>
      <xdr:rowOff>82646</xdr:rowOff>
    </xdr:to>
    <xdr:sp macro="" textlink="">
      <xdr:nvSpPr>
        <xdr:cNvPr id="637" name="フローチャート: 判断 636"/>
        <xdr:cNvSpPr/>
      </xdr:nvSpPr>
      <xdr:spPr>
        <a:xfrm>
          <a:off x="15430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99174</xdr:rowOff>
    </xdr:from>
    <xdr:ext cx="469744" cy="259045"/>
    <xdr:sp macro="" textlink="">
      <xdr:nvSpPr>
        <xdr:cNvPr id="638" name="テキスト ボックス 637"/>
        <xdr:cNvSpPr txBox="1"/>
      </xdr:nvSpPr>
      <xdr:spPr>
        <a:xfrm>
          <a:off x="15246428" y="1278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101752</xdr:rowOff>
    </xdr:from>
    <xdr:to>
      <xdr:col>76</xdr:col>
      <xdr:colOff>114300</xdr:colOff>
      <xdr:row>78</xdr:row>
      <xdr:rowOff>139700</xdr:rowOff>
    </xdr:to>
    <xdr:cxnSp macro="">
      <xdr:nvCxnSpPr>
        <xdr:cNvPr id="639" name="直線コネクタ 638"/>
        <xdr:cNvCxnSpPr/>
      </xdr:nvCxnSpPr>
      <xdr:spPr>
        <a:xfrm flipV="1">
          <a:off x="13703300" y="13474852"/>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22926</xdr:rowOff>
    </xdr:from>
    <xdr:to>
      <xdr:col>76</xdr:col>
      <xdr:colOff>165100</xdr:colOff>
      <xdr:row>78</xdr:row>
      <xdr:rowOff>124526</xdr:rowOff>
    </xdr:to>
    <xdr:sp macro="" textlink="">
      <xdr:nvSpPr>
        <xdr:cNvPr id="640" name="フローチャート: 判断 639"/>
        <xdr:cNvSpPr/>
      </xdr:nvSpPr>
      <xdr:spPr>
        <a:xfrm>
          <a:off x="14541500" y="133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141053</xdr:rowOff>
    </xdr:from>
    <xdr:ext cx="469744" cy="259045"/>
    <xdr:sp macro="" textlink="">
      <xdr:nvSpPr>
        <xdr:cNvPr id="641" name="テキスト ボックス 640"/>
        <xdr:cNvSpPr txBox="1"/>
      </xdr:nvSpPr>
      <xdr:spPr>
        <a:xfrm>
          <a:off x="14357428" y="131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132933</xdr:rowOff>
    </xdr:from>
    <xdr:to>
      <xdr:col>71</xdr:col>
      <xdr:colOff>177800</xdr:colOff>
      <xdr:row>78</xdr:row>
      <xdr:rowOff>139700</xdr:rowOff>
    </xdr:to>
    <xdr:cxnSp macro="">
      <xdr:nvCxnSpPr>
        <xdr:cNvPr id="642" name="直線コネクタ 641"/>
        <xdr:cNvCxnSpPr/>
      </xdr:nvCxnSpPr>
      <xdr:spPr>
        <a:xfrm>
          <a:off x="12814300" y="13506033"/>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64577</xdr:rowOff>
    </xdr:from>
    <xdr:to>
      <xdr:col>72</xdr:col>
      <xdr:colOff>38100</xdr:colOff>
      <xdr:row>77</xdr:row>
      <xdr:rowOff>166177</xdr:rowOff>
    </xdr:to>
    <xdr:sp macro="" textlink="">
      <xdr:nvSpPr>
        <xdr:cNvPr id="643" name="フローチャート: 判断 642"/>
        <xdr:cNvSpPr/>
      </xdr:nvSpPr>
      <xdr:spPr>
        <a:xfrm>
          <a:off x="13652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11254</xdr:rowOff>
    </xdr:from>
    <xdr:ext cx="469744" cy="259045"/>
    <xdr:sp macro="" textlink="">
      <xdr:nvSpPr>
        <xdr:cNvPr id="644" name="テキスト ボックス 643"/>
        <xdr:cNvSpPr txBox="1"/>
      </xdr:nvSpPr>
      <xdr:spPr>
        <a:xfrm>
          <a:off x="13468428" y="1304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63159</xdr:rowOff>
    </xdr:from>
    <xdr:to>
      <xdr:col>67</xdr:col>
      <xdr:colOff>101600</xdr:colOff>
      <xdr:row>76</xdr:row>
      <xdr:rowOff>164759</xdr:rowOff>
    </xdr:to>
    <xdr:sp macro="" textlink="">
      <xdr:nvSpPr>
        <xdr:cNvPr id="645" name="フローチャート: 判断 644"/>
        <xdr:cNvSpPr/>
      </xdr:nvSpPr>
      <xdr:spPr>
        <a:xfrm>
          <a:off x="12763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9837</xdr:rowOff>
    </xdr:from>
    <xdr:ext cx="469744" cy="259045"/>
    <xdr:sp macro="" textlink="">
      <xdr:nvSpPr>
        <xdr:cNvPr id="646" name="テキスト ボックス 645"/>
        <xdr:cNvSpPr txBox="1"/>
      </xdr:nvSpPr>
      <xdr:spPr>
        <a:xfrm>
          <a:off x="12579428"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50952</xdr:rowOff>
    </xdr:from>
    <xdr:to>
      <xdr:col>76</xdr:col>
      <xdr:colOff>165100</xdr:colOff>
      <xdr:row>78</xdr:row>
      <xdr:rowOff>152552</xdr:rowOff>
    </xdr:to>
    <xdr:sp macro="" textlink="">
      <xdr:nvSpPr>
        <xdr:cNvPr id="656" name="楕円 655"/>
        <xdr:cNvSpPr/>
      </xdr:nvSpPr>
      <xdr:spPr>
        <a:xfrm>
          <a:off x="14541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143679</xdr:rowOff>
    </xdr:from>
    <xdr:ext cx="378565" cy="259045"/>
    <xdr:sp macro="" textlink="">
      <xdr:nvSpPr>
        <xdr:cNvPr id="657" name="テキスト ボックス 656"/>
        <xdr:cNvSpPr txBox="1"/>
      </xdr:nvSpPr>
      <xdr:spPr>
        <a:xfrm>
          <a:off x="14403017" y="1351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82133</xdr:rowOff>
    </xdr:from>
    <xdr:to>
      <xdr:col>67</xdr:col>
      <xdr:colOff>101600</xdr:colOff>
      <xdr:row>79</xdr:row>
      <xdr:rowOff>12283</xdr:rowOff>
    </xdr:to>
    <xdr:sp macro="" textlink="">
      <xdr:nvSpPr>
        <xdr:cNvPr id="660" name="楕円 659"/>
        <xdr:cNvSpPr/>
      </xdr:nvSpPr>
      <xdr:spPr>
        <a:xfrm>
          <a:off x="12763500" y="134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3410</xdr:rowOff>
    </xdr:from>
    <xdr:ext cx="378565" cy="259045"/>
    <xdr:sp macro="" textlink="">
      <xdr:nvSpPr>
        <xdr:cNvPr id="661" name="テキスト ボックス 660"/>
        <xdr:cNvSpPr txBox="1"/>
      </xdr:nvSpPr>
      <xdr:spPr>
        <a:xfrm>
          <a:off x="12625017" y="135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83807</xdr:rowOff>
    </xdr:from>
    <xdr:to>
      <xdr:col>85</xdr:col>
      <xdr:colOff>126364</xdr:colOff>
      <xdr:row>97</xdr:row>
      <xdr:rowOff>108344</xdr:rowOff>
    </xdr:to>
    <xdr:cxnSp macro="">
      <xdr:nvCxnSpPr>
        <xdr:cNvPr id="686" name="直線コネクタ 685"/>
        <xdr:cNvCxnSpPr/>
      </xdr:nvCxnSpPr>
      <xdr:spPr>
        <a:xfrm flipV="1">
          <a:off x="16317595" y="15514307"/>
          <a:ext cx="1269" cy="1224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112171</xdr:rowOff>
    </xdr:from>
    <xdr:ext cx="534377" cy="259045"/>
    <xdr:sp macro="" textlink="">
      <xdr:nvSpPr>
        <xdr:cNvPr id="687" name="公債費最小値テキスト"/>
        <xdr:cNvSpPr txBox="1"/>
      </xdr:nvSpPr>
      <xdr:spPr>
        <a:xfrm>
          <a:off x="16370300" y="167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108344</xdr:rowOff>
    </xdr:from>
    <xdr:to>
      <xdr:col>86</xdr:col>
      <xdr:colOff>25400</xdr:colOff>
      <xdr:row>97</xdr:row>
      <xdr:rowOff>108344</xdr:rowOff>
    </xdr:to>
    <xdr:cxnSp macro="">
      <xdr:nvCxnSpPr>
        <xdr:cNvPr id="688" name="直線コネクタ 687"/>
        <xdr:cNvCxnSpPr/>
      </xdr:nvCxnSpPr>
      <xdr:spPr>
        <a:xfrm>
          <a:off x="16230600" y="1673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30484</xdr:rowOff>
    </xdr:from>
    <xdr:ext cx="534377" cy="259045"/>
    <xdr:sp macro="" textlink="">
      <xdr:nvSpPr>
        <xdr:cNvPr id="689" name="公債費最大値テキスト"/>
        <xdr:cNvSpPr txBox="1"/>
      </xdr:nvSpPr>
      <xdr:spPr>
        <a:xfrm>
          <a:off x="16370300" y="152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83807</xdr:rowOff>
    </xdr:from>
    <xdr:to>
      <xdr:col>86</xdr:col>
      <xdr:colOff>25400</xdr:colOff>
      <xdr:row>90</xdr:row>
      <xdr:rowOff>83807</xdr:rowOff>
    </xdr:to>
    <xdr:cxnSp macro="">
      <xdr:nvCxnSpPr>
        <xdr:cNvPr id="690" name="直線コネクタ 689"/>
        <xdr:cNvCxnSpPr/>
      </xdr:nvCxnSpPr>
      <xdr:spPr>
        <a:xfrm>
          <a:off x="16230600" y="15514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136461</xdr:rowOff>
    </xdr:from>
    <xdr:to>
      <xdr:col>85</xdr:col>
      <xdr:colOff>127000</xdr:colOff>
      <xdr:row>96</xdr:row>
      <xdr:rowOff>59310</xdr:rowOff>
    </xdr:to>
    <xdr:cxnSp macro="">
      <xdr:nvCxnSpPr>
        <xdr:cNvPr id="691" name="直線コネクタ 690"/>
        <xdr:cNvCxnSpPr/>
      </xdr:nvCxnSpPr>
      <xdr:spPr>
        <a:xfrm>
          <a:off x="15481300" y="16424211"/>
          <a:ext cx="838200" cy="9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162031</xdr:rowOff>
    </xdr:from>
    <xdr:ext cx="534377" cy="259045"/>
    <xdr:sp macro="" textlink="">
      <xdr:nvSpPr>
        <xdr:cNvPr id="692" name="公債費平均値テキスト"/>
        <xdr:cNvSpPr txBox="1"/>
      </xdr:nvSpPr>
      <xdr:spPr>
        <a:xfrm>
          <a:off x="16370300" y="15935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139154</xdr:rowOff>
    </xdr:from>
    <xdr:to>
      <xdr:col>85</xdr:col>
      <xdr:colOff>177800</xdr:colOff>
      <xdr:row>94</xdr:row>
      <xdr:rowOff>69304</xdr:rowOff>
    </xdr:to>
    <xdr:sp macro="" textlink="">
      <xdr:nvSpPr>
        <xdr:cNvPr id="693" name="フローチャート: 判断 692"/>
        <xdr:cNvSpPr/>
      </xdr:nvSpPr>
      <xdr:spPr>
        <a:xfrm>
          <a:off x="162687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136461</xdr:rowOff>
    </xdr:from>
    <xdr:to>
      <xdr:col>81</xdr:col>
      <xdr:colOff>50800</xdr:colOff>
      <xdr:row>95</xdr:row>
      <xdr:rowOff>158026</xdr:rowOff>
    </xdr:to>
    <xdr:cxnSp macro="">
      <xdr:nvCxnSpPr>
        <xdr:cNvPr id="694" name="直線コネクタ 693"/>
        <xdr:cNvCxnSpPr/>
      </xdr:nvCxnSpPr>
      <xdr:spPr>
        <a:xfrm flipV="1">
          <a:off x="14592300" y="1642421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113742</xdr:rowOff>
    </xdr:from>
    <xdr:to>
      <xdr:col>81</xdr:col>
      <xdr:colOff>101600</xdr:colOff>
      <xdr:row>94</xdr:row>
      <xdr:rowOff>43892</xdr:rowOff>
    </xdr:to>
    <xdr:sp macro="" textlink="">
      <xdr:nvSpPr>
        <xdr:cNvPr id="695" name="フローチャート: 判断 694"/>
        <xdr:cNvSpPr/>
      </xdr:nvSpPr>
      <xdr:spPr>
        <a:xfrm>
          <a:off x="15430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60419</xdr:rowOff>
    </xdr:from>
    <xdr:ext cx="534377" cy="259045"/>
    <xdr:sp macro="" textlink="">
      <xdr:nvSpPr>
        <xdr:cNvPr id="696" name="テキスト ボックス 695"/>
        <xdr:cNvSpPr txBox="1"/>
      </xdr:nvSpPr>
      <xdr:spPr>
        <a:xfrm>
          <a:off x="15214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126518</xdr:rowOff>
    </xdr:from>
    <xdr:to>
      <xdr:col>76</xdr:col>
      <xdr:colOff>114300</xdr:colOff>
      <xdr:row>95</xdr:row>
      <xdr:rowOff>158026</xdr:rowOff>
    </xdr:to>
    <xdr:cxnSp macro="">
      <xdr:nvCxnSpPr>
        <xdr:cNvPr id="697" name="直線コネクタ 696"/>
        <xdr:cNvCxnSpPr/>
      </xdr:nvCxnSpPr>
      <xdr:spPr>
        <a:xfrm>
          <a:off x="13703300" y="16414268"/>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45656</xdr:rowOff>
    </xdr:from>
    <xdr:to>
      <xdr:col>76</xdr:col>
      <xdr:colOff>165100</xdr:colOff>
      <xdr:row>94</xdr:row>
      <xdr:rowOff>147256</xdr:rowOff>
    </xdr:to>
    <xdr:sp macro="" textlink="">
      <xdr:nvSpPr>
        <xdr:cNvPr id="698" name="フローチャート: 判断 697"/>
        <xdr:cNvSpPr/>
      </xdr:nvSpPr>
      <xdr:spPr>
        <a:xfrm>
          <a:off x="14541500" y="161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163783</xdr:rowOff>
    </xdr:from>
    <xdr:ext cx="534377" cy="259045"/>
    <xdr:sp macro="" textlink="">
      <xdr:nvSpPr>
        <xdr:cNvPr id="699" name="テキスト ボックス 698"/>
        <xdr:cNvSpPr txBox="1"/>
      </xdr:nvSpPr>
      <xdr:spPr>
        <a:xfrm>
          <a:off x="14325111" y="159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101791</xdr:rowOff>
    </xdr:from>
    <xdr:to>
      <xdr:col>71</xdr:col>
      <xdr:colOff>177800</xdr:colOff>
      <xdr:row>95</xdr:row>
      <xdr:rowOff>126518</xdr:rowOff>
    </xdr:to>
    <xdr:cxnSp macro="">
      <xdr:nvCxnSpPr>
        <xdr:cNvPr id="700" name="直線コネクタ 699"/>
        <xdr:cNvCxnSpPr/>
      </xdr:nvCxnSpPr>
      <xdr:spPr>
        <a:xfrm>
          <a:off x="12814300" y="16389541"/>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26912</xdr:rowOff>
    </xdr:from>
    <xdr:to>
      <xdr:col>72</xdr:col>
      <xdr:colOff>38100</xdr:colOff>
      <xdr:row>93</xdr:row>
      <xdr:rowOff>128512</xdr:rowOff>
    </xdr:to>
    <xdr:sp macro="" textlink="">
      <xdr:nvSpPr>
        <xdr:cNvPr id="701" name="フローチャート: 判断 700"/>
        <xdr:cNvSpPr/>
      </xdr:nvSpPr>
      <xdr:spPr>
        <a:xfrm>
          <a:off x="13652500" y="1597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145039</xdr:rowOff>
    </xdr:from>
    <xdr:ext cx="534377" cy="259045"/>
    <xdr:sp macro="" textlink="">
      <xdr:nvSpPr>
        <xdr:cNvPr id="702" name="テキスト ボックス 701"/>
        <xdr:cNvSpPr txBox="1"/>
      </xdr:nvSpPr>
      <xdr:spPr>
        <a:xfrm>
          <a:off x="13436111" y="1574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2527</xdr:rowOff>
    </xdr:from>
    <xdr:to>
      <xdr:col>67</xdr:col>
      <xdr:colOff>101600</xdr:colOff>
      <xdr:row>93</xdr:row>
      <xdr:rowOff>104127</xdr:rowOff>
    </xdr:to>
    <xdr:sp macro="" textlink="">
      <xdr:nvSpPr>
        <xdr:cNvPr id="703" name="フローチャート: 判断 702"/>
        <xdr:cNvSpPr/>
      </xdr:nvSpPr>
      <xdr:spPr>
        <a:xfrm>
          <a:off x="12763500" y="1594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120654</xdr:rowOff>
    </xdr:from>
    <xdr:ext cx="534377" cy="259045"/>
    <xdr:sp macro="" textlink="">
      <xdr:nvSpPr>
        <xdr:cNvPr id="704" name="テキスト ボックス 703"/>
        <xdr:cNvSpPr txBox="1"/>
      </xdr:nvSpPr>
      <xdr:spPr>
        <a:xfrm>
          <a:off x="12547111" y="1572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8510</xdr:rowOff>
    </xdr:from>
    <xdr:to>
      <xdr:col>85</xdr:col>
      <xdr:colOff>177800</xdr:colOff>
      <xdr:row>96</xdr:row>
      <xdr:rowOff>110110</xdr:rowOff>
    </xdr:to>
    <xdr:sp macro="" textlink="">
      <xdr:nvSpPr>
        <xdr:cNvPr id="710" name="楕円 709"/>
        <xdr:cNvSpPr/>
      </xdr:nvSpPr>
      <xdr:spPr>
        <a:xfrm>
          <a:off x="162687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158387</xdr:rowOff>
    </xdr:from>
    <xdr:ext cx="534377" cy="259045"/>
    <xdr:sp macro="" textlink="">
      <xdr:nvSpPr>
        <xdr:cNvPr id="711" name="公債費該当値テキスト"/>
        <xdr:cNvSpPr txBox="1"/>
      </xdr:nvSpPr>
      <xdr:spPr>
        <a:xfrm>
          <a:off x="16370300" y="164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85661</xdr:rowOff>
    </xdr:from>
    <xdr:to>
      <xdr:col>81</xdr:col>
      <xdr:colOff>101600</xdr:colOff>
      <xdr:row>96</xdr:row>
      <xdr:rowOff>15811</xdr:rowOff>
    </xdr:to>
    <xdr:sp macro="" textlink="">
      <xdr:nvSpPr>
        <xdr:cNvPr id="712" name="楕円 711"/>
        <xdr:cNvSpPr/>
      </xdr:nvSpPr>
      <xdr:spPr>
        <a:xfrm>
          <a:off x="15430500" y="1637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6938</xdr:rowOff>
    </xdr:from>
    <xdr:ext cx="534377" cy="259045"/>
    <xdr:sp macro="" textlink="">
      <xdr:nvSpPr>
        <xdr:cNvPr id="713" name="テキスト ボックス 712"/>
        <xdr:cNvSpPr txBox="1"/>
      </xdr:nvSpPr>
      <xdr:spPr>
        <a:xfrm>
          <a:off x="15214111" y="164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107226</xdr:rowOff>
    </xdr:from>
    <xdr:to>
      <xdr:col>76</xdr:col>
      <xdr:colOff>165100</xdr:colOff>
      <xdr:row>96</xdr:row>
      <xdr:rowOff>37376</xdr:rowOff>
    </xdr:to>
    <xdr:sp macro="" textlink="">
      <xdr:nvSpPr>
        <xdr:cNvPr id="714" name="楕円 713"/>
        <xdr:cNvSpPr/>
      </xdr:nvSpPr>
      <xdr:spPr>
        <a:xfrm>
          <a:off x="14541500" y="163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28503</xdr:rowOff>
    </xdr:from>
    <xdr:ext cx="534377" cy="259045"/>
    <xdr:sp macro="" textlink="">
      <xdr:nvSpPr>
        <xdr:cNvPr id="715" name="テキスト ボックス 714"/>
        <xdr:cNvSpPr txBox="1"/>
      </xdr:nvSpPr>
      <xdr:spPr>
        <a:xfrm>
          <a:off x="14325111" y="164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75718</xdr:rowOff>
    </xdr:from>
    <xdr:to>
      <xdr:col>72</xdr:col>
      <xdr:colOff>38100</xdr:colOff>
      <xdr:row>96</xdr:row>
      <xdr:rowOff>5868</xdr:rowOff>
    </xdr:to>
    <xdr:sp macro="" textlink="">
      <xdr:nvSpPr>
        <xdr:cNvPr id="716" name="楕円 715"/>
        <xdr:cNvSpPr/>
      </xdr:nvSpPr>
      <xdr:spPr>
        <a:xfrm>
          <a:off x="13652500" y="163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168445</xdr:rowOff>
    </xdr:from>
    <xdr:ext cx="534377" cy="259045"/>
    <xdr:sp macro="" textlink="">
      <xdr:nvSpPr>
        <xdr:cNvPr id="717" name="テキスト ボックス 716"/>
        <xdr:cNvSpPr txBox="1"/>
      </xdr:nvSpPr>
      <xdr:spPr>
        <a:xfrm>
          <a:off x="13436111" y="164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50991</xdr:rowOff>
    </xdr:from>
    <xdr:to>
      <xdr:col>67</xdr:col>
      <xdr:colOff>101600</xdr:colOff>
      <xdr:row>95</xdr:row>
      <xdr:rowOff>152591</xdr:rowOff>
    </xdr:to>
    <xdr:sp macro="" textlink="">
      <xdr:nvSpPr>
        <xdr:cNvPr id="718" name="楕円 717"/>
        <xdr:cNvSpPr/>
      </xdr:nvSpPr>
      <xdr:spPr>
        <a:xfrm>
          <a:off x="12763500" y="163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143718</xdr:rowOff>
    </xdr:from>
    <xdr:ext cx="534377" cy="259045"/>
    <xdr:sp macro="" textlink="">
      <xdr:nvSpPr>
        <xdr:cNvPr id="719" name="テキスト ボックス 718"/>
        <xdr:cNvSpPr txBox="1"/>
      </xdr:nvSpPr>
      <xdr:spPr>
        <a:xfrm>
          <a:off x="12547111" y="164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27033</xdr:rowOff>
    </xdr:from>
    <xdr:to>
      <xdr:col>116</xdr:col>
      <xdr:colOff>62864</xdr:colOff>
      <xdr:row>39</xdr:row>
      <xdr:rowOff>98878</xdr:rowOff>
    </xdr:to>
    <xdr:cxnSp macro="">
      <xdr:nvCxnSpPr>
        <xdr:cNvPr id="745" name="直線コネクタ 744"/>
        <xdr:cNvCxnSpPr/>
      </xdr:nvCxnSpPr>
      <xdr:spPr>
        <a:xfrm flipV="1">
          <a:off x="22159595" y="5341983"/>
          <a:ext cx="1269"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145160</xdr:rowOff>
    </xdr:from>
    <xdr:ext cx="378565" cy="259045"/>
    <xdr:sp macro="" textlink="">
      <xdr:nvSpPr>
        <xdr:cNvPr id="748" name="諸支出金最大値テキスト"/>
        <xdr:cNvSpPr txBox="1"/>
      </xdr:nvSpPr>
      <xdr:spPr>
        <a:xfrm>
          <a:off x="22212300" y="511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27033</xdr:rowOff>
    </xdr:from>
    <xdr:to>
      <xdr:col>116</xdr:col>
      <xdr:colOff>152400</xdr:colOff>
      <xdr:row>31</xdr:row>
      <xdr:rowOff>27033</xdr:rowOff>
    </xdr:to>
    <xdr:cxnSp macro="">
      <xdr:nvCxnSpPr>
        <xdr:cNvPr id="749" name="直線コネクタ 748"/>
        <xdr:cNvCxnSpPr/>
      </xdr:nvCxnSpPr>
      <xdr:spPr>
        <a:xfrm>
          <a:off x="22072600" y="5341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121574</xdr:rowOff>
    </xdr:from>
    <xdr:ext cx="313932" cy="259045"/>
    <xdr:sp macro="" textlink="">
      <xdr:nvSpPr>
        <xdr:cNvPr id="751" name="諸支出金平均値テキスト"/>
        <xdr:cNvSpPr txBox="1"/>
      </xdr:nvSpPr>
      <xdr:spPr>
        <a:xfrm>
          <a:off x="22212300" y="64652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98697</xdr:rowOff>
    </xdr:from>
    <xdr:to>
      <xdr:col>116</xdr:col>
      <xdr:colOff>114300</xdr:colOff>
      <xdr:row>39</xdr:row>
      <xdr:rowOff>28847</xdr:rowOff>
    </xdr:to>
    <xdr:sp macro="" textlink="">
      <xdr:nvSpPr>
        <xdr:cNvPr id="752" name="フローチャート: 判断 751"/>
        <xdr:cNvSpPr/>
      </xdr:nvSpPr>
      <xdr:spPr>
        <a:xfrm>
          <a:off x="221107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168910</xdr:rowOff>
    </xdr:from>
    <xdr:to>
      <xdr:col>112</xdr:col>
      <xdr:colOff>38100</xdr:colOff>
      <xdr:row>39</xdr:row>
      <xdr:rowOff>99060</xdr:rowOff>
    </xdr:to>
    <xdr:sp macro="" textlink="">
      <xdr:nvSpPr>
        <xdr:cNvPr id="754" name="フローチャート: 判断 753"/>
        <xdr:cNvSpPr/>
      </xdr:nvSpPr>
      <xdr:spPr>
        <a:xfrm>
          <a:off x="21272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115587</xdr:rowOff>
    </xdr:from>
    <xdr:ext cx="313932" cy="259045"/>
    <xdr:sp macro="" textlink="">
      <xdr:nvSpPr>
        <xdr:cNvPr id="755" name="テキスト ボックス 754"/>
        <xdr:cNvSpPr txBox="1"/>
      </xdr:nvSpPr>
      <xdr:spPr>
        <a:xfrm>
          <a:off x="21166333" y="6459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57" name="フローチャート: 判断 75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58" name="テキスト ボックス 75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170543</xdr:rowOff>
    </xdr:from>
    <xdr:to>
      <xdr:col>102</xdr:col>
      <xdr:colOff>165100</xdr:colOff>
      <xdr:row>39</xdr:row>
      <xdr:rowOff>100693</xdr:rowOff>
    </xdr:to>
    <xdr:sp macro="" textlink="">
      <xdr:nvSpPr>
        <xdr:cNvPr id="760" name="フローチャート: 判断 759"/>
        <xdr:cNvSpPr/>
      </xdr:nvSpPr>
      <xdr:spPr>
        <a:xfrm>
          <a:off x="19494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117220</xdr:rowOff>
    </xdr:from>
    <xdr:ext cx="313932" cy="259045"/>
    <xdr:sp macro="" textlink="">
      <xdr:nvSpPr>
        <xdr:cNvPr id="761" name="テキスト ボックス 760"/>
        <xdr:cNvSpPr txBox="1"/>
      </xdr:nvSpPr>
      <xdr:spPr>
        <a:xfrm>
          <a:off x="19388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フローチャート: 判断 76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35577</xdr:rowOff>
    </xdr:from>
    <xdr:ext cx="313932" cy="259045"/>
    <xdr:sp macro="" textlink="">
      <xdr:nvSpPr>
        <xdr:cNvPr id="763" name="テキスト ボックス 762"/>
        <xdr:cNvSpPr txBox="1"/>
      </xdr:nvSpPr>
      <xdr:spPr>
        <a:xfrm>
          <a:off x="18499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概ね，住民一人当たりのコストは類似団体内平均や茨城県平均を下回る数値となっているが，平成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年度との比較をすると下記のとおりである。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38,368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円となっており，市庁舎建設に伴う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設計委託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や公共施設長寿命化等推進基金への積立を行ったこと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124,583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社会福祉費や生活保護費に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係る経費の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農林水産費は，住民一人当たり</a:t>
          </a:r>
          <a:r>
            <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10,164</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円となっており，山川不動尊あやめ園整備に伴う用地買収費用等の増加により平成</a:t>
          </a:r>
          <a:r>
            <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0"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12.28%</a:t>
          </a:r>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13,157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筑西広域市町村圏事務組合へ支払う分賦金の減少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38,367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公民館建設工事に伴う支出が増加したこと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年度と比較して結城市では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8.33%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取崩しにより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また，実質収支については，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歳入増加額が歳出減少額を上回ったことにより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，実質単年度収支においても同様に，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固定資産税等の市税が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となっている。引き続き地方税の徴収強化による歳入確保に加え，企業会計等の健全化による補助費等の抑制，人件費削減等の継続など，行財政改革の取組みによる歳出の削減を推進し，健全な財政運営を行う。</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年度に引き続き，実質収支が赤字の会計や資金不足となる会計はなかった。そのため，連結実質赤字比率は算定されなかった。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標準財政規模に対する実質収支額及び資金余剰額の合計の比率は，一般会計において実質収支が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3.37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），国民健康保険特別会計においては約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ポイント減），介護保険特別会計では，約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により，全会計合計では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17967527</v>
      </c>
      <c r="BO4" s="441"/>
      <c r="BP4" s="441"/>
      <c r="BQ4" s="441"/>
      <c r="BR4" s="441"/>
      <c r="BS4" s="441"/>
      <c r="BT4" s="441"/>
      <c r="BU4" s="442"/>
      <c r="BV4" s="440">
        <v>17703772</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9.3000000000000007</v>
      </c>
      <c r="CU4" s="622"/>
      <c r="CV4" s="622"/>
      <c r="CW4" s="622"/>
      <c r="CX4" s="622"/>
      <c r="CY4" s="622"/>
      <c r="CZ4" s="622"/>
      <c r="DA4" s="623"/>
      <c r="DB4" s="621">
        <v>5.9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16959721</v>
      </c>
      <c r="BO5" s="446"/>
      <c r="BP5" s="446"/>
      <c r="BQ5" s="446"/>
      <c r="BR5" s="446"/>
      <c r="BS5" s="446"/>
      <c r="BT5" s="446"/>
      <c r="BU5" s="447"/>
      <c r="BV5" s="445">
        <v>17067215</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93</v>
      </c>
      <c r="CU5" s="416"/>
      <c r="CV5" s="416"/>
      <c r="CW5" s="416"/>
      <c r="CX5" s="416"/>
      <c r="CY5" s="416"/>
      <c r="CZ5" s="416"/>
      <c r="DA5" s="417"/>
      <c r="DB5" s="415">
        <v>93.9</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94</v>
      </c>
      <c r="AV6" s="503"/>
      <c r="AW6" s="503"/>
      <c r="AX6" s="503"/>
      <c r="AY6" s="425" t="s">
        <v>95</v>
      </c>
      <c r="AZ6" s="426"/>
      <c r="BA6" s="426"/>
      <c r="BB6" s="426"/>
      <c r="BC6" s="426"/>
      <c r="BD6" s="426"/>
      <c r="BE6" s="426"/>
      <c r="BF6" s="426"/>
      <c r="BG6" s="426"/>
      <c r="BH6" s="426"/>
      <c r="BI6" s="426"/>
      <c r="BJ6" s="426"/>
      <c r="BK6" s="426"/>
      <c r="BL6" s="426"/>
      <c r="BM6" s="427"/>
      <c r="BN6" s="445">
        <v>1007806</v>
      </c>
      <c r="BO6" s="446"/>
      <c r="BP6" s="446"/>
      <c r="BQ6" s="446"/>
      <c r="BR6" s="446"/>
      <c r="BS6" s="446"/>
      <c r="BT6" s="446"/>
      <c r="BU6" s="447"/>
      <c r="BV6" s="445">
        <v>636557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100</v>
      </c>
      <c r="CU6" s="596"/>
      <c r="CV6" s="596"/>
      <c r="CW6" s="596"/>
      <c r="CX6" s="596"/>
      <c r="CY6" s="596"/>
      <c r="CZ6" s="596"/>
      <c r="DA6" s="597"/>
      <c r="DB6" s="595">
        <v>100.7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26228</v>
      </c>
      <c r="BO7" s="446"/>
      <c r="BP7" s="446"/>
      <c r="BQ7" s="446"/>
      <c r="BR7" s="446"/>
      <c r="BS7" s="446"/>
      <c r="BT7" s="446"/>
      <c r="BU7" s="447"/>
      <c r="BV7" s="445">
        <v>13716</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10536553</v>
      </c>
      <c r="CU7" s="446"/>
      <c r="CV7" s="446"/>
      <c r="CW7" s="446"/>
      <c r="CX7" s="446"/>
      <c r="CY7" s="446"/>
      <c r="CZ7" s="446"/>
      <c r="DA7" s="447"/>
      <c r="DB7" s="445">
        <v>10514736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86</v>
      </c>
      <c r="AV8" s="503"/>
      <c r="AW8" s="503"/>
      <c r="AX8" s="503"/>
      <c r="AY8" s="425" t="s">
        <v>102</v>
      </c>
      <c r="AZ8" s="426"/>
      <c r="BA8" s="426"/>
      <c r="BB8" s="426"/>
      <c r="BC8" s="426"/>
      <c r="BD8" s="426"/>
      <c r="BE8" s="426"/>
      <c r="BF8" s="426"/>
      <c r="BG8" s="426"/>
      <c r="BH8" s="426"/>
      <c r="BI8" s="426"/>
      <c r="BJ8" s="426"/>
      <c r="BK8" s="426"/>
      <c r="BL8" s="426"/>
      <c r="BM8" s="427"/>
      <c r="BN8" s="445">
        <v>981578</v>
      </c>
      <c r="BO8" s="446"/>
      <c r="BP8" s="446"/>
      <c r="BQ8" s="446"/>
      <c r="BR8" s="446"/>
      <c r="BS8" s="446"/>
      <c r="BT8" s="446"/>
      <c r="BU8" s="447"/>
      <c r="BV8" s="445">
        <v>622841</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0.71</v>
      </c>
      <c r="CU8" s="559"/>
      <c r="CV8" s="559"/>
      <c r="CW8" s="559"/>
      <c r="CX8" s="559"/>
      <c r="CY8" s="559"/>
      <c r="CZ8" s="559"/>
      <c r="DA8" s="560"/>
      <c r="DB8" s="558">
        <v>0.7</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51594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86</v>
      </c>
      <c r="AV9" s="503"/>
      <c r="AW9" s="503"/>
      <c r="AX9" s="503"/>
      <c r="AY9" s="425" t="s">
        <v>108</v>
      </c>
      <c r="AZ9" s="426"/>
      <c r="BA9" s="426"/>
      <c r="BB9" s="426"/>
      <c r="BC9" s="426"/>
      <c r="BD9" s="426"/>
      <c r="BE9" s="426"/>
      <c r="BF9" s="426"/>
      <c r="BG9" s="426"/>
      <c r="BH9" s="426"/>
      <c r="BI9" s="426"/>
      <c r="BJ9" s="426"/>
      <c r="BK9" s="426"/>
      <c r="BL9" s="426"/>
      <c r="BM9" s="427"/>
      <c r="BN9" s="445">
        <v>358737</v>
      </c>
      <c r="BO9" s="446"/>
      <c r="BP9" s="446"/>
      <c r="BQ9" s="446"/>
      <c r="BR9" s="446"/>
      <c r="BS9" s="446"/>
      <c r="BT9" s="446"/>
      <c r="BU9" s="447"/>
      <c r="BV9" s="445">
        <v>-293544</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12.9</v>
      </c>
      <c r="CU9" s="416"/>
      <c r="CV9" s="416"/>
      <c r="CW9" s="416"/>
      <c r="CX9" s="416"/>
      <c r="CY9" s="416"/>
      <c r="CZ9" s="416"/>
      <c r="DA9" s="417"/>
      <c r="DB9" s="415">
        <v>14.4</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52494</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94</v>
      </c>
      <c r="AV10" s="503"/>
      <c r="AW10" s="503"/>
      <c r="AX10" s="503"/>
      <c r="AY10" s="425" t="s">
        <v>112</v>
      </c>
      <c r="AZ10" s="426"/>
      <c r="BA10" s="426"/>
      <c r="BB10" s="426"/>
      <c r="BC10" s="426"/>
      <c r="BD10" s="426"/>
      <c r="BE10" s="426"/>
      <c r="BF10" s="426"/>
      <c r="BG10" s="426"/>
      <c r="BH10" s="426"/>
      <c r="BI10" s="426"/>
      <c r="BJ10" s="426"/>
      <c r="BK10" s="426"/>
      <c r="BL10" s="426"/>
      <c r="BM10" s="427"/>
      <c r="BN10" s="445">
        <v>1241</v>
      </c>
      <c r="BO10" s="446"/>
      <c r="BP10" s="446"/>
      <c r="BQ10" s="446"/>
      <c r="BR10" s="446"/>
      <c r="BS10" s="446"/>
      <c r="BT10" s="446"/>
      <c r="BU10" s="447"/>
      <c r="BV10" s="445">
        <v>1458</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52566</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380000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50355</v>
      </c>
      <c r="S13" s="549"/>
      <c r="T13" s="549"/>
      <c r="U13" s="549"/>
      <c r="V13" s="550"/>
      <c r="W13" s="536" t="s">
        <v>132</v>
      </c>
      <c r="X13" s="458"/>
      <c r="Y13" s="458"/>
      <c r="Z13" s="458"/>
      <c r="AA13" s="458"/>
      <c r="AB13" s="459"/>
      <c r="AC13" s="421">
        <v>1748</v>
      </c>
      <c r="AD13" s="422"/>
      <c r="AE13" s="422"/>
      <c r="AF13" s="422"/>
      <c r="AG13" s="423"/>
      <c r="AH13" s="421">
        <v>2026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-20022</v>
      </c>
      <c r="BO13" s="446"/>
      <c r="BP13" s="446"/>
      <c r="BQ13" s="446"/>
      <c r="BR13" s="446"/>
      <c r="BS13" s="446"/>
      <c r="BT13" s="446"/>
      <c r="BU13" s="447"/>
      <c r="BV13" s="445">
        <v>-292086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10.1</v>
      </c>
      <c r="CU13" s="416"/>
      <c r="CV13" s="416"/>
      <c r="CW13" s="416"/>
      <c r="CX13" s="416"/>
      <c r="CY13" s="416"/>
      <c r="CZ13" s="416"/>
      <c r="DA13" s="417"/>
      <c r="DB13" s="415">
        <v>10.5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52598</v>
      </c>
      <c r="S14" s="549"/>
      <c r="T14" s="549"/>
      <c r="U14" s="549"/>
      <c r="V14" s="550"/>
      <c r="W14" s="551"/>
      <c r="X14" s="461"/>
      <c r="Y14" s="461"/>
      <c r="Z14" s="461"/>
      <c r="AA14" s="461"/>
      <c r="AB14" s="462"/>
      <c r="AC14" s="541">
        <v>7.1</v>
      </c>
      <c r="AD14" s="542"/>
      <c r="AE14" s="542"/>
      <c r="AF14" s="542"/>
      <c r="AG14" s="543"/>
      <c r="AH14" s="541">
        <v>7.9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27.5</v>
      </c>
      <c r="CU14" s="553"/>
      <c r="CV14" s="553"/>
      <c r="CW14" s="553"/>
      <c r="CX14" s="553"/>
      <c r="CY14" s="553"/>
      <c r="CZ14" s="553"/>
      <c r="DA14" s="554"/>
      <c r="DB14" s="552">
        <v>27.5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50638</v>
      </c>
      <c r="S15" s="549"/>
      <c r="T15" s="549"/>
      <c r="U15" s="549"/>
      <c r="V15" s="550"/>
      <c r="W15" s="536" t="s">
        <v>140</v>
      </c>
      <c r="X15" s="458"/>
      <c r="Y15" s="458"/>
      <c r="Z15" s="458"/>
      <c r="AA15" s="458"/>
      <c r="AB15" s="459"/>
      <c r="AC15" s="421">
        <v>9370</v>
      </c>
      <c r="AD15" s="422"/>
      <c r="AE15" s="422"/>
      <c r="AF15" s="422"/>
      <c r="AG15" s="423"/>
      <c r="AH15" s="421">
        <v>9764</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5843048</v>
      </c>
      <c r="BO15" s="441"/>
      <c r="BP15" s="441"/>
      <c r="BQ15" s="441"/>
      <c r="BR15" s="441"/>
      <c r="BS15" s="441"/>
      <c r="BT15" s="441"/>
      <c r="BU15" s="442"/>
      <c r="BV15" s="440">
        <v>5806937</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37.9</v>
      </c>
      <c r="AD16" s="542"/>
      <c r="AE16" s="542"/>
      <c r="AF16" s="542"/>
      <c r="AG16" s="543"/>
      <c r="AH16" s="541">
        <v>38.200000000000003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8199162</v>
      </c>
      <c r="BO16" s="446"/>
      <c r="BP16" s="446"/>
      <c r="BQ16" s="446"/>
      <c r="BR16" s="446"/>
      <c r="BS16" s="446"/>
      <c r="BT16" s="446"/>
      <c r="BU16" s="447"/>
      <c r="BV16" s="445">
        <v>8235958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13608</v>
      </c>
      <c r="AD17" s="422"/>
      <c r="AE17" s="422"/>
      <c r="AF17" s="422"/>
      <c r="AG17" s="423"/>
      <c r="AH17" s="421">
        <v>13801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7420170</v>
      </c>
      <c r="BO17" s="446"/>
      <c r="BP17" s="446"/>
      <c r="BQ17" s="446"/>
      <c r="BR17" s="446"/>
      <c r="BS17" s="446"/>
      <c r="BT17" s="446"/>
      <c r="BU17" s="447"/>
      <c r="BV17" s="445">
        <v>7369310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65.760000000000005</v>
      </c>
      <c r="M18" s="510"/>
      <c r="N18" s="510"/>
      <c r="O18" s="510"/>
      <c r="P18" s="510"/>
      <c r="Q18" s="510"/>
      <c r="R18" s="511"/>
      <c r="S18" s="511"/>
      <c r="T18" s="511"/>
      <c r="U18" s="511"/>
      <c r="V18" s="512"/>
      <c r="W18" s="526"/>
      <c r="X18" s="527"/>
      <c r="Y18" s="527"/>
      <c r="Z18" s="527"/>
      <c r="AA18" s="527"/>
      <c r="AB18" s="537"/>
      <c r="AC18" s="409">
        <v>55</v>
      </c>
      <c r="AD18" s="410"/>
      <c r="AE18" s="410"/>
      <c r="AF18" s="410"/>
      <c r="AG18" s="513"/>
      <c r="AH18" s="409">
        <v>53.9</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10195330</v>
      </c>
      <c r="BO18" s="446"/>
      <c r="BP18" s="446"/>
      <c r="BQ18" s="446"/>
      <c r="BR18" s="446"/>
      <c r="BS18" s="446"/>
      <c r="BT18" s="446"/>
      <c r="BU18" s="447"/>
      <c r="BV18" s="445">
        <v>10008916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785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12843218</v>
      </c>
      <c r="BO19" s="446"/>
      <c r="BP19" s="446"/>
      <c r="BQ19" s="446"/>
      <c r="BR19" s="446"/>
      <c r="BS19" s="446"/>
      <c r="BT19" s="446"/>
      <c r="BU19" s="447"/>
      <c r="BV19" s="445">
        <v>12484862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18267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14829918</v>
      </c>
      <c r="BO23" s="446"/>
      <c r="BP23" s="446"/>
      <c r="BQ23" s="446"/>
      <c r="BR23" s="446"/>
      <c r="BS23" s="446"/>
      <c r="BT23" s="446"/>
      <c r="BU23" s="447"/>
      <c r="BV23" s="445">
        <v>15032777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8550</v>
      </c>
      <c r="R24" s="422"/>
      <c r="S24" s="422"/>
      <c r="T24" s="422"/>
      <c r="U24" s="422"/>
      <c r="V24" s="423"/>
      <c r="W24" s="487"/>
      <c r="X24" s="478"/>
      <c r="Y24" s="479"/>
      <c r="Z24" s="418" t="s">
        <v>164</v>
      </c>
      <c r="AA24" s="419"/>
      <c r="AB24" s="419"/>
      <c r="AC24" s="419"/>
      <c r="AD24" s="419"/>
      <c r="AE24" s="419"/>
      <c r="AF24" s="419"/>
      <c r="AG24" s="420"/>
      <c r="AH24" s="421">
        <v>313</v>
      </c>
      <c r="AI24" s="422"/>
      <c r="AJ24" s="422"/>
      <c r="AK24" s="422"/>
      <c r="AL24" s="423"/>
      <c r="AM24" s="421">
        <v>959345</v>
      </c>
      <c r="AN24" s="422"/>
      <c r="AO24" s="422"/>
      <c r="AP24" s="422"/>
      <c r="AQ24" s="422"/>
      <c r="AR24" s="423"/>
      <c r="AS24" s="421">
        <v>3065</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11479492</v>
      </c>
      <c r="BO24" s="446"/>
      <c r="BP24" s="446"/>
      <c r="BQ24" s="446"/>
      <c r="BR24" s="446"/>
      <c r="BS24" s="446"/>
      <c r="BT24" s="446"/>
      <c r="BU24" s="447"/>
      <c r="BV24" s="445">
        <v>11710484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6800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2252400</v>
      </c>
      <c r="BO25" s="441"/>
      <c r="BP25" s="441"/>
      <c r="BQ25" s="441"/>
      <c r="BR25" s="441"/>
      <c r="BS25" s="441"/>
      <c r="BT25" s="441"/>
      <c r="BU25" s="442"/>
      <c r="BV25" s="440">
        <v>2864419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6400</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9840</v>
      </c>
      <c r="AN26" s="422"/>
      <c r="AO26" s="422"/>
      <c r="AP26" s="422"/>
      <c r="AQ26" s="422"/>
      <c r="AR26" s="423"/>
      <c r="AS26" s="421">
        <v>3280</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4180</v>
      </c>
      <c r="R27" s="422"/>
      <c r="S27" s="422"/>
      <c r="T27" s="422"/>
      <c r="U27" s="422"/>
      <c r="V27" s="423"/>
      <c r="W27" s="487"/>
      <c r="X27" s="478"/>
      <c r="Y27" s="479"/>
      <c r="Z27" s="418" t="s">
        <v>175</v>
      </c>
      <c r="AA27" s="419"/>
      <c r="AB27" s="419"/>
      <c r="AC27" s="419"/>
      <c r="AD27" s="419"/>
      <c r="AE27" s="419"/>
      <c r="AF27" s="419"/>
      <c r="AG27" s="420"/>
      <c r="AH27" s="421">
        <v>5</v>
      </c>
      <c r="AI27" s="422"/>
      <c r="AJ27" s="422"/>
      <c r="AK27" s="422"/>
      <c r="AL27" s="423"/>
      <c r="AM27" s="421">
        <v>17296</v>
      </c>
      <c r="AN27" s="422"/>
      <c r="AO27" s="422"/>
      <c r="AP27" s="422"/>
      <c r="AQ27" s="422"/>
      <c r="AR27" s="423"/>
      <c r="AS27" s="421">
        <v>3459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169</v>
      </c>
      <c r="BO27" s="449"/>
      <c r="BP27" s="449"/>
      <c r="BQ27" s="449"/>
      <c r="BR27" s="449"/>
      <c r="BS27" s="449"/>
      <c r="BT27" s="449"/>
      <c r="BU27" s="450"/>
      <c r="BV27" s="448" t="s">
        <v>169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3750</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179</v>
      </c>
      <c r="AZ28" s="429"/>
      <c r="BA28" s="429"/>
      <c r="BB28" s="430"/>
      <c r="BC28" s="437" t="s">
        <v>41</v>
      </c>
      <c r="BD28" s="438"/>
      <c r="BE28" s="438"/>
      <c r="BF28" s="438"/>
      <c r="BG28" s="438"/>
      <c r="BH28" s="438"/>
      <c r="BI28" s="438"/>
      <c r="BJ28" s="438"/>
      <c r="BK28" s="438"/>
      <c r="BL28" s="438"/>
      <c r="BM28" s="439"/>
      <c r="BN28" s="440">
        <v>1411806</v>
      </c>
      <c r="BO28" s="441"/>
      <c r="BP28" s="441"/>
      <c r="BQ28" s="441"/>
      <c r="BR28" s="441"/>
      <c r="BS28" s="441"/>
      <c r="BT28" s="441"/>
      <c r="BU28" s="442"/>
      <c r="BV28" s="440">
        <v>1790565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16</v>
      </c>
      <c r="M29" s="422"/>
      <c r="N29" s="422"/>
      <c r="O29" s="422"/>
      <c r="P29" s="423"/>
      <c r="Q29" s="421">
        <v>3610</v>
      </c>
      <c r="R29" s="422"/>
      <c r="S29" s="422"/>
      <c r="T29" s="422"/>
      <c r="U29" s="422"/>
      <c r="V29" s="423"/>
      <c r="W29" s="488"/>
      <c r="X29" s="489"/>
      <c r="Y29" s="490"/>
      <c r="Z29" s="418" t="s">
        <v>181</v>
      </c>
      <c r="AA29" s="419"/>
      <c r="AB29" s="419"/>
      <c r="AC29" s="419"/>
      <c r="AD29" s="419"/>
      <c r="AE29" s="419"/>
      <c r="AF29" s="419"/>
      <c r="AG29" s="420"/>
      <c r="AH29" s="421">
        <v>318</v>
      </c>
      <c r="AI29" s="422"/>
      <c r="AJ29" s="422"/>
      <c r="AK29" s="422"/>
      <c r="AL29" s="423"/>
      <c r="AM29" s="421">
        <v>976641</v>
      </c>
      <c r="AN29" s="422"/>
      <c r="AO29" s="422"/>
      <c r="AP29" s="422"/>
      <c r="AQ29" s="422"/>
      <c r="AR29" s="423"/>
      <c r="AS29" s="421">
        <v>3071</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461649</v>
      </c>
      <c r="BO29" s="446"/>
      <c r="BP29" s="446"/>
      <c r="BQ29" s="446"/>
      <c r="BR29" s="446"/>
      <c r="BS29" s="446"/>
      <c r="BT29" s="446"/>
      <c r="BU29" s="447"/>
      <c r="BV29" s="445">
        <v>511414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2304960</v>
      </c>
      <c r="BO30" s="449"/>
      <c r="BP30" s="449"/>
      <c r="BQ30" s="449"/>
      <c r="BR30" s="449"/>
      <c r="BS30" s="449"/>
      <c r="BT30" s="449"/>
      <c r="BU30" s="450"/>
      <c r="BV30" s="448">
        <v>2182558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190</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結城市文化・スポーツ振興事業団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公共用地先行取得事業特別会計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介護保険特別会計（介護保険事業勘定）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IF('各会計、関係団体の財政状況及び健全化判断比率'!B34="","",'各会計、関係団体の財政状況及び健全化判断比率'!B34)</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結城市土地開発公社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住宅資金等貸付事業特別会計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介護保険特別会計（介護サービス事業勘定）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IF('各会計、関係団体の財政状況及び健全化判断比率'!B35="","",'各会計、関係団体の財政状況及び健全化判断比率'!B35)</f>
        <v>下館・結城都市計画事業結城南部第二土地区画整理事業特別会計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茨城租税債権管理機構</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TMO結城</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IF('各会計、関係団体の財政状況及び健全化判断比率'!B36="","",'各会計、関係団体の財政状況及び健全化判断比率'!B36)</f>
        <v>下館・結城都市計画事業結城南部第三土地区画整理事業特別会計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13</v>
      </c>
      <c r="BF38" s="404"/>
      <c r="BG38" s="403" t="str">
        <f>IF('各会計、関係団体の財政状況及び健全化判断比率'!B37="","",'各会計、関係団体の財政状況及び健全化判断比率'!B37)</f>
        <v>下館・結城都市計画事業結城南部第四土地区画整理事業特別会計</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茨城県後期高齢者医療広域連合（後期高齢者医療特別会計）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筑西広域市町村圏事務組合（一般会計）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筑西広域市町村圏事務組合（筑西ふるさと市町村圏特別会計）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fAbzxlDr/XILEsSUBeEbgreKgQykdQB74i2RmDUgtuuntm5y7SpAPlKC82WCmQlLk7klZbTb0g+4SiHd3XTo5A==" saltValue="zIUKzwIWt7g8RP5O75ar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3"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24" t="s">
        <v>560</v>
      </c>
      <c r="D34" s="1224"/>
      <c r="E34" s="1225"/>
      <c r="F34" s="32">
        <v>11.77</v>
      </c>
      <c r="G34" s="33">
        <v>12.15</v>
      </c>
      <c r="H34" s="33">
        <v>12.3</v>
      </c>
      <c r="I34" s="33">
        <v>12.44</v>
      </c>
      <c r="J34" s="34">
        <v>12.26</v>
      </c>
      <c r="K34" s="22"/>
      <c r="L34" s="22"/>
      <c r="M34" s="22"/>
      <c r="N34" s="22"/>
      <c r="O34" s="22"/>
      <c r="P34" s="22"/>
    </row>
    <row r="35" spans="1:16" ht="39" customHeight="1">
      <c r="A35" s="22"/>
      <c r="B35" s="35"/>
      <c r="C35" s="1218" t="s">
        <v>561</v>
      </c>
      <c r="D35" s="1219"/>
      <c r="E35" s="1220"/>
      <c r="F35" s="36">
        <v>12.59</v>
      </c>
      <c r="G35" s="37">
        <v>8.27</v>
      </c>
      <c r="H35" s="37">
        <v>8.64</v>
      </c>
      <c r="I35" s="37">
        <v>5.92</v>
      </c>
      <c r="J35" s="38">
        <v>9.2899999999999991</v>
      </c>
      <c r="K35" s="22"/>
      <c r="L35" s="22"/>
      <c r="M35" s="22"/>
      <c r="N35" s="22"/>
      <c r="O35" s="22"/>
      <c r="P35" s="22"/>
    </row>
    <row r="36" spans="1:16" ht="39" customHeight="1">
      <c r="A36" s="22"/>
      <c r="B36" s="35"/>
      <c r="C36" s="1218" t="s">
        <v>562</v>
      </c>
      <c r="D36" s="1219"/>
      <c r="E36" s="1220"/>
      <c r="F36" s="36">
        <v>3.18</v>
      </c>
      <c r="G36" s="37">
        <v>2.04</v>
      </c>
      <c r="H36" s="37">
        <v>2.59</v>
      </c>
      <c r="I36" s="37">
        <v>2.44</v>
      </c>
      <c r="J36" s="38">
        <v>1.72</v>
      </c>
      <c r="K36" s="22"/>
      <c r="L36" s="22"/>
      <c r="M36" s="22"/>
      <c r="N36" s="22"/>
      <c r="O36" s="22"/>
      <c r="P36" s="22"/>
    </row>
    <row r="37" spans="1:16" ht="39" customHeight="1">
      <c r="A37" s="22"/>
      <c r="B37" s="35"/>
      <c r="C37" s="1218" t="s">
        <v>563</v>
      </c>
      <c r="D37" s="1219"/>
      <c r="E37" s="1220"/>
      <c r="F37" s="36">
        <v>0.47</v>
      </c>
      <c r="G37" s="37">
        <v>0.03</v>
      </c>
      <c r="H37" s="37">
        <v>0.94</v>
      </c>
      <c r="I37" s="37">
        <v>1.63</v>
      </c>
      <c r="J37" s="38">
        <v>1.3</v>
      </c>
      <c r="K37" s="22"/>
      <c r="L37" s="22"/>
      <c r="M37" s="22"/>
      <c r="N37" s="22"/>
      <c r="O37" s="22"/>
      <c r="P37" s="22"/>
    </row>
    <row r="38" spans="1:16" ht="39" customHeight="1">
      <c r="A38" s="22"/>
      <c r="B38" s="35"/>
      <c r="C38" s="1218" t="s">
        <v>564</v>
      </c>
      <c r="D38" s="1219"/>
      <c r="E38" s="1220"/>
      <c r="F38" s="36">
        <v>0.56000000000000005</v>
      </c>
      <c r="G38" s="37">
        <v>0.33</v>
      </c>
      <c r="H38" s="37">
        <v>0.78</v>
      </c>
      <c r="I38" s="37">
        <v>0.76</v>
      </c>
      <c r="J38" s="38">
        <v>0.8</v>
      </c>
      <c r="K38" s="22"/>
      <c r="L38" s="22"/>
      <c r="M38" s="22"/>
      <c r="N38" s="22"/>
      <c r="O38" s="22"/>
      <c r="P38" s="22"/>
    </row>
    <row r="39" spans="1:16" ht="39" customHeight="1">
      <c r="A39" s="22"/>
      <c r="B39" s="35"/>
      <c r="C39" s="1218" t="s">
        <v>565</v>
      </c>
      <c r="D39" s="1219"/>
      <c r="E39" s="1220"/>
      <c r="F39" s="36">
        <v>0.55000000000000004</v>
      </c>
      <c r="G39" s="37">
        <v>0.76</v>
      </c>
      <c r="H39" s="37">
        <v>0.69</v>
      </c>
      <c r="I39" s="37">
        <v>0.49</v>
      </c>
      <c r="J39" s="38">
        <v>0.7</v>
      </c>
      <c r="K39" s="22"/>
      <c r="L39" s="22"/>
      <c r="M39" s="22"/>
      <c r="N39" s="22"/>
      <c r="O39" s="22"/>
      <c r="P39" s="22"/>
    </row>
    <row r="40" spans="1:16" ht="39" customHeight="1">
      <c r="A40" s="22"/>
      <c r="B40" s="35"/>
      <c r="C40" s="1218" t="s">
        <v>566</v>
      </c>
      <c r="D40" s="1219"/>
      <c r="E40" s="1220"/>
      <c r="F40" s="36">
        <v>1.44</v>
      </c>
      <c r="G40" s="37">
        <v>1.08</v>
      </c>
      <c r="H40" s="37">
        <v>1.05</v>
      </c>
      <c r="I40" s="37">
        <v>0.49</v>
      </c>
      <c r="J40" s="38">
        <v>0.4</v>
      </c>
      <c r="K40" s="22"/>
      <c r="L40" s="22"/>
      <c r="M40" s="22"/>
      <c r="N40" s="22"/>
      <c r="O40" s="22"/>
      <c r="P40" s="22"/>
    </row>
    <row r="41" spans="1:16" ht="39" customHeight="1">
      <c r="A41" s="22"/>
      <c r="B41" s="35"/>
      <c r="C41" s="1218" t="s">
        <v>567</v>
      </c>
      <c r="D41" s="1219"/>
      <c r="E41" s="1220"/>
      <c r="F41" s="36">
        <v>0.03</v>
      </c>
      <c r="G41" s="37">
        <v>0.02</v>
      </c>
      <c r="H41" s="37">
        <v>0.03</v>
      </c>
      <c r="I41" s="37">
        <v>0.04</v>
      </c>
      <c r="J41" s="38">
        <v>0.03</v>
      </c>
      <c r="K41" s="22"/>
      <c r="L41" s="22"/>
      <c r="M41" s="22"/>
      <c r="N41" s="22"/>
      <c r="O41" s="22"/>
      <c r="P41" s="22"/>
    </row>
    <row r="42" spans="1:16" ht="39" customHeight="1">
      <c r="A42" s="22"/>
      <c r="B42" s="39"/>
      <c r="C42" s="1218" t="s">
        <v>568</v>
      </c>
      <c r="D42" s="1219"/>
      <c r="E42" s="1220"/>
      <c r="F42" s="36" t="s">
        <v>509</v>
      </c>
      <c r="G42" s="37" t="s">
        <v>509</v>
      </c>
      <c r="H42" s="37" t="s">
        <v>509</v>
      </c>
      <c r="I42" s="37" t="s">
        <v>509</v>
      </c>
      <c r="J42" s="38" t="s">
        <v>509</v>
      </c>
      <c r="K42" s="22"/>
      <c r="L42" s="22"/>
      <c r="M42" s="22"/>
      <c r="N42" s="22"/>
      <c r="O42" s="22"/>
      <c r="P42" s="22"/>
    </row>
    <row r="43" spans="1:16" ht="39" customHeight="1" thickBot="1">
      <c r="A43" s="22"/>
      <c r="B43" s="40"/>
      <c r="C43" s="1221" t="s">
        <v>569</v>
      </c>
      <c r="D43" s="1222"/>
      <c r="E43" s="1223"/>
      <c r="F43" s="41">
        <v>0.01</v>
      </c>
      <c r="G43" s="42">
        <v>0.01</v>
      </c>
      <c r="H43" s="42">
        <v>0.01</v>
      </c>
      <c r="I43" s="42">
        <v>0.12</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zdgWidfbOLAozLsygFfRMit0YZ8xEA6TNEZHT5KO6Ncfzng28TKZFwWKoRTuACd/4W+8CXprfKaif3Pbdg6Mw==" saltValue="qzGESvMFN7pu8iEcmWos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4"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4" t="s">
        <v>10</v>
      </c>
      <c r="C45" s="1235"/>
      <c r="D45" s="58"/>
      <c r="E45" s="1240" t="s">
        <v>11</v>
      </c>
      <c r="F45" s="1240"/>
      <c r="G45" s="1240"/>
      <c r="H45" s="1240"/>
      <c r="I45" s="1240"/>
      <c r="J45" s="1241"/>
      <c r="K45" s="59">
        <v>1658</v>
      </c>
      <c r="L45" s="60">
        <v>1615</v>
      </c>
      <c r="M45" s="60">
        <v>1562</v>
      </c>
      <c r="N45" s="60">
        <v>1592</v>
      </c>
      <c r="O45" s="61">
        <v>1510</v>
      </c>
      <c r="P45" s="48"/>
      <c r="Q45" s="48"/>
      <c r="R45" s="48"/>
      <c r="S45" s="48"/>
      <c r="T45" s="48"/>
      <c r="U45" s="48"/>
    </row>
    <row r="46" spans="1:21" ht="30.75" customHeight="1">
      <c r="A46" s="48"/>
      <c r="B46" s="1236"/>
      <c r="C46" s="1237"/>
      <c r="D46" s="62"/>
      <c r="E46" s="1228" t="s">
        <v>12</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c r="A47" s="48"/>
      <c r="B47" s="1236"/>
      <c r="C47" s="1237"/>
      <c r="D47" s="62"/>
      <c r="E47" s="1228" t="s">
        <v>13</v>
      </c>
      <c r="F47" s="1228"/>
      <c r="G47" s="1228"/>
      <c r="H47" s="1228"/>
      <c r="I47" s="1228"/>
      <c r="J47" s="1229"/>
      <c r="K47" s="63">
        <v>4</v>
      </c>
      <c r="L47" s="64">
        <v>4</v>
      </c>
      <c r="M47" s="64">
        <v>4</v>
      </c>
      <c r="N47" s="64">
        <v>4</v>
      </c>
      <c r="O47" s="65" t="s">
        <v>509</v>
      </c>
      <c r="P47" s="48"/>
      <c r="Q47" s="48"/>
      <c r="R47" s="48"/>
      <c r="S47" s="48"/>
      <c r="T47" s="48"/>
      <c r="U47" s="48"/>
    </row>
    <row r="48" spans="1:21" ht="30.75" customHeight="1">
      <c r="A48" s="48"/>
      <c r="B48" s="1236"/>
      <c r="C48" s="1237"/>
      <c r="D48" s="62"/>
      <c r="E48" s="1228" t="s">
        <v>14</v>
      </c>
      <c r="F48" s="1228"/>
      <c r="G48" s="1228"/>
      <c r="H48" s="1228"/>
      <c r="I48" s="1228"/>
      <c r="J48" s="1229"/>
      <c r="K48" s="63">
        <v>831</v>
      </c>
      <c r="L48" s="64">
        <v>820</v>
      </c>
      <c r="M48" s="64">
        <v>813</v>
      </c>
      <c r="N48" s="64">
        <v>773</v>
      </c>
      <c r="O48" s="65">
        <v>799</v>
      </c>
      <c r="P48" s="48"/>
      <c r="Q48" s="48"/>
      <c r="R48" s="48"/>
      <c r="S48" s="48"/>
      <c r="T48" s="48"/>
      <c r="U48" s="48"/>
    </row>
    <row r="49" spans="1:21" ht="30.75" customHeight="1">
      <c r="A49" s="48"/>
      <c r="B49" s="1236"/>
      <c r="C49" s="1237"/>
      <c r="D49" s="62"/>
      <c r="E49" s="1228" t="s">
        <v>15</v>
      </c>
      <c r="F49" s="1228"/>
      <c r="G49" s="1228"/>
      <c r="H49" s="1228"/>
      <c r="I49" s="1228"/>
      <c r="J49" s="1229"/>
      <c r="K49" s="63">
        <v>317</v>
      </c>
      <c r="L49" s="64">
        <v>322</v>
      </c>
      <c r="M49" s="64">
        <v>269</v>
      </c>
      <c r="N49" s="64">
        <v>203</v>
      </c>
      <c r="O49" s="65">
        <v>161</v>
      </c>
      <c r="P49" s="48"/>
      <c r="Q49" s="48"/>
      <c r="R49" s="48"/>
      <c r="S49" s="48"/>
      <c r="T49" s="48"/>
      <c r="U49" s="48"/>
    </row>
    <row r="50" spans="1:21" ht="30.75" customHeight="1">
      <c r="A50" s="48"/>
      <c r="B50" s="1236"/>
      <c r="C50" s="1237"/>
      <c r="D50" s="62"/>
      <c r="E50" s="1228" t="s">
        <v>16</v>
      </c>
      <c r="F50" s="1228"/>
      <c r="G50" s="1228"/>
      <c r="H50" s="1228"/>
      <c r="I50" s="1228"/>
      <c r="J50" s="1229"/>
      <c r="K50" s="63">
        <v>51</v>
      </c>
      <c r="L50" s="64">
        <v>127</v>
      </c>
      <c r="M50" s="64">
        <v>124</v>
      </c>
      <c r="N50" s="64">
        <v>159</v>
      </c>
      <c r="O50" s="65">
        <v>154</v>
      </c>
      <c r="P50" s="48"/>
      <c r="Q50" s="48"/>
      <c r="R50" s="48"/>
      <c r="S50" s="48"/>
      <c r="T50" s="48"/>
      <c r="U50" s="48"/>
    </row>
    <row r="51" spans="1:21" ht="30.75" customHeight="1">
      <c r="A51" s="48"/>
      <c r="B51" s="1238"/>
      <c r="C51" s="1239"/>
      <c r="D51" s="66"/>
      <c r="E51" s="1228" t="s">
        <v>17</v>
      </c>
      <c r="F51" s="1228"/>
      <c r="G51" s="1228"/>
      <c r="H51" s="1228"/>
      <c r="I51" s="1228"/>
      <c r="J51" s="1229"/>
      <c r="K51" s="63" t="s">
        <v>509</v>
      </c>
      <c r="L51" s="64" t="s">
        <v>509</v>
      </c>
      <c r="M51" s="64">
        <v>1</v>
      </c>
      <c r="N51" s="64">
        <v>0</v>
      </c>
      <c r="O51" s="65" t="s">
        <v>509</v>
      </c>
      <c r="P51" s="48"/>
      <c r="Q51" s="48"/>
      <c r="R51" s="48"/>
      <c r="S51" s="48"/>
      <c r="T51" s="48"/>
      <c r="U51" s="48"/>
    </row>
    <row r="52" spans="1:21" ht="30.75" customHeight="1">
      <c r="A52" s="48"/>
      <c r="B52" s="1226" t="s">
        <v>18</v>
      </c>
      <c r="C52" s="1227"/>
      <c r="D52" s="66"/>
      <c r="E52" s="1228" t="s">
        <v>19</v>
      </c>
      <c r="F52" s="1228"/>
      <c r="G52" s="1228"/>
      <c r="H52" s="1228"/>
      <c r="I52" s="1228"/>
      <c r="J52" s="1229"/>
      <c r="K52" s="63">
        <v>1868</v>
      </c>
      <c r="L52" s="64">
        <v>1904</v>
      </c>
      <c r="M52" s="64">
        <v>1801</v>
      </c>
      <c r="N52" s="64">
        <v>1802</v>
      </c>
      <c r="O52" s="65">
        <v>1728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993</v>
      </c>
      <c r="L53" s="69">
        <v>984</v>
      </c>
      <c r="M53" s="69">
        <v>972</v>
      </c>
      <c r="N53" s="69">
        <v>929</v>
      </c>
      <c r="O53" s="70">
        <v>896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dE8Bv74Ux8dTrPsTGTKCexLi6fIdLLCsGGv0zZRyC6MvXbn1FDkOi0IsuNLFP7nBNqE2KNV5fTqW0TezhXsqw==" saltValue="Sat4+rk7YDUzorBa+8qq1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552</v>
      </c>
      <c r="J40" s="79" t="s">
        <v>553</v>
      </c>
      <c r="K40" s="79" t="s">
        <v>554</v>
      </c>
      <c r="L40" s="79" t="s">
        <v>555</v>
      </c>
      <c r="M40" s="80" t="s">
        <v>556</v>
      </c>
    </row>
    <row r="41" spans="2:13" ht="27.75" customHeight="1">
      <c r="B41" s="1254" t="s">
        <v>23</v>
      </c>
      <c r="C41" s="1255"/>
      <c r="D41" s="81"/>
      <c r="E41" s="1256" t="s">
        <v>24</v>
      </c>
      <c r="F41" s="1256"/>
      <c r="G41" s="1256"/>
      <c r="H41" s="1257"/>
      <c r="I41" s="82">
        <v>13917</v>
      </c>
      <c r="J41" s="83">
        <v>13921</v>
      </c>
      <c r="K41" s="83">
        <v>14061</v>
      </c>
      <c r="L41" s="83">
        <v>13915</v>
      </c>
      <c r="M41" s="84">
        <v>13913</v>
      </c>
    </row>
    <row r="42" spans="2:13" ht="27.75" customHeight="1">
      <c r="B42" s="1244"/>
      <c r="C42" s="1245"/>
      <c r="D42" s="85"/>
      <c r="E42" s="1248" t="s">
        <v>25</v>
      </c>
      <c r="F42" s="1248"/>
      <c r="G42" s="1248"/>
      <c r="H42" s="1249"/>
      <c r="I42" s="86">
        <v>1650</v>
      </c>
      <c r="J42" s="87">
        <v>1521</v>
      </c>
      <c r="K42" s="87">
        <v>1350</v>
      </c>
      <c r="L42" s="87">
        <v>1071</v>
      </c>
      <c r="M42" s="88">
        <v>883</v>
      </c>
    </row>
    <row r="43" spans="2:13" ht="27.75" customHeight="1">
      <c r="B43" s="1244"/>
      <c r="C43" s="1245"/>
      <c r="D43" s="85"/>
      <c r="E43" s="1248" t="s">
        <v>26</v>
      </c>
      <c r="F43" s="1248"/>
      <c r="G43" s="1248"/>
      <c r="H43" s="1249"/>
      <c r="I43" s="86">
        <v>7085</v>
      </c>
      <c r="J43" s="87">
        <v>6963</v>
      </c>
      <c r="K43" s="87">
        <v>6890</v>
      </c>
      <c r="L43" s="87">
        <v>6553</v>
      </c>
      <c r="M43" s="88">
        <v>6375</v>
      </c>
    </row>
    <row r="44" spans="2:13" ht="27.75" customHeight="1">
      <c r="B44" s="1244"/>
      <c r="C44" s="1245"/>
      <c r="D44" s="85"/>
      <c r="E44" s="1248" t="s">
        <v>27</v>
      </c>
      <c r="F44" s="1248"/>
      <c r="G44" s="1248"/>
      <c r="H44" s="1249"/>
      <c r="I44" s="86">
        <v>1225</v>
      </c>
      <c r="J44" s="87">
        <v>977</v>
      </c>
      <c r="K44" s="87">
        <v>778</v>
      </c>
      <c r="L44" s="87">
        <v>592</v>
      </c>
      <c r="M44" s="88">
        <v>485</v>
      </c>
    </row>
    <row r="45" spans="2:13" ht="27.75" customHeight="1">
      <c r="B45" s="1244"/>
      <c r="C45" s="1245"/>
      <c r="D45" s="85"/>
      <c r="E45" s="1248" t="s">
        <v>28</v>
      </c>
      <c r="F45" s="1248"/>
      <c r="G45" s="1248"/>
      <c r="H45" s="1249"/>
      <c r="I45" s="86">
        <v>3440</v>
      </c>
      <c r="J45" s="87">
        <v>3200</v>
      </c>
      <c r="K45" s="87">
        <v>2990</v>
      </c>
      <c r="L45" s="87">
        <v>2871</v>
      </c>
      <c r="M45" s="88">
        <v>2770</v>
      </c>
    </row>
    <row r="46" spans="2:13" ht="27.75" customHeight="1">
      <c r="B46" s="1244"/>
      <c r="C46" s="1245"/>
      <c r="D46" s="89"/>
      <c r="E46" s="1248" t="s">
        <v>29</v>
      </c>
      <c r="F46" s="1248"/>
      <c r="G46" s="1248"/>
      <c r="H46" s="1249"/>
      <c r="I46" s="86">
        <v>270</v>
      </c>
      <c r="J46" s="87">
        <v>200</v>
      </c>
      <c r="K46" s="87">
        <v>135</v>
      </c>
      <c r="L46" s="87">
        <v>68</v>
      </c>
      <c r="M46" s="88">
        <v>2</v>
      </c>
    </row>
    <row r="47" spans="2:13" ht="27.75" customHeight="1">
      <c r="B47" s="1244"/>
      <c r="C47" s="1245"/>
      <c r="D47" s="90"/>
      <c r="E47" s="1258" t="s">
        <v>30</v>
      </c>
      <c r="F47" s="1259"/>
      <c r="G47" s="1259"/>
      <c r="H47" s="1260"/>
      <c r="I47" s="86" t="s">
        <v>509</v>
      </c>
      <c r="J47" s="87" t="s">
        <v>509</v>
      </c>
      <c r="K47" s="87" t="s">
        <v>509</v>
      </c>
      <c r="L47" s="87" t="s">
        <v>509</v>
      </c>
      <c r="M47" s="88" t="s">
        <v>509</v>
      </c>
    </row>
    <row r="48" spans="2:13" ht="27.75" customHeight="1">
      <c r="B48" s="1244"/>
      <c r="C48" s="1245"/>
      <c r="D48" s="85"/>
      <c r="E48" s="1248" t="s">
        <v>31</v>
      </c>
      <c r="F48" s="1248"/>
      <c r="G48" s="1248"/>
      <c r="H48" s="1249"/>
      <c r="I48" s="86" t="s">
        <v>509</v>
      </c>
      <c r="J48" s="87" t="s">
        <v>509</v>
      </c>
      <c r="K48" s="87" t="s">
        <v>509</v>
      </c>
      <c r="L48" s="87" t="s">
        <v>509</v>
      </c>
      <c r="M48" s="88" t="s">
        <v>509</v>
      </c>
    </row>
    <row r="49" spans="2:13" ht="27.75" customHeight="1">
      <c r="B49" s="1246"/>
      <c r="C49" s="1247"/>
      <c r="D49" s="85"/>
      <c r="E49" s="1248" t="s">
        <v>32</v>
      </c>
      <c r="F49" s="1248"/>
      <c r="G49" s="1248"/>
      <c r="H49" s="1249"/>
      <c r="I49" s="86" t="s">
        <v>509</v>
      </c>
      <c r="J49" s="87" t="s">
        <v>509</v>
      </c>
      <c r="K49" s="87" t="s">
        <v>509</v>
      </c>
      <c r="L49" s="87" t="s">
        <v>509</v>
      </c>
      <c r="M49" s="88" t="s">
        <v>509</v>
      </c>
    </row>
    <row r="50" spans="2:13" ht="27.75" customHeight="1">
      <c r="B50" s="1242" t="s">
        <v>33</v>
      </c>
      <c r="C50" s="1243"/>
      <c r="D50" s="91"/>
      <c r="E50" s="1248" t="s">
        <v>34</v>
      </c>
      <c r="F50" s="1248"/>
      <c r="G50" s="1248"/>
      <c r="H50" s="1249"/>
      <c r="I50" s="86">
        <v>4735</v>
      </c>
      <c r="J50" s="87">
        <v>5242</v>
      </c>
      <c r="K50" s="87">
        <v>5240</v>
      </c>
      <c r="L50" s="87">
        <v>5317</v>
      </c>
      <c r="M50" s="88">
        <v>5034</v>
      </c>
    </row>
    <row r="51" spans="2:13" ht="27.75" customHeight="1">
      <c r="B51" s="1244"/>
      <c r="C51" s="1245"/>
      <c r="D51" s="85"/>
      <c r="E51" s="1248" t="s">
        <v>35</v>
      </c>
      <c r="F51" s="1248"/>
      <c r="G51" s="1248"/>
      <c r="H51" s="1249"/>
      <c r="I51" s="86">
        <v>2569</v>
      </c>
      <c r="J51" s="87">
        <v>2480</v>
      </c>
      <c r="K51" s="87">
        <v>2438</v>
      </c>
      <c r="L51" s="87">
        <v>2358</v>
      </c>
      <c r="M51" s="88">
        <v>2290</v>
      </c>
    </row>
    <row r="52" spans="2:13" ht="27.75" customHeight="1">
      <c r="B52" s="1246"/>
      <c r="C52" s="1247"/>
      <c r="D52" s="85"/>
      <c r="E52" s="1248" t="s">
        <v>36</v>
      </c>
      <c r="F52" s="1248"/>
      <c r="G52" s="1248"/>
      <c r="H52" s="1249"/>
      <c r="I52" s="86">
        <v>15104</v>
      </c>
      <c r="J52" s="87">
        <v>15051</v>
      </c>
      <c r="K52" s="87">
        <v>15106</v>
      </c>
      <c r="L52" s="87">
        <v>14889</v>
      </c>
      <c r="M52" s="88">
        <v>14573</v>
      </c>
    </row>
    <row r="53" spans="2:13" ht="27.75" customHeight="1" thickBot="1">
      <c r="B53" s="1250" t="s">
        <v>37</v>
      </c>
      <c r="C53" s="1251"/>
      <c r="D53" s="92"/>
      <c r="E53" s="1252" t="s">
        <v>38</v>
      </c>
      <c r="F53" s="1252"/>
      <c r="G53" s="1252"/>
      <c r="H53" s="1253"/>
      <c r="I53" s="93">
        <v>5178</v>
      </c>
      <c r="J53" s="94">
        <v>4009</v>
      </c>
      <c r="K53" s="94">
        <v>3419</v>
      </c>
      <c r="L53" s="94">
        <v>2506</v>
      </c>
      <c r="M53" s="95">
        <v>2531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5DwOwJmdyYUsKfSSlnzZsKhoWRvGhLs/3OF9fHV79ZhO3i2mfgrb2lUrVsuv7MTt5wuJrsYegv7oczpgkhq1Ww==" saltValue="v9+dYuF3UveUBfqrAGgJ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554</v>
      </c>
      <c r="G54" s="104" t="s">
        <v>555</v>
      </c>
      <c r="H54" s="105" t="s">
        <v>556</v>
      </c>
    </row>
    <row r="55" spans="2:8" ht="52.5" customHeight="1">
      <c r="B55" s="106"/>
      <c r="C55" s="1269" t="s">
        <v>41</v>
      </c>
      <c r="D55" s="1269"/>
      <c r="E55" s="1270"/>
      <c r="F55" s="107">
        <v>1789</v>
      </c>
      <c r="G55" s="107">
        <v>1791</v>
      </c>
      <c r="H55" s="108">
        <v>1412</v>
      </c>
    </row>
    <row r="56" spans="2:8" ht="52.5" customHeight="1">
      <c r="B56" s="109"/>
      <c r="C56" s="1271" t="s">
        <v>42</v>
      </c>
      <c r="D56" s="1271"/>
      <c r="E56" s="1272"/>
      <c r="F56" s="110">
        <v>511</v>
      </c>
      <c r="G56" s="110">
        <v>511</v>
      </c>
      <c r="H56" s="111">
        <v>462</v>
      </c>
    </row>
    <row r="57" spans="2:8" ht="53.25" customHeight="1">
      <c r="B57" s="109"/>
      <c r="C57" s="1273" t="s">
        <v>43</v>
      </c>
      <c r="D57" s="1273"/>
      <c r="E57" s="1274"/>
      <c r="F57" s="112">
        <v>2115</v>
      </c>
      <c r="G57" s="112">
        <v>2183</v>
      </c>
      <c r="H57" s="113">
        <v>2305</v>
      </c>
    </row>
    <row r="58" spans="2:8" ht="45.75" customHeight="1">
      <c r="B58" s="114"/>
      <c r="C58" s="1261" t="s">
        <v>573</v>
      </c>
      <c r="D58" s="1262"/>
      <c r="E58" s="1263"/>
      <c r="F58" s="115">
        <v>1787</v>
      </c>
      <c r="G58" s="115">
        <v>1895</v>
      </c>
      <c r="H58" s="116">
        <v>2000</v>
      </c>
    </row>
    <row r="59" spans="2:8" ht="45.75" customHeight="1">
      <c r="B59" s="114"/>
      <c r="C59" s="1261" t="s">
        <v>574</v>
      </c>
      <c r="D59" s="1262"/>
      <c r="E59" s="1263"/>
      <c r="F59" s="115">
        <v>79</v>
      </c>
      <c r="G59" s="115">
        <v>79</v>
      </c>
      <c r="H59" s="116">
        <v>69</v>
      </c>
    </row>
    <row r="60" spans="2:8" ht="45.75" customHeight="1">
      <c r="B60" s="114"/>
      <c r="C60" s="1261" t="s">
        <v>575</v>
      </c>
      <c r="D60" s="1262"/>
      <c r="E60" s="1263"/>
      <c r="F60" s="115">
        <v>97</v>
      </c>
      <c r="G60" s="115">
        <v>58</v>
      </c>
      <c r="H60" s="116">
        <v>58</v>
      </c>
    </row>
    <row r="61" spans="2:8" ht="45.75" customHeight="1">
      <c r="B61" s="114"/>
      <c r="C61" s="1261" t="s">
        <v>576</v>
      </c>
      <c r="D61" s="1262"/>
      <c r="E61" s="1263"/>
      <c r="F61" s="115">
        <v>33</v>
      </c>
      <c r="G61" s="115">
        <v>33</v>
      </c>
      <c r="H61" s="116">
        <v>33</v>
      </c>
    </row>
    <row r="62" spans="2:8" ht="45.75" customHeight="1" thickBot="1">
      <c r="B62" s="117"/>
      <c r="C62" s="1264" t="s">
        <v>577</v>
      </c>
      <c r="D62" s="1265"/>
      <c r="E62" s="1266"/>
      <c r="F62" s="118">
        <v>33</v>
      </c>
      <c r="G62" s="118">
        <v>33</v>
      </c>
      <c r="H62" s="119">
        <v>33</v>
      </c>
    </row>
    <row r="63" spans="2:8" ht="52.5" customHeight="1" thickBot="1">
      <c r="B63" s="120"/>
      <c r="C63" s="1267" t="s">
        <v>44</v>
      </c>
      <c r="D63" s="1267"/>
      <c r="E63" s="1268"/>
      <c r="F63" s="121">
        <v>4415</v>
      </c>
      <c r="G63" s="121">
        <v>4485</v>
      </c>
      <c r="H63" s="122">
        <v>4178</v>
      </c>
    </row>
    <row r="64" spans="2:8" ht="15" customHeight="1"/>
    <row r="65" ht="0" hidden="1" customHeight="1"/>
    <row r="66" ht="0" hidden="1" customHeight="1"/>
  </sheetData>
  <sheetProtection algorithmName="SHA-512" hashValue="9rWQiIaUNTWVWTYFNRCgNruCh+09FfpImDtMmjftCq+EhbmaW7U7qNb2SgMpbRzwB72qj8qeAj6ct+09aRCguw==" saltValue="XLai11iXvoTgVe0NAoUv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B4"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616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606</v>
      </c>
      <c r="AO51" s="1280"/>
      <c r="AP51" s="1280"/>
      <c r="AQ51" s="1280"/>
      <c r="AR51" s="1280"/>
      <c r="AS51" s="1280"/>
      <c r="AT51" s="1280"/>
      <c r="AU51" s="1280"/>
      <c r="AV51" s="1280"/>
      <c r="AW51" s="1280"/>
      <c r="AX51" s="1280"/>
      <c r="AY51" s="1280"/>
      <c r="AZ51" s="1280"/>
      <c r="BA51" s="1280"/>
      <c r="BB51" s="1280" t="s">
        <v>608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37.200000000000003</v>
      </c>
      <c r="CG51" s="1277"/>
      <c r="CH51" s="1277"/>
      <c r="CI51" s="1277"/>
      <c r="CJ51" s="1277"/>
      <c r="CK51" s="1277"/>
      <c r="CL51" s="1277"/>
      <c r="CM51" s="1277"/>
      <c r="CN51" s="1277">
        <v>27.5</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53.8</v>
      </c>
      <c r="CG53" s="1277"/>
      <c r="CH53" s="1277"/>
      <c r="CI53" s="1277"/>
      <c r="CJ53" s="1277"/>
      <c r="CK53" s="1277"/>
      <c r="CL53" s="1277"/>
      <c r="CM53" s="1277"/>
      <c r="CN53" s="1277">
        <v>63</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610</v>
      </c>
      <c r="AO55" s="1281"/>
      <c r="AP55" s="1281"/>
      <c r="AQ55" s="1281"/>
      <c r="AR55" s="1281"/>
      <c r="AS55" s="1281"/>
      <c r="AT55" s="1281"/>
      <c r="AU55" s="1281"/>
      <c r="AV55" s="1281"/>
      <c r="AW55" s="1281"/>
      <c r="AX55" s="1281"/>
      <c r="AY55" s="1281"/>
      <c r="AZ55" s="1281"/>
      <c r="BA55" s="1281"/>
      <c r="BB55" s="1280" t="s">
        <v>607</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37.299999999999997</v>
      </c>
      <c r="CG55" s="1277"/>
      <c r="CH55" s="1277"/>
      <c r="CI55" s="1277"/>
      <c r="CJ55" s="1277"/>
      <c r="CK55" s="1277"/>
      <c r="CL55" s="1277"/>
      <c r="CM55" s="1277"/>
      <c r="CN55" s="1277">
        <v>33.9</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55.2</v>
      </c>
      <c r="CG57" s="1277"/>
      <c r="CH57" s="1277"/>
      <c r="CI57" s="1277"/>
      <c r="CJ57" s="1277"/>
      <c r="CK57" s="1277"/>
      <c r="CL57" s="1277"/>
      <c r="CM57" s="1277"/>
      <c r="CN57" s="1277">
        <v>55.4</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612</v>
      </c>
    </row>
    <row r="64" spans="1:109">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c r="B73" s="374"/>
      <c r="G73" s="1293"/>
      <c r="H73" s="1293"/>
      <c r="I73" s="1293"/>
      <c r="J73" s="1293"/>
      <c r="K73" s="1276"/>
      <c r="L73" s="1276"/>
      <c r="M73" s="1276"/>
      <c r="N73" s="1276"/>
      <c r="AM73" s="383"/>
      <c r="AN73" s="1280" t="s">
        <v>606</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56.7</v>
      </c>
      <c r="BQ73" s="1277"/>
      <c r="BR73" s="1277"/>
      <c r="BS73" s="1277"/>
      <c r="BT73" s="1277"/>
      <c r="BU73" s="1277"/>
      <c r="BV73" s="1277"/>
      <c r="BW73" s="1277"/>
      <c r="BX73" s="1277">
        <v>44.7</v>
      </c>
      <c r="BY73" s="1277"/>
      <c r="BZ73" s="1277"/>
      <c r="CA73" s="1277"/>
      <c r="CB73" s="1277"/>
      <c r="CC73" s="1277"/>
      <c r="CD73" s="1277"/>
      <c r="CE73" s="1277"/>
      <c r="CF73" s="1277">
        <v>37.200000000000003</v>
      </c>
      <c r="CG73" s="1277"/>
      <c r="CH73" s="1277"/>
      <c r="CI73" s="1277"/>
      <c r="CJ73" s="1277"/>
      <c r="CK73" s="1277"/>
      <c r="CL73" s="1277"/>
      <c r="CM73" s="1277"/>
      <c r="CN73" s="1277">
        <v>27.5</v>
      </c>
      <c r="CO73" s="1277"/>
      <c r="CP73" s="1277"/>
      <c r="CQ73" s="1277"/>
      <c r="CR73" s="1277"/>
      <c r="CS73" s="1277"/>
      <c r="CT73" s="1277"/>
      <c r="CU73" s="1277"/>
      <c r="CV73" s="1277">
        <v>27.5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11.6</v>
      </c>
      <c r="BQ75" s="1277"/>
      <c r="BR75" s="1277"/>
      <c r="BS75" s="1277"/>
      <c r="BT75" s="1277"/>
      <c r="BU75" s="1277"/>
      <c r="BV75" s="1277"/>
      <c r="BW75" s="1277"/>
      <c r="BX75" s="1277">
        <v>11</v>
      </c>
      <c r="BY75" s="1277"/>
      <c r="BZ75" s="1277"/>
      <c r="CA75" s="1277"/>
      <c r="CB75" s="1277"/>
      <c r="CC75" s="1277"/>
      <c r="CD75" s="1277"/>
      <c r="CE75" s="1277"/>
      <c r="CF75" s="1277">
        <v>10.8</v>
      </c>
      <c r="CG75" s="1277"/>
      <c r="CH75" s="1277"/>
      <c r="CI75" s="1277"/>
      <c r="CJ75" s="1277"/>
      <c r="CK75" s="1277"/>
      <c r="CL75" s="1277"/>
      <c r="CM75" s="1277"/>
      <c r="CN75" s="1277">
        <v>10.5</v>
      </c>
      <c r="CO75" s="1277"/>
      <c r="CP75" s="1277"/>
      <c r="CQ75" s="1277"/>
      <c r="CR75" s="1277"/>
      <c r="CS75" s="1277"/>
      <c r="CT75" s="1277"/>
      <c r="CU75" s="1277"/>
      <c r="CV75" s="1277">
        <v>10.1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610</v>
      </c>
      <c r="AO77" s="1281"/>
      <c r="AP77" s="1281"/>
      <c r="AQ77" s="1281"/>
      <c r="AR77" s="1281"/>
      <c r="AS77" s="1281"/>
      <c r="AT77" s="1281"/>
      <c r="AU77" s="1281"/>
      <c r="AV77" s="1281"/>
      <c r="AW77" s="1281"/>
      <c r="AX77" s="1281"/>
      <c r="AY77" s="1281"/>
      <c r="AZ77" s="1281"/>
      <c r="BA77" s="1281"/>
      <c r="BB77" s="1280" t="s">
        <v>608</v>
      </c>
      <c r="BC77" s="1280"/>
      <c r="BD77" s="1280"/>
      <c r="BE77" s="1280"/>
      <c r="BF77" s="1280"/>
      <c r="BG77" s="1280"/>
      <c r="BH77" s="1280"/>
      <c r="BI77" s="1280"/>
      <c r="BJ77" s="1280"/>
      <c r="BK77" s="1280"/>
      <c r="BL77" s="1280"/>
      <c r="BM77" s="1280"/>
      <c r="BN77" s="1280"/>
      <c r="BO77" s="1280"/>
      <c r="BP77" s="1277">
        <v>41.3</v>
      </c>
      <c r="BQ77" s="1277"/>
      <c r="BR77" s="1277"/>
      <c r="BS77" s="1277"/>
      <c r="BT77" s="1277"/>
      <c r="BU77" s="1277"/>
      <c r="BV77" s="1277"/>
      <c r="BW77" s="1277"/>
      <c r="BX77" s="1277">
        <v>33</v>
      </c>
      <c r="BY77" s="1277"/>
      <c r="BZ77" s="1277"/>
      <c r="CA77" s="1277"/>
      <c r="CB77" s="1277"/>
      <c r="CC77" s="1277"/>
      <c r="CD77" s="1277"/>
      <c r="CE77" s="1277"/>
      <c r="CF77" s="1277">
        <v>37.299999999999997</v>
      </c>
      <c r="CG77" s="1277"/>
      <c r="CH77" s="1277"/>
      <c r="CI77" s="1277"/>
      <c r="CJ77" s="1277"/>
      <c r="CK77" s="1277"/>
      <c r="CL77" s="1277"/>
      <c r="CM77" s="1277"/>
      <c r="CN77" s="1277">
        <v>33.9</v>
      </c>
      <c r="CO77" s="1277"/>
      <c r="CP77" s="1277"/>
      <c r="CQ77" s="1277"/>
      <c r="CR77" s="1277"/>
      <c r="CS77" s="1277"/>
      <c r="CT77" s="1277"/>
      <c r="CU77" s="1277"/>
      <c r="CV77" s="1277">
        <v>32.299999999999997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614</v>
      </c>
      <c r="BC79" s="1280"/>
      <c r="BD79" s="1280"/>
      <c r="BE79" s="1280"/>
      <c r="BF79" s="1280"/>
      <c r="BG79" s="1280"/>
      <c r="BH79" s="1280"/>
      <c r="BI79" s="1280"/>
      <c r="BJ79" s="1280"/>
      <c r="BK79" s="1280"/>
      <c r="BL79" s="1280"/>
      <c r="BM79" s="1280"/>
      <c r="BN79" s="1280"/>
      <c r="BO79" s="1280"/>
      <c r="BP79" s="1277">
        <v>9.6</v>
      </c>
      <c r="BQ79" s="1277"/>
      <c r="BR79" s="1277"/>
      <c r="BS79" s="1277"/>
      <c r="BT79" s="1277"/>
      <c r="BU79" s="1277"/>
      <c r="BV79" s="1277"/>
      <c r="BW79" s="1277"/>
      <c r="BX79" s="1277">
        <v>8.5</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TPhOApkcTNNHxO2Szb99q0N0bUFZVCdowZqpvFb1LtGQnM2a5VbKZsqa6YHTI99SHzIpnfIlhi4ieDGPSUPeQ==" saltValue="GC+TEEDtS4G29Vl6Ta2qb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9" orientation="landscape"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U+ghywAdgZTvXUu/GXJFxlwJTpok3unC6xtoKD0Gz5nOxTasWqPm04OD7eZLxvsTp66/pHfnooOFMBnmtqGXw==" saltValue="53JjnXccU77ARF8gALlVA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vhPKCplbNrNl07g/va/Sb/bktyuJD2UG/tt8vKA31MAgBO4BFDUClqgmtQ7hXNiofdoMYWESXmfypRyDtA2w==" saltValue="4V08VL7iSEK7zeJ7TnlaNA=="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549</v>
      </c>
      <c r="G2" s="136"/>
      <c r="H2" s="137"/>
    </row>
    <row r="3" spans="1:8">
      <c r="A3" s="133" t="s">
        <v>542</v>
      </c>
      <c r="B3" s="138"/>
      <c r="C3" s="139"/>
      <c r="D3" s="140">
        <v>27519</v>
      </c>
      <c r="E3" s="141"/>
      <c r="F3" s="142">
        <v>69560</v>
      </c>
      <c r="G3" s="143"/>
      <c r="H3" s="144"/>
    </row>
    <row r="4" spans="1:8">
      <c r="A4" s="145"/>
      <c r="B4" s="146"/>
      <c r="C4" s="147"/>
      <c r="D4" s="148">
        <v>10602</v>
      </c>
      <c r="E4" s="149"/>
      <c r="F4" s="150">
        <v>35305</v>
      </c>
      <c r="G4" s="151"/>
      <c r="H4" s="152"/>
    </row>
    <row r="5" spans="1:8">
      <c r="A5" s="133" t="s">
        <v>544</v>
      </c>
      <c r="B5" s="138"/>
      <c r="C5" s="139"/>
      <c r="D5" s="140">
        <v>30095</v>
      </c>
      <c r="E5" s="141"/>
      <c r="F5" s="142">
        <v>65988</v>
      </c>
      <c r="G5" s="143"/>
      <c r="H5" s="144"/>
    </row>
    <row r="6" spans="1:8">
      <c r="A6" s="145"/>
      <c r="B6" s="146"/>
      <c r="C6" s="147"/>
      <c r="D6" s="148">
        <v>17516</v>
      </c>
      <c r="E6" s="149"/>
      <c r="F6" s="150">
        <v>36473</v>
      </c>
      <c r="G6" s="151"/>
      <c r="H6" s="152"/>
    </row>
    <row r="7" spans="1:8">
      <c r="A7" s="133" t="s">
        <v>545</v>
      </c>
      <c r="B7" s="138"/>
      <c r="C7" s="139"/>
      <c r="D7" s="140">
        <v>43101</v>
      </c>
      <c r="E7" s="141"/>
      <c r="F7" s="142">
        <v>54227</v>
      </c>
      <c r="G7" s="143"/>
      <c r="H7" s="144"/>
    </row>
    <row r="8" spans="1:8">
      <c r="A8" s="145"/>
      <c r="B8" s="146"/>
      <c r="C8" s="147"/>
      <c r="D8" s="148">
        <v>20463</v>
      </c>
      <c r="E8" s="149"/>
      <c r="F8" s="150">
        <v>29694</v>
      </c>
      <c r="G8" s="151"/>
      <c r="H8" s="152"/>
    </row>
    <row r="9" spans="1:8">
      <c r="A9" s="133" t="s">
        <v>546</v>
      </c>
      <c r="B9" s="138"/>
      <c r="C9" s="139"/>
      <c r="D9" s="140">
        <v>31956</v>
      </c>
      <c r="E9" s="141"/>
      <c r="F9" s="142">
        <v>86564</v>
      </c>
      <c r="G9" s="143"/>
      <c r="H9" s="144"/>
    </row>
    <row r="10" spans="1:8">
      <c r="A10" s="145"/>
      <c r="B10" s="146"/>
      <c r="C10" s="147"/>
      <c r="D10" s="148">
        <v>21824</v>
      </c>
      <c r="E10" s="149"/>
      <c r="F10" s="150">
        <v>44869</v>
      </c>
      <c r="G10" s="151"/>
      <c r="H10" s="152"/>
    </row>
    <row r="11" spans="1:8">
      <c r="A11" s="133" t="s">
        <v>547</v>
      </c>
      <c r="B11" s="138"/>
      <c r="C11" s="139"/>
      <c r="D11" s="140">
        <v>32839</v>
      </c>
      <c r="E11" s="141"/>
      <c r="F11" s="142">
        <v>62698</v>
      </c>
      <c r="G11" s="143"/>
      <c r="H11" s="144"/>
    </row>
    <row r="12" spans="1:8">
      <c r="A12" s="145"/>
      <c r="B12" s="146"/>
      <c r="C12" s="153"/>
      <c r="D12" s="148">
        <v>23388</v>
      </c>
      <c r="E12" s="149"/>
      <c r="F12" s="150">
        <v>31973</v>
      </c>
      <c r="G12" s="151"/>
      <c r="H12" s="152"/>
    </row>
    <row r="13" spans="1:8">
      <c r="A13" s="133"/>
      <c r="B13" s="138"/>
      <c r="C13" s="154"/>
      <c r="D13" s="155">
        <v>33102</v>
      </c>
      <c r="E13" s="156"/>
      <c r="F13" s="157">
        <v>67807</v>
      </c>
      <c r="G13" s="158"/>
      <c r="H13" s="144"/>
    </row>
    <row r="14" spans="1:8">
      <c r="A14" s="145"/>
      <c r="B14" s="146"/>
      <c r="C14" s="147"/>
      <c r="D14" s="148">
        <v>18759</v>
      </c>
      <c r="E14" s="149"/>
      <c r="F14" s="150">
        <v>35663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12.59</v>
      </c>
      <c r="C19" s="159">
        <f>ROUND(VALUE(SUBSTITUTE(実質収支比率等に係る経年分析!G$48,"▲","-")),2)</f>
        <v>8.27</v>
      </c>
      <c r="D19" s="159">
        <f>ROUND(VALUE(SUBSTITUTE(実質収支比率等に係る経年分析!H$48,"▲","-")),2)</f>
        <v>8.65</v>
      </c>
      <c r="E19" s="159">
        <f>ROUND(VALUE(SUBSTITUTE(実質収支比率等に係る経年分析!I$48,"▲","-")),2)</f>
        <v>5.92</v>
      </c>
      <c r="F19" s="159">
        <f>ROUND(VALUE(SUBSTITUTE(実質収支比率等に係る経年分析!J$48,"▲","-")),2)</f>
        <v>9.32</v>
      </c>
    </row>
    <row r="20" spans="1:11">
      <c r="A20" s="159" t="s">
        <v>48</v>
      </c>
      <c r="B20" s="159">
        <f>ROUND(VALUE(SUBSTITUTE(実質収支比率等に係る経年分析!F$47,"▲","-")),2)</f>
        <v>15.11</v>
      </c>
      <c r="C20" s="159">
        <f>ROUND(VALUE(SUBSTITUTE(実質収支比率等に係る経年分析!G$47,"▲","-")),2)</f>
        <v>17.510000000000002</v>
      </c>
      <c r="D20" s="159">
        <f>ROUND(VALUE(SUBSTITUTE(実質収支比率等に係る経年分析!H$47,"▲","-")),2)</f>
        <v>16.88</v>
      </c>
      <c r="E20" s="159">
        <f>ROUND(VALUE(SUBSTITUTE(実質収支比率等に係る経年分析!I$47,"▲","-")),2)</f>
        <v>17.03</v>
      </c>
      <c r="F20" s="159">
        <f>ROUND(VALUE(SUBSTITUTE(実質収支比率等に係る経年分析!J$47,"▲","-")),2)</f>
        <v>13.4</v>
      </c>
    </row>
    <row r="21" spans="1:11">
      <c r="A21" s="159" t="s">
        <v>49</v>
      </c>
      <c r="B21" s="159">
        <f>IF(ISNUMBER(VALUE(SUBSTITUTE(実質収支比率等に係る経年分析!F$49,"▲","-"))),ROUND(VALUE(SUBSTITUTE(実質収支比率等に係る経年分析!F$49,"▲","-")),2),NA())</f>
        <v>3.51</v>
      </c>
      <c r="C21" s="159">
        <f>IF(ISNUMBER(VALUE(SUBSTITUTE(実質収支比率等に係る経年分析!G$49,"▲","-"))),ROUND(VALUE(SUBSTITUTE(実質収支比率等に係る経年分析!G$49,"▲","-")),2),NA())</f>
        <v>-2.2799999999999998</v>
      </c>
      <c r="D21" s="159">
        <f>IF(ISNUMBER(VALUE(SUBSTITUTE(実質収支比率等に係る経年分析!H$49,"▲","-"))),ROUND(VALUE(SUBSTITUTE(実質収支比率等に係る経年分析!H$49,"▲","-")),2),NA())</f>
        <v>0.04</v>
      </c>
      <c r="E21" s="159">
        <f>IF(ISNUMBER(VALUE(SUBSTITUTE(実質収支比率等に係る経年分析!I$49,"▲","-"))),ROUND(VALUE(SUBSTITUTE(実質収支比率等に係る経年分析!I$49,"▲","-")),2),NA())</f>
        <v>-2.78</v>
      </c>
      <c r="F21" s="159">
        <f>IF(ISNUMBER(VALUE(SUBSTITUTE(実質収支比率等に係る経年分析!J$49,"▲","-"))),ROUND(VALUE(SUBSTITUTE(実質収支比率等に係る経年分析!J$49,"▲","-")),2),NA())</f>
        <v>-0.19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介護保険特別会計（介護サービス事業勘定）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下館・結城都市計画事業結城南部第三土地区画整理事業特別会計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1.44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1.08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1.05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0.49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0.4</v>
      </c>
    </row>
    <row r="31" spans="1:11">
      <c r="A31" s="160" t="str">
        <f>IF(連結実質赤字比率に係る赤字・黒字の構成分析!C$39="",NA(),連結実質赤字比率に係る赤字・黒字の構成分析!C$39)</f>
        <v>下館・結城都市計画事業結城南部第四土地区画整理事業特別会計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0.55000000000000004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0.69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v>
      </c>
    </row>
    <row r="32" spans="1:11">
      <c r="A32" s="160" t="str">
        <f>IF(連結実質赤字比率に係る赤字・黒字の構成分析!C$38="",NA(),連結実質赤字比率に係る赤字・黒字の構成分析!C$38)</f>
        <v>下館・結城都市計画事業結城南部第二土地区画整理事業特別会計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0.56000000000000005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v>
      </c>
    </row>
    <row r="33" spans="1:16">
      <c r="A33" s="160" t="str">
        <f>IF(連結実質赤字比率に係る赤字・黒字の構成分析!C$37="",NA(),連結実質赤字比率に係る赤字・黒字の構成分析!C$37)</f>
        <v>介護保険特別会計（介護保険事業勘定）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2.59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1.72</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9.2899999999999991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11.77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12.26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1868</v>
      </c>
      <c r="E42" s="161"/>
      <c r="F42" s="161"/>
      <c r="G42" s="161">
        <f>'実質公債費比率（分子）の構造'!L$52</f>
        <v>1904</v>
      </c>
      <c r="H42" s="161"/>
      <c r="I42" s="161"/>
      <c r="J42" s="161">
        <f>'実質公債費比率（分子）の構造'!M$52</f>
        <v>1801</v>
      </c>
      <c r="K42" s="161"/>
      <c r="L42" s="161"/>
      <c r="M42" s="161">
        <f>'実質公債費比率（分子）の構造'!N$52</f>
        <v>1802</v>
      </c>
      <c r="N42" s="161"/>
      <c r="O42" s="161"/>
      <c r="P42" s="161">
        <f>'実質公債費比率（分子）の構造'!O$52</f>
        <v>1728</v>
      </c>
    </row>
    <row r="43" spans="1:16">
      <c r="A43" s="161" t="s">
        <v>57</v>
      </c>
      <c r="B43" s="161" t="str">
        <f>'実質公債費比率（分子）の構造'!K$51</f>
        <v>-</v>
      </c>
      <c r="C43" s="161"/>
      <c r="D43" s="161"/>
      <c r="E43" s="161" t="str">
        <f>'実質公債費比率（分子）の構造'!L$51</f>
        <v>-</v>
      </c>
      <c r="F43" s="161"/>
      <c r="G43" s="161"/>
      <c r="H43" s="161">
        <f>'実質公債費比率（分子）の構造'!M$51</f>
        <v>1</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51</v>
      </c>
      <c r="C44" s="161"/>
      <c r="D44" s="161"/>
      <c r="E44" s="161">
        <f>'実質公債費比率（分子）の構造'!L$50</f>
        <v>127</v>
      </c>
      <c r="F44" s="161"/>
      <c r="G44" s="161"/>
      <c r="H44" s="161">
        <f>'実質公債費比率（分子）の構造'!M$50</f>
        <v>124</v>
      </c>
      <c r="I44" s="161"/>
      <c r="J44" s="161"/>
      <c r="K44" s="161">
        <f>'実質公債費比率（分子）の構造'!N$50</f>
        <v>159</v>
      </c>
      <c r="L44" s="161"/>
      <c r="M44" s="161"/>
      <c r="N44" s="161">
        <f>'実質公債費比率（分子）の構造'!O$50</f>
        <v>154</v>
      </c>
      <c r="O44" s="161"/>
      <c r="P44" s="161"/>
    </row>
    <row r="45" spans="1:16">
      <c r="A45" s="161" t="s">
        <v>59</v>
      </c>
      <c r="B45" s="161">
        <f>'実質公債費比率（分子）の構造'!K$49</f>
        <v>317</v>
      </c>
      <c r="C45" s="161"/>
      <c r="D45" s="161"/>
      <c r="E45" s="161">
        <f>'実質公債費比率（分子）の構造'!L$49</f>
        <v>322</v>
      </c>
      <c r="F45" s="161"/>
      <c r="G45" s="161"/>
      <c r="H45" s="161">
        <f>'実質公債費比率（分子）の構造'!M$49</f>
        <v>269</v>
      </c>
      <c r="I45" s="161"/>
      <c r="J45" s="161"/>
      <c r="K45" s="161">
        <f>'実質公債費比率（分子）の構造'!N$49</f>
        <v>203</v>
      </c>
      <c r="L45" s="161"/>
      <c r="M45" s="161"/>
      <c r="N45" s="161">
        <f>'実質公債費比率（分子）の構造'!O$49</f>
        <v>161</v>
      </c>
      <c r="O45" s="161"/>
      <c r="P45" s="161"/>
    </row>
    <row r="46" spans="1:16">
      <c r="A46" s="161" t="s">
        <v>60</v>
      </c>
      <c r="B46" s="161">
        <f>'実質公債費比率（分子）の構造'!K$48</f>
        <v>831</v>
      </c>
      <c r="C46" s="161"/>
      <c r="D46" s="161"/>
      <c r="E46" s="161">
        <f>'実質公債費比率（分子）の構造'!L$48</f>
        <v>820</v>
      </c>
      <c r="F46" s="161"/>
      <c r="G46" s="161"/>
      <c r="H46" s="161">
        <f>'実質公債費比率（分子）の構造'!M$48</f>
        <v>813</v>
      </c>
      <c r="I46" s="161"/>
      <c r="J46" s="161"/>
      <c r="K46" s="161">
        <f>'実質公債費比率（分子）の構造'!N$48</f>
        <v>773</v>
      </c>
      <c r="L46" s="161"/>
      <c r="M46" s="161"/>
      <c r="N46" s="161">
        <f>'実質公債費比率（分子）の構造'!O$48</f>
        <v>799</v>
      </c>
      <c r="O46" s="161"/>
      <c r="P46" s="161"/>
    </row>
    <row r="47" spans="1:16">
      <c r="A47" s="161" t="s">
        <v>13</v>
      </c>
      <c r="B47" s="161">
        <f>'実質公債費比率（分子）の構造'!K$47</f>
        <v>4</v>
      </c>
      <c r="C47" s="161"/>
      <c r="D47" s="161"/>
      <c r="E47" s="161">
        <f>'実質公債費比率（分子）の構造'!L$47</f>
        <v>4</v>
      </c>
      <c r="F47" s="161"/>
      <c r="G47" s="161"/>
      <c r="H47" s="161">
        <f>'実質公債費比率（分子）の構造'!M$47</f>
        <v>4</v>
      </c>
      <c r="I47" s="161"/>
      <c r="J47" s="161"/>
      <c r="K47" s="161">
        <f>'実質公債費比率（分子）の構造'!N$47</f>
        <v>4</v>
      </c>
      <c r="L47" s="161"/>
      <c r="M47" s="161"/>
      <c r="N47" s="161" t="str">
        <f>'実質公債費比率（分子）の構造'!O$47</f>
        <v>-</v>
      </c>
      <c r="O47" s="161"/>
      <c r="P47" s="161"/>
    </row>
    <row r="48" spans="1:16">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1658</v>
      </c>
      <c r="C49" s="161"/>
      <c r="D49" s="161"/>
      <c r="E49" s="161">
        <f>'実質公債費比率（分子）の構造'!L$45</f>
        <v>1615</v>
      </c>
      <c r="F49" s="161"/>
      <c r="G49" s="161"/>
      <c r="H49" s="161">
        <f>'実質公債費比率（分子）の構造'!M$45</f>
        <v>1562</v>
      </c>
      <c r="I49" s="161"/>
      <c r="J49" s="161"/>
      <c r="K49" s="161">
        <f>'実質公債費比率（分子）の構造'!N$45</f>
        <v>1592</v>
      </c>
      <c r="L49" s="161"/>
      <c r="M49" s="161"/>
      <c r="N49" s="161">
        <f>'実質公債費比率（分子）の構造'!O$45</f>
        <v>1510</v>
      </c>
      <c r="O49" s="161"/>
      <c r="P49" s="161"/>
    </row>
    <row r="50" spans="1:16">
      <c r="A50" s="161" t="s">
        <v>63</v>
      </c>
      <c r="B50" s="161" t="e">
        <f>NA()</f>
        <v>#N/A</v>
      </c>
      <c r="C50" s="161">
        <f>IF(ISNUMBER('実質公債費比率（分子）の構造'!K$53),'実質公債費比率（分子）の構造'!K$53,NA())</f>
        <v>993</v>
      </c>
      <c r="D50" s="161" t="e">
        <f>NA()</f>
        <v>#N/A</v>
      </c>
      <c r="E50" s="161" t="e">
        <f>NA()</f>
        <v>#N/A</v>
      </c>
      <c r="F50" s="161">
        <f>IF(ISNUMBER('実質公債費比率（分子）の構造'!L$53),'実質公債費比率（分子）の構造'!L$53,NA())</f>
        <v>984</v>
      </c>
      <c r="G50" s="161" t="e">
        <f>NA()</f>
        <v>#N/A</v>
      </c>
      <c r="H50" s="161" t="e">
        <f>NA()</f>
        <v>#N/A</v>
      </c>
      <c r="I50" s="161">
        <f>IF(ISNUMBER('実質公債費比率（分子）の構造'!M$53),'実質公債費比率（分子）の構造'!M$53,NA())</f>
        <v>972</v>
      </c>
      <c r="J50" s="161" t="e">
        <f>NA()</f>
        <v>#N/A</v>
      </c>
      <c r="K50" s="161" t="e">
        <f>NA()</f>
        <v>#N/A</v>
      </c>
      <c r="L50" s="161">
        <f>IF(ISNUMBER('実質公債費比率（分子）の構造'!N$53),'実質公債費比率（分子）の構造'!N$53,NA())</f>
        <v>929</v>
      </c>
      <c r="M50" s="161" t="e">
        <f>NA()</f>
        <v>#N/A</v>
      </c>
      <c r="N50" s="161" t="e">
        <f>NA()</f>
        <v>#N/A</v>
      </c>
      <c r="O50" s="161">
        <f>IF(ISNUMBER('実質公債費比率（分子）の構造'!O$53),'実質公債費比率（分子）の構造'!O$53,NA())</f>
        <v>896</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36</v>
      </c>
      <c r="B56" s="160"/>
      <c r="C56" s="160"/>
      <c r="D56" s="160">
        <f>'将来負担比率（分子）の構造'!I$52</f>
        <v>15104</v>
      </c>
      <c r="E56" s="160"/>
      <c r="F56" s="160"/>
      <c r="G56" s="160">
        <f>'将来負担比率（分子）の構造'!J$52</f>
        <v>15051</v>
      </c>
      <c r="H56" s="160"/>
      <c r="I56" s="160"/>
      <c r="J56" s="160">
        <f>'将来負担比率（分子）の構造'!K$52</f>
        <v>15106</v>
      </c>
      <c r="K56" s="160"/>
      <c r="L56" s="160"/>
      <c r="M56" s="160">
        <f>'将来負担比率（分子）の構造'!L$52</f>
        <v>14889</v>
      </c>
      <c r="N56" s="160"/>
      <c r="O56" s="160"/>
      <c r="P56" s="160">
        <f>'将来負担比率（分子）の構造'!M$52</f>
        <v>14573</v>
      </c>
    </row>
    <row r="57" spans="1:16">
      <c r="A57" s="160" t="s">
        <v>35</v>
      </c>
      <c r="B57" s="160"/>
      <c r="C57" s="160"/>
      <c r="D57" s="160">
        <f>'将来負担比率（分子）の構造'!I$51</f>
        <v>2569</v>
      </c>
      <c r="E57" s="160"/>
      <c r="F57" s="160"/>
      <c r="G57" s="160">
        <f>'将来負担比率（分子）の構造'!J$51</f>
        <v>2480</v>
      </c>
      <c r="H57" s="160"/>
      <c r="I57" s="160"/>
      <c r="J57" s="160">
        <f>'将来負担比率（分子）の構造'!K$51</f>
        <v>2438</v>
      </c>
      <c r="K57" s="160"/>
      <c r="L57" s="160"/>
      <c r="M57" s="160">
        <f>'将来負担比率（分子）の構造'!L$51</f>
        <v>2358</v>
      </c>
      <c r="N57" s="160"/>
      <c r="O57" s="160"/>
      <c r="P57" s="160">
        <f>'将来負担比率（分子）の構造'!M$51</f>
        <v>2290</v>
      </c>
    </row>
    <row r="58" spans="1:16">
      <c r="A58" s="160" t="s">
        <v>34</v>
      </c>
      <c r="B58" s="160"/>
      <c r="C58" s="160"/>
      <c r="D58" s="160">
        <f>'将来負担比率（分子）の構造'!I$50</f>
        <v>4735</v>
      </c>
      <c r="E58" s="160"/>
      <c r="F58" s="160"/>
      <c r="G58" s="160">
        <f>'将来負担比率（分子）の構造'!J$50</f>
        <v>5242</v>
      </c>
      <c r="H58" s="160"/>
      <c r="I58" s="160"/>
      <c r="J58" s="160">
        <f>'将来負担比率（分子）の構造'!K$50</f>
        <v>5240</v>
      </c>
      <c r="K58" s="160"/>
      <c r="L58" s="160"/>
      <c r="M58" s="160">
        <f>'将来負担比率（分子）の構造'!L$50</f>
        <v>5317</v>
      </c>
      <c r="N58" s="160"/>
      <c r="O58" s="160"/>
      <c r="P58" s="160">
        <f>'将来負担比率（分子）の構造'!M$50</f>
        <v>5034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270</v>
      </c>
      <c r="C61" s="160"/>
      <c r="D61" s="160"/>
      <c r="E61" s="160">
        <f>'将来負担比率（分子）の構造'!J$46</f>
        <v>200</v>
      </c>
      <c r="F61" s="160"/>
      <c r="G61" s="160"/>
      <c r="H61" s="160">
        <f>'将来負担比率（分子）の構造'!K$46</f>
        <v>135</v>
      </c>
      <c r="I61" s="160"/>
      <c r="J61" s="160"/>
      <c r="K61" s="160">
        <f>'将来負担比率（分子）の構造'!L$46</f>
        <v>68</v>
      </c>
      <c r="L61" s="160"/>
      <c r="M61" s="160"/>
      <c r="N61" s="160">
        <f>'将来負担比率（分子）の構造'!M$46</f>
        <v>2</v>
      </c>
      <c r="O61" s="160"/>
      <c r="P61" s="160"/>
    </row>
    <row r="62" spans="1:16">
      <c r="A62" s="160" t="s">
        <v>28</v>
      </c>
      <c r="B62" s="160">
        <f>'将来負担比率（分子）の構造'!I$45</f>
        <v>3440</v>
      </c>
      <c r="C62" s="160"/>
      <c r="D62" s="160"/>
      <c r="E62" s="160">
        <f>'将来負担比率（分子）の構造'!J$45</f>
        <v>3200</v>
      </c>
      <c r="F62" s="160"/>
      <c r="G62" s="160"/>
      <c r="H62" s="160">
        <f>'将来負担比率（分子）の構造'!K$45</f>
        <v>2990</v>
      </c>
      <c r="I62" s="160"/>
      <c r="J62" s="160"/>
      <c r="K62" s="160">
        <f>'将来負担比率（分子）の構造'!L$45</f>
        <v>2871</v>
      </c>
      <c r="L62" s="160"/>
      <c r="M62" s="160"/>
      <c r="N62" s="160">
        <f>'将来負担比率（分子）の構造'!M$45</f>
        <v>2770</v>
      </c>
      <c r="O62" s="160"/>
      <c r="P62" s="160"/>
    </row>
    <row r="63" spans="1:16">
      <c r="A63" s="160" t="s">
        <v>27</v>
      </c>
      <c r="B63" s="160">
        <f>'将来負担比率（分子）の構造'!I$44</f>
        <v>1225</v>
      </c>
      <c r="C63" s="160"/>
      <c r="D63" s="160"/>
      <c r="E63" s="160">
        <f>'将来負担比率（分子）の構造'!J$44</f>
        <v>977</v>
      </c>
      <c r="F63" s="160"/>
      <c r="G63" s="160"/>
      <c r="H63" s="160">
        <f>'将来負担比率（分子）の構造'!K$44</f>
        <v>778</v>
      </c>
      <c r="I63" s="160"/>
      <c r="J63" s="160"/>
      <c r="K63" s="160">
        <f>'将来負担比率（分子）の構造'!L$44</f>
        <v>592</v>
      </c>
      <c r="L63" s="160"/>
      <c r="M63" s="160"/>
      <c r="N63" s="160">
        <f>'将来負担比率（分子）の構造'!M$44</f>
        <v>485</v>
      </c>
      <c r="O63" s="160"/>
      <c r="P63" s="160"/>
    </row>
    <row r="64" spans="1:16">
      <c r="A64" s="160" t="s">
        <v>26</v>
      </c>
      <c r="B64" s="160">
        <f>'将来負担比率（分子）の構造'!I$43</f>
        <v>7085</v>
      </c>
      <c r="C64" s="160"/>
      <c r="D64" s="160"/>
      <c r="E64" s="160">
        <f>'将来負担比率（分子）の構造'!J$43</f>
        <v>6963</v>
      </c>
      <c r="F64" s="160"/>
      <c r="G64" s="160"/>
      <c r="H64" s="160">
        <f>'将来負担比率（分子）の構造'!K$43</f>
        <v>6890</v>
      </c>
      <c r="I64" s="160"/>
      <c r="J64" s="160"/>
      <c r="K64" s="160">
        <f>'将来負担比率（分子）の構造'!L$43</f>
        <v>6553</v>
      </c>
      <c r="L64" s="160"/>
      <c r="M64" s="160"/>
      <c r="N64" s="160">
        <f>'将来負担比率（分子）の構造'!M$43</f>
        <v>6375</v>
      </c>
      <c r="O64" s="160"/>
      <c r="P64" s="160"/>
    </row>
    <row r="65" spans="1:16">
      <c r="A65" s="160" t="s">
        <v>25</v>
      </c>
      <c r="B65" s="160">
        <f>'将来負担比率（分子）の構造'!I$42</f>
        <v>1650</v>
      </c>
      <c r="C65" s="160"/>
      <c r="D65" s="160"/>
      <c r="E65" s="160">
        <f>'将来負担比率（分子）の構造'!J$42</f>
        <v>1521</v>
      </c>
      <c r="F65" s="160"/>
      <c r="G65" s="160"/>
      <c r="H65" s="160">
        <f>'将来負担比率（分子）の構造'!K$42</f>
        <v>1350</v>
      </c>
      <c r="I65" s="160"/>
      <c r="J65" s="160"/>
      <c r="K65" s="160">
        <f>'将来負担比率（分子）の構造'!L$42</f>
        <v>1071</v>
      </c>
      <c r="L65" s="160"/>
      <c r="M65" s="160"/>
      <c r="N65" s="160">
        <f>'将来負担比率（分子）の構造'!M$42</f>
        <v>883</v>
      </c>
      <c r="O65" s="160"/>
      <c r="P65" s="160"/>
    </row>
    <row r="66" spans="1:16">
      <c r="A66" s="160" t="s">
        <v>24</v>
      </c>
      <c r="B66" s="160">
        <f>'将来負担比率（分子）の構造'!I$41</f>
        <v>13917</v>
      </c>
      <c r="C66" s="160"/>
      <c r="D66" s="160"/>
      <c r="E66" s="160">
        <f>'将来負担比率（分子）の構造'!J$41</f>
        <v>13921</v>
      </c>
      <c r="F66" s="160"/>
      <c r="G66" s="160"/>
      <c r="H66" s="160">
        <f>'将来負担比率（分子）の構造'!K$41</f>
        <v>14061</v>
      </c>
      <c r="I66" s="160"/>
      <c r="J66" s="160"/>
      <c r="K66" s="160">
        <f>'将来負担比率（分子）の構造'!L$41</f>
        <v>13915</v>
      </c>
      <c r="L66" s="160"/>
      <c r="M66" s="160"/>
      <c r="N66" s="160">
        <f>'将来負担比率（分子）の構造'!M$41</f>
        <v>13913</v>
      </c>
      <c r="O66" s="160"/>
      <c r="P66" s="160"/>
    </row>
    <row r="67" spans="1:16">
      <c r="A67" s="160" t="s">
        <v>67</v>
      </c>
      <c r="B67" s="160" t="e">
        <f>NA()</f>
        <v>#N/A</v>
      </c>
      <c r="C67" s="160">
        <f>IF(ISNUMBER('将来負担比率（分子）の構造'!I$53), IF('将来負担比率（分子）の構造'!I$53 &lt; 0, 0, '将来負担比率（分子）の構造'!I$53), NA())</f>
        <v>5178</v>
      </c>
      <c r="D67" s="160" t="e">
        <f>NA()</f>
        <v>#N/A</v>
      </c>
      <c r="E67" s="160" t="e">
        <f>NA()</f>
        <v>#N/A</v>
      </c>
      <c r="F67" s="160">
        <f>IF(ISNUMBER('将来負担比率（分子）の構造'!J$53), IF('将来負担比率（分子）の構造'!J$53 &lt; 0, 0, '将来負担比率（分子）の構造'!J$53), NA())</f>
        <v>4009</v>
      </c>
      <c r="G67" s="160" t="e">
        <f>NA()</f>
        <v>#N/A</v>
      </c>
      <c r="H67" s="160" t="e">
        <f>NA()</f>
        <v>#N/A</v>
      </c>
      <c r="I67" s="160">
        <f>IF(ISNUMBER('将来負担比率（分子）の構造'!K$53), IF('将来負担比率（分子）の構造'!K$53 &lt; 0, 0, '将来負担比率（分子）の構造'!K$53), NA())</f>
        <v>3419</v>
      </c>
      <c r="J67" s="160" t="e">
        <f>NA()</f>
        <v>#N/A</v>
      </c>
      <c r="K67" s="160" t="e">
        <f>NA()</f>
        <v>#N/A</v>
      </c>
      <c r="L67" s="160">
        <f>IF(ISNUMBER('将来負担比率（分子）の構造'!L$53), IF('将来負担比率（分子）の構造'!L$53 &lt; 0, 0, '将来負担比率（分子）の構造'!L$53), NA())</f>
        <v>2506</v>
      </c>
      <c r="M67" s="160" t="e">
        <f>NA()</f>
        <v>#N/A</v>
      </c>
      <c r="N67" s="160" t="e">
        <f>NA()</f>
        <v>#N/A</v>
      </c>
      <c r="O67" s="160">
        <f>IF(ISNUMBER('将来負担比率（分子）の構造'!M$53), IF('将来負担比率（分子）の構造'!M$53 &lt; 0, 0, '将来負担比率（分子）の構造'!M$53), NA())</f>
        <v>2531</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1789</v>
      </c>
      <c r="C72" s="164">
        <f>基金残高に係る経年分析!G55</f>
        <v>1791</v>
      </c>
      <c r="D72" s="164">
        <f>基金残高に係る経年分析!H55</f>
        <v>1412</v>
      </c>
    </row>
    <row r="73" spans="1:16">
      <c r="A73" s="163" t="s">
        <v>70</v>
      </c>
      <c r="B73" s="164">
        <f>基金残高に係る経年分析!F56</f>
        <v>511</v>
      </c>
      <c r="C73" s="164">
        <f>基金残高に係る経年分析!G56</f>
        <v>511</v>
      </c>
      <c r="D73" s="164">
        <f>基金残高に係る経年分析!H56</f>
        <v>462</v>
      </c>
    </row>
    <row r="74" spans="1:16">
      <c r="A74" s="163" t="s">
        <v>71</v>
      </c>
      <c r="B74" s="164">
        <f>基金残高に係る経年分析!F57</f>
        <v>2115</v>
      </c>
      <c r="C74" s="164">
        <f>基金残高に係る経年分析!G57</f>
        <v>2183</v>
      </c>
      <c r="D74" s="164">
        <f>基金残高に係る経年分析!H57</f>
        <v>2305</v>
      </c>
    </row>
  </sheetData>
  <sheetProtection algorithmName="SHA-512" hashValue="sbh+24HA3gDyXFy/kFwdvsgnVHRFvPqzVJSUveNdOCES3iptu1Tmux0OSBrkYZsQCvIPrZtBq2b4GuUY38jNqw==" saltValue="VzmiOvwQ4GBnYbOWLE9xf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H2"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6959022</v>
      </c>
      <c r="S5" s="707"/>
      <c r="T5" s="707"/>
      <c r="U5" s="707"/>
      <c r="V5" s="707"/>
      <c r="W5" s="707"/>
      <c r="X5" s="707"/>
      <c r="Y5" s="753"/>
      <c r="Z5" s="771">
        <v>38.700000000000003</v>
      </c>
      <c r="AA5" s="771"/>
      <c r="AB5" s="771"/>
      <c r="AC5" s="771"/>
      <c r="AD5" s="772">
        <v>6609738</v>
      </c>
      <c r="AE5" s="772"/>
      <c r="AF5" s="772"/>
      <c r="AG5" s="772"/>
      <c r="AH5" s="772"/>
      <c r="AI5" s="772"/>
      <c r="AJ5" s="772"/>
      <c r="AK5" s="772"/>
      <c r="AL5" s="754">
        <v>64.8</v>
      </c>
      <c r="AM5" s="723"/>
      <c r="AN5" s="723"/>
      <c r="AO5" s="755"/>
      <c r="AP5" s="740" t="s">
        <v>222</v>
      </c>
      <c r="AQ5" s="741"/>
      <c r="AR5" s="741"/>
      <c r="AS5" s="741"/>
      <c r="AT5" s="741"/>
      <c r="AU5" s="741"/>
      <c r="AV5" s="741"/>
      <c r="AW5" s="741"/>
      <c r="AX5" s="741"/>
      <c r="AY5" s="741"/>
      <c r="AZ5" s="741"/>
      <c r="BA5" s="741"/>
      <c r="BB5" s="741"/>
      <c r="BC5" s="741"/>
      <c r="BD5" s="741"/>
      <c r="BE5" s="741"/>
      <c r="BF5" s="742"/>
      <c r="BG5" s="641">
        <v>6609738</v>
      </c>
      <c r="BH5" s="644"/>
      <c r="BI5" s="644"/>
      <c r="BJ5" s="644"/>
      <c r="BK5" s="644"/>
      <c r="BL5" s="644"/>
      <c r="BM5" s="644"/>
      <c r="BN5" s="645"/>
      <c r="BO5" s="703">
        <v>95</v>
      </c>
      <c r="BP5" s="703"/>
      <c r="BQ5" s="703"/>
      <c r="BR5" s="703"/>
      <c r="BS5" s="704">
        <v>130019</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204873</v>
      </c>
      <c r="S6" s="644"/>
      <c r="T6" s="644"/>
      <c r="U6" s="644"/>
      <c r="V6" s="644"/>
      <c r="W6" s="644"/>
      <c r="X6" s="644"/>
      <c r="Y6" s="645"/>
      <c r="Z6" s="703">
        <v>1.1000000000000001</v>
      </c>
      <c r="AA6" s="703"/>
      <c r="AB6" s="703"/>
      <c r="AC6" s="703"/>
      <c r="AD6" s="704">
        <v>204873</v>
      </c>
      <c r="AE6" s="704"/>
      <c r="AF6" s="704"/>
      <c r="AG6" s="704"/>
      <c r="AH6" s="704"/>
      <c r="AI6" s="704"/>
      <c r="AJ6" s="704"/>
      <c r="AK6" s="704"/>
      <c r="AL6" s="646">
        <v>2</v>
      </c>
      <c r="AM6" s="647"/>
      <c r="AN6" s="647"/>
      <c r="AO6" s="705"/>
      <c r="AP6" s="638" t="s">
        <v>227</v>
      </c>
      <c r="AQ6" s="639"/>
      <c r="AR6" s="639"/>
      <c r="AS6" s="639"/>
      <c r="AT6" s="639"/>
      <c r="AU6" s="639"/>
      <c r="AV6" s="639"/>
      <c r="AW6" s="639"/>
      <c r="AX6" s="639"/>
      <c r="AY6" s="639"/>
      <c r="AZ6" s="639"/>
      <c r="BA6" s="639"/>
      <c r="BB6" s="639"/>
      <c r="BC6" s="639"/>
      <c r="BD6" s="639"/>
      <c r="BE6" s="639"/>
      <c r="BF6" s="640"/>
      <c r="BG6" s="641">
        <v>6609738</v>
      </c>
      <c r="BH6" s="644"/>
      <c r="BI6" s="644"/>
      <c r="BJ6" s="644"/>
      <c r="BK6" s="644"/>
      <c r="BL6" s="644"/>
      <c r="BM6" s="644"/>
      <c r="BN6" s="645"/>
      <c r="BO6" s="703">
        <v>95</v>
      </c>
      <c r="BP6" s="703"/>
      <c r="BQ6" s="703"/>
      <c r="BR6" s="703"/>
      <c r="BS6" s="704">
        <v>130019</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187185</v>
      </c>
      <c r="CS6" s="644"/>
      <c r="CT6" s="644"/>
      <c r="CU6" s="644"/>
      <c r="CV6" s="644"/>
      <c r="CW6" s="644"/>
      <c r="CX6" s="644"/>
      <c r="CY6" s="645"/>
      <c r="CZ6" s="754">
        <v>1.1000000000000001</v>
      </c>
      <c r="DA6" s="723"/>
      <c r="DB6" s="723"/>
      <c r="DC6" s="757"/>
      <c r="DD6" s="649" t="s">
        <v>229</v>
      </c>
      <c r="DE6" s="644"/>
      <c r="DF6" s="644"/>
      <c r="DG6" s="644"/>
      <c r="DH6" s="644"/>
      <c r="DI6" s="644"/>
      <c r="DJ6" s="644"/>
      <c r="DK6" s="644"/>
      <c r="DL6" s="644"/>
      <c r="DM6" s="644"/>
      <c r="DN6" s="644"/>
      <c r="DO6" s="644"/>
      <c r="DP6" s="645"/>
      <c r="DQ6" s="649">
        <v>187185</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9172</v>
      </c>
      <c r="S7" s="644"/>
      <c r="T7" s="644"/>
      <c r="U7" s="644"/>
      <c r="V7" s="644"/>
      <c r="W7" s="644"/>
      <c r="X7" s="644"/>
      <c r="Y7" s="645"/>
      <c r="Z7" s="703">
        <v>0.1</v>
      </c>
      <c r="AA7" s="703"/>
      <c r="AB7" s="703"/>
      <c r="AC7" s="703"/>
      <c r="AD7" s="704">
        <v>9172</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3211416</v>
      </c>
      <c r="BH7" s="644"/>
      <c r="BI7" s="644"/>
      <c r="BJ7" s="644"/>
      <c r="BK7" s="644"/>
      <c r="BL7" s="644"/>
      <c r="BM7" s="644"/>
      <c r="BN7" s="645"/>
      <c r="BO7" s="703">
        <v>46.1</v>
      </c>
      <c r="BP7" s="703"/>
      <c r="BQ7" s="703"/>
      <c r="BR7" s="703"/>
      <c r="BS7" s="704">
        <v>130019</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2016842</v>
      </c>
      <c r="CS7" s="644"/>
      <c r="CT7" s="644"/>
      <c r="CU7" s="644"/>
      <c r="CV7" s="644"/>
      <c r="CW7" s="644"/>
      <c r="CX7" s="644"/>
      <c r="CY7" s="645"/>
      <c r="CZ7" s="703">
        <v>11.9</v>
      </c>
      <c r="DA7" s="703"/>
      <c r="DB7" s="703"/>
      <c r="DC7" s="703"/>
      <c r="DD7" s="649">
        <v>177477</v>
      </c>
      <c r="DE7" s="644"/>
      <c r="DF7" s="644"/>
      <c r="DG7" s="644"/>
      <c r="DH7" s="644"/>
      <c r="DI7" s="644"/>
      <c r="DJ7" s="644"/>
      <c r="DK7" s="644"/>
      <c r="DL7" s="644"/>
      <c r="DM7" s="644"/>
      <c r="DN7" s="644"/>
      <c r="DO7" s="644"/>
      <c r="DP7" s="645"/>
      <c r="DQ7" s="649">
        <v>1724458</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27762</v>
      </c>
      <c r="S8" s="644"/>
      <c r="T8" s="644"/>
      <c r="U8" s="644"/>
      <c r="V8" s="644"/>
      <c r="W8" s="644"/>
      <c r="X8" s="644"/>
      <c r="Y8" s="645"/>
      <c r="Z8" s="703">
        <v>0.2</v>
      </c>
      <c r="AA8" s="703"/>
      <c r="AB8" s="703"/>
      <c r="AC8" s="703"/>
      <c r="AD8" s="704">
        <v>27762</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91385</v>
      </c>
      <c r="BH8" s="644"/>
      <c r="BI8" s="644"/>
      <c r="BJ8" s="644"/>
      <c r="BK8" s="644"/>
      <c r="BL8" s="644"/>
      <c r="BM8" s="644"/>
      <c r="BN8" s="645"/>
      <c r="BO8" s="703">
        <v>1.3</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6548815</v>
      </c>
      <c r="CS8" s="644"/>
      <c r="CT8" s="644"/>
      <c r="CU8" s="644"/>
      <c r="CV8" s="644"/>
      <c r="CW8" s="644"/>
      <c r="CX8" s="644"/>
      <c r="CY8" s="645"/>
      <c r="CZ8" s="703">
        <v>38.6</v>
      </c>
      <c r="DA8" s="703"/>
      <c r="DB8" s="703"/>
      <c r="DC8" s="703"/>
      <c r="DD8" s="649">
        <v>16174</v>
      </c>
      <c r="DE8" s="644"/>
      <c r="DF8" s="644"/>
      <c r="DG8" s="644"/>
      <c r="DH8" s="644"/>
      <c r="DI8" s="644"/>
      <c r="DJ8" s="644"/>
      <c r="DK8" s="644"/>
      <c r="DL8" s="644"/>
      <c r="DM8" s="644"/>
      <c r="DN8" s="644"/>
      <c r="DO8" s="644"/>
      <c r="DP8" s="645"/>
      <c r="DQ8" s="649">
        <v>3087036</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27502</v>
      </c>
      <c r="S9" s="644"/>
      <c r="T9" s="644"/>
      <c r="U9" s="644"/>
      <c r="V9" s="644"/>
      <c r="W9" s="644"/>
      <c r="X9" s="644"/>
      <c r="Y9" s="645"/>
      <c r="Z9" s="703">
        <v>0.2</v>
      </c>
      <c r="AA9" s="703"/>
      <c r="AB9" s="703"/>
      <c r="AC9" s="703"/>
      <c r="AD9" s="704">
        <v>27502</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2433056</v>
      </c>
      <c r="BH9" s="644"/>
      <c r="BI9" s="644"/>
      <c r="BJ9" s="644"/>
      <c r="BK9" s="644"/>
      <c r="BL9" s="644"/>
      <c r="BM9" s="644"/>
      <c r="BN9" s="645"/>
      <c r="BO9" s="703">
        <v>35</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1143480</v>
      </c>
      <c r="CS9" s="644"/>
      <c r="CT9" s="644"/>
      <c r="CU9" s="644"/>
      <c r="CV9" s="644"/>
      <c r="CW9" s="644"/>
      <c r="CX9" s="644"/>
      <c r="CY9" s="645"/>
      <c r="CZ9" s="703">
        <v>6.7</v>
      </c>
      <c r="DA9" s="703"/>
      <c r="DB9" s="703"/>
      <c r="DC9" s="703"/>
      <c r="DD9" s="649">
        <v>18403</v>
      </c>
      <c r="DE9" s="644"/>
      <c r="DF9" s="644"/>
      <c r="DG9" s="644"/>
      <c r="DH9" s="644"/>
      <c r="DI9" s="644"/>
      <c r="DJ9" s="644"/>
      <c r="DK9" s="644"/>
      <c r="DL9" s="644"/>
      <c r="DM9" s="644"/>
      <c r="DN9" s="644"/>
      <c r="DO9" s="644"/>
      <c r="DP9" s="645"/>
      <c r="DQ9" s="649">
        <v>1104614</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229</v>
      </c>
      <c r="AA10" s="703"/>
      <c r="AB10" s="703"/>
      <c r="AC10" s="703"/>
      <c r="AD10" s="704" t="s">
        <v>229</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186239</v>
      </c>
      <c r="BH10" s="644"/>
      <c r="BI10" s="644"/>
      <c r="BJ10" s="644"/>
      <c r="BK10" s="644"/>
      <c r="BL10" s="644"/>
      <c r="BM10" s="644"/>
      <c r="BN10" s="645"/>
      <c r="BO10" s="703">
        <v>2.7</v>
      </c>
      <c r="BP10" s="703"/>
      <c r="BQ10" s="703"/>
      <c r="BR10" s="703"/>
      <c r="BS10" s="649">
        <v>30980</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923</v>
      </c>
      <c r="CS10" s="644"/>
      <c r="CT10" s="644"/>
      <c r="CU10" s="644"/>
      <c r="CV10" s="644"/>
      <c r="CW10" s="644"/>
      <c r="CX10" s="644"/>
      <c r="CY10" s="645"/>
      <c r="CZ10" s="703">
        <v>0</v>
      </c>
      <c r="DA10" s="703"/>
      <c r="DB10" s="703"/>
      <c r="DC10" s="703"/>
      <c r="DD10" s="649" t="s">
        <v>229</v>
      </c>
      <c r="DE10" s="644"/>
      <c r="DF10" s="644"/>
      <c r="DG10" s="644"/>
      <c r="DH10" s="644"/>
      <c r="DI10" s="644"/>
      <c r="DJ10" s="644"/>
      <c r="DK10" s="644"/>
      <c r="DL10" s="644"/>
      <c r="DM10" s="644"/>
      <c r="DN10" s="644"/>
      <c r="DO10" s="644"/>
      <c r="DP10" s="645"/>
      <c r="DQ10" s="649">
        <v>923</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243</v>
      </c>
      <c r="S11" s="644"/>
      <c r="T11" s="644"/>
      <c r="U11" s="644"/>
      <c r="V11" s="644"/>
      <c r="W11" s="644"/>
      <c r="X11" s="644"/>
      <c r="Y11" s="645"/>
      <c r="Z11" s="703" t="s">
        <v>229</v>
      </c>
      <c r="AA11" s="703"/>
      <c r="AB11" s="703"/>
      <c r="AC11" s="703"/>
      <c r="AD11" s="704" t="s">
        <v>243</v>
      </c>
      <c r="AE11" s="704"/>
      <c r="AF11" s="704"/>
      <c r="AG11" s="704"/>
      <c r="AH11" s="704"/>
      <c r="AI11" s="704"/>
      <c r="AJ11" s="704"/>
      <c r="AK11" s="704"/>
      <c r="AL11" s="646" t="s">
        <v>229</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500736</v>
      </c>
      <c r="BH11" s="644"/>
      <c r="BI11" s="644"/>
      <c r="BJ11" s="644"/>
      <c r="BK11" s="644"/>
      <c r="BL11" s="644"/>
      <c r="BM11" s="644"/>
      <c r="BN11" s="645"/>
      <c r="BO11" s="703">
        <v>7.2</v>
      </c>
      <c r="BP11" s="703"/>
      <c r="BQ11" s="703"/>
      <c r="BR11" s="703"/>
      <c r="BS11" s="649">
        <v>99039</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534300</v>
      </c>
      <c r="CS11" s="644"/>
      <c r="CT11" s="644"/>
      <c r="CU11" s="644"/>
      <c r="CV11" s="644"/>
      <c r="CW11" s="644"/>
      <c r="CX11" s="644"/>
      <c r="CY11" s="645"/>
      <c r="CZ11" s="703">
        <v>3.2</v>
      </c>
      <c r="DA11" s="703"/>
      <c r="DB11" s="703"/>
      <c r="DC11" s="703"/>
      <c r="DD11" s="649">
        <v>142204</v>
      </c>
      <c r="DE11" s="644"/>
      <c r="DF11" s="644"/>
      <c r="DG11" s="644"/>
      <c r="DH11" s="644"/>
      <c r="DI11" s="644"/>
      <c r="DJ11" s="644"/>
      <c r="DK11" s="644"/>
      <c r="DL11" s="644"/>
      <c r="DM11" s="644"/>
      <c r="DN11" s="644"/>
      <c r="DO11" s="644"/>
      <c r="DP11" s="645"/>
      <c r="DQ11" s="649">
        <v>393320</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850645</v>
      </c>
      <c r="S12" s="644"/>
      <c r="T12" s="644"/>
      <c r="U12" s="644"/>
      <c r="V12" s="644"/>
      <c r="W12" s="644"/>
      <c r="X12" s="644"/>
      <c r="Y12" s="645"/>
      <c r="Z12" s="703">
        <v>4.7</v>
      </c>
      <c r="AA12" s="703"/>
      <c r="AB12" s="703"/>
      <c r="AC12" s="703"/>
      <c r="AD12" s="704">
        <v>850645</v>
      </c>
      <c r="AE12" s="704"/>
      <c r="AF12" s="704"/>
      <c r="AG12" s="704"/>
      <c r="AH12" s="704"/>
      <c r="AI12" s="704"/>
      <c r="AJ12" s="704"/>
      <c r="AK12" s="704"/>
      <c r="AL12" s="646">
        <v>8.3000000000000007</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2861491</v>
      </c>
      <c r="BH12" s="644"/>
      <c r="BI12" s="644"/>
      <c r="BJ12" s="644"/>
      <c r="BK12" s="644"/>
      <c r="BL12" s="644"/>
      <c r="BM12" s="644"/>
      <c r="BN12" s="645"/>
      <c r="BO12" s="703">
        <v>41.1</v>
      </c>
      <c r="BP12" s="703"/>
      <c r="BQ12" s="703"/>
      <c r="BR12" s="703"/>
      <c r="BS12" s="649" t="s">
        <v>229</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241150</v>
      </c>
      <c r="CS12" s="644"/>
      <c r="CT12" s="644"/>
      <c r="CU12" s="644"/>
      <c r="CV12" s="644"/>
      <c r="CW12" s="644"/>
      <c r="CX12" s="644"/>
      <c r="CY12" s="645"/>
      <c r="CZ12" s="703">
        <v>1.4</v>
      </c>
      <c r="DA12" s="703"/>
      <c r="DB12" s="703"/>
      <c r="DC12" s="703"/>
      <c r="DD12" s="649">
        <v>7551</v>
      </c>
      <c r="DE12" s="644"/>
      <c r="DF12" s="644"/>
      <c r="DG12" s="644"/>
      <c r="DH12" s="644"/>
      <c r="DI12" s="644"/>
      <c r="DJ12" s="644"/>
      <c r="DK12" s="644"/>
      <c r="DL12" s="644"/>
      <c r="DM12" s="644"/>
      <c r="DN12" s="644"/>
      <c r="DO12" s="644"/>
      <c r="DP12" s="645"/>
      <c r="DQ12" s="649">
        <v>221324</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229</v>
      </c>
      <c r="S13" s="644"/>
      <c r="T13" s="644"/>
      <c r="U13" s="644"/>
      <c r="V13" s="644"/>
      <c r="W13" s="644"/>
      <c r="X13" s="644"/>
      <c r="Y13" s="645"/>
      <c r="Z13" s="703" t="s">
        <v>229</v>
      </c>
      <c r="AA13" s="703"/>
      <c r="AB13" s="703"/>
      <c r="AC13" s="703"/>
      <c r="AD13" s="704" t="s">
        <v>229</v>
      </c>
      <c r="AE13" s="704"/>
      <c r="AF13" s="704"/>
      <c r="AG13" s="704"/>
      <c r="AH13" s="704"/>
      <c r="AI13" s="704"/>
      <c r="AJ13" s="704"/>
      <c r="AK13" s="704"/>
      <c r="AL13" s="646" t="s">
        <v>229</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2856441</v>
      </c>
      <c r="BH13" s="644"/>
      <c r="BI13" s="644"/>
      <c r="BJ13" s="644"/>
      <c r="BK13" s="644"/>
      <c r="BL13" s="644"/>
      <c r="BM13" s="644"/>
      <c r="BN13" s="645"/>
      <c r="BO13" s="703">
        <v>41</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1838158</v>
      </c>
      <c r="CS13" s="644"/>
      <c r="CT13" s="644"/>
      <c r="CU13" s="644"/>
      <c r="CV13" s="644"/>
      <c r="CW13" s="644"/>
      <c r="CX13" s="644"/>
      <c r="CY13" s="645"/>
      <c r="CZ13" s="703">
        <v>10.8</v>
      </c>
      <c r="DA13" s="703"/>
      <c r="DB13" s="703"/>
      <c r="DC13" s="703"/>
      <c r="DD13" s="649">
        <v>832676</v>
      </c>
      <c r="DE13" s="644"/>
      <c r="DF13" s="644"/>
      <c r="DG13" s="644"/>
      <c r="DH13" s="644"/>
      <c r="DI13" s="644"/>
      <c r="DJ13" s="644"/>
      <c r="DK13" s="644"/>
      <c r="DL13" s="644"/>
      <c r="DM13" s="644"/>
      <c r="DN13" s="644"/>
      <c r="DO13" s="644"/>
      <c r="DP13" s="645"/>
      <c r="DQ13" s="649">
        <v>1397826</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229</v>
      </c>
      <c r="AA14" s="703"/>
      <c r="AB14" s="703"/>
      <c r="AC14" s="703"/>
      <c r="AD14" s="704" t="s">
        <v>229</v>
      </c>
      <c r="AE14" s="704"/>
      <c r="AF14" s="704"/>
      <c r="AG14" s="704"/>
      <c r="AH14" s="704"/>
      <c r="AI14" s="704"/>
      <c r="AJ14" s="704"/>
      <c r="AK14" s="704"/>
      <c r="AL14" s="646" t="s">
        <v>229</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136301</v>
      </c>
      <c r="BH14" s="644"/>
      <c r="BI14" s="644"/>
      <c r="BJ14" s="644"/>
      <c r="BK14" s="644"/>
      <c r="BL14" s="644"/>
      <c r="BM14" s="644"/>
      <c r="BN14" s="645"/>
      <c r="BO14" s="703">
        <v>2</v>
      </c>
      <c r="BP14" s="703"/>
      <c r="BQ14" s="703"/>
      <c r="BR14" s="703"/>
      <c r="BS14" s="649" t="s">
        <v>229</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691608</v>
      </c>
      <c r="CS14" s="644"/>
      <c r="CT14" s="644"/>
      <c r="CU14" s="644"/>
      <c r="CV14" s="644"/>
      <c r="CW14" s="644"/>
      <c r="CX14" s="644"/>
      <c r="CY14" s="645"/>
      <c r="CZ14" s="703">
        <v>4.0999999999999996</v>
      </c>
      <c r="DA14" s="703"/>
      <c r="DB14" s="703"/>
      <c r="DC14" s="703"/>
      <c r="DD14" s="649">
        <v>19094</v>
      </c>
      <c r="DE14" s="644"/>
      <c r="DF14" s="644"/>
      <c r="DG14" s="644"/>
      <c r="DH14" s="644"/>
      <c r="DI14" s="644"/>
      <c r="DJ14" s="644"/>
      <c r="DK14" s="644"/>
      <c r="DL14" s="644"/>
      <c r="DM14" s="644"/>
      <c r="DN14" s="644"/>
      <c r="DO14" s="644"/>
      <c r="DP14" s="645"/>
      <c r="DQ14" s="649">
        <v>672917</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55741</v>
      </c>
      <c r="S15" s="644"/>
      <c r="T15" s="644"/>
      <c r="U15" s="644"/>
      <c r="V15" s="644"/>
      <c r="W15" s="644"/>
      <c r="X15" s="644"/>
      <c r="Y15" s="645"/>
      <c r="Z15" s="703">
        <v>0.3</v>
      </c>
      <c r="AA15" s="703"/>
      <c r="AB15" s="703"/>
      <c r="AC15" s="703"/>
      <c r="AD15" s="704">
        <v>55741</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400530</v>
      </c>
      <c r="BH15" s="644"/>
      <c r="BI15" s="644"/>
      <c r="BJ15" s="644"/>
      <c r="BK15" s="644"/>
      <c r="BL15" s="644"/>
      <c r="BM15" s="644"/>
      <c r="BN15" s="645"/>
      <c r="BO15" s="703">
        <v>5.8</v>
      </c>
      <c r="BP15" s="703"/>
      <c r="BQ15" s="703"/>
      <c r="BR15" s="703"/>
      <c r="BS15" s="649" t="s">
        <v>229</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2016805</v>
      </c>
      <c r="CS15" s="644"/>
      <c r="CT15" s="644"/>
      <c r="CU15" s="644"/>
      <c r="CV15" s="644"/>
      <c r="CW15" s="644"/>
      <c r="CX15" s="644"/>
      <c r="CY15" s="645"/>
      <c r="CZ15" s="703">
        <v>11.9</v>
      </c>
      <c r="DA15" s="703"/>
      <c r="DB15" s="703"/>
      <c r="DC15" s="703"/>
      <c r="DD15" s="649">
        <v>512636</v>
      </c>
      <c r="DE15" s="644"/>
      <c r="DF15" s="644"/>
      <c r="DG15" s="644"/>
      <c r="DH15" s="644"/>
      <c r="DI15" s="644"/>
      <c r="DJ15" s="644"/>
      <c r="DK15" s="644"/>
      <c r="DL15" s="644"/>
      <c r="DM15" s="644"/>
      <c r="DN15" s="644"/>
      <c r="DO15" s="644"/>
      <c r="DP15" s="645"/>
      <c r="DQ15" s="649">
        <v>1383760</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229</v>
      </c>
      <c r="AA16" s="703"/>
      <c r="AB16" s="703"/>
      <c r="AC16" s="703"/>
      <c r="AD16" s="704" t="s">
        <v>229</v>
      </c>
      <c r="AE16" s="704"/>
      <c r="AF16" s="704"/>
      <c r="AG16" s="704"/>
      <c r="AH16" s="704"/>
      <c r="AI16" s="704"/>
      <c r="AJ16" s="704"/>
      <c r="AK16" s="704"/>
      <c r="AL16" s="646" t="s">
        <v>229</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229</v>
      </c>
      <c r="BP16" s="703"/>
      <c r="BQ16" s="703"/>
      <c r="BR16" s="703"/>
      <c r="BS16" s="649" t="s">
        <v>229</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229</v>
      </c>
      <c r="CS16" s="644"/>
      <c r="CT16" s="644"/>
      <c r="CU16" s="644"/>
      <c r="CV16" s="644"/>
      <c r="CW16" s="644"/>
      <c r="CX16" s="644"/>
      <c r="CY16" s="645"/>
      <c r="CZ16" s="703" t="s">
        <v>229</v>
      </c>
      <c r="DA16" s="703"/>
      <c r="DB16" s="703"/>
      <c r="DC16" s="703"/>
      <c r="DD16" s="649" t="s">
        <v>229</v>
      </c>
      <c r="DE16" s="644"/>
      <c r="DF16" s="644"/>
      <c r="DG16" s="644"/>
      <c r="DH16" s="644"/>
      <c r="DI16" s="644"/>
      <c r="DJ16" s="644"/>
      <c r="DK16" s="644"/>
      <c r="DL16" s="644"/>
      <c r="DM16" s="644"/>
      <c r="DN16" s="644"/>
      <c r="DO16" s="644"/>
      <c r="DP16" s="645"/>
      <c r="DQ16" s="649" t="s">
        <v>229</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39327</v>
      </c>
      <c r="S17" s="644"/>
      <c r="T17" s="644"/>
      <c r="U17" s="644"/>
      <c r="V17" s="644"/>
      <c r="W17" s="644"/>
      <c r="X17" s="644"/>
      <c r="Y17" s="645"/>
      <c r="Z17" s="703">
        <v>0.2</v>
      </c>
      <c r="AA17" s="703"/>
      <c r="AB17" s="703"/>
      <c r="AC17" s="703"/>
      <c r="AD17" s="704">
        <v>39327</v>
      </c>
      <c r="AE17" s="704"/>
      <c r="AF17" s="704"/>
      <c r="AG17" s="704"/>
      <c r="AH17" s="704"/>
      <c r="AI17" s="704"/>
      <c r="AJ17" s="704"/>
      <c r="AK17" s="704"/>
      <c r="AL17" s="646">
        <v>0.4</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229</v>
      </c>
      <c r="BP17" s="703"/>
      <c r="BQ17" s="703"/>
      <c r="BR17" s="703"/>
      <c r="BS17" s="649" t="s">
        <v>243</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1740455</v>
      </c>
      <c r="CS17" s="644"/>
      <c r="CT17" s="644"/>
      <c r="CU17" s="644"/>
      <c r="CV17" s="644"/>
      <c r="CW17" s="644"/>
      <c r="CX17" s="644"/>
      <c r="CY17" s="645"/>
      <c r="CZ17" s="703">
        <v>10.3</v>
      </c>
      <c r="DA17" s="703"/>
      <c r="DB17" s="703"/>
      <c r="DC17" s="703"/>
      <c r="DD17" s="649" t="s">
        <v>243</v>
      </c>
      <c r="DE17" s="644"/>
      <c r="DF17" s="644"/>
      <c r="DG17" s="644"/>
      <c r="DH17" s="644"/>
      <c r="DI17" s="644"/>
      <c r="DJ17" s="644"/>
      <c r="DK17" s="644"/>
      <c r="DL17" s="644"/>
      <c r="DM17" s="644"/>
      <c r="DN17" s="644"/>
      <c r="DO17" s="644"/>
      <c r="DP17" s="645"/>
      <c r="DQ17" s="649">
        <v>1662169</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2687413</v>
      </c>
      <c r="S18" s="644"/>
      <c r="T18" s="644"/>
      <c r="U18" s="644"/>
      <c r="V18" s="644"/>
      <c r="W18" s="644"/>
      <c r="X18" s="644"/>
      <c r="Y18" s="645"/>
      <c r="Z18" s="703">
        <v>15</v>
      </c>
      <c r="AA18" s="703"/>
      <c r="AB18" s="703"/>
      <c r="AC18" s="703"/>
      <c r="AD18" s="704">
        <v>2349646</v>
      </c>
      <c r="AE18" s="704"/>
      <c r="AF18" s="704"/>
      <c r="AG18" s="704"/>
      <c r="AH18" s="704"/>
      <c r="AI18" s="704"/>
      <c r="AJ18" s="704"/>
      <c r="AK18" s="704"/>
      <c r="AL18" s="646">
        <v>23.1</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229</v>
      </c>
      <c r="CS18" s="644"/>
      <c r="CT18" s="644"/>
      <c r="CU18" s="644"/>
      <c r="CV18" s="644"/>
      <c r="CW18" s="644"/>
      <c r="CX18" s="644"/>
      <c r="CY18" s="645"/>
      <c r="CZ18" s="703" t="s">
        <v>229</v>
      </c>
      <c r="DA18" s="703"/>
      <c r="DB18" s="703"/>
      <c r="DC18" s="703"/>
      <c r="DD18" s="649" t="s">
        <v>229</v>
      </c>
      <c r="DE18" s="644"/>
      <c r="DF18" s="644"/>
      <c r="DG18" s="644"/>
      <c r="DH18" s="644"/>
      <c r="DI18" s="644"/>
      <c r="DJ18" s="644"/>
      <c r="DK18" s="644"/>
      <c r="DL18" s="644"/>
      <c r="DM18" s="644"/>
      <c r="DN18" s="644"/>
      <c r="DO18" s="644"/>
      <c r="DP18" s="645"/>
      <c r="DQ18" s="649" t="s">
        <v>243</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2349646</v>
      </c>
      <c r="S19" s="644"/>
      <c r="T19" s="644"/>
      <c r="U19" s="644"/>
      <c r="V19" s="644"/>
      <c r="W19" s="644"/>
      <c r="X19" s="644"/>
      <c r="Y19" s="645"/>
      <c r="Z19" s="703">
        <v>13.1</v>
      </c>
      <c r="AA19" s="703"/>
      <c r="AB19" s="703"/>
      <c r="AC19" s="703"/>
      <c r="AD19" s="704">
        <v>2349646</v>
      </c>
      <c r="AE19" s="704"/>
      <c r="AF19" s="704"/>
      <c r="AG19" s="704"/>
      <c r="AH19" s="704"/>
      <c r="AI19" s="704"/>
      <c r="AJ19" s="704"/>
      <c r="AK19" s="704"/>
      <c r="AL19" s="646">
        <v>23.1</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349284</v>
      </c>
      <c r="BH19" s="644"/>
      <c r="BI19" s="644"/>
      <c r="BJ19" s="644"/>
      <c r="BK19" s="644"/>
      <c r="BL19" s="644"/>
      <c r="BM19" s="644"/>
      <c r="BN19" s="645"/>
      <c r="BO19" s="703">
        <v>5</v>
      </c>
      <c r="BP19" s="703"/>
      <c r="BQ19" s="703"/>
      <c r="BR19" s="703"/>
      <c r="BS19" s="649" t="s">
        <v>229</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243</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332334</v>
      </c>
      <c r="S20" s="644"/>
      <c r="T20" s="644"/>
      <c r="U20" s="644"/>
      <c r="V20" s="644"/>
      <c r="W20" s="644"/>
      <c r="X20" s="644"/>
      <c r="Y20" s="645"/>
      <c r="Z20" s="703">
        <v>1.8</v>
      </c>
      <c r="AA20" s="703"/>
      <c r="AB20" s="703"/>
      <c r="AC20" s="703"/>
      <c r="AD20" s="704" t="s">
        <v>229</v>
      </c>
      <c r="AE20" s="704"/>
      <c r="AF20" s="704"/>
      <c r="AG20" s="704"/>
      <c r="AH20" s="704"/>
      <c r="AI20" s="704"/>
      <c r="AJ20" s="704"/>
      <c r="AK20" s="704"/>
      <c r="AL20" s="646" t="s">
        <v>229</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349284</v>
      </c>
      <c r="BH20" s="644"/>
      <c r="BI20" s="644"/>
      <c r="BJ20" s="644"/>
      <c r="BK20" s="644"/>
      <c r="BL20" s="644"/>
      <c r="BM20" s="644"/>
      <c r="BN20" s="645"/>
      <c r="BO20" s="703">
        <v>5</v>
      </c>
      <c r="BP20" s="703"/>
      <c r="BQ20" s="703"/>
      <c r="BR20" s="703"/>
      <c r="BS20" s="649" t="s">
        <v>229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16959721</v>
      </c>
      <c r="CS20" s="644"/>
      <c r="CT20" s="644"/>
      <c r="CU20" s="644"/>
      <c r="CV20" s="644"/>
      <c r="CW20" s="644"/>
      <c r="CX20" s="644"/>
      <c r="CY20" s="645"/>
      <c r="CZ20" s="703">
        <v>100</v>
      </c>
      <c r="DA20" s="703"/>
      <c r="DB20" s="703"/>
      <c r="DC20" s="703"/>
      <c r="DD20" s="649">
        <v>1726215</v>
      </c>
      <c r="DE20" s="644"/>
      <c r="DF20" s="644"/>
      <c r="DG20" s="644"/>
      <c r="DH20" s="644"/>
      <c r="DI20" s="644"/>
      <c r="DJ20" s="644"/>
      <c r="DK20" s="644"/>
      <c r="DL20" s="644"/>
      <c r="DM20" s="644"/>
      <c r="DN20" s="644"/>
      <c r="DO20" s="644"/>
      <c r="DP20" s="645"/>
      <c r="DQ20" s="649">
        <v>11835532</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v>5433</v>
      </c>
      <c r="S21" s="644"/>
      <c r="T21" s="644"/>
      <c r="U21" s="644"/>
      <c r="V21" s="644"/>
      <c r="W21" s="644"/>
      <c r="X21" s="644"/>
      <c r="Y21" s="645"/>
      <c r="Z21" s="703">
        <v>0</v>
      </c>
      <c r="AA21" s="703"/>
      <c r="AB21" s="703"/>
      <c r="AC21" s="703"/>
      <c r="AD21" s="704" t="s">
        <v>229</v>
      </c>
      <c r="AE21" s="704"/>
      <c r="AF21" s="704"/>
      <c r="AG21" s="704"/>
      <c r="AH21" s="704"/>
      <c r="AI21" s="704"/>
      <c r="AJ21" s="704"/>
      <c r="AK21" s="704"/>
      <c r="AL21" s="646" t="s">
        <v>229</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229</v>
      </c>
      <c r="BH21" s="644"/>
      <c r="BI21" s="644"/>
      <c r="BJ21" s="644"/>
      <c r="BK21" s="644"/>
      <c r="BL21" s="644"/>
      <c r="BM21" s="644"/>
      <c r="BN21" s="645"/>
      <c r="BO21" s="703" t="s">
        <v>229</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10861457</v>
      </c>
      <c r="S22" s="644"/>
      <c r="T22" s="644"/>
      <c r="U22" s="644"/>
      <c r="V22" s="644"/>
      <c r="W22" s="644"/>
      <c r="X22" s="644"/>
      <c r="Y22" s="645"/>
      <c r="Z22" s="703">
        <v>60.5</v>
      </c>
      <c r="AA22" s="703"/>
      <c r="AB22" s="703"/>
      <c r="AC22" s="703"/>
      <c r="AD22" s="704">
        <v>10174406</v>
      </c>
      <c r="AE22" s="704"/>
      <c r="AF22" s="704"/>
      <c r="AG22" s="704"/>
      <c r="AH22" s="704"/>
      <c r="AI22" s="704"/>
      <c r="AJ22" s="704"/>
      <c r="AK22" s="704"/>
      <c r="AL22" s="646">
        <v>99.8</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229</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6323</v>
      </c>
      <c r="S23" s="644"/>
      <c r="T23" s="644"/>
      <c r="U23" s="644"/>
      <c r="V23" s="644"/>
      <c r="W23" s="644"/>
      <c r="X23" s="644"/>
      <c r="Y23" s="645"/>
      <c r="Z23" s="703">
        <v>0</v>
      </c>
      <c r="AA23" s="703"/>
      <c r="AB23" s="703"/>
      <c r="AC23" s="703"/>
      <c r="AD23" s="704">
        <v>6323</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349284</v>
      </c>
      <c r="BH23" s="644"/>
      <c r="BI23" s="644"/>
      <c r="BJ23" s="644"/>
      <c r="BK23" s="644"/>
      <c r="BL23" s="644"/>
      <c r="BM23" s="644"/>
      <c r="BN23" s="645"/>
      <c r="BO23" s="703">
        <v>5</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231784</v>
      </c>
      <c r="S24" s="644"/>
      <c r="T24" s="644"/>
      <c r="U24" s="644"/>
      <c r="V24" s="644"/>
      <c r="W24" s="644"/>
      <c r="X24" s="644"/>
      <c r="Y24" s="645"/>
      <c r="Z24" s="703">
        <v>1.3</v>
      </c>
      <c r="AA24" s="703"/>
      <c r="AB24" s="703"/>
      <c r="AC24" s="703"/>
      <c r="AD24" s="704" t="s">
        <v>229</v>
      </c>
      <c r="AE24" s="704"/>
      <c r="AF24" s="704"/>
      <c r="AG24" s="704"/>
      <c r="AH24" s="704"/>
      <c r="AI24" s="704"/>
      <c r="AJ24" s="704"/>
      <c r="AK24" s="704"/>
      <c r="AL24" s="646" t="s">
        <v>229</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243</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8690859</v>
      </c>
      <c r="CS24" s="707"/>
      <c r="CT24" s="707"/>
      <c r="CU24" s="707"/>
      <c r="CV24" s="707"/>
      <c r="CW24" s="707"/>
      <c r="CX24" s="707"/>
      <c r="CY24" s="753"/>
      <c r="CZ24" s="754">
        <v>51.2</v>
      </c>
      <c r="DA24" s="723"/>
      <c r="DB24" s="723"/>
      <c r="DC24" s="757"/>
      <c r="DD24" s="752">
        <v>5434421</v>
      </c>
      <c r="DE24" s="707"/>
      <c r="DF24" s="707"/>
      <c r="DG24" s="707"/>
      <c r="DH24" s="707"/>
      <c r="DI24" s="707"/>
      <c r="DJ24" s="707"/>
      <c r="DK24" s="753"/>
      <c r="DL24" s="752">
        <v>5394022</v>
      </c>
      <c r="DM24" s="707"/>
      <c r="DN24" s="707"/>
      <c r="DO24" s="707"/>
      <c r="DP24" s="707"/>
      <c r="DQ24" s="707"/>
      <c r="DR24" s="707"/>
      <c r="DS24" s="707"/>
      <c r="DT24" s="707"/>
      <c r="DU24" s="707"/>
      <c r="DV24" s="753"/>
      <c r="DW24" s="754">
        <v>49.2</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135442</v>
      </c>
      <c r="S25" s="644"/>
      <c r="T25" s="644"/>
      <c r="U25" s="644"/>
      <c r="V25" s="644"/>
      <c r="W25" s="644"/>
      <c r="X25" s="644"/>
      <c r="Y25" s="645"/>
      <c r="Z25" s="703">
        <v>0.8</v>
      </c>
      <c r="AA25" s="703"/>
      <c r="AB25" s="703"/>
      <c r="AC25" s="703"/>
      <c r="AD25" s="704">
        <v>9058</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229</v>
      </c>
      <c r="BP25" s="703"/>
      <c r="BQ25" s="703"/>
      <c r="BR25" s="703"/>
      <c r="BS25" s="649" t="s">
        <v>229</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2664900</v>
      </c>
      <c r="CS25" s="642"/>
      <c r="CT25" s="642"/>
      <c r="CU25" s="642"/>
      <c r="CV25" s="642"/>
      <c r="CW25" s="642"/>
      <c r="CX25" s="642"/>
      <c r="CY25" s="643"/>
      <c r="CZ25" s="646">
        <v>15.7</v>
      </c>
      <c r="DA25" s="675"/>
      <c r="DB25" s="675"/>
      <c r="DC25" s="676"/>
      <c r="DD25" s="649">
        <v>2542931</v>
      </c>
      <c r="DE25" s="642"/>
      <c r="DF25" s="642"/>
      <c r="DG25" s="642"/>
      <c r="DH25" s="642"/>
      <c r="DI25" s="642"/>
      <c r="DJ25" s="642"/>
      <c r="DK25" s="643"/>
      <c r="DL25" s="649">
        <v>2502752</v>
      </c>
      <c r="DM25" s="642"/>
      <c r="DN25" s="642"/>
      <c r="DO25" s="642"/>
      <c r="DP25" s="642"/>
      <c r="DQ25" s="642"/>
      <c r="DR25" s="642"/>
      <c r="DS25" s="642"/>
      <c r="DT25" s="642"/>
      <c r="DU25" s="642"/>
      <c r="DV25" s="643"/>
      <c r="DW25" s="646">
        <v>22.8</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31233</v>
      </c>
      <c r="S26" s="644"/>
      <c r="T26" s="644"/>
      <c r="U26" s="644"/>
      <c r="V26" s="644"/>
      <c r="W26" s="644"/>
      <c r="X26" s="644"/>
      <c r="Y26" s="645"/>
      <c r="Z26" s="703">
        <v>0.2</v>
      </c>
      <c r="AA26" s="703"/>
      <c r="AB26" s="703"/>
      <c r="AC26" s="703"/>
      <c r="AD26" s="704" t="s">
        <v>229</v>
      </c>
      <c r="AE26" s="704"/>
      <c r="AF26" s="704"/>
      <c r="AG26" s="704"/>
      <c r="AH26" s="704"/>
      <c r="AI26" s="704"/>
      <c r="AJ26" s="704"/>
      <c r="AK26" s="704"/>
      <c r="AL26" s="646" t="s">
        <v>229</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229</v>
      </c>
      <c r="BP26" s="703"/>
      <c r="BQ26" s="703"/>
      <c r="BR26" s="703"/>
      <c r="BS26" s="649" t="s">
        <v>229</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1715971</v>
      </c>
      <c r="CS26" s="644"/>
      <c r="CT26" s="644"/>
      <c r="CU26" s="644"/>
      <c r="CV26" s="644"/>
      <c r="CW26" s="644"/>
      <c r="CX26" s="644"/>
      <c r="CY26" s="645"/>
      <c r="CZ26" s="646">
        <v>10.1</v>
      </c>
      <c r="DA26" s="675"/>
      <c r="DB26" s="675"/>
      <c r="DC26" s="676"/>
      <c r="DD26" s="649">
        <v>1618751</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2501497</v>
      </c>
      <c r="S27" s="644"/>
      <c r="T27" s="644"/>
      <c r="U27" s="644"/>
      <c r="V27" s="644"/>
      <c r="W27" s="644"/>
      <c r="X27" s="644"/>
      <c r="Y27" s="645"/>
      <c r="Z27" s="703">
        <v>13.9</v>
      </c>
      <c r="AA27" s="703"/>
      <c r="AB27" s="703"/>
      <c r="AC27" s="703"/>
      <c r="AD27" s="704" t="s">
        <v>229</v>
      </c>
      <c r="AE27" s="704"/>
      <c r="AF27" s="704"/>
      <c r="AG27" s="704"/>
      <c r="AH27" s="704"/>
      <c r="AI27" s="704"/>
      <c r="AJ27" s="704"/>
      <c r="AK27" s="704"/>
      <c r="AL27" s="646" t="s">
        <v>229</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6959022</v>
      </c>
      <c r="BH27" s="644"/>
      <c r="BI27" s="644"/>
      <c r="BJ27" s="644"/>
      <c r="BK27" s="644"/>
      <c r="BL27" s="644"/>
      <c r="BM27" s="644"/>
      <c r="BN27" s="645"/>
      <c r="BO27" s="703">
        <v>100</v>
      </c>
      <c r="BP27" s="703"/>
      <c r="BQ27" s="703"/>
      <c r="BR27" s="703"/>
      <c r="BS27" s="649">
        <v>130019</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4285504</v>
      </c>
      <c r="CS27" s="642"/>
      <c r="CT27" s="642"/>
      <c r="CU27" s="642"/>
      <c r="CV27" s="642"/>
      <c r="CW27" s="642"/>
      <c r="CX27" s="642"/>
      <c r="CY27" s="643"/>
      <c r="CZ27" s="646">
        <v>25.3</v>
      </c>
      <c r="DA27" s="675"/>
      <c r="DB27" s="675"/>
      <c r="DC27" s="676"/>
      <c r="DD27" s="649">
        <v>1229321</v>
      </c>
      <c r="DE27" s="642"/>
      <c r="DF27" s="642"/>
      <c r="DG27" s="642"/>
      <c r="DH27" s="642"/>
      <c r="DI27" s="642"/>
      <c r="DJ27" s="642"/>
      <c r="DK27" s="643"/>
      <c r="DL27" s="649">
        <v>1229101</v>
      </c>
      <c r="DM27" s="642"/>
      <c r="DN27" s="642"/>
      <c r="DO27" s="642"/>
      <c r="DP27" s="642"/>
      <c r="DQ27" s="642"/>
      <c r="DR27" s="642"/>
      <c r="DS27" s="642"/>
      <c r="DT27" s="642"/>
      <c r="DU27" s="642"/>
      <c r="DV27" s="643"/>
      <c r="DW27" s="646">
        <v>11.2</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229</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1740455</v>
      </c>
      <c r="CS28" s="644"/>
      <c r="CT28" s="644"/>
      <c r="CU28" s="644"/>
      <c r="CV28" s="644"/>
      <c r="CW28" s="644"/>
      <c r="CX28" s="644"/>
      <c r="CY28" s="645"/>
      <c r="CZ28" s="646">
        <v>10.3</v>
      </c>
      <c r="DA28" s="675"/>
      <c r="DB28" s="675"/>
      <c r="DC28" s="676"/>
      <c r="DD28" s="649">
        <v>1662169</v>
      </c>
      <c r="DE28" s="644"/>
      <c r="DF28" s="644"/>
      <c r="DG28" s="644"/>
      <c r="DH28" s="644"/>
      <c r="DI28" s="644"/>
      <c r="DJ28" s="644"/>
      <c r="DK28" s="645"/>
      <c r="DL28" s="649">
        <v>1662169</v>
      </c>
      <c r="DM28" s="644"/>
      <c r="DN28" s="644"/>
      <c r="DO28" s="644"/>
      <c r="DP28" s="644"/>
      <c r="DQ28" s="644"/>
      <c r="DR28" s="644"/>
      <c r="DS28" s="644"/>
      <c r="DT28" s="644"/>
      <c r="DU28" s="644"/>
      <c r="DV28" s="645"/>
      <c r="DW28" s="646">
        <v>15.2</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1227632</v>
      </c>
      <c r="S29" s="644"/>
      <c r="T29" s="644"/>
      <c r="U29" s="644"/>
      <c r="V29" s="644"/>
      <c r="W29" s="644"/>
      <c r="X29" s="644"/>
      <c r="Y29" s="645"/>
      <c r="Z29" s="703">
        <v>6.8</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62</v>
      </c>
      <c r="CG29" s="682"/>
      <c r="CH29" s="682"/>
      <c r="CI29" s="682"/>
      <c r="CJ29" s="682"/>
      <c r="CK29" s="682"/>
      <c r="CL29" s="682"/>
      <c r="CM29" s="682"/>
      <c r="CN29" s="682"/>
      <c r="CO29" s="682"/>
      <c r="CP29" s="682"/>
      <c r="CQ29" s="683"/>
      <c r="CR29" s="641">
        <v>1740455</v>
      </c>
      <c r="CS29" s="642"/>
      <c r="CT29" s="642"/>
      <c r="CU29" s="642"/>
      <c r="CV29" s="642"/>
      <c r="CW29" s="642"/>
      <c r="CX29" s="642"/>
      <c r="CY29" s="643"/>
      <c r="CZ29" s="646">
        <v>10.3</v>
      </c>
      <c r="DA29" s="675"/>
      <c r="DB29" s="675"/>
      <c r="DC29" s="676"/>
      <c r="DD29" s="649">
        <v>1662169</v>
      </c>
      <c r="DE29" s="642"/>
      <c r="DF29" s="642"/>
      <c r="DG29" s="642"/>
      <c r="DH29" s="642"/>
      <c r="DI29" s="642"/>
      <c r="DJ29" s="642"/>
      <c r="DK29" s="643"/>
      <c r="DL29" s="649">
        <v>1662169</v>
      </c>
      <c r="DM29" s="642"/>
      <c r="DN29" s="642"/>
      <c r="DO29" s="642"/>
      <c r="DP29" s="642"/>
      <c r="DQ29" s="642"/>
      <c r="DR29" s="642"/>
      <c r="DS29" s="642"/>
      <c r="DT29" s="642"/>
      <c r="DU29" s="642"/>
      <c r="DV29" s="643"/>
      <c r="DW29" s="646">
        <v>15.2</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8580</v>
      </c>
      <c r="S30" s="644"/>
      <c r="T30" s="644"/>
      <c r="U30" s="644"/>
      <c r="V30" s="644"/>
      <c r="W30" s="644"/>
      <c r="X30" s="644"/>
      <c r="Y30" s="645"/>
      <c r="Z30" s="703">
        <v>0</v>
      </c>
      <c r="AA30" s="703"/>
      <c r="AB30" s="703"/>
      <c r="AC30" s="703"/>
      <c r="AD30" s="704">
        <v>2490</v>
      </c>
      <c r="AE30" s="704"/>
      <c r="AF30" s="704"/>
      <c r="AG30" s="704"/>
      <c r="AH30" s="704"/>
      <c r="AI30" s="704"/>
      <c r="AJ30" s="704"/>
      <c r="AK30" s="704"/>
      <c r="AL30" s="646">
        <v>0</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98.9</v>
      </c>
      <c r="BH30" s="722"/>
      <c r="BI30" s="722"/>
      <c r="BJ30" s="722"/>
      <c r="BK30" s="722"/>
      <c r="BL30" s="722"/>
      <c r="BM30" s="723">
        <v>97.3</v>
      </c>
      <c r="BN30" s="722"/>
      <c r="BO30" s="722"/>
      <c r="BP30" s="722"/>
      <c r="BQ30" s="724"/>
      <c r="BR30" s="721">
        <v>98.9</v>
      </c>
      <c r="BS30" s="722"/>
      <c r="BT30" s="722"/>
      <c r="BU30" s="722"/>
      <c r="BV30" s="722"/>
      <c r="BW30" s="722"/>
      <c r="BX30" s="723">
        <v>97.1</v>
      </c>
      <c r="BY30" s="722"/>
      <c r="BZ30" s="722"/>
      <c r="CA30" s="722"/>
      <c r="CB30" s="724"/>
      <c r="CD30" s="727"/>
      <c r="CE30" s="728"/>
      <c r="CF30" s="685" t="s">
        <v>306</v>
      </c>
      <c r="CG30" s="682"/>
      <c r="CH30" s="682"/>
      <c r="CI30" s="682"/>
      <c r="CJ30" s="682"/>
      <c r="CK30" s="682"/>
      <c r="CL30" s="682"/>
      <c r="CM30" s="682"/>
      <c r="CN30" s="682"/>
      <c r="CO30" s="682"/>
      <c r="CP30" s="682"/>
      <c r="CQ30" s="683"/>
      <c r="CR30" s="641">
        <v>1623059</v>
      </c>
      <c r="CS30" s="644"/>
      <c r="CT30" s="644"/>
      <c r="CU30" s="644"/>
      <c r="CV30" s="644"/>
      <c r="CW30" s="644"/>
      <c r="CX30" s="644"/>
      <c r="CY30" s="645"/>
      <c r="CZ30" s="646">
        <v>9.6</v>
      </c>
      <c r="DA30" s="675"/>
      <c r="DB30" s="675"/>
      <c r="DC30" s="676"/>
      <c r="DD30" s="649">
        <v>1550474</v>
      </c>
      <c r="DE30" s="644"/>
      <c r="DF30" s="644"/>
      <c r="DG30" s="644"/>
      <c r="DH30" s="644"/>
      <c r="DI30" s="644"/>
      <c r="DJ30" s="644"/>
      <c r="DK30" s="645"/>
      <c r="DL30" s="649">
        <v>1550474</v>
      </c>
      <c r="DM30" s="644"/>
      <c r="DN30" s="644"/>
      <c r="DO30" s="644"/>
      <c r="DP30" s="644"/>
      <c r="DQ30" s="644"/>
      <c r="DR30" s="644"/>
      <c r="DS30" s="644"/>
      <c r="DT30" s="644"/>
      <c r="DU30" s="644"/>
      <c r="DV30" s="645"/>
      <c r="DW30" s="646">
        <v>14.1</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19553</v>
      </c>
      <c r="S31" s="644"/>
      <c r="T31" s="644"/>
      <c r="U31" s="644"/>
      <c r="V31" s="644"/>
      <c r="W31" s="644"/>
      <c r="X31" s="644"/>
      <c r="Y31" s="645"/>
      <c r="Z31" s="703">
        <v>0.1</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98.8</v>
      </c>
      <c r="BH31" s="642"/>
      <c r="BI31" s="642"/>
      <c r="BJ31" s="642"/>
      <c r="BK31" s="642"/>
      <c r="BL31" s="642"/>
      <c r="BM31" s="647">
        <v>97.2</v>
      </c>
      <c r="BN31" s="720"/>
      <c r="BO31" s="720"/>
      <c r="BP31" s="720"/>
      <c r="BQ31" s="681"/>
      <c r="BR31" s="719">
        <v>98.8</v>
      </c>
      <c r="BS31" s="642"/>
      <c r="BT31" s="642"/>
      <c r="BU31" s="642"/>
      <c r="BV31" s="642"/>
      <c r="BW31" s="642"/>
      <c r="BX31" s="647">
        <v>97</v>
      </c>
      <c r="BY31" s="720"/>
      <c r="BZ31" s="720"/>
      <c r="CA31" s="720"/>
      <c r="CB31" s="681"/>
      <c r="CD31" s="727"/>
      <c r="CE31" s="728"/>
      <c r="CF31" s="685" t="s">
        <v>310</v>
      </c>
      <c r="CG31" s="682"/>
      <c r="CH31" s="682"/>
      <c r="CI31" s="682"/>
      <c r="CJ31" s="682"/>
      <c r="CK31" s="682"/>
      <c r="CL31" s="682"/>
      <c r="CM31" s="682"/>
      <c r="CN31" s="682"/>
      <c r="CO31" s="682"/>
      <c r="CP31" s="682"/>
      <c r="CQ31" s="683"/>
      <c r="CR31" s="641">
        <v>117396</v>
      </c>
      <c r="CS31" s="642"/>
      <c r="CT31" s="642"/>
      <c r="CU31" s="642"/>
      <c r="CV31" s="642"/>
      <c r="CW31" s="642"/>
      <c r="CX31" s="642"/>
      <c r="CY31" s="643"/>
      <c r="CZ31" s="646">
        <v>0.7</v>
      </c>
      <c r="DA31" s="675"/>
      <c r="DB31" s="675"/>
      <c r="DC31" s="676"/>
      <c r="DD31" s="649">
        <v>111695</v>
      </c>
      <c r="DE31" s="642"/>
      <c r="DF31" s="642"/>
      <c r="DG31" s="642"/>
      <c r="DH31" s="642"/>
      <c r="DI31" s="642"/>
      <c r="DJ31" s="642"/>
      <c r="DK31" s="643"/>
      <c r="DL31" s="649">
        <v>111695</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459600</v>
      </c>
      <c r="S32" s="644"/>
      <c r="T32" s="644"/>
      <c r="U32" s="644"/>
      <c r="V32" s="644"/>
      <c r="W32" s="644"/>
      <c r="X32" s="644"/>
      <c r="Y32" s="645"/>
      <c r="Z32" s="703">
        <v>2.6</v>
      </c>
      <c r="AA32" s="703"/>
      <c r="AB32" s="703"/>
      <c r="AC32" s="703"/>
      <c r="AD32" s="704" t="s">
        <v>229</v>
      </c>
      <c r="AE32" s="704"/>
      <c r="AF32" s="704"/>
      <c r="AG32" s="704"/>
      <c r="AH32" s="704"/>
      <c r="AI32" s="704"/>
      <c r="AJ32" s="704"/>
      <c r="AK32" s="704"/>
      <c r="AL32" s="646" t="s">
        <v>243</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v>
      </c>
      <c r="BH32" s="657"/>
      <c r="BI32" s="657"/>
      <c r="BJ32" s="657"/>
      <c r="BK32" s="657"/>
      <c r="BL32" s="657"/>
      <c r="BM32" s="701">
        <v>97.2</v>
      </c>
      <c r="BN32" s="657"/>
      <c r="BO32" s="657"/>
      <c r="BP32" s="657"/>
      <c r="BQ32" s="694"/>
      <c r="BR32" s="718">
        <v>99</v>
      </c>
      <c r="BS32" s="657"/>
      <c r="BT32" s="657"/>
      <c r="BU32" s="657"/>
      <c r="BV32" s="657"/>
      <c r="BW32" s="657"/>
      <c r="BX32" s="701">
        <v>96.8</v>
      </c>
      <c r="BY32" s="657"/>
      <c r="BZ32" s="657"/>
      <c r="CA32" s="657"/>
      <c r="CB32" s="694"/>
      <c r="CD32" s="729"/>
      <c r="CE32" s="730"/>
      <c r="CF32" s="685" t="s">
        <v>313</v>
      </c>
      <c r="CG32" s="682"/>
      <c r="CH32" s="682"/>
      <c r="CI32" s="682"/>
      <c r="CJ32" s="682"/>
      <c r="CK32" s="682"/>
      <c r="CL32" s="682"/>
      <c r="CM32" s="682"/>
      <c r="CN32" s="682"/>
      <c r="CO32" s="682"/>
      <c r="CP32" s="682"/>
      <c r="CQ32" s="683"/>
      <c r="CR32" s="641" t="s">
        <v>229</v>
      </c>
      <c r="CS32" s="644"/>
      <c r="CT32" s="644"/>
      <c r="CU32" s="644"/>
      <c r="CV32" s="644"/>
      <c r="CW32" s="644"/>
      <c r="CX32" s="644"/>
      <c r="CY32" s="645"/>
      <c r="CZ32" s="646" t="s">
        <v>229</v>
      </c>
      <c r="DA32" s="675"/>
      <c r="DB32" s="675"/>
      <c r="DC32" s="676"/>
      <c r="DD32" s="649" t="s">
        <v>229</v>
      </c>
      <c r="DE32" s="644"/>
      <c r="DF32" s="644"/>
      <c r="DG32" s="644"/>
      <c r="DH32" s="644"/>
      <c r="DI32" s="644"/>
      <c r="DJ32" s="644"/>
      <c r="DK32" s="645"/>
      <c r="DL32" s="649" t="s">
        <v>243</v>
      </c>
      <c r="DM32" s="644"/>
      <c r="DN32" s="644"/>
      <c r="DO32" s="644"/>
      <c r="DP32" s="644"/>
      <c r="DQ32" s="644"/>
      <c r="DR32" s="644"/>
      <c r="DS32" s="644"/>
      <c r="DT32" s="644"/>
      <c r="DU32" s="644"/>
      <c r="DV32" s="645"/>
      <c r="DW32" s="646" t="s">
        <v>229</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636557</v>
      </c>
      <c r="S33" s="644"/>
      <c r="T33" s="644"/>
      <c r="U33" s="644"/>
      <c r="V33" s="644"/>
      <c r="W33" s="644"/>
      <c r="X33" s="644"/>
      <c r="Y33" s="645"/>
      <c r="Z33" s="703">
        <v>3.5</v>
      </c>
      <c r="AA33" s="703"/>
      <c r="AB33" s="703"/>
      <c r="AC33" s="703"/>
      <c r="AD33" s="704" t="s">
        <v>229</v>
      </c>
      <c r="AE33" s="704"/>
      <c r="AF33" s="704"/>
      <c r="AG33" s="704"/>
      <c r="AH33" s="704"/>
      <c r="AI33" s="704"/>
      <c r="AJ33" s="704"/>
      <c r="AK33" s="704"/>
      <c r="AL33" s="646" t="s">
        <v>229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6542647</v>
      </c>
      <c r="CS33" s="642"/>
      <c r="CT33" s="642"/>
      <c r="CU33" s="642"/>
      <c r="CV33" s="642"/>
      <c r="CW33" s="642"/>
      <c r="CX33" s="642"/>
      <c r="CY33" s="643"/>
      <c r="CZ33" s="646">
        <v>38.6</v>
      </c>
      <c r="DA33" s="675"/>
      <c r="DB33" s="675"/>
      <c r="DC33" s="676"/>
      <c r="DD33" s="649">
        <v>5638134</v>
      </c>
      <c r="DE33" s="642"/>
      <c r="DF33" s="642"/>
      <c r="DG33" s="642"/>
      <c r="DH33" s="642"/>
      <c r="DI33" s="642"/>
      <c r="DJ33" s="642"/>
      <c r="DK33" s="643"/>
      <c r="DL33" s="649">
        <v>4801308</v>
      </c>
      <c r="DM33" s="642"/>
      <c r="DN33" s="642"/>
      <c r="DO33" s="642"/>
      <c r="DP33" s="642"/>
      <c r="DQ33" s="642"/>
      <c r="DR33" s="642"/>
      <c r="DS33" s="642"/>
      <c r="DT33" s="642"/>
      <c r="DU33" s="642"/>
      <c r="DV33" s="643"/>
      <c r="DW33" s="646">
        <v>43.8</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427669</v>
      </c>
      <c r="S34" s="644"/>
      <c r="T34" s="644"/>
      <c r="U34" s="644"/>
      <c r="V34" s="644"/>
      <c r="W34" s="644"/>
      <c r="X34" s="644"/>
      <c r="Y34" s="645"/>
      <c r="Z34" s="703">
        <v>2.4</v>
      </c>
      <c r="AA34" s="703"/>
      <c r="AB34" s="703"/>
      <c r="AC34" s="703"/>
      <c r="AD34" s="704">
        <v>484</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2283099</v>
      </c>
      <c r="CS34" s="644"/>
      <c r="CT34" s="644"/>
      <c r="CU34" s="644"/>
      <c r="CV34" s="644"/>
      <c r="CW34" s="644"/>
      <c r="CX34" s="644"/>
      <c r="CY34" s="645"/>
      <c r="CZ34" s="646">
        <v>13.5</v>
      </c>
      <c r="DA34" s="675"/>
      <c r="DB34" s="675"/>
      <c r="DC34" s="676"/>
      <c r="DD34" s="649">
        <v>1778454</v>
      </c>
      <c r="DE34" s="644"/>
      <c r="DF34" s="644"/>
      <c r="DG34" s="644"/>
      <c r="DH34" s="644"/>
      <c r="DI34" s="644"/>
      <c r="DJ34" s="644"/>
      <c r="DK34" s="645"/>
      <c r="DL34" s="649">
        <v>1513041</v>
      </c>
      <c r="DM34" s="644"/>
      <c r="DN34" s="644"/>
      <c r="DO34" s="644"/>
      <c r="DP34" s="644"/>
      <c r="DQ34" s="644"/>
      <c r="DR34" s="644"/>
      <c r="DS34" s="644"/>
      <c r="DT34" s="644"/>
      <c r="DU34" s="644"/>
      <c r="DV34" s="645"/>
      <c r="DW34" s="646">
        <v>13.8</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1420200</v>
      </c>
      <c r="S35" s="644"/>
      <c r="T35" s="644"/>
      <c r="U35" s="644"/>
      <c r="V35" s="644"/>
      <c r="W35" s="644"/>
      <c r="X35" s="644"/>
      <c r="Y35" s="645"/>
      <c r="Z35" s="703">
        <v>7.9</v>
      </c>
      <c r="AA35" s="703"/>
      <c r="AB35" s="703"/>
      <c r="AC35" s="703"/>
      <c r="AD35" s="704" t="s">
        <v>229</v>
      </c>
      <c r="AE35" s="704"/>
      <c r="AF35" s="704"/>
      <c r="AG35" s="704"/>
      <c r="AH35" s="704"/>
      <c r="AI35" s="704"/>
      <c r="AJ35" s="704"/>
      <c r="AK35" s="704"/>
      <c r="AL35" s="646" t="s">
        <v>243</v>
      </c>
      <c r="AM35" s="647"/>
      <c r="AN35" s="647"/>
      <c r="AO35" s="705"/>
      <c r="AP35" s="214"/>
      <c r="AQ35" s="709" t="s">
        <v>321</v>
      </c>
      <c r="AR35" s="710"/>
      <c r="AS35" s="710"/>
      <c r="AT35" s="710"/>
      <c r="AU35" s="710"/>
      <c r="AV35" s="710"/>
      <c r="AW35" s="710"/>
      <c r="AX35" s="710"/>
      <c r="AY35" s="711"/>
      <c r="AZ35" s="706">
        <v>2062220</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182172</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70452</v>
      </c>
      <c r="CS35" s="642"/>
      <c r="CT35" s="642"/>
      <c r="CU35" s="642"/>
      <c r="CV35" s="642"/>
      <c r="CW35" s="642"/>
      <c r="CX35" s="642"/>
      <c r="CY35" s="643"/>
      <c r="CZ35" s="646">
        <v>0.4</v>
      </c>
      <c r="DA35" s="675"/>
      <c r="DB35" s="675"/>
      <c r="DC35" s="676"/>
      <c r="DD35" s="649">
        <v>60373</v>
      </c>
      <c r="DE35" s="642"/>
      <c r="DF35" s="642"/>
      <c r="DG35" s="642"/>
      <c r="DH35" s="642"/>
      <c r="DI35" s="642"/>
      <c r="DJ35" s="642"/>
      <c r="DK35" s="643"/>
      <c r="DL35" s="649">
        <v>60373</v>
      </c>
      <c r="DM35" s="642"/>
      <c r="DN35" s="642"/>
      <c r="DO35" s="642"/>
      <c r="DP35" s="642"/>
      <c r="DQ35" s="642"/>
      <c r="DR35" s="642"/>
      <c r="DS35" s="642"/>
      <c r="DT35" s="642"/>
      <c r="DU35" s="642"/>
      <c r="DV35" s="643"/>
      <c r="DW35" s="646">
        <v>0.6</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229</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579268</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137874</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1982378</v>
      </c>
      <c r="CS36" s="644"/>
      <c r="CT36" s="644"/>
      <c r="CU36" s="644"/>
      <c r="CV36" s="644"/>
      <c r="CW36" s="644"/>
      <c r="CX36" s="644"/>
      <c r="CY36" s="645"/>
      <c r="CZ36" s="646">
        <v>11.7</v>
      </c>
      <c r="DA36" s="675"/>
      <c r="DB36" s="675"/>
      <c r="DC36" s="676"/>
      <c r="DD36" s="649">
        <v>1882271</v>
      </c>
      <c r="DE36" s="644"/>
      <c r="DF36" s="644"/>
      <c r="DG36" s="644"/>
      <c r="DH36" s="644"/>
      <c r="DI36" s="644"/>
      <c r="DJ36" s="644"/>
      <c r="DK36" s="645"/>
      <c r="DL36" s="649">
        <v>1522007</v>
      </c>
      <c r="DM36" s="644"/>
      <c r="DN36" s="644"/>
      <c r="DO36" s="644"/>
      <c r="DP36" s="644"/>
      <c r="DQ36" s="644"/>
      <c r="DR36" s="644"/>
      <c r="DS36" s="644"/>
      <c r="DT36" s="644"/>
      <c r="DU36" s="644"/>
      <c r="DV36" s="645"/>
      <c r="DW36" s="646">
        <v>13.9</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766700</v>
      </c>
      <c r="S37" s="644"/>
      <c r="T37" s="644"/>
      <c r="U37" s="644"/>
      <c r="V37" s="644"/>
      <c r="W37" s="644"/>
      <c r="X37" s="644"/>
      <c r="Y37" s="645"/>
      <c r="Z37" s="703">
        <v>4.3</v>
      </c>
      <c r="AA37" s="703"/>
      <c r="AB37" s="703"/>
      <c r="AC37" s="703"/>
      <c r="AD37" s="704" t="s">
        <v>229</v>
      </c>
      <c r="AE37" s="704"/>
      <c r="AF37" s="704"/>
      <c r="AG37" s="704"/>
      <c r="AH37" s="704"/>
      <c r="AI37" s="704"/>
      <c r="AJ37" s="704"/>
      <c r="AK37" s="704"/>
      <c r="AL37" s="646" t="s">
        <v>229</v>
      </c>
      <c r="AM37" s="647"/>
      <c r="AN37" s="647"/>
      <c r="AO37" s="705"/>
      <c r="AQ37" s="678" t="s">
        <v>329</v>
      </c>
      <c r="AR37" s="679"/>
      <c r="AS37" s="679"/>
      <c r="AT37" s="679"/>
      <c r="AU37" s="679"/>
      <c r="AV37" s="679"/>
      <c r="AW37" s="679"/>
      <c r="AX37" s="679"/>
      <c r="AY37" s="680"/>
      <c r="AZ37" s="641">
        <v>7980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8277</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1281299</v>
      </c>
      <c r="CS37" s="642"/>
      <c r="CT37" s="642"/>
      <c r="CU37" s="642"/>
      <c r="CV37" s="642"/>
      <c r="CW37" s="642"/>
      <c r="CX37" s="642"/>
      <c r="CY37" s="643"/>
      <c r="CZ37" s="646">
        <v>7.6</v>
      </c>
      <c r="DA37" s="675"/>
      <c r="DB37" s="675"/>
      <c r="DC37" s="676"/>
      <c r="DD37" s="649">
        <v>1281299</v>
      </c>
      <c r="DE37" s="642"/>
      <c r="DF37" s="642"/>
      <c r="DG37" s="642"/>
      <c r="DH37" s="642"/>
      <c r="DI37" s="642"/>
      <c r="DJ37" s="642"/>
      <c r="DK37" s="643"/>
      <c r="DL37" s="649">
        <v>1258634</v>
      </c>
      <c r="DM37" s="642"/>
      <c r="DN37" s="642"/>
      <c r="DO37" s="642"/>
      <c r="DP37" s="642"/>
      <c r="DQ37" s="642"/>
      <c r="DR37" s="642"/>
      <c r="DS37" s="642"/>
      <c r="DT37" s="642"/>
      <c r="DU37" s="642"/>
      <c r="DV37" s="643"/>
      <c r="DW37" s="646">
        <v>11.5</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17967527</v>
      </c>
      <c r="S38" s="693"/>
      <c r="T38" s="693"/>
      <c r="U38" s="693"/>
      <c r="V38" s="693"/>
      <c r="W38" s="693"/>
      <c r="X38" s="693"/>
      <c r="Y38" s="698"/>
      <c r="Z38" s="699">
        <v>100</v>
      </c>
      <c r="AA38" s="699"/>
      <c r="AB38" s="699"/>
      <c r="AC38" s="699"/>
      <c r="AD38" s="700">
        <v>10192761</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1215</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14424</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2054240</v>
      </c>
      <c r="CS38" s="644"/>
      <c r="CT38" s="644"/>
      <c r="CU38" s="644"/>
      <c r="CV38" s="644"/>
      <c r="CW38" s="644"/>
      <c r="CX38" s="644"/>
      <c r="CY38" s="645"/>
      <c r="CZ38" s="646">
        <v>12.1</v>
      </c>
      <c r="DA38" s="675"/>
      <c r="DB38" s="675"/>
      <c r="DC38" s="676"/>
      <c r="DD38" s="649">
        <v>1786360</v>
      </c>
      <c r="DE38" s="644"/>
      <c r="DF38" s="644"/>
      <c r="DG38" s="644"/>
      <c r="DH38" s="644"/>
      <c r="DI38" s="644"/>
      <c r="DJ38" s="644"/>
      <c r="DK38" s="645"/>
      <c r="DL38" s="649">
        <v>1705887</v>
      </c>
      <c r="DM38" s="644"/>
      <c r="DN38" s="644"/>
      <c r="DO38" s="644"/>
      <c r="DP38" s="644"/>
      <c r="DQ38" s="644"/>
      <c r="DR38" s="644"/>
      <c r="DS38" s="644"/>
      <c r="DT38" s="644"/>
      <c r="DU38" s="644"/>
      <c r="DV38" s="645"/>
      <c r="DW38" s="646">
        <v>15.6</v>
      </c>
      <c r="DX38" s="675"/>
      <c r="DY38" s="675"/>
      <c r="DZ38" s="675"/>
      <c r="EA38" s="675"/>
      <c r="EB38" s="675"/>
      <c r="EC38" s="677"/>
    </row>
    <row r="39" spans="2:133" ht="11.25" customHeight="1">
      <c r="AQ39" s="678" t="s">
        <v>336</v>
      </c>
      <c r="AR39" s="679"/>
      <c r="AS39" s="679"/>
      <c r="AT39" s="679"/>
      <c r="AU39" s="679"/>
      <c r="AV39" s="679"/>
      <c r="AW39" s="679"/>
      <c r="AX39" s="679"/>
      <c r="AY39" s="680"/>
      <c r="AZ39" s="641" t="s">
        <v>243</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105</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139478</v>
      </c>
      <c r="CS39" s="642"/>
      <c r="CT39" s="642"/>
      <c r="CU39" s="642"/>
      <c r="CV39" s="642"/>
      <c r="CW39" s="642"/>
      <c r="CX39" s="642"/>
      <c r="CY39" s="643"/>
      <c r="CZ39" s="646">
        <v>0.8</v>
      </c>
      <c r="DA39" s="675"/>
      <c r="DB39" s="675"/>
      <c r="DC39" s="676"/>
      <c r="DD39" s="649">
        <v>130676</v>
      </c>
      <c r="DE39" s="642"/>
      <c r="DF39" s="642"/>
      <c r="DG39" s="642"/>
      <c r="DH39" s="642"/>
      <c r="DI39" s="642"/>
      <c r="DJ39" s="642"/>
      <c r="DK39" s="643"/>
      <c r="DL39" s="649" t="s">
        <v>243</v>
      </c>
      <c r="DM39" s="642"/>
      <c r="DN39" s="642"/>
      <c r="DO39" s="642"/>
      <c r="DP39" s="642"/>
      <c r="DQ39" s="642"/>
      <c r="DR39" s="642"/>
      <c r="DS39" s="642"/>
      <c r="DT39" s="642"/>
      <c r="DU39" s="642"/>
      <c r="DV39" s="643"/>
      <c r="DW39" s="646" t="s">
        <v>229</v>
      </c>
      <c r="DX39" s="675"/>
      <c r="DY39" s="675"/>
      <c r="DZ39" s="675"/>
      <c r="EA39" s="675"/>
      <c r="EB39" s="675"/>
      <c r="EC39" s="677"/>
    </row>
    <row r="40" spans="2:133" ht="11.25" customHeight="1">
      <c r="AQ40" s="678" t="s">
        <v>340</v>
      </c>
      <c r="AR40" s="679"/>
      <c r="AS40" s="679"/>
      <c r="AT40" s="679"/>
      <c r="AU40" s="679"/>
      <c r="AV40" s="679"/>
      <c r="AW40" s="679"/>
      <c r="AX40" s="679"/>
      <c r="AY40" s="680"/>
      <c r="AZ40" s="641">
        <v>393662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110</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13000</v>
      </c>
      <c r="CS40" s="644"/>
      <c r="CT40" s="644"/>
      <c r="CU40" s="644"/>
      <c r="CV40" s="644"/>
      <c r="CW40" s="644"/>
      <c r="CX40" s="644"/>
      <c r="CY40" s="645"/>
      <c r="CZ40" s="646">
        <v>0.1</v>
      </c>
      <c r="DA40" s="675"/>
      <c r="DB40" s="675"/>
      <c r="DC40" s="676"/>
      <c r="DD40" s="649" t="s">
        <v>243</v>
      </c>
      <c r="DE40" s="644"/>
      <c r="DF40" s="644"/>
      <c r="DG40" s="644"/>
      <c r="DH40" s="644"/>
      <c r="DI40" s="644"/>
      <c r="DJ40" s="644"/>
      <c r="DK40" s="645"/>
      <c r="DL40" s="649" t="s">
        <v>243</v>
      </c>
      <c r="DM40" s="644"/>
      <c r="DN40" s="644"/>
      <c r="DO40" s="644"/>
      <c r="DP40" s="644"/>
      <c r="DQ40" s="644"/>
      <c r="DR40" s="644"/>
      <c r="DS40" s="644"/>
      <c r="DT40" s="644"/>
      <c r="DU40" s="644"/>
      <c r="DV40" s="645"/>
      <c r="DW40" s="646" t="s">
        <v>243</v>
      </c>
      <c r="DX40" s="675"/>
      <c r="DY40" s="675"/>
      <c r="DZ40" s="675"/>
      <c r="EA40" s="675"/>
      <c r="EB40" s="675"/>
      <c r="EC40" s="677"/>
    </row>
    <row r="41" spans="2:133" ht="11.25" customHeight="1">
      <c r="AQ41" s="690" t="s">
        <v>343</v>
      </c>
      <c r="AR41" s="691"/>
      <c r="AS41" s="691"/>
      <c r="AT41" s="691"/>
      <c r="AU41" s="691"/>
      <c r="AV41" s="691"/>
      <c r="AW41" s="691"/>
      <c r="AX41" s="691"/>
      <c r="AY41" s="692"/>
      <c r="AZ41" s="656">
        <v>1080095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257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243</v>
      </c>
      <c r="CS41" s="642"/>
      <c r="CT41" s="642"/>
      <c r="CU41" s="642"/>
      <c r="CV41" s="642"/>
      <c r="CW41" s="642"/>
      <c r="CX41" s="642"/>
      <c r="CY41" s="643"/>
      <c r="CZ41" s="646" t="s">
        <v>243</v>
      </c>
      <c r="DA41" s="675"/>
      <c r="DB41" s="675"/>
      <c r="DC41" s="676"/>
      <c r="DD41" s="649" t="s">
        <v>243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1726215</v>
      </c>
      <c r="CS42" s="644"/>
      <c r="CT42" s="644"/>
      <c r="CU42" s="644"/>
      <c r="CV42" s="644"/>
      <c r="CW42" s="644"/>
      <c r="CX42" s="644"/>
      <c r="CY42" s="645"/>
      <c r="CZ42" s="646">
        <v>10.199999999999999</v>
      </c>
      <c r="DA42" s="647"/>
      <c r="DB42" s="647"/>
      <c r="DC42" s="648"/>
      <c r="DD42" s="649">
        <v>762977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126762</v>
      </c>
      <c r="CS43" s="642"/>
      <c r="CT43" s="642"/>
      <c r="CU43" s="642"/>
      <c r="CV43" s="642"/>
      <c r="CW43" s="642"/>
      <c r="CX43" s="642"/>
      <c r="CY43" s="643"/>
      <c r="CZ43" s="646">
        <v>0.7</v>
      </c>
      <c r="DA43" s="675"/>
      <c r="DB43" s="675"/>
      <c r="DC43" s="676"/>
      <c r="DD43" s="649">
        <v>126762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302</v>
      </c>
      <c r="CE44" s="670"/>
      <c r="CF44" s="638" t="s">
        <v>351</v>
      </c>
      <c r="CG44" s="639"/>
      <c r="CH44" s="639"/>
      <c r="CI44" s="639"/>
      <c r="CJ44" s="639"/>
      <c r="CK44" s="639"/>
      <c r="CL44" s="639"/>
      <c r="CM44" s="639"/>
      <c r="CN44" s="639"/>
      <c r="CO44" s="639"/>
      <c r="CP44" s="639"/>
      <c r="CQ44" s="640"/>
      <c r="CR44" s="641">
        <v>1726215</v>
      </c>
      <c r="CS44" s="644"/>
      <c r="CT44" s="644"/>
      <c r="CU44" s="644"/>
      <c r="CV44" s="644"/>
      <c r="CW44" s="644"/>
      <c r="CX44" s="644"/>
      <c r="CY44" s="645"/>
      <c r="CZ44" s="646">
        <v>10.199999999999999</v>
      </c>
      <c r="DA44" s="647"/>
      <c r="DB44" s="647"/>
      <c r="DC44" s="648"/>
      <c r="DD44" s="649">
        <v>762977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479991</v>
      </c>
      <c r="CS45" s="642"/>
      <c r="CT45" s="642"/>
      <c r="CU45" s="642"/>
      <c r="CV45" s="642"/>
      <c r="CW45" s="642"/>
      <c r="CX45" s="642"/>
      <c r="CY45" s="643"/>
      <c r="CZ45" s="646">
        <v>2.8</v>
      </c>
      <c r="DA45" s="675"/>
      <c r="DB45" s="675"/>
      <c r="DC45" s="676"/>
      <c r="DD45" s="649">
        <v>32627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1229402</v>
      </c>
      <c r="CS46" s="644"/>
      <c r="CT46" s="644"/>
      <c r="CU46" s="644"/>
      <c r="CV46" s="644"/>
      <c r="CW46" s="644"/>
      <c r="CX46" s="644"/>
      <c r="CY46" s="645"/>
      <c r="CZ46" s="646">
        <v>7.2</v>
      </c>
      <c r="DA46" s="647"/>
      <c r="DB46" s="647"/>
      <c r="DC46" s="648"/>
      <c r="DD46" s="649">
        <v>724928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243</v>
      </c>
      <c r="CS47" s="642"/>
      <c r="CT47" s="642"/>
      <c r="CU47" s="642"/>
      <c r="CV47" s="642"/>
      <c r="CW47" s="642"/>
      <c r="CX47" s="642"/>
      <c r="CY47" s="643"/>
      <c r="CZ47" s="646" t="s">
        <v>243</v>
      </c>
      <c r="DA47" s="675"/>
      <c r="DB47" s="675"/>
      <c r="DC47" s="676"/>
      <c r="DD47" s="649" t="s">
        <v>229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243</v>
      </c>
      <c r="CS48" s="644"/>
      <c r="CT48" s="644"/>
      <c r="CU48" s="644"/>
      <c r="CV48" s="644"/>
      <c r="CW48" s="644"/>
      <c r="CX48" s="644"/>
      <c r="CY48" s="645"/>
      <c r="CZ48" s="646" t="s">
        <v>229</v>
      </c>
      <c r="DA48" s="647"/>
      <c r="DB48" s="647"/>
      <c r="DC48" s="648"/>
      <c r="DD48" s="649" t="s">
        <v>243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16959721</v>
      </c>
      <c r="CS49" s="657"/>
      <c r="CT49" s="657"/>
      <c r="CU49" s="657"/>
      <c r="CV49" s="657"/>
      <c r="CW49" s="657"/>
      <c r="CX49" s="657"/>
      <c r="CY49" s="658"/>
      <c r="CZ49" s="659">
        <v>100</v>
      </c>
      <c r="DA49" s="660"/>
      <c r="DB49" s="660"/>
      <c r="DC49" s="661"/>
      <c r="DD49" s="662">
        <v>11835532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7G6Gu0zqmXVlhe16jMqyaJ9p2GfVcx1Ls0kjGVgqVBPkXJG/lFAnAtxZD8llI0epbTLYEqQIu/0vYFghN7bKLQ==" saltValue="Mqva1xmd/oe5PJlSi1mv1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3"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17927</v>
      </c>
      <c r="R7" s="1174"/>
      <c r="S7" s="1174"/>
      <c r="T7" s="1174"/>
      <c r="U7" s="1174"/>
      <c r="V7" s="1174">
        <v>16921</v>
      </c>
      <c r="W7" s="1174"/>
      <c r="X7" s="1174"/>
      <c r="Y7" s="1174"/>
      <c r="Z7" s="1174"/>
      <c r="AA7" s="1174">
        <v>1006</v>
      </c>
      <c r="AB7" s="1174"/>
      <c r="AC7" s="1174"/>
      <c r="AD7" s="1174"/>
      <c r="AE7" s="1175"/>
      <c r="AF7" s="1176">
        <v>979</v>
      </c>
      <c r="AG7" s="1177"/>
      <c r="AH7" s="1177"/>
      <c r="AI7" s="1177"/>
      <c r="AJ7" s="1178"/>
      <c r="AK7" s="1160" t="s">
        <v>598</v>
      </c>
      <c r="AL7" s="1161"/>
      <c r="AM7" s="1161"/>
      <c r="AN7" s="1161"/>
      <c r="AO7" s="1161"/>
      <c r="AP7" s="1161">
        <v>13902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570</v>
      </c>
      <c r="BT7" s="1165"/>
      <c r="BU7" s="1165"/>
      <c r="BV7" s="1165"/>
      <c r="BW7" s="1165"/>
      <c r="BX7" s="1165"/>
      <c r="BY7" s="1165"/>
      <c r="BZ7" s="1165"/>
      <c r="CA7" s="1165"/>
      <c r="CB7" s="1165"/>
      <c r="CC7" s="1165"/>
      <c r="CD7" s="1165"/>
      <c r="CE7" s="1165"/>
      <c r="CF7" s="1165"/>
      <c r="CG7" s="1166"/>
      <c r="CH7" s="1157">
        <v>12</v>
      </c>
      <c r="CI7" s="1158"/>
      <c r="CJ7" s="1158"/>
      <c r="CK7" s="1158"/>
      <c r="CL7" s="1159"/>
      <c r="CM7" s="1157">
        <v>359</v>
      </c>
      <c r="CN7" s="1158"/>
      <c r="CO7" s="1158"/>
      <c r="CP7" s="1158"/>
      <c r="CQ7" s="1159"/>
      <c r="CR7" s="1157">
        <v>261</v>
      </c>
      <c r="CS7" s="1158"/>
      <c r="CT7" s="1158"/>
      <c r="CU7" s="1158"/>
      <c r="CV7" s="1159"/>
      <c r="CW7" s="1157" t="s">
        <v>579</v>
      </c>
      <c r="CX7" s="1158"/>
      <c r="CY7" s="1158"/>
      <c r="CZ7" s="1158"/>
      <c r="DA7" s="1159"/>
      <c r="DB7" s="1157" t="s">
        <v>580</v>
      </c>
      <c r="DC7" s="1158"/>
      <c r="DD7" s="1158"/>
      <c r="DE7" s="1158"/>
      <c r="DF7" s="1159"/>
      <c r="DG7" s="1157" t="s">
        <v>581</v>
      </c>
      <c r="DH7" s="1158"/>
      <c r="DI7" s="1158"/>
      <c r="DJ7" s="1158"/>
      <c r="DK7" s="1159"/>
      <c r="DL7" s="1157" t="s">
        <v>582</v>
      </c>
      <c r="DM7" s="1158"/>
      <c r="DN7" s="1158"/>
      <c r="DO7" s="1158"/>
      <c r="DP7" s="1159"/>
      <c r="DQ7" s="1157" t="s">
        <v>583</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13</v>
      </c>
      <c r="R8" s="1113"/>
      <c r="S8" s="1113"/>
      <c r="T8" s="1113"/>
      <c r="U8" s="1113"/>
      <c r="V8" s="1113">
        <v>13</v>
      </c>
      <c r="W8" s="1113"/>
      <c r="X8" s="1113"/>
      <c r="Y8" s="1113"/>
      <c r="Z8" s="1113"/>
      <c r="AA8" s="1113" t="s">
        <v>578</v>
      </c>
      <c r="AB8" s="1113"/>
      <c r="AC8" s="1113"/>
      <c r="AD8" s="1113"/>
      <c r="AE8" s="1114"/>
      <c r="AF8" s="1088" t="s">
        <v>229</v>
      </c>
      <c r="AG8" s="1089"/>
      <c r="AH8" s="1089"/>
      <c r="AI8" s="1089"/>
      <c r="AJ8" s="1090"/>
      <c r="AK8" s="1155">
        <v>13</v>
      </c>
      <c r="AL8" s="1156"/>
      <c r="AM8" s="1156"/>
      <c r="AN8" s="1156"/>
      <c r="AO8" s="1156"/>
      <c r="AP8" s="1156">
        <v>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571</v>
      </c>
      <c r="BT8" s="1084"/>
      <c r="BU8" s="1084"/>
      <c r="BV8" s="1084"/>
      <c r="BW8" s="1084"/>
      <c r="BX8" s="1084"/>
      <c r="BY8" s="1084"/>
      <c r="BZ8" s="1084"/>
      <c r="CA8" s="1084"/>
      <c r="CB8" s="1084"/>
      <c r="CC8" s="1084"/>
      <c r="CD8" s="1084"/>
      <c r="CE8" s="1084"/>
      <c r="CF8" s="1084"/>
      <c r="CG8" s="1085"/>
      <c r="CH8" s="1058">
        <v>0</v>
      </c>
      <c r="CI8" s="1059"/>
      <c r="CJ8" s="1059"/>
      <c r="CK8" s="1059"/>
      <c r="CL8" s="1060"/>
      <c r="CM8" s="1058">
        <v>342</v>
      </c>
      <c r="CN8" s="1059"/>
      <c r="CO8" s="1059"/>
      <c r="CP8" s="1059"/>
      <c r="CQ8" s="1060"/>
      <c r="CR8" s="1058">
        <v>5</v>
      </c>
      <c r="CS8" s="1059"/>
      <c r="CT8" s="1059"/>
      <c r="CU8" s="1059"/>
      <c r="CV8" s="1060"/>
      <c r="CW8" s="1058" t="s">
        <v>579</v>
      </c>
      <c r="CX8" s="1059"/>
      <c r="CY8" s="1059"/>
      <c r="CZ8" s="1059"/>
      <c r="DA8" s="1060"/>
      <c r="DB8" s="1058" t="s">
        <v>578</v>
      </c>
      <c r="DC8" s="1059"/>
      <c r="DD8" s="1059"/>
      <c r="DE8" s="1059"/>
      <c r="DF8" s="1060"/>
      <c r="DG8" s="1058">
        <v>136</v>
      </c>
      <c r="DH8" s="1059"/>
      <c r="DI8" s="1059"/>
      <c r="DJ8" s="1059"/>
      <c r="DK8" s="1060"/>
      <c r="DL8" s="1058" t="s">
        <v>579</v>
      </c>
      <c r="DM8" s="1059"/>
      <c r="DN8" s="1059"/>
      <c r="DO8" s="1059"/>
      <c r="DP8" s="1060"/>
      <c r="DQ8" s="1058" t="s">
        <v>579</v>
      </c>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4</v>
      </c>
      <c r="R9" s="1113"/>
      <c r="S9" s="1113"/>
      <c r="T9" s="1113"/>
      <c r="U9" s="1113"/>
      <c r="V9" s="1113">
        <v>2</v>
      </c>
      <c r="W9" s="1113"/>
      <c r="X9" s="1113"/>
      <c r="Y9" s="1113"/>
      <c r="Z9" s="1113"/>
      <c r="AA9" s="1113">
        <v>2</v>
      </c>
      <c r="AB9" s="1113"/>
      <c r="AC9" s="1113"/>
      <c r="AD9" s="1113"/>
      <c r="AE9" s="1114"/>
      <c r="AF9" s="1088">
        <v>2</v>
      </c>
      <c r="AG9" s="1089"/>
      <c r="AH9" s="1089"/>
      <c r="AI9" s="1089"/>
      <c r="AJ9" s="1090"/>
      <c r="AK9" s="1155" t="s">
        <v>597</v>
      </c>
      <c r="AL9" s="1156"/>
      <c r="AM9" s="1156"/>
      <c r="AN9" s="1156"/>
      <c r="AO9" s="1156"/>
      <c r="AP9" s="1156">
        <v>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572</v>
      </c>
      <c r="BT9" s="1084"/>
      <c r="BU9" s="1084"/>
      <c r="BV9" s="1084"/>
      <c r="BW9" s="1084"/>
      <c r="BX9" s="1084"/>
      <c r="BY9" s="1084"/>
      <c r="BZ9" s="1084"/>
      <c r="CA9" s="1084"/>
      <c r="CB9" s="1084"/>
      <c r="CC9" s="1084"/>
      <c r="CD9" s="1084"/>
      <c r="CE9" s="1084"/>
      <c r="CF9" s="1084"/>
      <c r="CG9" s="1085"/>
      <c r="CH9" s="1058">
        <v>1</v>
      </c>
      <c r="CI9" s="1059"/>
      <c r="CJ9" s="1059"/>
      <c r="CK9" s="1059"/>
      <c r="CL9" s="1060"/>
      <c r="CM9" s="1058">
        <v>18</v>
      </c>
      <c r="CN9" s="1059"/>
      <c r="CO9" s="1059"/>
      <c r="CP9" s="1059"/>
      <c r="CQ9" s="1060"/>
      <c r="CR9" s="1058">
        <v>5</v>
      </c>
      <c r="CS9" s="1059"/>
      <c r="CT9" s="1059"/>
      <c r="CU9" s="1059"/>
      <c r="CV9" s="1060"/>
      <c r="CW9" s="1058">
        <v>2</v>
      </c>
      <c r="CX9" s="1059"/>
      <c r="CY9" s="1059"/>
      <c r="CZ9" s="1059"/>
      <c r="DA9" s="1060"/>
      <c r="DB9" s="1058" t="s">
        <v>578</v>
      </c>
      <c r="DC9" s="1059"/>
      <c r="DD9" s="1059"/>
      <c r="DE9" s="1059"/>
      <c r="DF9" s="1060"/>
      <c r="DG9" s="1058" t="s">
        <v>581</v>
      </c>
      <c r="DH9" s="1059"/>
      <c r="DI9" s="1059"/>
      <c r="DJ9" s="1059"/>
      <c r="DK9" s="1060"/>
      <c r="DL9" s="1058" t="s">
        <v>580</v>
      </c>
      <c r="DM9" s="1059"/>
      <c r="DN9" s="1059"/>
      <c r="DO9" s="1059"/>
      <c r="DP9" s="1060"/>
      <c r="DQ9" s="1058" t="s">
        <v>581</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17931</v>
      </c>
      <c r="R23" s="1138"/>
      <c r="S23" s="1138"/>
      <c r="T23" s="1138"/>
      <c r="U23" s="1138"/>
      <c r="V23" s="1138">
        <v>16923</v>
      </c>
      <c r="W23" s="1138"/>
      <c r="X23" s="1138"/>
      <c r="Y23" s="1138"/>
      <c r="Z23" s="1138"/>
      <c r="AA23" s="1138">
        <v>1008</v>
      </c>
      <c r="AB23" s="1138"/>
      <c r="AC23" s="1138"/>
      <c r="AD23" s="1138"/>
      <c r="AE23" s="1139"/>
      <c r="AF23" s="1140">
        <v>982</v>
      </c>
      <c r="AG23" s="1138"/>
      <c r="AH23" s="1138"/>
      <c r="AI23" s="1138"/>
      <c r="AJ23" s="1141"/>
      <c r="AK23" s="1142"/>
      <c r="AL23" s="1143"/>
      <c r="AM23" s="1143"/>
      <c r="AN23" s="1143"/>
      <c r="AO23" s="1143"/>
      <c r="AP23" s="1138">
        <v>13913</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6978</v>
      </c>
      <c r="R28" s="1123"/>
      <c r="S28" s="1123"/>
      <c r="T28" s="1123"/>
      <c r="U28" s="1123"/>
      <c r="V28" s="1123">
        <v>6796</v>
      </c>
      <c r="W28" s="1123"/>
      <c r="X28" s="1123"/>
      <c r="Y28" s="1123"/>
      <c r="Z28" s="1123"/>
      <c r="AA28" s="1123">
        <v>182</v>
      </c>
      <c r="AB28" s="1123"/>
      <c r="AC28" s="1123"/>
      <c r="AD28" s="1123"/>
      <c r="AE28" s="1124"/>
      <c r="AF28" s="1125">
        <v>182</v>
      </c>
      <c r="AG28" s="1123"/>
      <c r="AH28" s="1123"/>
      <c r="AI28" s="1123"/>
      <c r="AJ28" s="1126"/>
      <c r="AK28" s="1127">
        <v>394</v>
      </c>
      <c r="AL28" s="1115"/>
      <c r="AM28" s="1115"/>
      <c r="AN28" s="1115"/>
      <c r="AO28" s="1115"/>
      <c r="AP28" s="1115" t="s">
        <v>598</v>
      </c>
      <c r="AQ28" s="1115"/>
      <c r="AR28" s="1115"/>
      <c r="AS28" s="1115"/>
      <c r="AT28" s="1115"/>
      <c r="AU28" s="1115" t="s">
        <v>600</v>
      </c>
      <c r="AV28" s="1115"/>
      <c r="AW28" s="1115"/>
      <c r="AX28" s="1115"/>
      <c r="AY28" s="1115"/>
      <c r="AZ28" s="1116" t="s">
        <v>598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3625</v>
      </c>
      <c r="R29" s="1113"/>
      <c r="S29" s="1113"/>
      <c r="T29" s="1113"/>
      <c r="U29" s="1113"/>
      <c r="V29" s="1113">
        <v>3488</v>
      </c>
      <c r="W29" s="1113"/>
      <c r="X29" s="1113"/>
      <c r="Y29" s="1113"/>
      <c r="Z29" s="1113"/>
      <c r="AA29" s="1113">
        <v>137</v>
      </c>
      <c r="AB29" s="1113"/>
      <c r="AC29" s="1113"/>
      <c r="AD29" s="1113"/>
      <c r="AE29" s="1114"/>
      <c r="AF29" s="1088">
        <v>137</v>
      </c>
      <c r="AG29" s="1089"/>
      <c r="AH29" s="1089"/>
      <c r="AI29" s="1089"/>
      <c r="AJ29" s="1090"/>
      <c r="AK29" s="1049">
        <v>521</v>
      </c>
      <c r="AL29" s="1040"/>
      <c r="AM29" s="1040"/>
      <c r="AN29" s="1040"/>
      <c r="AO29" s="1040"/>
      <c r="AP29" s="1040" t="s">
        <v>598</v>
      </c>
      <c r="AQ29" s="1040"/>
      <c r="AR29" s="1040"/>
      <c r="AS29" s="1040"/>
      <c r="AT29" s="1040"/>
      <c r="AU29" s="1040" t="s">
        <v>598</v>
      </c>
      <c r="AV29" s="1040"/>
      <c r="AW29" s="1040"/>
      <c r="AX29" s="1040"/>
      <c r="AY29" s="1040"/>
      <c r="AZ29" s="1111" t="s">
        <v>600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25</v>
      </c>
      <c r="R30" s="1113"/>
      <c r="S30" s="1113"/>
      <c r="T30" s="1113"/>
      <c r="U30" s="1113"/>
      <c r="V30" s="1113">
        <v>22</v>
      </c>
      <c r="W30" s="1113"/>
      <c r="X30" s="1113"/>
      <c r="Y30" s="1113"/>
      <c r="Z30" s="1113"/>
      <c r="AA30" s="1113">
        <v>4</v>
      </c>
      <c r="AB30" s="1113"/>
      <c r="AC30" s="1113"/>
      <c r="AD30" s="1113"/>
      <c r="AE30" s="1114"/>
      <c r="AF30" s="1088">
        <v>4</v>
      </c>
      <c r="AG30" s="1089"/>
      <c r="AH30" s="1089"/>
      <c r="AI30" s="1089"/>
      <c r="AJ30" s="1090"/>
      <c r="AK30" s="1049" t="s">
        <v>598</v>
      </c>
      <c r="AL30" s="1040"/>
      <c r="AM30" s="1040"/>
      <c r="AN30" s="1040"/>
      <c r="AO30" s="1040"/>
      <c r="AP30" s="1040" t="s">
        <v>598</v>
      </c>
      <c r="AQ30" s="1040"/>
      <c r="AR30" s="1040"/>
      <c r="AS30" s="1040"/>
      <c r="AT30" s="1040"/>
      <c r="AU30" s="1040" t="s">
        <v>601</v>
      </c>
      <c r="AV30" s="1040"/>
      <c r="AW30" s="1040"/>
      <c r="AX30" s="1040"/>
      <c r="AY30" s="1040"/>
      <c r="AZ30" s="1111" t="s">
        <v>597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518</v>
      </c>
      <c r="R31" s="1113"/>
      <c r="S31" s="1113"/>
      <c r="T31" s="1113"/>
      <c r="U31" s="1113"/>
      <c r="V31" s="1113">
        <v>517</v>
      </c>
      <c r="W31" s="1113"/>
      <c r="X31" s="1113"/>
      <c r="Y31" s="1113"/>
      <c r="Z31" s="1113"/>
      <c r="AA31" s="1113">
        <v>1</v>
      </c>
      <c r="AB31" s="1113"/>
      <c r="AC31" s="1113"/>
      <c r="AD31" s="1113"/>
      <c r="AE31" s="1114"/>
      <c r="AF31" s="1088">
        <v>1</v>
      </c>
      <c r="AG31" s="1089"/>
      <c r="AH31" s="1089"/>
      <c r="AI31" s="1089"/>
      <c r="AJ31" s="1090"/>
      <c r="AK31" s="1049">
        <v>121</v>
      </c>
      <c r="AL31" s="1040"/>
      <c r="AM31" s="1040"/>
      <c r="AN31" s="1040"/>
      <c r="AO31" s="1040"/>
      <c r="AP31" s="1040" t="s">
        <v>598</v>
      </c>
      <c r="AQ31" s="1040"/>
      <c r="AR31" s="1040"/>
      <c r="AS31" s="1040"/>
      <c r="AT31" s="1040"/>
      <c r="AU31" s="1040" t="s">
        <v>600</v>
      </c>
      <c r="AV31" s="1040"/>
      <c r="AW31" s="1040"/>
      <c r="AX31" s="1040"/>
      <c r="AY31" s="1040"/>
      <c r="AZ31" s="1111" t="s">
        <v>598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400</v>
      </c>
      <c r="C32" s="1107"/>
      <c r="D32" s="1107"/>
      <c r="E32" s="1107"/>
      <c r="F32" s="1107"/>
      <c r="G32" s="1107"/>
      <c r="H32" s="1107"/>
      <c r="I32" s="1107"/>
      <c r="J32" s="1107"/>
      <c r="K32" s="1107"/>
      <c r="L32" s="1107"/>
      <c r="M32" s="1107"/>
      <c r="N32" s="1107"/>
      <c r="O32" s="1107"/>
      <c r="P32" s="1108"/>
      <c r="Q32" s="1112">
        <v>1143</v>
      </c>
      <c r="R32" s="1113"/>
      <c r="S32" s="1113"/>
      <c r="T32" s="1113"/>
      <c r="U32" s="1113"/>
      <c r="V32" s="1113">
        <v>1063</v>
      </c>
      <c r="W32" s="1113"/>
      <c r="X32" s="1113"/>
      <c r="Y32" s="1113"/>
      <c r="Z32" s="1113"/>
      <c r="AA32" s="1113">
        <v>80</v>
      </c>
      <c r="AB32" s="1113"/>
      <c r="AC32" s="1113"/>
      <c r="AD32" s="1113"/>
      <c r="AE32" s="1114"/>
      <c r="AF32" s="1088">
        <v>1292</v>
      </c>
      <c r="AG32" s="1089"/>
      <c r="AH32" s="1089"/>
      <c r="AI32" s="1089"/>
      <c r="AJ32" s="1090"/>
      <c r="AK32" s="1049">
        <v>8</v>
      </c>
      <c r="AL32" s="1040"/>
      <c r="AM32" s="1040"/>
      <c r="AN32" s="1040"/>
      <c r="AO32" s="1040"/>
      <c r="AP32" s="1040">
        <v>4246</v>
      </c>
      <c r="AQ32" s="1040"/>
      <c r="AR32" s="1040"/>
      <c r="AS32" s="1040"/>
      <c r="AT32" s="1040"/>
      <c r="AU32" s="1040">
        <v>13</v>
      </c>
      <c r="AV32" s="1040"/>
      <c r="AW32" s="1040"/>
      <c r="AX32" s="1040"/>
      <c r="AY32" s="1040"/>
      <c r="AZ32" s="1111" t="s">
        <v>598</v>
      </c>
      <c r="BA32" s="1111"/>
      <c r="BB32" s="1111"/>
      <c r="BC32" s="1111"/>
      <c r="BD32" s="1111"/>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402</v>
      </c>
      <c r="C33" s="1107"/>
      <c r="D33" s="1107"/>
      <c r="E33" s="1107"/>
      <c r="F33" s="1107"/>
      <c r="G33" s="1107"/>
      <c r="H33" s="1107"/>
      <c r="I33" s="1107"/>
      <c r="J33" s="1107"/>
      <c r="K33" s="1107"/>
      <c r="L33" s="1107"/>
      <c r="M33" s="1107"/>
      <c r="N33" s="1107"/>
      <c r="O33" s="1107"/>
      <c r="P33" s="1108"/>
      <c r="Q33" s="1112">
        <v>1435</v>
      </c>
      <c r="R33" s="1113"/>
      <c r="S33" s="1113"/>
      <c r="T33" s="1113"/>
      <c r="U33" s="1113"/>
      <c r="V33" s="1113">
        <v>1434</v>
      </c>
      <c r="W33" s="1113"/>
      <c r="X33" s="1113"/>
      <c r="Y33" s="1113"/>
      <c r="Z33" s="1113"/>
      <c r="AA33" s="1113">
        <v>1</v>
      </c>
      <c r="AB33" s="1113"/>
      <c r="AC33" s="1113"/>
      <c r="AD33" s="1113"/>
      <c r="AE33" s="1114"/>
      <c r="AF33" s="1088">
        <v>1</v>
      </c>
      <c r="AG33" s="1089"/>
      <c r="AH33" s="1089"/>
      <c r="AI33" s="1089"/>
      <c r="AJ33" s="1090"/>
      <c r="AK33" s="1049">
        <v>518</v>
      </c>
      <c r="AL33" s="1040"/>
      <c r="AM33" s="1040"/>
      <c r="AN33" s="1040"/>
      <c r="AO33" s="1040"/>
      <c r="AP33" s="1040">
        <v>6396</v>
      </c>
      <c r="AQ33" s="1040"/>
      <c r="AR33" s="1040"/>
      <c r="AS33" s="1040"/>
      <c r="AT33" s="1040"/>
      <c r="AU33" s="1040">
        <v>5104</v>
      </c>
      <c r="AV33" s="1040"/>
      <c r="AW33" s="1040"/>
      <c r="AX33" s="1040"/>
      <c r="AY33" s="1040"/>
      <c r="AZ33" s="1111" t="s">
        <v>598</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404</v>
      </c>
      <c r="C34" s="1107"/>
      <c r="D34" s="1107"/>
      <c r="E34" s="1107"/>
      <c r="F34" s="1107"/>
      <c r="G34" s="1107"/>
      <c r="H34" s="1107"/>
      <c r="I34" s="1107"/>
      <c r="J34" s="1107"/>
      <c r="K34" s="1107"/>
      <c r="L34" s="1107"/>
      <c r="M34" s="1107"/>
      <c r="N34" s="1107"/>
      <c r="O34" s="1107"/>
      <c r="P34" s="1108"/>
      <c r="Q34" s="1112">
        <v>125</v>
      </c>
      <c r="R34" s="1113"/>
      <c r="S34" s="1113"/>
      <c r="T34" s="1113"/>
      <c r="U34" s="1113"/>
      <c r="V34" s="1113">
        <v>125</v>
      </c>
      <c r="W34" s="1113"/>
      <c r="X34" s="1113"/>
      <c r="Y34" s="1113"/>
      <c r="Z34" s="1113"/>
      <c r="AA34" s="1113">
        <v>0</v>
      </c>
      <c r="AB34" s="1113"/>
      <c r="AC34" s="1113"/>
      <c r="AD34" s="1113"/>
      <c r="AE34" s="1114"/>
      <c r="AF34" s="1088">
        <v>0</v>
      </c>
      <c r="AG34" s="1089"/>
      <c r="AH34" s="1089"/>
      <c r="AI34" s="1089"/>
      <c r="AJ34" s="1090"/>
      <c r="AK34" s="1049">
        <v>61</v>
      </c>
      <c r="AL34" s="1040"/>
      <c r="AM34" s="1040"/>
      <c r="AN34" s="1040"/>
      <c r="AO34" s="1040"/>
      <c r="AP34" s="1040">
        <v>1017</v>
      </c>
      <c r="AQ34" s="1040"/>
      <c r="AR34" s="1040"/>
      <c r="AS34" s="1040"/>
      <c r="AT34" s="1040"/>
      <c r="AU34" s="1040">
        <v>956</v>
      </c>
      <c r="AV34" s="1040"/>
      <c r="AW34" s="1040"/>
      <c r="AX34" s="1040"/>
      <c r="AY34" s="1040"/>
      <c r="AZ34" s="1111" t="s">
        <v>597</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405</v>
      </c>
      <c r="C35" s="1107"/>
      <c r="D35" s="1107"/>
      <c r="E35" s="1107"/>
      <c r="F35" s="1107"/>
      <c r="G35" s="1107"/>
      <c r="H35" s="1107"/>
      <c r="I35" s="1107"/>
      <c r="J35" s="1107"/>
      <c r="K35" s="1107"/>
      <c r="L35" s="1107"/>
      <c r="M35" s="1107"/>
      <c r="N35" s="1107"/>
      <c r="O35" s="1107"/>
      <c r="P35" s="1108"/>
      <c r="Q35" s="1112">
        <v>198</v>
      </c>
      <c r="R35" s="1113"/>
      <c r="S35" s="1113"/>
      <c r="T35" s="1113"/>
      <c r="U35" s="1113"/>
      <c r="V35" s="1113">
        <v>172</v>
      </c>
      <c r="W35" s="1113"/>
      <c r="X35" s="1113"/>
      <c r="Y35" s="1113"/>
      <c r="Z35" s="1113"/>
      <c r="AA35" s="1113">
        <v>25</v>
      </c>
      <c r="AB35" s="1113"/>
      <c r="AC35" s="1113"/>
      <c r="AD35" s="1113"/>
      <c r="AE35" s="1114"/>
      <c r="AF35" s="1088">
        <v>85</v>
      </c>
      <c r="AG35" s="1089"/>
      <c r="AH35" s="1089"/>
      <c r="AI35" s="1089"/>
      <c r="AJ35" s="1090"/>
      <c r="AK35" s="1049">
        <v>102</v>
      </c>
      <c r="AL35" s="1040"/>
      <c r="AM35" s="1040"/>
      <c r="AN35" s="1040"/>
      <c r="AO35" s="1040"/>
      <c r="AP35" s="1040">
        <v>448</v>
      </c>
      <c r="AQ35" s="1040"/>
      <c r="AR35" s="1040"/>
      <c r="AS35" s="1040"/>
      <c r="AT35" s="1040"/>
      <c r="AU35" s="1040">
        <v>30</v>
      </c>
      <c r="AV35" s="1040"/>
      <c r="AW35" s="1040"/>
      <c r="AX35" s="1040"/>
      <c r="AY35" s="1040"/>
      <c r="AZ35" s="1111" t="s">
        <v>599</v>
      </c>
      <c r="BA35" s="1111"/>
      <c r="BB35" s="1111"/>
      <c r="BC35" s="1111"/>
      <c r="BD35" s="1111"/>
      <c r="BE35" s="1101" t="s">
        <v>403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406</v>
      </c>
      <c r="C36" s="1107"/>
      <c r="D36" s="1107"/>
      <c r="E36" s="1107"/>
      <c r="F36" s="1107"/>
      <c r="G36" s="1107"/>
      <c r="H36" s="1107"/>
      <c r="I36" s="1107"/>
      <c r="J36" s="1107"/>
      <c r="K36" s="1107"/>
      <c r="L36" s="1107"/>
      <c r="M36" s="1107"/>
      <c r="N36" s="1107"/>
      <c r="O36" s="1107"/>
      <c r="P36" s="1108"/>
      <c r="Q36" s="1112">
        <v>108</v>
      </c>
      <c r="R36" s="1113"/>
      <c r="S36" s="1113"/>
      <c r="T36" s="1113"/>
      <c r="U36" s="1113"/>
      <c r="V36" s="1113">
        <v>99</v>
      </c>
      <c r="W36" s="1113"/>
      <c r="X36" s="1113"/>
      <c r="Y36" s="1113"/>
      <c r="Z36" s="1113"/>
      <c r="AA36" s="1113">
        <v>9</v>
      </c>
      <c r="AB36" s="1113"/>
      <c r="AC36" s="1113"/>
      <c r="AD36" s="1113"/>
      <c r="AE36" s="1114"/>
      <c r="AF36" s="1088">
        <v>43</v>
      </c>
      <c r="AG36" s="1089"/>
      <c r="AH36" s="1089"/>
      <c r="AI36" s="1089"/>
      <c r="AJ36" s="1090"/>
      <c r="AK36" s="1049">
        <v>56</v>
      </c>
      <c r="AL36" s="1040"/>
      <c r="AM36" s="1040"/>
      <c r="AN36" s="1040"/>
      <c r="AO36" s="1040"/>
      <c r="AP36" s="1040">
        <v>206</v>
      </c>
      <c r="AQ36" s="1040"/>
      <c r="AR36" s="1040"/>
      <c r="AS36" s="1040"/>
      <c r="AT36" s="1040"/>
      <c r="AU36" s="1040">
        <v>42</v>
      </c>
      <c r="AV36" s="1040"/>
      <c r="AW36" s="1040"/>
      <c r="AX36" s="1040"/>
      <c r="AY36" s="1040"/>
      <c r="AZ36" s="1111" t="s">
        <v>598</v>
      </c>
      <c r="BA36" s="1111"/>
      <c r="BB36" s="1111"/>
      <c r="BC36" s="1111"/>
      <c r="BD36" s="1111"/>
      <c r="BE36" s="1101" t="s">
        <v>403</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407</v>
      </c>
      <c r="C37" s="1107"/>
      <c r="D37" s="1107"/>
      <c r="E37" s="1107"/>
      <c r="F37" s="1107"/>
      <c r="G37" s="1107"/>
      <c r="H37" s="1107"/>
      <c r="I37" s="1107"/>
      <c r="J37" s="1107"/>
      <c r="K37" s="1107"/>
      <c r="L37" s="1107"/>
      <c r="M37" s="1107"/>
      <c r="N37" s="1107"/>
      <c r="O37" s="1107"/>
      <c r="P37" s="1108"/>
      <c r="Q37" s="1112">
        <v>90</v>
      </c>
      <c r="R37" s="1113"/>
      <c r="S37" s="1113"/>
      <c r="T37" s="1113"/>
      <c r="U37" s="1113"/>
      <c r="V37" s="1113">
        <v>67</v>
      </c>
      <c r="W37" s="1113"/>
      <c r="X37" s="1113"/>
      <c r="Y37" s="1113"/>
      <c r="Z37" s="1113"/>
      <c r="AA37" s="1113">
        <v>23</v>
      </c>
      <c r="AB37" s="1113"/>
      <c r="AC37" s="1113"/>
      <c r="AD37" s="1113"/>
      <c r="AE37" s="1114"/>
      <c r="AF37" s="1088">
        <v>75</v>
      </c>
      <c r="AG37" s="1089"/>
      <c r="AH37" s="1089"/>
      <c r="AI37" s="1089"/>
      <c r="AJ37" s="1090"/>
      <c r="AK37" s="1049">
        <v>61</v>
      </c>
      <c r="AL37" s="1040"/>
      <c r="AM37" s="1040"/>
      <c r="AN37" s="1040"/>
      <c r="AO37" s="1040"/>
      <c r="AP37" s="1040">
        <v>263</v>
      </c>
      <c r="AQ37" s="1040"/>
      <c r="AR37" s="1040"/>
      <c r="AS37" s="1040"/>
      <c r="AT37" s="1040"/>
      <c r="AU37" s="1040">
        <v>230</v>
      </c>
      <c r="AV37" s="1040"/>
      <c r="AW37" s="1040"/>
      <c r="AX37" s="1040"/>
      <c r="AY37" s="1040"/>
      <c r="AZ37" s="1111" t="s">
        <v>598</v>
      </c>
      <c r="BA37" s="1111"/>
      <c r="BB37" s="1111"/>
      <c r="BC37" s="1111"/>
      <c r="BD37" s="1111"/>
      <c r="BE37" s="1101" t="s">
        <v>403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1820</v>
      </c>
      <c r="AG63" s="1028"/>
      <c r="AH63" s="1028"/>
      <c r="AI63" s="1028"/>
      <c r="AJ63" s="1099"/>
      <c r="AK63" s="1100"/>
      <c r="AL63" s="1032"/>
      <c r="AM63" s="1032"/>
      <c r="AN63" s="1032"/>
      <c r="AO63" s="1032"/>
      <c r="AP63" s="1028">
        <v>12577</v>
      </c>
      <c r="AQ63" s="1028"/>
      <c r="AR63" s="1028"/>
      <c r="AS63" s="1028"/>
      <c r="AT63" s="1028"/>
      <c r="AU63" s="1028">
        <v>6375</v>
      </c>
      <c r="AV63" s="1028"/>
      <c r="AW63" s="1028"/>
      <c r="AX63" s="1028"/>
      <c r="AY63" s="1028"/>
      <c r="AZ63" s="1094"/>
      <c r="BA63" s="1094"/>
      <c r="BB63" s="1094"/>
      <c r="BC63" s="1094"/>
      <c r="BD63" s="1094"/>
      <c r="BE63" s="1029"/>
      <c r="BF63" s="1029"/>
      <c r="BG63" s="1029"/>
      <c r="BH63" s="1029"/>
      <c r="BI63" s="1030"/>
      <c r="BJ63" s="1095" t="s">
        <v>229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416</v>
      </c>
      <c r="AL66" s="1065"/>
      <c r="AM66" s="1065"/>
      <c r="AN66" s="1065"/>
      <c r="AO66" s="1066"/>
      <c r="AP66" s="1070" t="s">
        <v>417</v>
      </c>
      <c r="AQ66" s="1071"/>
      <c r="AR66" s="1071"/>
      <c r="AS66" s="1071"/>
      <c r="AT66" s="1072"/>
      <c r="AU66" s="1070" t="s">
        <v>418</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587</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581</v>
      </c>
      <c r="AQ68" s="1051"/>
      <c r="AR68" s="1051"/>
      <c r="AS68" s="1051"/>
      <c r="AT68" s="1051"/>
      <c r="AU68" s="1051" t="s">
        <v>579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586</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580</v>
      </c>
      <c r="AQ69" s="1040"/>
      <c r="AR69" s="1040"/>
      <c r="AS69" s="1040"/>
      <c r="AT69" s="1040"/>
      <c r="AU69" s="1040" t="s">
        <v>579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585</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592</v>
      </c>
      <c r="AL70" s="1040"/>
      <c r="AM70" s="1040"/>
      <c r="AN70" s="1040"/>
      <c r="AO70" s="1040"/>
      <c r="AP70" s="1040" t="s">
        <v>594</v>
      </c>
      <c r="AQ70" s="1040"/>
      <c r="AR70" s="1040"/>
      <c r="AS70" s="1040"/>
      <c r="AT70" s="1040"/>
      <c r="AU70" s="1040" t="s">
        <v>596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588</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579</v>
      </c>
      <c r="AL71" s="1040"/>
      <c r="AM71" s="1040"/>
      <c r="AN71" s="1040"/>
      <c r="AO71" s="1040"/>
      <c r="AP71" s="1040" t="s">
        <v>579</v>
      </c>
      <c r="AQ71" s="1040"/>
      <c r="AR71" s="1040"/>
      <c r="AS71" s="1040"/>
      <c r="AT71" s="1040"/>
      <c r="AU71" s="1040" t="s">
        <v>579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589</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595</v>
      </c>
      <c r="AQ72" s="1040"/>
      <c r="AR72" s="1040"/>
      <c r="AS72" s="1040"/>
      <c r="AT72" s="1040"/>
      <c r="AU72" s="1040" t="s">
        <v>596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590</v>
      </c>
      <c r="C73" s="1044"/>
      <c r="D73" s="1044"/>
      <c r="E73" s="1044"/>
      <c r="F73" s="1044"/>
      <c r="G73" s="1044"/>
      <c r="H73" s="1044"/>
      <c r="I73" s="1044"/>
      <c r="J73" s="1044"/>
      <c r="K73" s="1044"/>
      <c r="L73" s="1044"/>
      <c r="M73" s="1044"/>
      <c r="N73" s="1044"/>
      <c r="O73" s="1044"/>
      <c r="P73" s="1045"/>
      <c r="Q73" s="1046">
        <v>6380</v>
      </c>
      <c r="R73" s="1040"/>
      <c r="S73" s="1040"/>
      <c r="T73" s="1040"/>
      <c r="U73" s="1040"/>
      <c r="V73" s="1040">
        <v>5886</v>
      </c>
      <c r="W73" s="1040"/>
      <c r="X73" s="1040"/>
      <c r="Y73" s="1040"/>
      <c r="Z73" s="1040"/>
      <c r="AA73" s="1040">
        <v>495</v>
      </c>
      <c r="AB73" s="1040"/>
      <c r="AC73" s="1040"/>
      <c r="AD73" s="1040"/>
      <c r="AE73" s="1040"/>
      <c r="AF73" s="1040">
        <v>455</v>
      </c>
      <c r="AG73" s="1040"/>
      <c r="AH73" s="1040"/>
      <c r="AI73" s="1040"/>
      <c r="AJ73" s="1040"/>
      <c r="AK73" s="1040" t="s">
        <v>593</v>
      </c>
      <c r="AL73" s="1040"/>
      <c r="AM73" s="1040"/>
      <c r="AN73" s="1040"/>
      <c r="AO73" s="1040"/>
      <c r="AP73" s="1040">
        <v>2104</v>
      </c>
      <c r="AQ73" s="1040"/>
      <c r="AR73" s="1040"/>
      <c r="AS73" s="1040"/>
      <c r="AT73" s="1040"/>
      <c r="AU73" s="1040">
        <v>485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591</v>
      </c>
      <c r="C74" s="1044"/>
      <c r="D74" s="1044"/>
      <c r="E74" s="1044"/>
      <c r="F74" s="1044"/>
      <c r="G74" s="1044"/>
      <c r="H74" s="1044"/>
      <c r="I74" s="1044"/>
      <c r="J74" s="1044"/>
      <c r="K74" s="1044"/>
      <c r="L74" s="1044"/>
      <c r="M74" s="1044"/>
      <c r="N74" s="1044"/>
      <c r="O74" s="1044"/>
      <c r="P74" s="1045"/>
      <c r="Q74" s="1046">
        <v>18</v>
      </c>
      <c r="R74" s="1040"/>
      <c r="S74" s="1040"/>
      <c r="T74" s="1040"/>
      <c r="U74" s="1040"/>
      <c r="V74" s="1040">
        <v>16</v>
      </c>
      <c r="W74" s="1040"/>
      <c r="X74" s="1040"/>
      <c r="Y74" s="1040"/>
      <c r="Z74" s="1040"/>
      <c r="AA74" s="1040">
        <v>2</v>
      </c>
      <c r="AB74" s="1040"/>
      <c r="AC74" s="1040"/>
      <c r="AD74" s="1040"/>
      <c r="AE74" s="1040"/>
      <c r="AF74" s="1040">
        <v>2</v>
      </c>
      <c r="AG74" s="1040"/>
      <c r="AH74" s="1040"/>
      <c r="AI74" s="1040"/>
      <c r="AJ74" s="1040"/>
      <c r="AK74" s="1040">
        <v>15</v>
      </c>
      <c r="AL74" s="1040"/>
      <c r="AM74" s="1040"/>
      <c r="AN74" s="1040"/>
      <c r="AO74" s="1040"/>
      <c r="AP74" s="1040" t="s">
        <v>596</v>
      </c>
      <c r="AQ74" s="1040"/>
      <c r="AR74" s="1040"/>
      <c r="AS74" s="1040"/>
      <c r="AT74" s="1040"/>
      <c r="AU74" s="1040" t="s">
        <v>581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419</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5856</v>
      </c>
      <c r="AG88" s="1028"/>
      <c r="AH88" s="1028"/>
      <c r="AI88" s="1028"/>
      <c r="AJ88" s="1028"/>
      <c r="AK88" s="1032"/>
      <c r="AL88" s="1032"/>
      <c r="AM88" s="1032"/>
      <c r="AN88" s="1032"/>
      <c r="AO88" s="1032"/>
      <c r="AP88" s="1028">
        <v>2104</v>
      </c>
      <c r="AQ88" s="1028"/>
      <c r="AR88" s="1028"/>
      <c r="AS88" s="1028"/>
      <c r="AT88" s="1028"/>
      <c r="AU88" s="1028">
        <v>485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420</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271</v>
      </c>
      <c r="CS102" s="1020"/>
      <c r="CT102" s="1020"/>
      <c r="CU102" s="1020"/>
      <c r="CV102" s="1021"/>
      <c r="CW102" s="1019">
        <v>2</v>
      </c>
      <c r="CX102" s="1020"/>
      <c r="CY102" s="1020"/>
      <c r="CZ102" s="1020"/>
      <c r="DA102" s="1021"/>
      <c r="DB102" s="1019" t="s">
        <v>581</v>
      </c>
      <c r="DC102" s="1020"/>
      <c r="DD102" s="1020"/>
      <c r="DE102" s="1020"/>
      <c r="DF102" s="1021"/>
      <c r="DG102" s="1019">
        <v>136</v>
      </c>
      <c r="DH102" s="1020"/>
      <c r="DI102" s="1020"/>
      <c r="DJ102" s="1020"/>
      <c r="DK102" s="1021"/>
      <c r="DL102" s="1019" t="s">
        <v>580</v>
      </c>
      <c r="DM102" s="1020"/>
      <c r="DN102" s="1020"/>
      <c r="DO102" s="1020"/>
      <c r="DP102" s="1021"/>
      <c r="DQ102" s="1019" t="s">
        <v>584</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427</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428</v>
      </c>
      <c r="AB109" s="963"/>
      <c r="AC109" s="963"/>
      <c r="AD109" s="963"/>
      <c r="AE109" s="964"/>
      <c r="AF109" s="965" t="s">
        <v>301</v>
      </c>
      <c r="AG109" s="963"/>
      <c r="AH109" s="963"/>
      <c r="AI109" s="963"/>
      <c r="AJ109" s="964"/>
      <c r="AK109" s="965" t="s">
        <v>300</v>
      </c>
      <c r="AL109" s="963"/>
      <c r="AM109" s="963"/>
      <c r="AN109" s="963"/>
      <c r="AO109" s="964"/>
      <c r="AP109" s="965" t="s">
        <v>429</v>
      </c>
      <c r="AQ109" s="963"/>
      <c r="AR109" s="963"/>
      <c r="AS109" s="963"/>
      <c r="AT109" s="994"/>
      <c r="AU109" s="962" t="s">
        <v>427</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428</v>
      </c>
      <c r="BR109" s="963"/>
      <c r="BS109" s="963"/>
      <c r="BT109" s="963"/>
      <c r="BU109" s="964"/>
      <c r="BV109" s="965" t="s">
        <v>301</v>
      </c>
      <c r="BW109" s="963"/>
      <c r="BX109" s="963"/>
      <c r="BY109" s="963"/>
      <c r="BZ109" s="964"/>
      <c r="CA109" s="965" t="s">
        <v>300</v>
      </c>
      <c r="CB109" s="963"/>
      <c r="CC109" s="963"/>
      <c r="CD109" s="963"/>
      <c r="CE109" s="964"/>
      <c r="CF109" s="1001" t="s">
        <v>429</v>
      </c>
      <c r="CG109" s="1001"/>
      <c r="CH109" s="1001"/>
      <c r="CI109" s="1001"/>
      <c r="CJ109" s="1001"/>
      <c r="CK109" s="965" t="s">
        <v>430</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428</v>
      </c>
      <c r="DH109" s="963"/>
      <c r="DI109" s="963"/>
      <c r="DJ109" s="963"/>
      <c r="DK109" s="964"/>
      <c r="DL109" s="965" t="s">
        <v>301</v>
      </c>
      <c r="DM109" s="963"/>
      <c r="DN109" s="963"/>
      <c r="DO109" s="963"/>
      <c r="DP109" s="964"/>
      <c r="DQ109" s="965" t="s">
        <v>300</v>
      </c>
      <c r="DR109" s="963"/>
      <c r="DS109" s="963"/>
      <c r="DT109" s="963"/>
      <c r="DU109" s="964"/>
      <c r="DV109" s="965" t="s">
        <v>429</v>
      </c>
      <c r="DW109" s="963"/>
      <c r="DX109" s="963"/>
      <c r="DY109" s="963"/>
      <c r="DZ109" s="994"/>
    </row>
    <row r="110" spans="1:131" s="226" customFormat="1" ht="26.25" customHeight="1">
      <c r="A110" s="865" t="s">
        <v>431</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1562402</v>
      </c>
      <c r="AB110" s="956"/>
      <c r="AC110" s="956"/>
      <c r="AD110" s="956"/>
      <c r="AE110" s="957"/>
      <c r="AF110" s="958">
        <v>1591834</v>
      </c>
      <c r="AG110" s="956"/>
      <c r="AH110" s="956"/>
      <c r="AI110" s="956"/>
      <c r="AJ110" s="957"/>
      <c r="AK110" s="958">
        <v>1509810</v>
      </c>
      <c r="AL110" s="956"/>
      <c r="AM110" s="956"/>
      <c r="AN110" s="956"/>
      <c r="AO110" s="957"/>
      <c r="AP110" s="959">
        <v>16.399999999999999</v>
      </c>
      <c r="AQ110" s="960"/>
      <c r="AR110" s="960"/>
      <c r="AS110" s="960"/>
      <c r="AT110" s="961"/>
      <c r="AU110" s="995" t="s">
        <v>65</v>
      </c>
      <c r="AV110" s="996"/>
      <c r="AW110" s="996"/>
      <c r="AX110" s="996"/>
      <c r="AY110" s="996"/>
      <c r="AZ110" s="921" t="s">
        <v>432</v>
      </c>
      <c r="BA110" s="866"/>
      <c r="BB110" s="866"/>
      <c r="BC110" s="866"/>
      <c r="BD110" s="866"/>
      <c r="BE110" s="866"/>
      <c r="BF110" s="866"/>
      <c r="BG110" s="866"/>
      <c r="BH110" s="866"/>
      <c r="BI110" s="866"/>
      <c r="BJ110" s="866"/>
      <c r="BK110" s="866"/>
      <c r="BL110" s="866"/>
      <c r="BM110" s="866"/>
      <c r="BN110" s="866"/>
      <c r="BO110" s="866"/>
      <c r="BP110" s="867"/>
      <c r="BQ110" s="922">
        <v>14060744</v>
      </c>
      <c r="BR110" s="903"/>
      <c r="BS110" s="903"/>
      <c r="BT110" s="903"/>
      <c r="BU110" s="903"/>
      <c r="BV110" s="903">
        <v>13914513</v>
      </c>
      <c r="BW110" s="903"/>
      <c r="BX110" s="903"/>
      <c r="BY110" s="903"/>
      <c r="BZ110" s="903"/>
      <c r="CA110" s="903">
        <v>13912879</v>
      </c>
      <c r="CB110" s="903"/>
      <c r="CC110" s="903"/>
      <c r="CD110" s="903"/>
      <c r="CE110" s="903"/>
      <c r="CF110" s="927">
        <v>151.5</v>
      </c>
      <c r="CG110" s="928"/>
      <c r="CH110" s="928"/>
      <c r="CI110" s="928"/>
      <c r="CJ110" s="928"/>
      <c r="CK110" s="991" t="s">
        <v>433</v>
      </c>
      <c r="CL110" s="877"/>
      <c r="CM110" s="952" t="s">
        <v>434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229</v>
      </c>
      <c r="DH110" s="903"/>
      <c r="DI110" s="903"/>
      <c r="DJ110" s="903"/>
      <c r="DK110" s="903"/>
      <c r="DL110" s="903" t="s">
        <v>385</v>
      </c>
      <c r="DM110" s="903"/>
      <c r="DN110" s="903"/>
      <c r="DO110" s="903"/>
      <c r="DP110" s="903"/>
      <c r="DQ110" s="903" t="s">
        <v>229</v>
      </c>
      <c r="DR110" s="903"/>
      <c r="DS110" s="903"/>
      <c r="DT110" s="903"/>
      <c r="DU110" s="903"/>
      <c r="DV110" s="904" t="s">
        <v>385</v>
      </c>
      <c r="DW110" s="904"/>
      <c r="DX110" s="904"/>
      <c r="DY110" s="904"/>
      <c r="DZ110" s="905"/>
    </row>
    <row r="111" spans="1:131" s="226" customFormat="1" ht="26.25" customHeight="1">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229</v>
      </c>
      <c r="AB111" s="984"/>
      <c r="AC111" s="984"/>
      <c r="AD111" s="984"/>
      <c r="AE111" s="985"/>
      <c r="AF111" s="986" t="s">
        <v>229</v>
      </c>
      <c r="AG111" s="984"/>
      <c r="AH111" s="984"/>
      <c r="AI111" s="984"/>
      <c r="AJ111" s="985"/>
      <c r="AK111" s="986" t="s">
        <v>385</v>
      </c>
      <c r="AL111" s="984"/>
      <c r="AM111" s="984"/>
      <c r="AN111" s="984"/>
      <c r="AO111" s="985"/>
      <c r="AP111" s="987" t="s">
        <v>229</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v>1349739</v>
      </c>
      <c r="BR111" s="875"/>
      <c r="BS111" s="875"/>
      <c r="BT111" s="875"/>
      <c r="BU111" s="875"/>
      <c r="BV111" s="875">
        <v>1070721</v>
      </c>
      <c r="BW111" s="875"/>
      <c r="BX111" s="875"/>
      <c r="BY111" s="875"/>
      <c r="BZ111" s="875"/>
      <c r="CA111" s="875">
        <v>883048</v>
      </c>
      <c r="CB111" s="875"/>
      <c r="CC111" s="875"/>
      <c r="CD111" s="875"/>
      <c r="CE111" s="875"/>
      <c r="CF111" s="936">
        <v>9.6</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229</v>
      </c>
      <c r="DH111" s="875"/>
      <c r="DI111" s="875"/>
      <c r="DJ111" s="875"/>
      <c r="DK111" s="875"/>
      <c r="DL111" s="875" t="s">
        <v>385</v>
      </c>
      <c r="DM111" s="875"/>
      <c r="DN111" s="875"/>
      <c r="DO111" s="875"/>
      <c r="DP111" s="875"/>
      <c r="DQ111" s="875" t="s">
        <v>229</v>
      </c>
      <c r="DR111" s="875"/>
      <c r="DS111" s="875"/>
      <c r="DT111" s="875"/>
      <c r="DU111" s="875"/>
      <c r="DV111" s="852" t="s">
        <v>385</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4000</v>
      </c>
      <c r="AB112" s="838"/>
      <c r="AC112" s="838"/>
      <c r="AD112" s="838"/>
      <c r="AE112" s="839"/>
      <c r="AF112" s="840">
        <v>4000</v>
      </c>
      <c r="AG112" s="838"/>
      <c r="AH112" s="838"/>
      <c r="AI112" s="838"/>
      <c r="AJ112" s="839"/>
      <c r="AK112" s="840" t="s">
        <v>229</v>
      </c>
      <c r="AL112" s="838"/>
      <c r="AM112" s="838"/>
      <c r="AN112" s="838"/>
      <c r="AO112" s="839"/>
      <c r="AP112" s="885" t="s">
        <v>385</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6889751</v>
      </c>
      <c r="BR112" s="875"/>
      <c r="BS112" s="875"/>
      <c r="BT112" s="875"/>
      <c r="BU112" s="875"/>
      <c r="BV112" s="875">
        <v>6553173</v>
      </c>
      <c r="BW112" s="875"/>
      <c r="BX112" s="875"/>
      <c r="BY112" s="875"/>
      <c r="BZ112" s="875"/>
      <c r="CA112" s="875">
        <v>6375149</v>
      </c>
      <c r="CB112" s="875"/>
      <c r="CC112" s="875"/>
      <c r="CD112" s="875"/>
      <c r="CE112" s="875"/>
      <c r="CF112" s="936">
        <v>69.400000000000006</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v>170227</v>
      </c>
      <c r="DH112" s="875"/>
      <c r="DI112" s="875"/>
      <c r="DJ112" s="875"/>
      <c r="DK112" s="875"/>
      <c r="DL112" s="875">
        <v>151388</v>
      </c>
      <c r="DM112" s="875"/>
      <c r="DN112" s="875"/>
      <c r="DO112" s="875"/>
      <c r="DP112" s="875"/>
      <c r="DQ112" s="875">
        <v>138998</v>
      </c>
      <c r="DR112" s="875"/>
      <c r="DS112" s="875"/>
      <c r="DT112" s="875"/>
      <c r="DU112" s="875"/>
      <c r="DV112" s="852">
        <v>1.5</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812622</v>
      </c>
      <c r="AB113" s="984"/>
      <c r="AC113" s="984"/>
      <c r="AD113" s="984"/>
      <c r="AE113" s="985"/>
      <c r="AF113" s="986">
        <v>772540</v>
      </c>
      <c r="AG113" s="984"/>
      <c r="AH113" s="984"/>
      <c r="AI113" s="984"/>
      <c r="AJ113" s="985"/>
      <c r="AK113" s="986">
        <v>799389</v>
      </c>
      <c r="AL113" s="984"/>
      <c r="AM113" s="984"/>
      <c r="AN113" s="984"/>
      <c r="AO113" s="985"/>
      <c r="AP113" s="987">
        <v>8.6999999999999993</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777869</v>
      </c>
      <c r="BR113" s="875"/>
      <c r="BS113" s="875"/>
      <c r="BT113" s="875"/>
      <c r="BU113" s="875"/>
      <c r="BV113" s="875">
        <v>592179</v>
      </c>
      <c r="BW113" s="875"/>
      <c r="BX113" s="875"/>
      <c r="BY113" s="875"/>
      <c r="BZ113" s="875"/>
      <c r="CA113" s="875">
        <v>485283</v>
      </c>
      <c r="CB113" s="875"/>
      <c r="CC113" s="875"/>
      <c r="CD113" s="875"/>
      <c r="CE113" s="875"/>
      <c r="CF113" s="936">
        <v>5.3</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4930</v>
      </c>
      <c r="DH113" s="838"/>
      <c r="DI113" s="838"/>
      <c r="DJ113" s="838"/>
      <c r="DK113" s="839"/>
      <c r="DL113" s="840">
        <v>2027</v>
      </c>
      <c r="DM113" s="838"/>
      <c r="DN113" s="838"/>
      <c r="DO113" s="838"/>
      <c r="DP113" s="839"/>
      <c r="DQ113" s="840">
        <v>527</v>
      </c>
      <c r="DR113" s="838"/>
      <c r="DS113" s="838"/>
      <c r="DT113" s="838"/>
      <c r="DU113" s="839"/>
      <c r="DV113" s="885">
        <v>0</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268932</v>
      </c>
      <c r="AB114" s="838"/>
      <c r="AC114" s="838"/>
      <c r="AD114" s="838"/>
      <c r="AE114" s="839"/>
      <c r="AF114" s="840">
        <v>202941</v>
      </c>
      <c r="AG114" s="838"/>
      <c r="AH114" s="838"/>
      <c r="AI114" s="838"/>
      <c r="AJ114" s="839"/>
      <c r="AK114" s="840">
        <v>161342</v>
      </c>
      <c r="AL114" s="838"/>
      <c r="AM114" s="838"/>
      <c r="AN114" s="838"/>
      <c r="AO114" s="839"/>
      <c r="AP114" s="885">
        <v>1.8</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2989938</v>
      </c>
      <c r="BR114" s="875"/>
      <c r="BS114" s="875"/>
      <c r="BT114" s="875"/>
      <c r="BU114" s="875"/>
      <c r="BV114" s="875">
        <v>2870534</v>
      </c>
      <c r="BW114" s="875"/>
      <c r="BX114" s="875"/>
      <c r="BY114" s="875"/>
      <c r="BZ114" s="875"/>
      <c r="CA114" s="875">
        <v>2769738</v>
      </c>
      <c r="CB114" s="875"/>
      <c r="CC114" s="875"/>
      <c r="CD114" s="875"/>
      <c r="CE114" s="875"/>
      <c r="CF114" s="936">
        <v>30.2</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385</v>
      </c>
      <c r="DH114" s="838"/>
      <c r="DI114" s="838"/>
      <c r="DJ114" s="838"/>
      <c r="DK114" s="839"/>
      <c r="DL114" s="840" t="s">
        <v>229</v>
      </c>
      <c r="DM114" s="838"/>
      <c r="DN114" s="838"/>
      <c r="DO114" s="838"/>
      <c r="DP114" s="839"/>
      <c r="DQ114" s="840" t="s">
        <v>229</v>
      </c>
      <c r="DR114" s="838"/>
      <c r="DS114" s="838"/>
      <c r="DT114" s="838"/>
      <c r="DU114" s="839"/>
      <c r="DV114" s="885" t="s">
        <v>229</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124143</v>
      </c>
      <c r="AB115" s="984"/>
      <c r="AC115" s="984"/>
      <c r="AD115" s="984"/>
      <c r="AE115" s="985"/>
      <c r="AF115" s="986">
        <v>159423</v>
      </c>
      <c r="AG115" s="984"/>
      <c r="AH115" s="984"/>
      <c r="AI115" s="984"/>
      <c r="AJ115" s="985"/>
      <c r="AK115" s="986">
        <v>153798</v>
      </c>
      <c r="AL115" s="984"/>
      <c r="AM115" s="984"/>
      <c r="AN115" s="984"/>
      <c r="AO115" s="985"/>
      <c r="AP115" s="987">
        <v>1.7</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v>135108</v>
      </c>
      <c r="BR115" s="875"/>
      <c r="BS115" s="875"/>
      <c r="BT115" s="875"/>
      <c r="BU115" s="875"/>
      <c r="BV115" s="875">
        <v>68416</v>
      </c>
      <c r="BW115" s="875"/>
      <c r="BX115" s="875"/>
      <c r="BY115" s="875"/>
      <c r="BZ115" s="875"/>
      <c r="CA115" s="875">
        <v>1820</v>
      </c>
      <c r="CB115" s="875"/>
      <c r="CC115" s="875"/>
      <c r="CD115" s="875"/>
      <c r="CE115" s="875"/>
      <c r="CF115" s="936">
        <v>0</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494000</v>
      </c>
      <c r="DH115" s="838"/>
      <c r="DI115" s="838"/>
      <c r="DJ115" s="838"/>
      <c r="DK115" s="839"/>
      <c r="DL115" s="840">
        <v>336724</v>
      </c>
      <c r="DM115" s="838"/>
      <c r="DN115" s="838"/>
      <c r="DO115" s="838"/>
      <c r="DP115" s="839"/>
      <c r="DQ115" s="840">
        <v>176685</v>
      </c>
      <c r="DR115" s="838"/>
      <c r="DS115" s="838"/>
      <c r="DT115" s="838"/>
      <c r="DU115" s="839"/>
      <c r="DV115" s="885">
        <v>1.9</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521</v>
      </c>
      <c r="AB116" s="838"/>
      <c r="AC116" s="838"/>
      <c r="AD116" s="838"/>
      <c r="AE116" s="839"/>
      <c r="AF116" s="840">
        <v>155</v>
      </c>
      <c r="AG116" s="838"/>
      <c r="AH116" s="838"/>
      <c r="AI116" s="838"/>
      <c r="AJ116" s="839"/>
      <c r="AK116" s="840" t="s">
        <v>385</v>
      </c>
      <c r="AL116" s="838"/>
      <c r="AM116" s="838"/>
      <c r="AN116" s="838"/>
      <c r="AO116" s="839"/>
      <c r="AP116" s="885" t="s">
        <v>229</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385</v>
      </c>
      <c r="BR116" s="875"/>
      <c r="BS116" s="875"/>
      <c r="BT116" s="875"/>
      <c r="BU116" s="875"/>
      <c r="BV116" s="875" t="s">
        <v>453</v>
      </c>
      <c r="BW116" s="875"/>
      <c r="BX116" s="875"/>
      <c r="BY116" s="875"/>
      <c r="BZ116" s="875"/>
      <c r="CA116" s="875" t="s">
        <v>229</v>
      </c>
      <c r="CB116" s="875"/>
      <c r="CC116" s="875"/>
      <c r="CD116" s="875"/>
      <c r="CE116" s="875"/>
      <c r="CF116" s="936" t="s">
        <v>385</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229</v>
      </c>
      <c r="DH116" s="838"/>
      <c r="DI116" s="838"/>
      <c r="DJ116" s="838"/>
      <c r="DK116" s="839"/>
      <c r="DL116" s="840" t="s">
        <v>229</v>
      </c>
      <c r="DM116" s="838"/>
      <c r="DN116" s="838"/>
      <c r="DO116" s="838"/>
      <c r="DP116" s="839"/>
      <c r="DQ116" s="840" t="s">
        <v>385</v>
      </c>
      <c r="DR116" s="838"/>
      <c r="DS116" s="838"/>
      <c r="DT116" s="838"/>
      <c r="DU116" s="839"/>
      <c r="DV116" s="885" t="s">
        <v>385</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2772620</v>
      </c>
      <c r="AB117" s="970"/>
      <c r="AC117" s="970"/>
      <c r="AD117" s="970"/>
      <c r="AE117" s="971"/>
      <c r="AF117" s="972">
        <v>2730893</v>
      </c>
      <c r="AG117" s="970"/>
      <c r="AH117" s="970"/>
      <c r="AI117" s="970"/>
      <c r="AJ117" s="971"/>
      <c r="AK117" s="972">
        <v>2624339</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229</v>
      </c>
      <c r="BR117" s="875"/>
      <c r="BS117" s="875"/>
      <c r="BT117" s="875"/>
      <c r="BU117" s="875"/>
      <c r="BV117" s="875" t="s">
        <v>229</v>
      </c>
      <c r="BW117" s="875"/>
      <c r="BX117" s="875"/>
      <c r="BY117" s="875"/>
      <c r="BZ117" s="875"/>
      <c r="CA117" s="875" t="s">
        <v>229</v>
      </c>
      <c r="CB117" s="875"/>
      <c r="CC117" s="875"/>
      <c r="CD117" s="875"/>
      <c r="CE117" s="875"/>
      <c r="CF117" s="936" t="s">
        <v>229</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385</v>
      </c>
      <c r="DH117" s="838"/>
      <c r="DI117" s="838"/>
      <c r="DJ117" s="838"/>
      <c r="DK117" s="839"/>
      <c r="DL117" s="840" t="s">
        <v>229</v>
      </c>
      <c r="DM117" s="838"/>
      <c r="DN117" s="838"/>
      <c r="DO117" s="838"/>
      <c r="DP117" s="839"/>
      <c r="DQ117" s="840" t="s">
        <v>453</v>
      </c>
      <c r="DR117" s="838"/>
      <c r="DS117" s="838"/>
      <c r="DT117" s="838"/>
      <c r="DU117" s="839"/>
      <c r="DV117" s="885" t="s">
        <v>229</v>
      </c>
      <c r="DW117" s="886"/>
      <c r="DX117" s="886"/>
      <c r="DY117" s="886"/>
      <c r="DZ117" s="887"/>
    </row>
    <row r="118" spans="1:130" s="226" customFormat="1" ht="26.25" customHeight="1">
      <c r="A118" s="962" t="s">
        <v>430</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428</v>
      </c>
      <c r="AB118" s="963"/>
      <c r="AC118" s="963"/>
      <c r="AD118" s="963"/>
      <c r="AE118" s="964"/>
      <c r="AF118" s="965" t="s">
        <v>301</v>
      </c>
      <c r="AG118" s="963"/>
      <c r="AH118" s="963"/>
      <c r="AI118" s="963"/>
      <c r="AJ118" s="964"/>
      <c r="AK118" s="965" t="s">
        <v>300</v>
      </c>
      <c r="AL118" s="963"/>
      <c r="AM118" s="963"/>
      <c r="AN118" s="963"/>
      <c r="AO118" s="964"/>
      <c r="AP118" s="966" t="s">
        <v>429</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229</v>
      </c>
      <c r="BR118" s="906"/>
      <c r="BS118" s="906"/>
      <c r="BT118" s="906"/>
      <c r="BU118" s="906"/>
      <c r="BV118" s="906" t="s">
        <v>229</v>
      </c>
      <c r="BW118" s="906"/>
      <c r="BX118" s="906"/>
      <c r="BY118" s="906"/>
      <c r="BZ118" s="906"/>
      <c r="CA118" s="906" t="s">
        <v>229</v>
      </c>
      <c r="CB118" s="906"/>
      <c r="CC118" s="906"/>
      <c r="CD118" s="906"/>
      <c r="CE118" s="906"/>
      <c r="CF118" s="936" t="s">
        <v>229</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229</v>
      </c>
      <c r="DH118" s="838"/>
      <c r="DI118" s="838"/>
      <c r="DJ118" s="838"/>
      <c r="DK118" s="839"/>
      <c r="DL118" s="840" t="s">
        <v>229</v>
      </c>
      <c r="DM118" s="838"/>
      <c r="DN118" s="838"/>
      <c r="DO118" s="838"/>
      <c r="DP118" s="839"/>
      <c r="DQ118" s="840" t="s">
        <v>453</v>
      </c>
      <c r="DR118" s="838"/>
      <c r="DS118" s="838"/>
      <c r="DT118" s="838"/>
      <c r="DU118" s="839"/>
      <c r="DV118" s="885" t="s">
        <v>229</v>
      </c>
      <c r="DW118" s="886"/>
      <c r="DX118" s="886"/>
      <c r="DY118" s="886"/>
      <c r="DZ118" s="887"/>
    </row>
    <row r="119" spans="1:130" s="226" customFormat="1" ht="26.25" customHeight="1">
      <c r="A119" s="876" t="s">
        <v>433</v>
      </c>
      <c r="B119" s="877"/>
      <c r="C119" s="952" t="s">
        <v>434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229</v>
      </c>
      <c r="AB119" s="956"/>
      <c r="AC119" s="956"/>
      <c r="AD119" s="956"/>
      <c r="AE119" s="957"/>
      <c r="AF119" s="958" t="s">
        <v>229</v>
      </c>
      <c r="AG119" s="956"/>
      <c r="AH119" s="956"/>
      <c r="AI119" s="956"/>
      <c r="AJ119" s="957"/>
      <c r="AK119" s="958" t="s">
        <v>229</v>
      </c>
      <c r="AL119" s="956"/>
      <c r="AM119" s="956"/>
      <c r="AN119" s="956"/>
      <c r="AO119" s="957"/>
      <c r="AP119" s="959" t="s">
        <v>229</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460</v>
      </c>
      <c r="BP119" s="939"/>
      <c r="BQ119" s="943">
        <v>26203149</v>
      </c>
      <c r="BR119" s="906"/>
      <c r="BS119" s="906"/>
      <c r="BT119" s="906"/>
      <c r="BU119" s="906"/>
      <c r="BV119" s="906">
        <v>25069536</v>
      </c>
      <c r="BW119" s="906"/>
      <c r="BX119" s="906"/>
      <c r="BY119" s="906"/>
      <c r="BZ119" s="906"/>
      <c r="CA119" s="906">
        <v>24427917</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680582</v>
      </c>
      <c r="DH119" s="821"/>
      <c r="DI119" s="821"/>
      <c r="DJ119" s="821"/>
      <c r="DK119" s="822"/>
      <c r="DL119" s="823">
        <v>580582</v>
      </c>
      <c r="DM119" s="821"/>
      <c r="DN119" s="821"/>
      <c r="DO119" s="821"/>
      <c r="DP119" s="822"/>
      <c r="DQ119" s="823">
        <v>566838</v>
      </c>
      <c r="DR119" s="821"/>
      <c r="DS119" s="821"/>
      <c r="DT119" s="821"/>
      <c r="DU119" s="822"/>
      <c r="DV119" s="909">
        <v>6.2</v>
      </c>
      <c r="DW119" s="910"/>
      <c r="DX119" s="910"/>
      <c r="DY119" s="910"/>
      <c r="DZ119" s="911"/>
    </row>
    <row r="120" spans="1:130" s="226" customFormat="1" ht="26.25" customHeight="1">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229</v>
      </c>
      <c r="AB120" s="838"/>
      <c r="AC120" s="838"/>
      <c r="AD120" s="838"/>
      <c r="AE120" s="839"/>
      <c r="AF120" s="840" t="s">
        <v>229</v>
      </c>
      <c r="AG120" s="838"/>
      <c r="AH120" s="838"/>
      <c r="AI120" s="838"/>
      <c r="AJ120" s="839"/>
      <c r="AK120" s="840" t="s">
        <v>229</v>
      </c>
      <c r="AL120" s="838"/>
      <c r="AM120" s="838"/>
      <c r="AN120" s="838"/>
      <c r="AO120" s="839"/>
      <c r="AP120" s="885" t="s">
        <v>229</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5240369</v>
      </c>
      <c r="BR120" s="903"/>
      <c r="BS120" s="903"/>
      <c r="BT120" s="903"/>
      <c r="BU120" s="903"/>
      <c r="BV120" s="903">
        <v>5317289</v>
      </c>
      <c r="BW120" s="903"/>
      <c r="BX120" s="903"/>
      <c r="BY120" s="903"/>
      <c r="BZ120" s="903"/>
      <c r="CA120" s="903">
        <v>5034340</v>
      </c>
      <c r="CB120" s="903"/>
      <c r="CC120" s="903"/>
      <c r="CD120" s="903"/>
      <c r="CE120" s="903"/>
      <c r="CF120" s="927">
        <v>54.8</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5287519</v>
      </c>
      <c r="DH120" s="903"/>
      <c r="DI120" s="903"/>
      <c r="DJ120" s="903"/>
      <c r="DK120" s="903"/>
      <c r="DL120" s="903">
        <v>5104219</v>
      </c>
      <c r="DM120" s="903"/>
      <c r="DN120" s="903"/>
      <c r="DO120" s="903"/>
      <c r="DP120" s="903"/>
      <c r="DQ120" s="903">
        <v>5104395</v>
      </c>
      <c r="DR120" s="903"/>
      <c r="DS120" s="903"/>
      <c r="DT120" s="903"/>
      <c r="DU120" s="903"/>
      <c r="DV120" s="904">
        <v>55.6</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24143</v>
      </c>
      <c r="AB121" s="838"/>
      <c r="AC121" s="838"/>
      <c r="AD121" s="838"/>
      <c r="AE121" s="839"/>
      <c r="AF121" s="840">
        <v>20047</v>
      </c>
      <c r="AG121" s="838"/>
      <c r="AH121" s="838"/>
      <c r="AI121" s="838"/>
      <c r="AJ121" s="839"/>
      <c r="AK121" s="840">
        <v>15107</v>
      </c>
      <c r="AL121" s="838"/>
      <c r="AM121" s="838"/>
      <c r="AN121" s="838"/>
      <c r="AO121" s="839"/>
      <c r="AP121" s="885">
        <v>0.2</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2437754</v>
      </c>
      <c r="BR121" s="875"/>
      <c r="BS121" s="875"/>
      <c r="BT121" s="875"/>
      <c r="BU121" s="875"/>
      <c r="BV121" s="875">
        <v>2357622</v>
      </c>
      <c r="BW121" s="875"/>
      <c r="BX121" s="875"/>
      <c r="BY121" s="875"/>
      <c r="BZ121" s="875"/>
      <c r="CA121" s="875">
        <v>2290191</v>
      </c>
      <c r="CB121" s="875"/>
      <c r="CC121" s="875"/>
      <c r="CD121" s="875"/>
      <c r="CE121" s="875"/>
      <c r="CF121" s="936">
        <v>24.9</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976634</v>
      </c>
      <c r="DH121" s="875"/>
      <c r="DI121" s="875"/>
      <c r="DJ121" s="875"/>
      <c r="DK121" s="875"/>
      <c r="DL121" s="875">
        <v>1017422</v>
      </c>
      <c r="DM121" s="875"/>
      <c r="DN121" s="875"/>
      <c r="DO121" s="875"/>
      <c r="DP121" s="875"/>
      <c r="DQ121" s="875">
        <v>956052</v>
      </c>
      <c r="DR121" s="875"/>
      <c r="DS121" s="875"/>
      <c r="DT121" s="875"/>
      <c r="DU121" s="875"/>
      <c r="DV121" s="852">
        <v>10.4</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229</v>
      </c>
      <c r="AB122" s="838"/>
      <c r="AC122" s="838"/>
      <c r="AD122" s="838"/>
      <c r="AE122" s="839"/>
      <c r="AF122" s="840" t="s">
        <v>229</v>
      </c>
      <c r="AG122" s="838"/>
      <c r="AH122" s="838"/>
      <c r="AI122" s="838"/>
      <c r="AJ122" s="839"/>
      <c r="AK122" s="840" t="s">
        <v>229</v>
      </c>
      <c r="AL122" s="838"/>
      <c r="AM122" s="838"/>
      <c r="AN122" s="838"/>
      <c r="AO122" s="839"/>
      <c r="AP122" s="885" t="s">
        <v>229</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15105584</v>
      </c>
      <c r="BR122" s="906"/>
      <c r="BS122" s="906"/>
      <c r="BT122" s="906"/>
      <c r="BU122" s="906"/>
      <c r="BV122" s="906">
        <v>14888717</v>
      </c>
      <c r="BW122" s="906"/>
      <c r="BX122" s="906"/>
      <c r="BY122" s="906"/>
      <c r="BZ122" s="906"/>
      <c r="CA122" s="906">
        <v>14572772</v>
      </c>
      <c r="CB122" s="906"/>
      <c r="CC122" s="906"/>
      <c r="CD122" s="906"/>
      <c r="CE122" s="906"/>
      <c r="CF122" s="907">
        <v>158.69999999999999</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v>379644</v>
      </c>
      <c r="DH122" s="875"/>
      <c r="DI122" s="875"/>
      <c r="DJ122" s="875"/>
      <c r="DK122" s="875"/>
      <c r="DL122" s="875">
        <v>278567</v>
      </c>
      <c r="DM122" s="875"/>
      <c r="DN122" s="875"/>
      <c r="DO122" s="875"/>
      <c r="DP122" s="875"/>
      <c r="DQ122" s="875">
        <v>230060</v>
      </c>
      <c r="DR122" s="875"/>
      <c r="DS122" s="875"/>
      <c r="DT122" s="875"/>
      <c r="DU122" s="875"/>
      <c r="DV122" s="852">
        <v>2.5</v>
      </c>
      <c r="DW122" s="852"/>
      <c r="DX122" s="852"/>
      <c r="DY122" s="852"/>
      <c r="DZ122" s="853"/>
    </row>
    <row r="123" spans="1:130" s="226" customFormat="1" ht="26.25" customHeight="1">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229</v>
      </c>
      <c r="AB123" s="838"/>
      <c r="AC123" s="838"/>
      <c r="AD123" s="838"/>
      <c r="AE123" s="839"/>
      <c r="AF123" s="840" t="s">
        <v>229</v>
      </c>
      <c r="AG123" s="838"/>
      <c r="AH123" s="838"/>
      <c r="AI123" s="838"/>
      <c r="AJ123" s="839"/>
      <c r="AK123" s="840" t="s">
        <v>229</v>
      </c>
      <c r="AL123" s="838"/>
      <c r="AM123" s="838"/>
      <c r="AN123" s="838"/>
      <c r="AO123" s="839"/>
      <c r="AP123" s="885" t="s">
        <v>229</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471</v>
      </c>
      <c r="BP123" s="939"/>
      <c r="BQ123" s="893">
        <v>22783707</v>
      </c>
      <c r="BR123" s="894"/>
      <c r="BS123" s="894"/>
      <c r="BT123" s="894"/>
      <c r="BU123" s="894"/>
      <c r="BV123" s="894">
        <v>22563628</v>
      </c>
      <c r="BW123" s="894"/>
      <c r="BX123" s="894"/>
      <c r="BY123" s="894"/>
      <c r="BZ123" s="894"/>
      <c r="CA123" s="894">
        <v>21897303</v>
      </c>
      <c r="CB123" s="894"/>
      <c r="CC123" s="894"/>
      <c r="CD123" s="894"/>
      <c r="CE123" s="894"/>
      <c r="CF123" s="804"/>
      <c r="CG123" s="805"/>
      <c r="CH123" s="805"/>
      <c r="CI123" s="805"/>
      <c r="CJ123" s="895"/>
      <c r="CK123" s="930"/>
      <c r="CL123" s="916"/>
      <c r="CM123" s="916"/>
      <c r="CN123" s="916"/>
      <c r="CO123" s="917"/>
      <c r="CP123" s="896" t="s">
        <v>406</v>
      </c>
      <c r="CQ123" s="897"/>
      <c r="CR123" s="897"/>
      <c r="CS123" s="897"/>
      <c r="CT123" s="897"/>
      <c r="CU123" s="897"/>
      <c r="CV123" s="897"/>
      <c r="CW123" s="897"/>
      <c r="CX123" s="897"/>
      <c r="CY123" s="897"/>
      <c r="CZ123" s="897"/>
      <c r="DA123" s="897"/>
      <c r="DB123" s="897"/>
      <c r="DC123" s="897"/>
      <c r="DD123" s="897"/>
      <c r="DE123" s="897"/>
      <c r="DF123" s="898"/>
      <c r="DG123" s="837">
        <v>136353</v>
      </c>
      <c r="DH123" s="838"/>
      <c r="DI123" s="838"/>
      <c r="DJ123" s="838"/>
      <c r="DK123" s="839"/>
      <c r="DL123" s="840">
        <v>47162</v>
      </c>
      <c r="DM123" s="838"/>
      <c r="DN123" s="838"/>
      <c r="DO123" s="838"/>
      <c r="DP123" s="839"/>
      <c r="DQ123" s="840">
        <v>42226</v>
      </c>
      <c r="DR123" s="838"/>
      <c r="DS123" s="838"/>
      <c r="DT123" s="838"/>
      <c r="DU123" s="839"/>
      <c r="DV123" s="885">
        <v>0.5</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229</v>
      </c>
      <c r="AB124" s="838"/>
      <c r="AC124" s="838"/>
      <c r="AD124" s="838"/>
      <c r="AE124" s="839"/>
      <c r="AF124" s="840" t="s">
        <v>229</v>
      </c>
      <c r="AG124" s="838"/>
      <c r="AH124" s="838"/>
      <c r="AI124" s="838"/>
      <c r="AJ124" s="839"/>
      <c r="AK124" s="840" t="s">
        <v>229</v>
      </c>
      <c r="AL124" s="838"/>
      <c r="AM124" s="838"/>
      <c r="AN124" s="838"/>
      <c r="AO124" s="839"/>
      <c r="AP124" s="885" t="s">
        <v>229</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37.200000000000003</v>
      </c>
      <c r="BR124" s="892"/>
      <c r="BS124" s="892"/>
      <c r="BT124" s="892"/>
      <c r="BU124" s="892"/>
      <c r="BV124" s="892">
        <v>27.5</v>
      </c>
      <c r="BW124" s="892"/>
      <c r="BX124" s="892"/>
      <c r="BY124" s="892"/>
      <c r="BZ124" s="892"/>
      <c r="CA124" s="892">
        <v>27.5</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v>109601</v>
      </c>
      <c r="DH124" s="821"/>
      <c r="DI124" s="821"/>
      <c r="DJ124" s="821"/>
      <c r="DK124" s="822"/>
      <c r="DL124" s="823">
        <v>105803</v>
      </c>
      <c r="DM124" s="821"/>
      <c r="DN124" s="821"/>
      <c r="DO124" s="821"/>
      <c r="DP124" s="822"/>
      <c r="DQ124" s="823">
        <v>42416</v>
      </c>
      <c r="DR124" s="821"/>
      <c r="DS124" s="821"/>
      <c r="DT124" s="821"/>
      <c r="DU124" s="822"/>
      <c r="DV124" s="909">
        <v>0.5</v>
      </c>
      <c r="DW124" s="910"/>
      <c r="DX124" s="910"/>
      <c r="DY124" s="910"/>
      <c r="DZ124" s="911"/>
    </row>
    <row r="125" spans="1:130" s="226" customFormat="1" ht="26.25" customHeight="1">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229</v>
      </c>
      <c r="AB125" s="838"/>
      <c r="AC125" s="838"/>
      <c r="AD125" s="838"/>
      <c r="AE125" s="839"/>
      <c r="AF125" s="840" t="s">
        <v>229</v>
      </c>
      <c r="AG125" s="838"/>
      <c r="AH125" s="838"/>
      <c r="AI125" s="838"/>
      <c r="AJ125" s="839"/>
      <c r="AK125" s="840" t="s">
        <v>385</v>
      </c>
      <c r="AL125" s="838"/>
      <c r="AM125" s="838"/>
      <c r="AN125" s="838"/>
      <c r="AO125" s="839"/>
      <c r="AP125" s="885" t="s">
        <v>385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229</v>
      </c>
      <c r="DH125" s="903"/>
      <c r="DI125" s="903"/>
      <c r="DJ125" s="903"/>
      <c r="DK125" s="903"/>
      <c r="DL125" s="903" t="s">
        <v>385</v>
      </c>
      <c r="DM125" s="903"/>
      <c r="DN125" s="903"/>
      <c r="DO125" s="903"/>
      <c r="DP125" s="903"/>
      <c r="DQ125" s="903" t="s">
        <v>385</v>
      </c>
      <c r="DR125" s="903"/>
      <c r="DS125" s="903"/>
      <c r="DT125" s="903"/>
      <c r="DU125" s="903"/>
      <c r="DV125" s="904" t="s">
        <v>229</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100000</v>
      </c>
      <c r="AB126" s="838"/>
      <c r="AC126" s="838"/>
      <c r="AD126" s="838"/>
      <c r="AE126" s="839"/>
      <c r="AF126" s="840">
        <v>139376</v>
      </c>
      <c r="AG126" s="838"/>
      <c r="AH126" s="838"/>
      <c r="AI126" s="838"/>
      <c r="AJ126" s="839"/>
      <c r="AK126" s="840">
        <v>138691</v>
      </c>
      <c r="AL126" s="838"/>
      <c r="AM126" s="838"/>
      <c r="AN126" s="838"/>
      <c r="AO126" s="839"/>
      <c r="AP126" s="885">
        <v>1.5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229</v>
      </c>
      <c r="DH126" s="875"/>
      <c r="DI126" s="875"/>
      <c r="DJ126" s="875"/>
      <c r="DK126" s="875"/>
      <c r="DL126" s="875" t="s">
        <v>385</v>
      </c>
      <c r="DM126" s="875"/>
      <c r="DN126" s="875"/>
      <c r="DO126" s="875"/>
      <c r="DP126" s="875"/>
      <c r="DQ126" s="875" t="s">
        <v>229</v>
      </c>
      <c r="DR126" s="875"/>
      <c r="DS126" s="875"/>
      <c r="DT126" s="875"/>
      <c r="DU126" s="875"/>
      <c r="DV126" s="852" t="s">
        <v>229</v>
      </c>
      <c r="DW126" s="852"/>
      <c r="DX126" s="852"/>
      <c r="DY126" s="852"/>
      <c r="DZ126" s="853"/>
    </row>
    <row r="127" spans="1:130" s="226" customFormat="1" ht="26.25" customHeight="1">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385</v>
      </c>
      <c r="AB127" s="838"/>
      <c r="AC127" s="838"/>
      <c r="AD127" s="838"/>
      <c r="AE127" s="839"/>
      <c r="AF127" s="840" t="s">
        <v>385</v>
      </c>
      <c r="AG127" s="838"/>
      <c r="AH127" s="838"/>
      <c r="AI127" s="838"/>
      <c r="AJ127" s="839"/>
      <c r="AK127" s="840" t="s">
        <v>229</v>
      </c>
      <c r="AL127" s="838"/>
      <c r="AM127" s="838"/>
      <c r="AN127" s="838"/>
      <c r="AO127" s="839"/>
      <c r="AP127" s="885" t="s">
        <v>229</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229</v>
      </c>
      <c r="DH127" s="875"/>
      <c r="DI127" s="875"/>
      <c r="DJ127" s="875"/>
      <c r="DK127" s="875"/>
      <c r="DL127" s="875" t="s">
        <v>385</v>
      </c>
      <c r="DM127" s="875"/>
      <c r="DN127" s="875"/>
      <c r="DO127" s="875"/>
      <c r="DP127" s="875"/>
      <c r="DQ127" s="875" t="s">
        <v>229</v>
      </c>
      <c r="DR127" s="875"/>
      <c r="DS127" s="875"/>
      <c r="DT127" s="875"/>
      <c r="DU127" s="875"/>
      <c r="DV127" s="852" t="s">
        <v>229</v>
      </c>
      <c r="DW127" s="852"/>
      <c r="DX127" s="852"/>
      <c r="DY127" s="852"/>
      <c r="DZ127" s="853"/>
    </row>
    <row r="128" spans="1:130" s="226" customFormat="1" ht="26.25" customHeight="1" thickBot="1">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372297</v>
      </c>
      <c r="AB128" s="859"/>
      <c r="AC128" s="859"/>
      <c r="AD128" s="859"/>
      <c r="AE128" s="860"/>
      <c r="AF128" s="861">
        <v>381763</v>
      </c>
      <c r="AG128" s="859"/>
      <c r="AH128" s="859"/>
      <c r="AI128" s="859"/>
      <c r="AJ128" s="860"/>
      <c r="AK128" s="861">
        <v>374960</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229</v>
      </c>
      <c r="BG128" s="845"/>
      <c r="BH128" s="845"/>
      <c r="BI128" s="845"/>
      <c r="BJ128" s="845"/>
      <c r="BK128" s="845"/>
      <c r="BL128" s="868"/>
      <c r="BM128" s="844">
        <v>13.25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135108</v>
      </c>
      <c r="DH128" s="849"/>
      <c r="DI128" s="849"/>
      <c r="DJ128" s="849"/>
      <c r="DK128" s="849"/>
      <c r="DL128" s="849">
        <v>68416</v>
      </c>
      <c r="DM128" s="849"/>
      <c r="DN128" s="849"/>
      <c r="DO128" s="849"/>
      <c r="DP128" s="849"/>
      <c r="DQ128" s="849">
        <v>1820</v>
      </c>
      <c r="DR128" s="849"/>
      <c r="DS128" s="849"/>
      <c r="DT128" s="849"/>
      <c r="DU128" s="849"/>
      <c r="DV128" s="850">
        <v>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10599217</v>
      </c>
      <c r="AB129" s="838"/>
      <c r="AC129" s="838"/>
      <c r="AD129" s="838"/>
      <c r="AE129" s="839"/>
      <c r="AF129" s="840">
        <v>10514736</v>
      </c>
      <c r="AG129" s="838"/>
      <c r="AH129" s="838"/>
      <c r="AI129" s="838"/>
      <c r="AJ129" s="839"/>
      <c r="AK129" s="840">
        <v>10536553</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229</v>
      </c>
      <c r="BG129" s="828"/>
      <c r="BH129" s="828"/>
      <c r="BI129" s="828"/>
      <c r="BJ129" s="828"/>
      <c r="BK129" s="828"/>
      <c r="BL129" s="829"/>
      <c r="BM129" s="827">
        <v>18.25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1428727</v>
      </c>
      <c r="AB130" s="838"/>
      <c r="AC130" s="838"/>
      <c r="AD130" s="838"/>
      <c r="AE130" s="839"/>
      <c r="AF130" s="840">
        <v>1419252</v>
      </c>
      <c r="AG130" s="838"/>
      <c r="AH130" s="838"/>
      <c r="AI130" s="838"/>
      <c r="AJ130" s="839"/>
      <c r="AK130" s="840">
        <v>1352679</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10.1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9170490</v>
      </c>
      <c r="AB131" s="821"/>
      <c r="AC131" s="821"/>
      <c r="AD131" s="821"/>
      <c r="AE131" s="822"/>
      <c r="AF131" s="823">
        <v>9095484</v>
      </c>
      <c r="AG131" s="821"/>
      <c r="AH131" s="821"/>
      <c r="AI131" s="821"/>
      <c r="AJ131" s="822"/>
      <c r="AK131" s="823">
        <v>9183874</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v>27.5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10.594810089999999</v>
      </c>
      <c r="AB132" s="801"/>
      <c r="AC132" s="801"/>
      <c r="AD132" s="801"/>
      <c r="AE132" s="802"/>
      <c r="AF132" s="803">
        <v>10.22351312</v>
      </c>
      <c r="AG132" s="801"/>
      <c r="AH132" s="801"/>
      <c r="AI132" s="801"/>
      <c r="AJ132" s="802"/>
      <c r="AK132" s="803">
        <v>9.7638534680000006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10.8</v>
      </c>
      <c r="AB133" s="780"/>
      <c r="AC133" s="780"/>
      <c r="AD133" s="780"/>
      <c r="AE133" s="781"/>
      <c r="AF133" s="779">
        <v>10.5</v>
      </c>
      <c r="AG133" s="780"/>
      <c r="AH133" s="780"/>
      <c r="AI133" s="780"/>
      <c r="AJ133" s="781"/>
      <c r="AK133" s="779">
        <v>10.1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51rTSSaTNyahRt7avRuxJY0eeBosaR/rsGM+6Bv0kDAWMEqQPYqYzY7Nd9ss1wIDLUgkVVnopHREYISikvWWuQ==" saltValue="Vgf7q4Dne7GXGyGV5bt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16"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cE+OvbnI3BBXhMvCNx5L/TZwNGQ0QaVMeLdDNiIOhYnBAsjMb0NXwFwljid3DzBgfMfoUFdPDT6C6a2RRpFMA==" saltValue="jZioZMcTXPS3PzA0f9W6X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4"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TnJ3xD2GxqbThJCUsNuUKLPSa4Sj6ubgsOB3dXXjeSVENk00J2mn/b+rczJ3bkXWR681qWvMIH/4HTwDtbkhg==" saltValue="s3xc1Pl1zLhx5W2QBRL2X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2664900</v>
      </c>
      <c r="AP9" s="292">
        <v>50696</v>
      </c>
      <c r="AQ9" s="293">
        <v>65823</v>
      </c>
      <c r="AR9" s="294">
        <v>-23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69192</v>
      </c>
      <c r="AP10" s="295">
        <v>1316</v>
      </c>
      <c r="AQ10" s="296">
        <v>6012</v>
      </c>
      <c r="AR10" s="297">
        <v>-78.099999999999994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578821</v>
      </c>
      <c r="AP11" s="295">
        <v>11011</v>
      </c>
      <c r="AQ11" s="296">
        <v>9684</v>
      </c>
      <c r="AR11" s="297">
        <v>13.7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t="s">
        <v>509</v>
      </c>
      <c r="AP12" s="295" t="s">
        <v>509</v>
      </c>
      <c r="AQ12" s="296">
        <v>286</v>
      </c>
      <c r="AR12" s="297" t="s">
        <v>509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510</v>
      </c>
      <c r="AL13" s="1207"/>
      <c r="AM13" s="1207"/>
      <c r="AN13" s="1208"/>
      <c r="AO13" s="295" t="s">
        <v>509</v>
      </c>
      <c r="AP13" s="295" t="s">
        <v>509</v>
      </c>
      <c r="AQ13" s="296" t="s">
        <v>509</v>
      </c>
      <c r="AR13" s="297" t="s">
        <v>509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189932</v>
      </c>
      <c r="AP14" s="295">
        <v>3613</v>
      </c>
      <c r="AQ14" s="296">
        <v>3024</v>
      </c>
      <c r="AR14" s="297">
        <v>19.5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126762</v>
      </c>
      <c r="AP15" s="295">
        <v>2411</v>
      </c>
      <c r="AQ15" s="296">
        <v>1552</v>
      </c>
      <c r="AR15" s="297">
        <v>55.3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-202531</v>
      </c>
      <c r="AP16" s="295">
        <v>-3853</v>
      </c>
      <c r="AQ16" s="296">
        <v>-6311</v>
      </c>
      <c r="AR16" s="297">
        <v>-38.9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3427076</v>
      </c>
      <c r="AP17" s="295">
        <v>65196</v>
      </c>
      <c r="AQ17" s="296">
        <v>80070</v>
      </c>
      <c r="AR17" s="297">
        <v>-18.600000000000001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6.05</v>
      </c>
      <c r="AP21" s="308">
        <v>7.57</v>
      </c>
      <c r="AQ21" s="309">
        <v>-1.52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97.1</v>
      </c>
      <c r="AP22" s="313">
        <v>98</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521</v>
      </c>
      <c r="AO27" s="273"/>
      <c r="AP27" s="273"/>
      <c r="AQ27" s="273"/>
      <c r="AR27" s="273"/>
      <c r="AS27" s="273"/>
      <c r="AT27" s="273"/>
    </row>
    <row r="28" spans="1:46" ht="17.2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1509810</v>
      </c>
      <c r="AP32" s="322">
        <v>28722</v>
      </c>
      <c r="AQ32" s="323">
        <v>42321</v>
      </c>
      <c r="AR32" s="324">
        <v>-32.1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509</v>
      </c>
      <c r="AP33" s="322" t="s">
        <v>509</v>
      </c>
      <c r="AQ33" s="323" t="s">
        <v>509</v>
      </c>
      <c r="AR33" s="324" t="s">
        <v>509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509</v>
      </c>
      <c r="AP34" s="322" t="s">
        <v>509</v>
      </c>
      <c r="AQ34" s="323">
        <v>271</v>
      </c>
      <c r="AR34" s="324" t="s">
        <v>509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799389</v>
      </c>
      <c r="AP35" s="322">
        <v>15207</v>
      </c>
      <c r="AQ35" s="323">
        <v>11048</v>
      </c>
      <c r="AR35" s="324">
        <v>37.6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161342</v>
      </c>
      <c r="AP36" s="322">
        <v>3069</v>
      </c>
      <c r="AQ36" s="323">
        <v>2719</v>
      </c>
      <c r="AR36" s="324">
        <v>12.9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v>153798</v>
      </c>
      <c r="AP37" s="322">
        <v>2926</v>
      </c>
      <c r="AQ37" s="323">
        <v>1376</v>
      </c>
      <c r="AR37" s="324">
        <v>112.6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509</v>
      </c>
      <c r="AP38" s="325" t="s">
        <v>509</v>
      </c>
      <c r="AQ38" s="326">
        <v>3</v>
      </c>
      <c r="AR38" s="314" t="s">
        <v>509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-374960</v>
      </c>
      <c r="AP39" s="322">
        <v>-7133</v>
      </c>
      <c r="AQ39" s="323">
        <v>-3364</v>
      </c>
      <c r="AR39" s="324">
        <v>112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-1352679</v>
      </c>
      <c r="AP40" s="322">
        <v>-25733</v>
      </c>
      <c r="AQ40" s="323">
        <v>-38507</v>
      </c>
      <c r="AR40" s="324">
        <v>-33.200000000000003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896700</v>
      </c>
      <c r="AP41" s="322">
        <v>17059</v>
      </c>
      <c r="AQ41" s="323">
        <v>15867</v>
      </c>
      <c r="AR41" s="324">
        <v>7.5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1457284</v>
      </c>
      <c r="AN51" s="344">
        <v>27519</v>
      </c>
      <c r="AO51" s="345">
        <v>12.9</v>
      </c>
      <c r="AP51" s="346">
        <v>69560</v>
      </c>
      <c r="AQ51" s="347">
        <v>32</v>
      </c>
      <c r="AR51" s="348">
        <v>-19.100000000000001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561424</v>
      </c>
      <c r="AN52" s="352">
        <v>10602</v>
      </c>
      <c r="AO52" s="353">
        <v>43.3</v>
      </c>
      <c r="AP52" s="354">
        <v>35305</v>
      </c>
      <c r="AQ52" s="355">
        <v>17</v>
      </c>
      <c r="AR52" s="356">
        <v>26.3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1589922</v>
      </c>
      <c r="AN53" s="344">
        <v>30095</v>
      </c>
      <c r="AO53" s="345">
        <v>9.4</v>
      </c>
      <c r="AP53" s="346">
        <v>65988</v>
      </c>
      <c r="AQ53" s="347">
        <v>-5.0999999999999996</v>
      </c>
      <c r="AR53" s="348">
        <v>14.5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925357</v>
      </c>
      <c r="AN54" s="352">
        <v>17516</v>
      </c>
      <c r="AO54" s="353">
        <v>65.2</v>
      </c>
      <c r="AP54" s="354">
        <v>36473</v>
      </c>
      <c r="AQ54" s="355">
        <v>3.3</v>
      </c>
      <c r="AR54" s="356">
        <v>61.9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2267010</v>
      </c>
      <c r="AN55" s="344">
        <v>43101</v>
      </c>
      <c r="AO55" s="345">
        <v>43.2</v>
      </c>
      <c r="AP55" s="346">
        <v>54227</v>
      </c>
      <c r="AQ55" s="347">
        <v>-17.8</v>
      </c>
      <c r="AR55" s="348">
        <v>61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1076293</v>
      </c>
      <c r="AN56" s="352">
        <v>20463</v>
      </c>
      <c r="AO56" s="353">
        <v>16.8</v>
      </c>
      <c r="AP56" s="354">
        <v>29694</v>
      </c>
      <c r="AQ56" s="355">
        <v>-18.600000000000001</v>
      </c>
      <c r="AR56" s="356">
        <v>35.4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1680797</v>
      </c>
      <c r="AN57" s="344">
        <v>31956</v>
      </c>
      <c r="AO57" s="345">
        <v>-25.9</v>
      </c>
      <c r="AP57" s="346">
        <v>86564</v>
      </c>
      <c r="AQ57" s="347">
        <v>59.6</v>
      </c>
      <c r="AR57" s="348">
        <v>-85.5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1147873</v>
      </c>
      <c r="AN58" s="352">
        <v>21824</v>
      </c>
      <c r="AO58" s="353">
        <v>6.7</v>
      </c>
      <c r="AP58" s="354">
        <v>44869</v>
      </c>
      <c r="AQ58" s="355">
        <v>51.1</v>
      </c>
      <c r="AR58" s="356">
        <v>-44.4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1726215</v>
      </c>
      <c r="AN59" s="344">
        <v>32839</v>
      </c>
      <c r="AO59" s="345">
        <v>2.8</v>
      </c>
      <c r="AP59" s="346">
        <v>62698</v>
      </c>
      <c r="AQ59" s="347">
        <v>-27.6</v>
      </c>
      <c r="AR59" s="348">
        <v>30.4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1229402</v>
      </c>
      <c r="AN60" s="352">
        <v>23388</v>
      </c>
      <c r="AO60" s="353">
        <v>7.2</v>
      </c>
      <c r="AP60" s="354">
        <v>31973</v>
      </c>
      <c r="AQ60" s="355">
        <v>-28.7</v>
      </c>
      <c r="AR60" s="356">
        <v>35.9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1744246</v>
      </c>
      <c r="AN61" s="359">
        <v>33102</v>
      </c>
      <c r="AO61" s="360">
        <v>8.5</v>
      </c>
      <c r="AP61" s="361">
        <v>67807</v>
      </c>
      <c r="AQ61" s="362">
        <v>8.1999999999999993</v>
      </c>
      <c r="AR61" s="348">
        <v>0.3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988070</v>
      </c>
      <c r="AN62" s="352">
        <v>18759</v>
      </c>
      <c r="AO62" s="353">
        <v>27.8</v>
      </c>
      <c r="AP62" s="354">
        <v>35663</v>
      </c>
      <c r="AQ62" s="355">
        <v>4.8</v>
      </c>
      <c r="AR62" s="356">
        <v>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fEUZMCtjyDvoZxZC7iWbGf6oEUrLsbC3ZdxKQA+rNptAVfXgYsUBVW9SzNaCu2hpO3OZAbi5gCHycfsZY7ADg==" saltValue="3eMAz0a01AmcktPqW2AH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60"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D4"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eO+/GSLDVYj/P7aX5e/eMeeRnwHoLyqUumGRuM7MKGPaniykh1q/iwY470iYypkHzrhwGWwd/y3SVBfI8sWDw==" saltValue="TVtF7/FixLpFQV5/nD2xZ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D4"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2fN8J+CJSq+eL66Ka9Q9RjGA8tRPg6ASN2O2W9hvisluoUzS2lOaZq7Fu+4hE40Q54fVLcDDaRAIbDzQInIkQ==" saltValue="jyVJZ51+FY8IXcZ/TAniY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12" t="s">
        <v>3</v>
      </c>
      <c r="D47" s="1212"/>
      <c r="E47" s="1213"/>
      <c r="F47" s="11">
        <v>15.11</v>
      </c>
      <c r="G47" s="12">
        <v>17.510000000000002</v>
      </c>
      <c r="H47" s="12">
        <v>16.88</v>
      </c>
      <c r="I47" s="12">
        <v>17.03</v>
      </c>
      <c r="J47" s="13">
        <v>13.4</v>
      </c>
    </row>
    <row r="48" spans="2:10" ht="57.75" customHeight="1">
      <c r="B48" s="14"/>
      <c r="C48" s="1214" t="s">
        <v>4</v>
      </c>
      <c r="D48" s="1214"/>
      <c r="E48" s="1215"/>
      <c r="F48" s="15">
        <v>12.59</v>
      </c>
      <c r="G48" s="16">
        <v>8.27</v>
      </c>
      <c r="H48" s="16">
        <v>8.65</v>
      </c>
      <c r="I48" s="16">
        <v>5.92</v>
      </c>
      <c r="J48" s="17">
        <v>9.32</v>
      </c>
    </row>
    <row r="49" spans="2:10" ht="57.75" customHeight="1" thickBot="1">
      <c r="B49" s="18"/>
      <c r="C49" s="1216" t="s">
        <v>5</v>
      </c>
      <c r="D49" s="1216"/>
      <c r="E49" s="1217"/>
      <c r="F49" s="19">
        <v>3.51</v>
      </c>
      <c r="G49" s="20" t="s">
        <v>557</v>
      </c>
      <c r="H49" s="20">
        <v>0.04</v>
      </c>
      <c r="I49" s="20" t="s">
        <v>558</v>
      </c>
      <c r="J49" s="21" t="s">
        <v>559</v>
      </c>
    </row>
    <row r="50" spans="2:10" ht="13.5" customHeight="1"/>
    <row r="51" spans="2:10" ht="13.5" hidden="1" customHeight="1"/>
    <row r="52" spans="2:10" ht="13.5" hidden="1" customHeight="1"/>
    <row r="53" spans="2:10" ht="13.5" hidden="1" customHeight="1"/>
  </sheetData>
  <sheetProtection algorithmName="SHA-512" hashValue="fOSaW3YKrxtmTiAslHeSp/8CfhJPPypaThetcwg5JE5bP+yRhp5Htm2cFh27dqEeixC/7uWaRYOQjmHMS1C3NQ==" saltValue="xG9uSA87hE4BcEz+I/use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2019-10-31T05:49:18Z</cp:lastPrinted>
  <dcterms:created xsi:type="dcterms:W3CDTF">2019-02-14T01:46:53Z</dcterms:created>
  <dcterms:modified xsi:type="dcterms:W3CDTF">2019-10-31T05:49:27Z</dcterms:modified>
  <cp:category/>
</cp:coreProperties>
</file>