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3300" yWindow="-240" windowWidth="14250" windowHeight="88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s="1"/>
  <c r="AM35" i="10" l="1"/>
  <c r="BE34" i="10"/>
  <c r="BE35" i="10" s="1"/>
  <c r="BW34" i="10" s="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<sst xmlns="http://schemas.openxmlformats.org/spreadsheetml/2006/main" count="1140" uniqueCount="593">
  <si>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</si>
  <si>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</si>
  <si>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</si>
  <si>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</si>
  <si>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</si>
  <si>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</si>
  <si>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</si>
  <si>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</si>
  <si>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</si>
  <si>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</si>
  <si>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</si>
  <si>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</si>
  <si>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</si>
  <si>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</si>
  <si>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</si>
  <si>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</si>
  <si>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</si>
  <si>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</si>
  <si>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</si>
  <si>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</si>
  <si>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</si>
  <si>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</si>
  <si>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</si>
  <si>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</si>
  <si>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</si>
  <si>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</si>
  <si>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</si>
  <si>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</si>
  <si>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</si>
  <si>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</si>
  <si>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</si>
  <si>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</si>
  <si>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</si>
  <si>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</si>
  <si>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</si>
  <si>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</si>
  <si>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</si>
  <si>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</si>
  <si>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</si>
  <si>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</si>
  <si>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</si>
  <si>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</si>
  <si>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</si>
  <si>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</si>
  <si>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</si>
  <si>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</si>
  <si>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</si>
  <si>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</si>
  <si>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</si>
  <si>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</si>
  <si>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</si>
  <si>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</si>
  <si>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</si>
  <si>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</si>
  <si>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</si>
  <si>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</si>
  <si>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</si>
  <si>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</si>
  <si>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</si>
  <si>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</si>
  <si>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</si>
  <si>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</si>
  <si>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</si>
  <si>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</si>
  <si>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</si>
  <si>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</si>
  <si>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</si>
  <si>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</si>
  <si>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</si>
  <si>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</si>
  <si>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</si>
  <si>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</si>
  <si>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</si>
  <si>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</si>
  <si>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</si>
  <si>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</si>
  <si>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</si>
  <si>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</si>
  <si>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</si>
  <si>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</si>
  <si>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</si>
  <si>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</si>
  <si>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</si>
  <si>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</si>
  <si>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</si>
  <si>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</si>
  <si>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</si>
  <si>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</si>
  <si>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</si>
  <si>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</si>
  <si>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</si>
  <si>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</si>
  <si>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潮来市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</si>
  <si>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</si>
  <si>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</si>
  <si>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</si>
  <si>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</si>
  <si>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</si>
  <si>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</si>
  <si>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</si>
  <si>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</si>
  <si>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</si>
  <si>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</si>
  <si>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</si>
  <si>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</si>
  <si>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</si>
  <si>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</si>
  <si>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</si>
  <si>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</si>
  <si>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</si>
  <si>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</si>
  <si>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</si>
  <si>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</si>
  <si>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</si>
  <si>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</si>
  <si>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</si>
  <si>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</si>
  <si>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</si>
  <si>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</si>
  <si>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</si>
  <si>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</si>
  <si>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</si>
  <si>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</si>
  <si>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</si>
  <si>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</si>
  <si>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</si>
  <si>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</si>
  <si>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</si>
  <si>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</si>
  <si>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</si>
  <si>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</si>
  <si>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</si>
  <si>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</si>
  <si>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</si>
  <si>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</si>
  <si>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</si>
  <si>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</si>
  <si>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</si>
  <si>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</si>
  <si>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</si>
  <si>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</si>
  <si>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</si>
  <si>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</si>
  <si>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</si>
  <si>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</si>
  <si>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</si>
  <si>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</si>
  <si>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</si>
  <si>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</si>
  <si>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</si>
  <si>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</si>
  <si>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</si>
  <si>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</si>
  <si>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</si>
  <si>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</si>
  <si>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</si>
  <si>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</si>
  <si>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</si>
  <si>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</si>
  <si>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</si>
  <si>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</si>
  <si>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</si>
  <si>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</si>
  <si>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</si>
  <si>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</si>
  <si>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</si>
  <si>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</si>
  <si>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</si>
  <si>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</si>
  <si>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</si>
  <si>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</si>
  <si>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</si>
  <si>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</si>
  <si>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</si>
  <si>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</si>
  <si>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</si>
  <si>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</si>
  <si>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</si>
  <si>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</si>
  <si>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</si>
  <si>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</si>
  <si>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</si>
  <si>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</si>
  <si>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</si>
  <si>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</si>
  <si>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</si>
  <si>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</si>
  <si>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</si>
  <si>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</si>
  <si>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</si>
  <si>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</si>
  <si>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</si>
  <si>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</si>
  <si>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</si>
  <si>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</si>
  <si>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</si>
  <si>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</si>
  <si>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</si>
  <si>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</si>
  <si>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</si>
  <si>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</si>
  <si>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</si>
  <si>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</si>
  <si>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</si>
  <si>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茨城県潮来市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</si>
  <si>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</si>
  <si>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</si>
  <si>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</si>
  <si>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</si>
  <si>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</si>
  <si>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</si>
  <si>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</si>
  <si>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</si>
  <si>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</si>
  <si>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</si>
  <si>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</si>
  <si>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</si>
  <si>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</si>
  <si>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</si>
  <si>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</si>
  <si>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</si>
  <si>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</si>
  <si>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</si>
  <si>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</si>
  <si>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</si>
  <si>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</si>
  <si>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</si>
  <si>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</si>
  <si>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</si>
  <si>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</si>
  <si>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</si>
  <si>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</si>
  <si>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</si>
  <si>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</si>
  <si>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</si>
  <si>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</si>
  <si>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</si>
  <si>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</si>
  <si>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</si>
  <si>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</si>
  <si>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</si>
  <si>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</si>
  <si>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</si>
  <si>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</si>
  <si>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</si>
  <si>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</si>
  <si>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</si>
  <si>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</si>
  <si>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</si>
  <si>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</si>
  <si>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</si>
  <si>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</si>
  <si>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</si>
  <si>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</si>
  <si>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</si>
  <si>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</si>
  <si>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</si>
  <si>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</si>
  <si>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</si>
  <si>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</si>
  <si>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</si>
  <si>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</si>
  <si>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</si>
  <si>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</si>
  <si>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</si>
  <si>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</si>
  <si>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</si>
  <si>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</si>
  <si>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</si>
  <si>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</si>
  <si>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</si>
  <si>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</si>
  <si>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</si>
  <si>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</si>
  <si>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</si>
  <si>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</si>
  <si>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</si>
  <si>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</si>
  <si>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</si>
  <si>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</si>
  <si>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</si>
  <si>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</si>
  <si>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</si>
  <si>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</si>
  <si>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</si>
  <si>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</si>
  <si>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</si>
  <si>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</si>
  <si>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</si>
  <si>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</si>
  <si>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</si>
  <si>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</si>
  <si>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</si>
  <si>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</si>
  <si>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</si>
  <si>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</si>
  <si>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</si>
  <si>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</si>
  <si>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</si>
  <si>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</si>
  <si>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</si>
  <si>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</si>
  <si>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</si>
  <si>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</si>
  <si>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</si>
  <si>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</si>
  <si>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</si>
  <si>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</si>
  <si>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</si>
  <si>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</si>
  <si>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</si>
  <si>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</si>
  <si>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</si>
  <si>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</si>
  <si>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</si>
  <si>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</si>
  <si>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</si>
  <si>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</si>
  <si>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</si>
  <si>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</si>
  <si>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</si>
  <si>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</si>
  <si>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</si>
  <si>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</si>
  <si>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</si>
  <si>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</si>
  <si>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</si>
  <si>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</si>
  <si>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</si>
  <si>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</si>
  <si>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</si>
  <si>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</si>
  <si>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</si>
  <si>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</si>
  <si>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</si>
  <si>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</si>
  <si>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</si>
  <si>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</si>
  <si>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</si>
  <si>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</si>
  <si>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</si>
  <si>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</si>
  <si>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</si>
  <si>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</si>
  <si>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</si>
  <si>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</si>
  <si>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</si>
  <si>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</si>
  <si>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</si>
  <si>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</si>
  <si>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</si>
  <si>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</si>
  <si>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</si>
  <si>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</si>
  <si>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</si>
  <si>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茨城県潮来市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</si>
  <si>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</si>
  <si>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</si>
  <si>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</si>
  <si>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</si>
  <si>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</si>
  <si>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</si>
  <si>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</si>
  <si>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</si>
  <si>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</si>
  <si>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</si>
  <si>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</si>
  <si>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</si>
  <si>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</si>
  <si>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</si>
  <si>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</si>
  <si>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</si>
  <si>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</si>
  <si>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</si>
  <si>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</si>
  <si>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</si>
  <si>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</si>
  <si>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</si>
  <si>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</si>
  <si>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</si>
  <si>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</si>
  <si>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</si>
  <si>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</si>
  <si>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</si>
  <si>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</si>
  <si>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</si>
  <si>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</si>
  <si>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</si>
  <si>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</si>
  <si>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潮来市国民健康保険特別会計</t>
    <phoneticPr fontId="5"/>
  </si>
  <si>
    <t>潮来市介護保険特別会計</t>
    <phoneticPr fontId="5"/>
  </si>
  <si>
    <t>潮来市後期高齢者医療特別会計</t>
    <phoneticPr fontId="5"/>
  </si>
  <si>
    <t>潮来市水道事業会計</t>
    <phoneticPr fontId="5"/>
  </si>
  <si>
    <t>法適用企業</t>
    <phoneticPr fontId="5"/>
  </si>
  <si>
    <t>潮来市工業用水道事業会計</t>
    <phoneticPr fontId="5"/>
  </si>
  <si>
    <t>潮来市下水道事業特別会計</t>
    <phoneticPr fontId="5"/>
  </si>
  <si>
    <t>法非適用企業</t>
    <phoneticPr fontId="5"/>
  </si>
  <si>
    <t>潮来市農業集落排水事業特別会計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</si>
  <si>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</si>
  <si>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</si>
  <si>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</si>
  <si>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</si>
  <si>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</si>
  <si>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</si>
  <si>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</si>
  <si>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</si>
  <si>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</si>
  <si>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</si>
  <si>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</si>
  <si>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</si>
  <si>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</si>
  <si>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</si>
  <si>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</si>
  <si>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</si>
  <si>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</si>
  <si>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</si>
  <si>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</si>
  <si>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</si>
  <si>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</si>
  <si>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</si>
  <si>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</si>
  <si>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</si>
  <si>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</si>
  <si>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</si>
  <si>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</si>
  <si>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</si>
  <si>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</si>
  <si>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</si>
  <si>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</si>
  <si>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</si>
  <si>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</si>
  <si>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</si>
  <si>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</si>
  <si>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</si>
  <si>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</si>
  <si>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</si>
  <si>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</si>
  <si>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</si>
  <si>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</si>
  <si>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</si>
  <si>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</si>
  <si>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</si>
  <si>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</si>
  <si>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</si>
  <si>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</si>
  <si>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</si>
  <si>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</si>
  <si>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</si>
  <si>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</si>
  <si>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</si>
  <si>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</si>
  <si>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</si>
  <si>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</si>
  <si>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</si>
  <si>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</si>
  <si>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潮来市介護保険特別会計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</si>
  <si>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</si>
  <si>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</si>
  <si>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</si>
  <si>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</si>
  <si>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</si>
  <si>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</si>
  <si>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</si>
  <si>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</si>
  <si>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</si>
  <si>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</si>
  <si>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</si>
  <si>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</si>
  <si>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</si>
  <si>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</si>
  <si>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</si>
  <si>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</si>
  <si>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</si>
  <si>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</si>
  <si>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</si>
  <si>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</si>
  <si>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</si>
  <si>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</si>
  <si>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</si>
  <si>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</si>
  <si>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</si>
  <si>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</si>
  <si>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</si>
  <si>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</si>
  <si>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</si>
  <si>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</si>
  <si>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</si>
  <si>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</si>
  <si>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</si>
  <si>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</si>
  <si>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</si>
  <si>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</si>
  <si>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</si>
  <si>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</si>
  <si>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</si>
  <si>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</si>
  <si>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</si>
  <si>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</si>
  <si>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</si>
  <si>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</si>
  <si>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</si>
  <si>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</si>
  <si>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</si>
  <si>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</si>
  <si>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</si>
  <si>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</si>
  <si>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</si>
  <si>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</si>
  <si>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</si>
  <si>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</si>
  <si>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</si>
  <si>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</si>
  <si>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</si>
  <si>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</si>
  <si>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</si>
  <si>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</si>
  <si>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</si>
  <si>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</si>
  <si>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</si>
  <si>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</si>
  <si>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</si>
  <si>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</si>
  <si>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</si>
  <si>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</si>
  <si>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</si>
  <si>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</si>
  <si>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</si>
  <si>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</si>
  <si>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</si>
  <si>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</si>
  <si>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</si>
  <si>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</si>
  <si>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</si>
  <si>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</si>
  <si>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</si>
  <si>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</si>
  <si>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</si>
  <si>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</si>
  <si>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</si>
  <si>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</si>
  <si>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</si>
  <si>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2.04</t>
  </si>
  <si>
    <t>▲ 16.09</t>
  </si>
  <si>
    <t>一般会計</t>
  </si>
  <si>
    <t>潮来市水道事業会計</t>
  </si>
  <si>
    <t>潮来市国民健康保険特別会計</t>
  </si>
  <si>
    <t>潮来市介護保険特別会計</t>
  </si>
  <si>
    <t>潮来市工業用水道事業会計</t>
  </si>
  <si>
    <t>潮来市下水道事業特別会計</t>
  </si>
  <si>
    <t>潮来市後期高齢者医療特別会計</t>
  </si>
  <si>
    <t>潮来市農業集落排水事業特別会計</t>
  </si>
  <si>
    <t>その他会計（赤字）</t>
  </si>
  <si>
    <t>その他会計（黒字）</t>
  </si>
  <si>
    <t>-</t>
    <phoneticPr fontId="2"/>
  </si>
  <si>
    <t>茨城県市町村総合事務組合(一般会計)</t>
  </si>
  <si>
    <t>茨城県市町村総合事務組合(県民交通災害共済特別会計)</t>
    <rPh sb="13" eb="15">
      <t>ケンミン</t>
    </rPh>
    <rPh sb="15" eb="17">
      <t>コウツウ</t>
    </rPh>
    <rPh sb="17" eb="19">
      <t>サイガイ</t>
    </rPh>
    <rPh sb="19" eb="21">
      <t>キョウサイ</t>
    </rPh>
    <rPh sb="21" eb="23">
      <t>トクベツ</t>
    </rPh>
    <rPh sb="23" eb="25">
      <t>カイケイ</t>
    </rPh>
    <phoneticPr fontId="2"/>
  </si>
  <si>
    <t>茨城県後期高齢者医療広域連合（一般会計）</t>
    <rPh sb="0" eb="3">
      <t>イバラキケン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</si>
  <si>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7">
      <t>コウレイ</t>
    </rPh>
    <rPh sb="7" eb="8">
      <t>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</si>
  <si>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鹿行広域事務組合(一般会計)</t>
    <rPh sb="0" eb="1">
      <t>シカ</t>
    </rPh>
    <rPh sb="1" eb="2">
      <t>イ</t>
    </rPh>
    <rPh sb="2" eb="4">
      <t>コウイキ</t>
    </rPh>
    <rPh sb="4" eb="6">
      <t>ジム</t>
    </rPh>
    <rPh sb="6" eb="8">
      <t>クミアイ</t>
    </rPh>
    <rPh sb="9" eb="11">
      <t>イッパン</t>
    </rPh>
    <rPh sb="11" eb="13">
      <t>カイケイ</t>
    </rPh>
    <phoneticPr fontId="2"/>
  </si>
  <si>
    <t>鹿行広域事務組合(養護老人ホーム事業特別会計)</t>
    <rPh sb="0" eb="1">
      <t>シカ</t>
    </rPh>
    <rPh sb="1" eb="2">
      <t>イ</t>
    </rPh>
    <rPh sb="2" eb="4">
      <t>コウイキ</t>
    </rPh>
    <rPh sb="4" eb="6">
      <t>ジム</t>
    </rPh>
    <rPh sb="6" eb="8">
      <t>クミアイ</t>
    </rPh>
    <rPh sb="9" eb="11">
      <t>ヨウゴ</t>
    </rPh>
    <rPh sb="11" eb="13">
      <t>ロウジン</t>
    </rPh>
    <rPh sb="16" eb="18">
      <t>ジギョウ</t>
    </rPh>
    <rPh sb="18" eb="20">
      <t>トクベツ</t>
    </rPh>
    <rPh sb="20" eb="22">
      <t>カイケイ</t>
    </rPh>
    <phoneticPr fontId="2"/>
  </si>
  <si>
    <t>鹿行広域事務組合(消防特別会計)</t>
    <rPh sb="0" eb="1">
      <t>シカ</t>
    </rPh>
    <rPh sb="1" eb="2">
      <t>イ</t>
    </rPh>
    <rPh sb="2" eb="4">
      <t>コウイキ</t>
    </rPh>
    <rPh sb="4" eb="6">
      <t>ジム</t>
    </rPh>
    <rPh sb="6" eb="8">
      <t>クミアイ</t>
    </rPh>
    <rPh sb="9" eb="11">
      <t>ショウボウ</t>
    </rPh>
    <rPh sb="11" eb="13">
      <t>トクベツ</t>
    </rPh>
    <rPh sb="13" eb="15">
      <t>カイケイ</t>
    </rPh>
    <phoneticPr fontId="2"/>
  </si>
  <si>
    <t>鹿行広域事務組合(火葬場事業特別会計)</t>
    <rPh sb="0" eb="1">
      <t>シカ</t>
    </rPh>
    <rPh sb="1" eb="2">
      <t>イ</t>
    </rPh>
    <rPh sb="2" eb="4">
      <t>コウイキ</t>
    </rPh>
    <rPh sb="4" eb="6">
      <t>ジム</t>
    </rPh>
    <rPh sb="6" eb="8">
      <t>クミアイ</t>
    </rPh>
    <rPh sb="9" eb="12">
      <t>カソウバ</t>
    </rPh>
    <rPh sb="12" eb="14">
      <t>ジギョウ</t>
    </rPh>
    <rPh sb="14" eb="16">
      <t>トクベツ</t>
    </rPh>
    <rPh sb="16" eb="18">
      <t>カイケイ</t>
    </rPh>
    <phoneticPr fontId="2"/>
  </si>
  <si>
    <t>鹿行広域事務組合(審査会特別会計)</t>
    <rPh sb="0" eb="1">
      <t>シカ</t>
    </rPh>
    <rPh sb="1" eb="2">
      <t>イ</t>
    </rPh>
    <rPh sb="2" eb="4">
      <t>コウイキ</t>
    </rPh>
    <rPh sb="4" eb="6">
      <t>ジム</t>
    </rPh>
    <rPh sb="6" eb="8">
      <t>クミアイ</t>
    </rPh>
    <rPh sb="9" eb="12">
      <t>シンサカイ</t>
    </rPh>
    <rPh sb="12" eb="14">
      <t>トクベツ</t>
    </rPh>
    <rPh sb="14" eb="16">
      <t>カイケイ</t>
    </rPh>
    <phoneticPr fontId="2"/>
  </si>
  <si>
    <t>鹿行広域事務組合(ごみ処理事業特別会計)</t>
    <rPh sb="0" eb="1">
      <t>シカ</t>
    </rPh>
    <rPh sb="1" eb="2">
      <t>イ</t>
    </rPh>
    <rPh sb="2" eb="4">
      <t>コウイキ</t>
    </rPh>
    <rPh sb="4" eb="6">
      <t>ジム</t>
    </rPh>
    <rPh sb="6" eb="8">
      <t>クミアイ</t>
    </rPh>
    <rPh sb="11" eb="13">
      <t>ショリ</t>
    </rPh>
    <rPh sb="13" eb="15">
      <t>ジギョウ</t>
    </rPh>
    <rPh sb="15" eb="17">
      <t>トクベツ</t>
    </rPh>
    <rPh sb="17" eb="19">
      <t>カイケイ</t>
    </rPh>
    <phoneticPr fontId="2"/>
  </si>
  <si>
    <t>茨城租税債権管理機構（一般会計）</t>
    <rPh sb="0" eb="2">
      <t>イバラキ</t>
    </rPh>
    <rPh sb="2" eb="4">
      <t>ソゼイ</t>
    </rPh>
    <rPh sb="4" eb="6">
      <t>サイケン</t>
    </rPh>
    <rPh sb="6" eb="8">
      <t>カンリ</t>
    </rPh>
    <rPh sb="8" eb="10">
      <t>キコウ</t>
    </rPh>
    <phoneticPr fontId="2"/>
  </si>
  <si>
    <t>潮来市開発公社</t>
    <rPh sb="0" eb="2">
      <t>イタコ</t>
    </rPh>
    <rPh sb="2" eb="3">
      <t>シ</t>
    </rPh>
    <rPh sb="3" eb="5">
      <t>カイハツ</t>
    </rPh>
    <rPh sb="5" eb="7">
      <t>コウシャ</t>
    </rPh>
    <phoneticPr fontId="2"/>
  </si>
  <si>
    <t>いたこ</t>
  </si>
  <si>
    <t>-</t>
    <phoneticPr fontId="2"/>
  </si>
  <si>
    <t>復興交付金基金</t>
    <rPh sb="0" eb="2">
      <t>フッコウ</t>
    </rPh>
    <rPh sb="2" eb="5">
      <t>コウフキン</t>
    </rPh>
    <rPh sb="5" eb="7">
      <t>キキン</t>
    </rPh>
    <phoneticPr fontId="11"/>
  </si>
  <si>
    <t>地域振興基金</t>
    <rPh sb="0" eb="4">
      <t>チイキシンコウ</t>
    </rPh>
    <rPh sb="4" eb="6">
      <t>キキン</t>
    </rPh>
    <phoneticPr fontId="11"/>
  </si>
  <si>
    <t>庁舎建設基金</t>
    <rPh sb="0" eb="4">
      <t>チョウシャケンセツ</t>
    </rPh>
    <rPh sb="4" eb="6">
      <t>キキン</t>
    </rPh>
    <phoneticPr fontId="11"/>
  </si>
  <si>
    <t>ふるさと創生基金</t>
    <rPh sb="4" eb="6">
      <t>ソウセイ</t>
    </rPh>
    <rPh sb="6" eb="8">
      <t>キキン</t>
    </rPh>
    <phoneticPr fontId="11"/>
  </si>
  <si>
    <t>地域福祉基金</t>
    <rPh sb="0" eb="2">
      <t>チイキ</t>
    </rPh>
    <rPh sb="2" eb="6">
      <t>フクシキキン</t>
    </rPh>
    <phoneticPr fontId="11"/>
  </si>
  <si>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</si>
  <si>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</si>
  <si>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</si>
  <si>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</si>
  <si>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</si>
  <si>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</si>
  <si>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</si>
  <si>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</si>
  <si>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</si>
  <si>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</si>
  <si>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</si>
  <si>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</si>
  <si>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</si>
  <si>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</si>
  <si>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</si>
  <si>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</si>
  <si>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実質公債費比率</t>
    <phoneticPr fontId="5"/>
  </si>
  <si>
    <t xml:space="preserve"> </t>
    <phoneticPr fontId="5"/>
  </si>
  <si>
    <r>
      <t>　</t>
    </r>
    <r>
      <rPr>
        <sz val="11"/>
        <rFont val="ＭＳ Ｐゴシック"/>
        <family val="3"/>
        <charset val="128"/>
      </rPr>
      <t>将来負担比率と実質公債費比率については，類似団体と比べて低い水準にあるが、H２７から上昇傾向にある要因は、将来負担比率については、主に地方債現在高等に係る基準財政需要額算入見込額の減によるものであり、実質公債費比率については、主に都市計画税の廃止と公営企業債の財源に充てたと認められる繰出金の増による。今後数年は、地方債等現在高及び償還額の状況から上昇することが見込まれるが、その後、公営企業債の現在高の減少により下降すると見込まれる。各指標の推移を注視し、健全な財政運営が行えるよう努める。</t>
    </r>
    <rPh sb="1" eb="3">
      <t>ショウライ</t>
    </rPh>
    <rPh sb="3" eb="5">
      <t>フタン</t>
    </rPh>
    <rPh sb="5" eb="7">
      <t>ヒリツ</t>
    </rPh>
    <rPh sb="8" eb="10">
      <t>ジッシツ</t>
    </rPh>
    <rPh sb="10" eb="13">
      <t>コウサイヒ</t>
    </rPh>
    <rPh sb="13" eb="15">
      <t>ヒリツ</t>
    </rPh>
    <rPh sb="21" eb="23">
      <t>ルイジ</t>
    </rPh>
    <rPh sb="23" eb="25">
      <t>ダンタイ</t>
    </rPh>
    <rPh sb="26" eb="27">
      <t>クラ</t>
    </rPh>
    <rPh sb="29" eb="30">
      <t>ヒク</t>
    </rPh>
    <rPh sb="31" eb="33">
      <t>スイジュン</t>
    </rPh>
    <rPh sb="43" eb="45">
      <t>ジョウショウ</t>
    </rPh>
    <rPh sb="45" eb="47">
      <t>ケイコウ</t>
    </rPh>
    <rPh sb="50" eb="52">
      <t>ヨウイン</t>
    </rPh>
    <rPh sb="54" eb="56">
      <t>ショウライ</t>
    </rPh>
    <rPh sb="56" eb="58">
      <t>フタン</t>
    </rPh>
    <rPh sb="58" eb="60">
      <t>ヒリツ</t>
    </rPh>
    <rPh sb="66" eb="67">
      <t>オモ</t>
    </rPh>
    <rPh sb="68" eb="71">
      <t>チホウサイ</t>
    </rPh>
    <rPh sb="71" eb="73">
      <t>ゲンザイ</t>
    </rPh>
    <rPh sb="73" eb="74">
      <t>ダカ</t>
    </rPh>
    <rPh sb="74" eb="75">
      <t>ナド</t>
    </rPh>
    <rPh sb="76" eb="77">
      <t>カカ</t>
    </rPh>
    <rPh sb="78" eb="80">
      <t>キジュン</t>
    </rPh>
    <rPh sb="80" eb="82">
      <t>ザイセイ</t>
    </rPh>
    <rPh sb="82" eb="84">
      <t>ジュヨウ</t>
    </rPh>
    <rPh sb="84" eb="85">
      <t>ガク</t>
    </rPh>
    <rPh sb="85" eb="87">
      <t>サンニュウ</t>
    </rPh>
    <rPh sb="87" eb="89">
      <t>ミコミ</t>
    </rPh>
    <rPh sb="89" eb="90">
      <t>ガク</t>
    </rPh>
    <rPh sb="91" eb="92">
      <t>ゲン</t>
    </rPh>
    <rPh sb="101" eb="103">
      <t>ジッシツ</t>
    </rPh>
    <rPh sb="103" eb="106">
      <t>コウサイヒ</t>
    </rPh>
    <rPh sb="106" eb="108">
      <t>ヒリツ</t>
    </rPh>
    <rPh sb="114" eb="115">
      <t>オモ</t>
    </rPh>
    <rPh sb="116" eb="118">
      <t>トシ</t>
    </rPh>
    <rPh sb="118" eb="120">
      <t>ケイカク</t>
    </rPh>
    <rPh sb="120" eb="121">
      <t>ゼイ</t>
    </rPh>
    <rPh sb="122" eb="124">
      <t>ハイシ</t>
    </rPh>
    <rPh sb="125" eb="127">
      <t>コウエイ</t>
    </rPh>
    <rPh sb="127" eb="129">
      <t>キギョウ</t>
    </rPh>
    <rPh sb="129" eb="130">
      <t>サイ</t>
    </rPh>
    <rPh sb="131" eb="133">
      <t>ザイゲン</t>
    </rPh>
    <rPh sb="134" eb="135">
      <t>ア</t>
    </rPh>
    <rPh sb="138" eb="139">
      <t>ミト</t>
    </rPh>
    <rPh sb="145" eb="146">
      <t>キン</t>
    </rPh>
    <rPh sb="147" eb="148">
      <t>ゾウ</t>
    </rPh>
    <rPh sb="152" eb="154">
      <t>コンゴ</t>
    </rPh>
    <rPh sb="154" eb="156">
      <t>スウネン</t>
    </rPh>
    <rPh sb="158" eb="161">
      <t>チホウサイ</t>
    </rPh>
    <rPh sb="161" eb="162">
      <t>ナド</t>
    </rPh>
    <rPh sb="162" eb="164">
      <t>ゲンザイ</t>
    </rPh>
    <rPh sb="164" eb="165">
      <t>ダカ</t>
    </rPh>
    <rPh sb="165" eb="166">
      <t>オヨ</t>
    </rPh>
    <rPh sb="167" eb="169">
      <t>ショウカン</t>
    </rPh>
    <rPh sb="169" eb="170">
      <t>ガク</t>
    </rPh>
    <rPh sb="171" eb="173">
      <t>ジョウキョウ</t>
    </rPh>
    <rPh sb="175" eb="177">
      <t>ジョウショウ</t>
    </rPh>
    <rPh sb="182" eb="184">
      <t>ミコ</t>
    </rPh>
    <rPh sb="191" eb="192">
      <t>ゴ</t>
    </rPh>
    <rPh sb="193" eb="195">
      <t>コウエイ</t>
    </rPh>
    <rPh sb="195" eb="197">
      <t>キギョウ</t>
    </rPh>
    <rPh sb="197" eb="198">
      <t>サイ</t>
    </rPh>
    <rPh sb="199" eb="201">
      <t>ゲンザイ</t>
    </rPh>
    <rPh sb="201" eb="202">
      <t>ダカ</t>
    </rPh>
    <rPh sb="203" eb="205">
      <t>ゲンショウ</t>
    </rPh>
    <rPh sb="208" eb="210">
      <t>カコウ</t>
    </rPh>
    <rPh sb="213" eb="215">
      <t>ミコ</t>
    </rPh>
    <rPh sb="219" eb="222">
      <t>カクシヒョウ</t>
    </rPh>
    <rPh sb="223" eb="225">
      <t>スイイ</t>
    </rPh>
    <rPh sb="226" eb="228">
      <t>チュウシ</t>
    </rPh>
    <rPh sb="230" eb="232">
      <t>ケンゼン</t>
    </rPh>
    <rPh sb="233" eb="235">
      <t>ザイセイ</t>
    </rPh>
    <rPh sb="235" eb="237">
      <t>ウンエイ</t>
    </rPh>
    <rPh sb="238" eb="239">
      <t>オコナ</t>
    </rPh>
    <rPh sb="243" eb="244">
      <t>ツト</t>
    </rPh>
    <phoneticPr fontId="5"/>
  </si>
  <si>
    <r>
      <t>　</t>
    </r>
    <r>
      <rPr>
        <sz val="11"/>
        <rFont val="ＭＳ Ｐゴシック"/>
        <family val="3"/>
        <charset val="128"/>
      </rPr>
      <t>将来負担比率は類似団体と比べて低い水準にあるが，前年度と比較して3.4ポイント上昇している。これは、地方債現在高等に係る基準財政需要額算入見込額の減少等によるものである。有形固定資産減価償却率については，類似団体と比べると0.1ポイント上回っており，前年度から1.4ポイント上昇している。施設の老朽化により今後も増加することが見込まれる。今後は，将来負担比率に注視しながら公共施設等総合管理計画に基づき老朽化対策に取組んでいく。</t>
    </r>
    <rPh sb="1" eb="3">
      <t>ショウライ</t>
    </rPh>
    <rPh sb="3" eb="5">
      <t>フタン</t>
    </rPh>
    <rPh sb="5" eb="7">
      <t>ヒリツ</t>
    </rPh>
    <rPh sb="8" eb="10">
      <t>ルイジ</t>
    </rPh>
    <rPh sb="10" eb="12">
      <t>ダンタイ</t>
    </rPh>
    <rPh sb="13" eb="14">
      <t>クラ</t>
    </rPh>
    <rPh sb="16" eb="17">
      <t>ヒク</t>
    </rPh>
    <rPh sb="18" eb="20">
      <t>スイジュン</t>
    </rPh>
    <rPh sb="25" eb="28">
      <t>ゼンネンド</t>
    </rPh>
    <rPh sb="29" eb="31">
      <t>ヒカク</t>
    </rPh>
    <rPh sb="40" eb="42">
      <t>ジョウショウ</t>
    </rPh>
    <rPh sb="51" eb="54">
      <t>チホウサイ</t>
    </rPh>
    <rPh sb="54" eb="56">
      <t>ゲンザイ</t>
    </rPh>
    <rPh sb="56" eb="57">
      <t>ダカ</t>
    </rPh>
    <rPh sb="57" eb="58">
      <t>ナド</t>
    </rPh>
    <rPh sb="59" eb="60">
      <t>カカ</t>
    </rPh>
    <rPh sb="61" eb="68">
      <t>キジュンザイセイジュヨウガク</t>
    </rPh>
    <rPh sb="68" eb="70">
      <t>サンニュウ</t>
    </rPh>
    <rPh sb="70" eb="72">
      <t>ミコミ</t>
    </rPh>
    <rPh sb="72" eb="73">
      <t>ガク</t>
    </rPh>
    <rPh sb="74" eb="76">
      <t>ゲンショウ</t>
    </rPh>
    <rPh sb="76" eb="77">
      <t>トウ</t>
    </rPh>
    <rPh sb="86" eb="88">
      <t>ユウケイ</t>
    </rPh>
    <rPh sb="88" eb="92">
      <t>コテイシサン</t>
    </rPh>
    <rPh sb="92" eb="94">
      <t>ゲンカ</t>
    </rPh>
    <rPh sb="94" eb="97">
      <t>ショウキャクリツ</t>
    </rPh>
    <rPh sb="103" eb="105">
      <t>ルイジ</t>
    </rPh>
    <rPh sb="105" eb="107">
      <t>ダンタイ</t>
    </rPh>
    <rPh sb="108" eb="109">
      <t>クラ</t>
    </rPh>
    <rPh sb="119" eb="121">
      <t>ウワマワ</t>
    </rPh>
    <rPh sb="126" eb="129">
      <t>ゼンネンド</t>
    </rPh>
    <rPh sb="138" eb="140">
      <t>ジョウショウ</t>
    </rPh>
    <rPh sb="145" eb="147">
      <t>シセツ</t>
    </rPh>
    <rPh sb="148" eb="151">
      <t>ロウキュウカ</t>
    </rPh>
    <rPh sb="154" eb="156">
      <t>コンゴ</t>
    </rPh>
    <rPh sb="157" eb="159">
      <t>ゾウカ</t>
    </rPh>
    <rPh sb="164" eb="166">
      <t>ミコ</t>
    </rPh>
    <rPh sb="170" eb="172">
      <t>コンゴ</t>
    </rPh>
    <rPh sb="174" eb="176">
      <t>ショウライ</t>
    </rPh>
    <rPh sb="176" eb="178">
      <t>フタン</t>
    </rPh>
    <rPh sb="178" eb="180">
      <t>ヒリツ</t>
    </rPh>
    <rPh sb="181" eb="183">
      <t>チュウシ</t>
    </rPh>
    <rPh sb="187" eb="189">
      <t>コウキョウ</t>
    </rPh>
    <rPh sb="189" eb="191">
      <t>シセツ</t>
    </rPh>
    <rPh sb="191" eb="192">
      <t>トウ</t>
    </rPh>
    <rPh sb="192" eb="194">
      <t>ソウゴウ</t>
    </rPh>
    <rPh sb="194" eb="196">
      <t>カンリ</t>
    </rPh>
    <rPh sb="196" eb="198">
      <t>ケイカク</t>
    </rPh>
    <rPh sb="199" eb="200">
      <t>モト</t>
    </rPh>
    <rPh sb="202" eb="205">
      <t>ロウキュウカ</t>
    </rPh>
    <rPh sb="205" eb="207">
      <t>タイサク</t>
    </rPh>
    <rPh sb="208" eb="209">
      <t>ト</t>
    </rPh>
    <rPh sb="209" eb="210">
      <t>クミ</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</si>
</sst>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35"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0" fontId="1" fillId="0" borderId="41"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81768</c:v>
                </c:pt>
                <c:pt idx="3">
                  <c:v>65876</c:v>
                </c:pt>
                <c:pt idx="4">
                  <c:v>68468</c:v>
                </c:pt>
              </c:numCache>
            </c:numRef>
          </c:val>
          <c:smooth val="0"/>
          <c:extLst xmlns:c16r2="http://schemas.microsoft.com/office/drawing/2015/06/chart">
            <c:ext xmlns:c16="http://schemas.microsoft.com/office/drawing/2014/chart" uri="{C3380CC4-5D6E-409C-BE32-E72D297353CC}">
              <c16:uniqueId val="{00000000-0E72-4CC9-A89F-ED2F3BC5A0A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125750</c:v>
                </c:pt>
                <c:pt idx="1">
                  <c:v>172095</c:v>
                </c:pt>
                <c:pt idx="2">
                  <c:v>413037</c:v>
                </c:pt>
                <c:pt idx="3">
                  <c:v>68438</c:v>
                </c:pt>
                <c:pt idx="4">
                  <c:v>58833</c:v>
                </c:pt>
              </c:numCache>
            </c:numRef>
          </c:val>
          <c:smooth val="0"/>
          <c:extLst xmlns:c16r2="http://schemas.microsoft.com/office/drawing/2015/06/chart">
            <c:ext xmlns:c16="http://schemas.microsoft.com/office/drawing/2014/chart" uri="{C3380CC4-5D6E-409C-BE32-E72D297353CC}">
              <c16:uniqueId val="{00000001-0E72-4CC9-A89F-ED2F3BC5A0AC}"/>
            </c:ext>
          </c:extLst>
        </c:ser>
        <c:dLbls>
          <c:showLegendKey val="0"/>
          <c:showVal val="0"/>
          <c:showCatName val="0"/>
          <c:showSerName val="0"/>
          <c:showPercent val="0"/>
          <c:showBubbleSize val="0"/>
        </c:dLbls>
        <c:marker val="1"/>
        <c:smooth val="0"/>
        <c:axId val="186924032"/>
        <c:axId val="186938496"/>
      </c:lineChart>
      <c:catAx>
        <c:axId val="186924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938496"/>
        <c:crosses val="autoZero"/>
        <c:auto val="1"/>
        <c:lblAlgn val="ctr"/>
        <c:lblOffset val="100"/>
        <c:tickLblSkip val="1"/>
        <c:tickMarkSkip val="1"/>
        <c:noMultiLvlLbl val="0"/>
      </c:catAx>
      <c:valAx>
        <c:axId val="186938496"/>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924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13.81</c:v>
                </c:pt>
                <c:pt idx="1">
                  <c:v>9.67</c:v>
                </c:pt>
                <c:pt idx="2">
                  <c:v>27.48</c:v>
                </c:pt>
                <c:pt idx="3">
                  <c:v>12.39</c:v>
                </c:pt>
                <c:pt idx="4">
                  <c:v>16.149999999999999</c:v>
                </c:pt>
              </c:numCache>
            </c:numRef>
          </c:val>
          <c:extLst xmlns:c16r2="http://schemas.microsoft.com/office/drawing/2015/06/chart">
            <c:ext xmlns:c16="http://schemas.microsoft.com/office/drawing/2014/chart" uri="{C3380CC4-5D6E-409C-BE32-E72D297353CC}">
              <c16:uniqueId val="{00000000-3826-4700-8C56-4ADF0EB1AE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32.47</c:v>
                </c:pt>
                <c:pt idx="1">
                  <c:v>34.76</c:v>
                </c:pt>
                <c:pt idx="2">
                  <c:v>33.86</c:v>
                </c:pt>
                <c:pt idx="3">
                  <c:v>32.799999999999997</c:v>
                </c:pt>
                <c:pt idx="4">
                  <c:v>31.22</c:v>
                </c:pt>
              </c:numCache>
            </c:numRef>
          </c:val>
          <c:extLst xmlns:c16r2="http://schemas.microsoft.com/office/drawing/2015/06/chart">
            <c:ext xmlns:c16="http://schemas.microsoft.com/office/drawing/2014/chart" uri="{C3380CC4-5D6E-409C-BE32-E72D297353CC}">
              <c16:uniqueId val="{00000001-3826-4700-8C56-4ADF0EB1AE05}"/>
            </c:ext>
          </c:extLst>
        </c:ser>
        <c:dLbls>
          <c:showLegendKey val="0"/>
          <c:showVal val="0"/>
          <c:showCatName val="0"/>
          <c:showSerName val="0"/>
          <c:showPercent val="0"/>
          <c:showBubbleSize val="0"/>
        </c:dLbls>
        <c:gapWidth val="250"/>
        <c:overlap val="100"/>
        <c:axId val="198759936"/>
        <c:axId val="198761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4.95</c:v>
                </c:pt>
                <c:pt idx="1">
                  <c:v>-2.04</c:v>
                </c:pt>
                <c:pt idx="2">
                  <c:v>17.09</c:v>
                </c:pt>
                <c:pt idx="3">
                  <c:v>-16.09</c:v>
                </c:pt>
                <c:pt idx="4">
                  <c:v>1.89</c:v>
                </c:pt>
              </c:numCache>
            </c:numRef>
          </c:val>
          <c:smooth val="0"/>
          <c:extLst xmlns:c16r2="http://schemas.microsoft.com/office/drawing/2015/06/chart">
            <c:ext xmlns:c16="http://schemas.microsoft.com/office/drawing/2014/chart" uri="{C3380CC4-5D6E-409C-BE32-E72D297353CC}">
              <c16:uniqueId val="{00000002-3826-4700-8C56-4ADF0EB1AE05}"/>
            </c:ext>
          </c:extLst>
        </c:ser>
        <c:dLbls>
          <c:showLegendKey val="0"/>
          <c:showVal val="0"/>
          <c:showCatName val="0"/>
          <c:showSerName val="0"/>
          <c:showPercent val="0"/>
          <c:showBubbleSize val="0"/>
        </c:dLbls>
        <c:marker val="1"/>
        <c:smooth val="0"/>
        <c:axId val="198759936"/>
        <c:axId val="198761856"/>
      </c:lineChart>
      <c:catAx>
        <c:axId val="19875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8761856"/>
        <c:crosses val="autoZero"/>
        <c:auto val="1"/>
        <c:lblAlgn val="ctr"/>
        <c:lblOffset val="100"/>
        <c:tickLblSkip val="1"/>
        <c:tickMarkSkip val="1"/>
        <c:noMultiLvlLbl val="0"/>
      </c:catAx>
      <c:valAx>
        <c:axId val="198761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759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F29-4F81-ABDB-F35E1BC503A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F29-4F81-ABDB-F35E1BC503AA}"/>
            </c:ext>
          </c:extLst>
        </c:ser>
        <c:ser>
          <c:idx val="2"/>
          <c:order val="2"/>
          <c:tx>
            <c:strRef>
              <c:f>データシート!$A$29</c:f>
              <c:strCache>
                <c:ptCount val="1"/>
                <c:pt idx="0">
                  <c:v>潮来市農業集落排水事業特別会計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0F29-4F81-ABDB-F35E1BC503AA}"/>
            </c:ext>
          </c:extLst>
        </c:ser>
        <c:ser>
          <c:idx val="3"/>
          <c:order val="3"/>
          <c:tx>
            <c:strRef>
              <c:f>データシート!$A$30</c:f>
              <c:strCache>
                <c:ptCount val="1"/>
                <c:pt idx="0">
                  <c:v>潮来市後期高齢者医療特別会計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0.03</c:v>
                </c:pt>
                <c:pt idx="4">
                  <c:v>#N/A</c:v>
                </c:pt>
                <c:pt idx="5">
                  <c:v>0.04</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3-0F29-4F81-ABDB-F35E1BC503AA}"/>
            </c:ext>
          </c:extLst>
        </c:ser>
        <c:ser>
          <c:idx val="4"/>
          <c:order val="4"/>
          <c:tx>
            <c:strRef>
              <c:f>データシート!$A$31</c:f>
              <c:strCache>
                <c:ptCount val="1"/>
                <c:pt idx="0">
                  <c:v>潮来市下水道事業特別会計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0.31</c:v>
                </c:pt>
                <c:pt idx="2">
                  <c:v>#N/A</c:v>
                </c:pt>
                <c:pt idx="3">
                  <c:v>0.28999999999999998</c:v>
                </c:pt>
                <c:pt idx="4">
                  <c:v>#N/A</c:v>
                </c:pt>
                <c:pt idx="5">
                  <c:v>0.16</c:v>
                </c:pt>
                <c:pt idx="6">
                  <c:v>#N/A</c:v>
                </c:pt>
                <c:pt idx="7">
                  <c:v>0.19</c:v>
                </c:pt>
                <c:pt idx="8">
                  <c:v>#N/A</c:v>
                </c:pt>
                <c:pt idx="9">
                  <c:v>0.14000000000000001</c:v>
                </c:pt>
              </c:numCache>
            </c:numRef>
          </c:val>
          <c:extLst xmlns:c16r2="http://schemas.microsoft.com/office/drawing/2015/06/chart">
            <c:ext xmlns:c16="http://schemas.microsoft.com/office/drawing/2014/chart" uri="{C3380CC4-5D6E-409C-BE32-E72D297353CC}">
              <c16:uniqueId val="{00000004-0F29-4F81-ABDB-F35E1BC503AA}"/>
            </c:ext>
          </c:extLst>
        </c:ser>
        <c:ser>
          <c:idx val="5"/>
          <c:order val="5"/>
          <c:tx>
            <c:strRef>
              <c:f>データシート!$A$32</c:f>
              <c:strCache>
                <c:ptCount val="1"/>
                <c:pt idx="0">
                  <c:v>潮来市工業用水道事業会計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1.46</c:v>
                </c:pt>
                <c:pt idx="2">
                  <c:v>#N/A</c:v>
                </c:pt>
                <c:pt idx="3">
                  <c:v>1.4</c:v>
                </c:pt>
                <c:pt idx="4">
                  <c:v>#N/A</c:v>
                </c:pt>
                <c:pt idx="5">
                  <c:v>1.41</c:v>
                </c:pt>
                <c:pt idx="6">
                  <c:v>#N/A</c:v>
                </c:pt>
                <c:pt idx="7">
                  <c:v>1.23</c:v>
                </c:pt>
                <c:pt idx="8">
                  <c:v>#N/A</c:v>
                </c:pt>
                <c:pt idx="9">
                  <c:v>1.27</c:v>
                </c:pt>
              </c:numCache>
            </c:numRef>
          </c:val>
          <c:extLst xmlns:c16r2="http://schemas.microsoft.com/office/drawing/2015/06/chart">
            <c:ext xmlns:c16="http://schemas.microsoft.com/office/drawing/2014/chart" uri="{C3380CC4-5D6E-409C-BE32-E72D297353CC}">
              <c16:uniqueId val="{00000005-0F29-4F81-ABDB-F35E1BC503AA}"/>
            </c:ext>
          </c:extLst>
        </c:ser>
        <c:ser>
          <c:idx val="6"/>
          <c:order val="6"/>
          <c:tx>
            <c:strRef>
              <c:f>データシート!$A$33</c:f>
              <c:strCache>
                <c:ptCount val="1"/>
                <c:pt idx="0">
                  <c:v>潮来市介護保険特別会計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0.78</c:v>
                </c:pt>
                <c:pt idx="2">
                  <c:v>#N/A</c:v>
                </c:pt>
                <c:pt idx="3">
                  <c:v>0.17</c:v>
                </c:pt>
                <c:pt idx="4">
                  <c:v>#N/A</c:v>
                </c:pt>
                <c:pt idx="5">
                  <c:v>1.34</c:v>
                </c:pt>
                <c:pt idx="6">
                  <c:v>#N/A</c:v>
                </c:pt>
                <c:pt idx="7">
                  <c:v>2.37</c:v>
                </c:pt>
                <c:pt idx="8">
                  <c:v>#N/A</c:v>
                </c:pt>
                <c:pt idx="9">
                  <c:v>1.71</c:v>
                </c:pt>
              </c:numCache>
            </c:numRef>
          </c:val>
          <c:extLst xmlns:c16r2="http://schemas.microsoft.com/office/drawing/2015/06/chart">
            <c:ext xmlns:c16="http://schemas.microsoft.com/office/drawing/2014/chart" uri="{C3380CC4-5D6E-409C-BE32-E72D297353CC}">
              <c16:uniqueId val="{00000006-0F29-4F81-ABDB-F35E1BC503AA}"/>
            </c:ext>
          </c:extLst>
        </c:ser>
        <c:ser>
          <c:idx val="7"/>
          <c:order val="7"/>
          <c:tx>
            <c:strRef>
              <c:f>データシート!$A$34</c:f>
              <c:strCache>
                <c:ptCount val="1"/>
                <c:pt idx="0">
                  <c:v>潮来市国民健康保険特別会計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2.95</c:v>
                </c:pt>
                <c:pt idx="2">
                  <c:v>#N/A</c:v>
                </c:pt>
                <c:pt idx="3">
                  <c:v>1.54</c:v>
                </c:pt>
                <c:pt idx="4">
                  <c:v>#N/A</c:v>
                </c:pt>
                <c:pt idx="5">
                  <c:v>1.26</c:v>
                </c:pt>
                <c:pt idx="6">
                  <c:v>#N/A</c:v>
                </c:pt>
                <c:pt idx="7">
                  <c:v>5.08</c:v>
                </c:pt>
                <c:pt idx="8">
                  <c:v>#N/A</c:v>
                </c:pt>
                <c:pt idx="9">
                  <c:v>3.43</c:v>
                </c:pt>
              </c:numCache>
            </c:numRef>
          </c:val>
          <c:extLst xmlns:c16r2="http://schemas.microsoft.com/office/drawing/2015/06/chart">
            <c:ext xmlns:c16="http://schemas.microsoft.com/office/drawing/2014/chart" uri="{C3380CC4-5D6E-409C-BE32-E72D297353CC}">
              <c16:uniqueId val="{00000007-0F29-4F81-ABDB-F35E1BC503AA}"/>
            </c:ext>
          </c:extLst>
        </c:ser>
        <c:ser>
          <c:idx val="8"/>
          <c:order val="8"/>
          <c:tx>
            <c:strRef>
              <c:f>データシート!$A$35</c:f>
              <c:strCache>
                <c:ptCount val="1"/>
                <c:pt idx="0">
                  <c:v>潮来市水道事業会計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4.3600000000000003</c:v>
                </c:pt>
                <c:pt idx="2">
                  <c:v>#N/A</c:v>
                </c:pt>
                <c:pt idx="3">
                  <c:v>5.38</c:v>
                </c:pt>
                <c:pt idx="4">
                  <c:v>#N/A</c:v>
                </c:pt>
                <c:pt idx="5">
                  <c:v>6.08</c:v>
                </c:pt>
                <c:pt idx="6">
                  <c:v>#N/A</c:v>
                </c:pt>
                <c:pt idx="7">
                  <c:v>7.16</c:v>
                </c:pt>
                <c:pt idx="8">
                  <c:v>#N/A</c:v>
                </c:pt>
                <c:pt idx="9">
                  <c:v>8.64</c:v>
                </c:pt>
              </c:numCache>
            </c:numRef>
          </c:val>
          <c:extLst xmlns:c16r2="http://schemas.microsoft.com/office/drawing/2015/06/chart">
            <c:ext xmlns:c16="http://schemas.microsoft.com/office/drawing/2014/chart" uri="{C3380CC4-5D6E-409C-BE32-E72D297353CC}">
              <c16:uniqueId val="{00000008-0F29-4F81-ABDB-F35E1BC503A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13.8</c:v>
                </c:pt>
                <c:pt idx="2">
                  <c:v>#N/A</c:v>
                </c:pt>
                <c:pt idx="3">
                  <c:v>9.66</c:v>
                </c:pt>
                <c:pt idx="4">
                  <c:v>#N/A</c:v>
                </c:pt>
                <c:pt idx="5">
                  <c:v>27.48</c:v>
                </c:pt>
                <c:pt idx="6">
                  <c:v>#N/A</c:v>
                </c:pt>
                <c:pt idx="7">
                  <c:v>12.39</c:v>
                </c:pt>
                <c:pt idx="8">
                  <c:v>#N/A</c:v>
                </c:pt>
                <c:pt idx="9">
                  <c:v>16.14</c:v>
                </c:pt>
              </c:numCache>
            </c:numRef>
          </c:val>
          <c:extLst xmlns:c16r2="http://schemas.microsoft.com/office/drawing/2015/06/chart">
            <c:ext xmlns:c16="http://schemas.microsoft.com/office/drawing/2014/chart" uri="{C3380CC4-5D6E-409C-BE32-E72D297353CC}">
              <c16:uniqueId val="{00000009-0F29-4F81-ABDB-F35E1BC503AA}"/>
            </c:ext>
          </c:extLst>
        </c:ser>
        <c:dLbls>
          <c:showLegendKey val="0"/>
          <c:showVal val="0"/>
          <c:showCatName val="0"/>
          <c:showSerName val="0"/>
          <c:showPercent val="0"/>
          <c:showBubbleSize val="0"/>
        </c:dLbls>
        <c:gapWidth val="150"/>
        <c:overlap val="100"/>
        <c:axId val="199667072"/>
        <c:axId val="199681152"/>
      </c:barChart>
      <c:catAx>
        <c:axId val="19966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9681152"/>
        <c:crosses val="autoZero"/>
        <c:auto val="1"/>
        <c:lblAlgn val="ctr"/>
        <c:lblOffset val="100"/>
        <c:tickLblSkip val="1"/>
        <c:tickMarkSkip val="1"/>
        <c:noMultiLvlLbl val="0"/>
      </c:catAx>
      <c:valAx>
        <c:axId val="199681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667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1372</c:v>
                </c:pt>
                <c:pt idx="5">
                  <c:v>1511</c:v>
                </c:pt>
                <c:pt idx="8">
                  <c:v>1484</c:v>
                </c:pt>
                <c:pt idx="11">
                  <c:v>1375</c:v>
                </c:pt>
                <c:pt idx="14">
                  <c:v>1353</c:v>
                </c:pt>
              </c:numCache>
            </c:numRef>
          </c:val>
          <c:extLst xmlns:c16r2="http://schemas.microsoft.com/office/drawing/2015/06/chart">
            <c:ext xmlns:c16="http://schemas.microsoft.com/office/drawing/2014/chart" uri="{C3380CC4-5D6E-409C-BE32-E72D297353CC}">
              <c16:uniqueId val="{00000000-147D-47EB-ABB8-DE27C472C4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47D-47EB-ABB8-DE27C472C4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47D-47EB-ABB8-DE27C472C4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c:v>
                </c:pt>
                <c:pt idx="3">
                  <c:v>2</c:v>
                </c:pt>
                <c:pt idx="6">
                  <c:v>2</c:v>
                </c:pt>
                <c:pt idx="9">
                  <c:v>8</c:v>
                </c:pt>
                <c:pt idx="12">
                  <c:v>13</c:v>
                </c:pt>
              </c:numCache>
            </c:numRef>
          </c:val>
          <c:extLst xmlns:c16r2="http://schemas.microsoft.com/office/drawing/2015/06/chart">
            <c:ext xmlns:c16="http://schemas.microsoft.com/office/drawing/2014/chart" uri="{C3380CC4-5D6E-409C-BE32-E72D297353CC}">
              <c16:uniqueId val="{00000003-147D-47EB-ABB8-DE27C472C4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433</c:v>
                </c:pt>
                <c:pt idx="3">
                  <c:v>496</c:v>
                </c:pt>
                <c:pt idx="6">
                  <c:v>517</c:v>
                </c:pt>
                <c:pt idx="9">
                  <c:v>549</c:v>
                </c:pt>
                <c:pt idx="12">
                  <c:v>571</c:v>
                </c:pt>
              </c:numCache>
            </c:numRef>
          </c:val>
          <c:extLst xmlns:c16r2="http://schemas.microsoft.com/office/drawing/2015/06/chart">
            <c:ext xmlns:c16="http://schemas.microsoft.com/office/drawing/2014/chart" uri="{C3380CC4-5D6E-409C-BE32-E72D297353CC}">
              <c16:uniqueId val="{00000004-147D-47EB-ABB8-DE27C472C4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7</c:v>
                </c:pt>
              </c:numCache>
            </c:numRef>
          </c:val>
          <c:extLst xmlns:c16r2="http://schemas.microsoft.com/office/drawing/2015/06/chart">
            <c:ext xmlns:c16="http://schemas.microsoft.com/office/drawing/2014/chart" uri="{C3380CC4-5D6E-409C-BE32-E72D297353CC}">
              <c16:uniqueId val="{00000005-147D-47EB-ABB8-DE27C472C4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47D-47EB-ABB8-DE27C472C4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1282</c:v>
                </c:pt>
                <c:pt idx="3">
                  <c:v>1322</c:v>
                </c:pt>
                <c:pt idx="6">
                  <c:v>1310</c:v>
                </c:pt>
                <c:pt idx="9">
                  <c:v>1320</c:v>
                </c:pt>
                <c:pt idx="12">
                  <c:v>1316</c:v>
                </c:pt>
              </c:numCache>
            </c:numRef>
          </c:val>
          <c:extLst xmlns:c16r2="http://schemas.microsoft.com/office/drawing/2015/06/chart">
            <c:ext xmlns:c16="http://schemas.microsoft.com/office/drawing/2014/chart" uri="{C3380CC4-5D6E-409C-BE32-E72D297353CC}">
              <c16:uniqueId val="{00000007-147D-47EB-ABB8-DE27C472C412}"/>
            </c:ext>
          </c:extLst>
        </c:ser>
        <c:dLbls>
          <c:showLegendKey val="0"/>
          <c:showVal val="0"/>
          <c:showCatName val="0"/>
          <c:showSerName val="0"/>
          <c:showPercent val="0"/>
          <c:showBubbleSize val="0"/>
        </c:dLbls>
        <c:gapWidth val="100"/>
        <c:overlap val="100"/>
        <c:axId val="186542720"/>
        <c:axId val="199348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345</c:v>
                </c:pt>
                <c:pt idx="2">
                  <c:v>#N/A</c:v>
                </c:pt>
                <c:pt idx="3">
                  <c:v>#N/A</c:v>
                </c:pt>
                <c:pt idx="4">
                  <c:v>309</c:v>
                </c:pt>
                <c:pt idx="5">
                  <c:v>#N/A</c:v>
                </c:pt>
                <c:pt idx="6">
                  <c:v>#N/A</c:v>
                </c:pt>
                <c:pt idx="7">
                  <c:v>345</c:v>
                </c:pt>
                <c:pt idx="8">
                  <c:v>#N/A</c:v>
                </c:pt>
                <c:pt idx="9">
                  <c:v>#N/A</c:v>
                </c:pt>
                <c:pt idx="10">
                  <c:v>502</c:v>
                </c:pt>
                <c:pt idx="11">
                  <c:v>#N/A</c:v>
                </c:pt>
                <c:pt idx="12">
                  <c:v>#N/A</c:v>
                </c:pt>
                <c:pt idx="13">
                  <c:v>554</c:v>
                </c:pt>
                <c:pt idx="14">
                  <c:v>#N/A</c:v>
                </c:pt>
              </c:numCache>
            </c:numRef>
          </c:val>
          <c:smooth val="0"/>
          <c:extLst xmlns:c16r2="http://schemas.microsoft.com/office/drawing/2015/06/chart">
            <c:ext xmlns:c16="http://schemas.microsoft.com/office/drawing/2014/chart" uri="{C3380CC4-5D6E-409C-BE32-E72D297353CC}">
              <c16:uniqueId val="{00000008-147D-47EB-ABB8-DE27C472C412}"/>
            </c:ext>
          </c:extLst>
        </c:ser>
        <c:dLbls>
          <c:showLegendKey val="0"/>
          <c:showVal val="0"/>
          <c:showCatName val="0"/>
          <c:showSerName val="0"/>
          <c:showPercent val="0"/>
          <c:showBubbleSize val="0"/>
        </c:dLbls>
        <c:marker val="1"/>
        <c:smooth val="0"/>
        <c:axId val="186542720"/>
        <c:axId val="199348992"/>
      </c:lineChart>
      <c:catAx>
        <c:axId val="18654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9348992"/>
        <c:crosses val="autoZero"/>
        <c:auto val="1"/>
        <c:lblAlgn val="ctr"/>
        <c:lblOffset val="100"/>
        <c:tickLblSkip val="1"/>
        <c:tickMarkSkip val="1"/>
        <c:noMultiLvlLbl val="0"/>
      </c:catAx>
      <c:valAx>
        <c:axId val="199348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542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14129</c:v>
                </c:pt>
                <c:pt idx="5">
                  <c:v>14465</c:v>
                </c:pt>
                <c:pt idx="8">
                  <c:v>14323</c:v>
                </c:pt>
                <c:pt idx="11">
                  <c:v>13987</c:v>
                </c:pt>
                <c:pt idx="14">
                  <c:v>13826</c:v>
                </c:pt>
              </c:numCache>
            </c:numRef>
          </c:val>
          <c:extLst xmlns:c16r2="http://schemas.microsoft.com/office/drawing/2015/06/chart">
            <c:ext xmlns:c16="http://schemas.microsoft.com/office/drawing/2014/chart" uri="{C3380CC4-5D6E-409C-BE32-E72D297353CC}">
              <c16:uniqueId val="{00000000-7D7D-43F3-9156-C88C9094F9F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2178</c:v>
                </c:pt>
                <c:pt idx="5">
                  <c:v>2020</c:v>
                </c:pt>
                <c:pt idx="8">
                  <c:v>200</c:v>
                </c:pt>
                <c:pt idx="11">
                  <c:v>151</c:v>
                </c:pt>
                <c:pt idx="14">
                  <c:v>124</c:v>
                </c:pt>
              </c:numCache>
            </c:numRef>
          </c:val>
          <c:extLst xmlns:c16r2="http://schemas.microsoft.com/office/drawing/2015/06/chart">
            <c:ext xmlns:c16="http://schemas.microsoft.com/office/drawing/2014/chart" uri="{C3380CC4-5D6E-409C-BE32-E72D297353CC}">
              <c16:uniqueId val="{00000001-7D7D-43F3-9156-C88C9094F9F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3759</c:v>
                </c:pt>
                <c:pt idx="5">
                  <c:v>3981</c:v>
                </c:pt>
                <c:pt idx="8">
                  <c:v>3948</c:v>
                </c:pt>
                <c:pt idx="11">
                  <c:v>3977</c:v>
                </c:pt>
                <c:pt idx="14">
                  <c:v>3824</c:v>
                </c:pt>
              </c:numCache>
            </c:numRef>
          </c:val>
          <c:extLst xmlns:c16r2="http://schemas.microsoft.com/office/drawing/2015/06/chart">
            <c:ext xmlns:c16="http://schemas.microsoft.com/office/drawing/2014/chart" uri="{C3380CC4-5D6E-409C-BE32-E72D297353CC}">
              <c16:uniqueId val="{00000002-7D7D-43F3-9156-C88C9094F9F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D7D-43F3-9156-C88C9094F9F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D7D-43F3-9156-C88C9094F9F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6</c:v>
                </c:pt>
                <c:pt idx="3">
                  <c:v>4</c:v>
                </c:pt>
                <c:pt idx="6">
                  <c:v>0</c:v>
                </c:pt>
                <c:pt idx="9">
                  <c:v>5</c:v>
                </c:pt>
                <c:pt idx="12">
                  <c:v>0</c:v>
                </c:pt>
              </c:numCache>
            </c:numRef>
          </c:val>
          <c:extLst xmlns:c16r2="http://schemas.microsoft.com/office/drawing/2015/06/chart">
            <c:ext xmlns:c16="http://schemas.microsoft.com/office/drawing/2014/chart" uri="{C3380CC4-5D6E-409C-BE32-E72D297353CC}">
              <c16:uniqueId val="{00000005-7D7D-43F3-9156-C88C9094F9F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2413</c:v>
                </c:pt>
                <c:pt idx="3">
                  <c:v>2279</c:v>
                </c:pt>
                <c:pt idx="6">
                  <c:v>2108</c:v>
                </c:pt>
                <c:pt idx="9">
                  <c:v>2180</c:v>
                </c:pt>
                <c:pt idx="12">
                  <c:v>2212</c:v>
                </c:pt>
              </c:numCache>
            </c:numRef>
          </c:val>
          <c:extLst xmlns:c16r2="http://schemas.microsoft.com/office/drawing/2015/06/chart">
            <c:ext xmlns:c16="http://schemas.microsoft.com/office/drawing/2014/chart" uri="{C3380CC4-5D6E-409C-BE32-E72D297353CC}">
              <c16:uniqueId val="{00000006-7D7D-43F3-9156-C88C9094F9F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67</c:v>
                </c:pt>
                <c:pt idx="3">
                  <c:v>98</c:v>
                </c:pt>
                <c:pt idx="6">
                  <c:v>149</c:v>
                </c:pt>
                <c:pt idx="9">
                  <c:v>161</c:v>
                </c:pt>
                <c:pt idx="12">
                  <c:v>152</c:v>
                </c:pt>
              </c:numCache>
            </c:numRef>
          </c:val>
          <c:extLst xmlns:c16r2="http://schemas.microsoft.com/office/drawing/2015/06/chart">
            <c:ext xmlns:c16="http://schemas.microsoft.com/office/drawing/2014/chart" uri="{C3380CC4-5D6E-409C-BE32-E72D297353CC}">
              <c16:uniqueId val="{00000007-7D7D-43F3-9156-C88C9094F9F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6124</c:v>
                </c:pt>
                <c:pt idx="3">
                  <c:v>6377</c:v>
                </c:pt>
                <c:pt idx="6">
                  <c:v>6656</c:v>
                </c:pt>
                <c:pt idx="9">
                  <c:v>6914</c:v>
                </c:pt>
                <c:pt idx="12">
                  <c:v>6786</c:v>
                </c:pt>
              </c:numCache>
            </c:numRef>
          </c:val>
          <c:extLst xmlns:c16r2="http://schemas.microsoft.com/office/drawing/2015/06/chart">
            <c:ext xmlns:c16="http://schemas.microsoft.com/office/drawing/2014/chart" uri="{C3380CC4-5D6E-409C-BE32-E72D297353CC}">
              <c16:uniqueId val="{00000008-7D7D-43F3-9156-C88C9094F9F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7D7D-43F3-9156-C88C9094F9F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12367</c:v>
                </c:pt>
                <c:pt idx="3">
                  <c:v>12248</c:v>
                </c:pt>
                <c:pt idx="6">
                  <c:v>12109</c:v>
                </c:pt>
                <c:pt idx="9">
                  <c:v>11826</c:v>
                </c:pt>
                <c:pt idx="12">
                  <c:v>11791</c:v>
                </c:pt>
              </c:numCache>
            </c:numRef>
          </c:val>
          <c:extLst xmlns:c16r2="http://schemas.microsoft.com/office/drawing/2015/06/chart">
            <c:ext xmlns:c16="http://schemas.microsoft.com/office/drawing/2014/chart" uri="{C3380CC4-5D6E-409C-BE32-E72D297353CC}">
              <c16:uniqueId val="{0000000A-7D7D-43F3-9156-C88C9094F9F1}"/>
            </c:ext>
          </c:extLst>
        </c:ser>
        <c:dLbls>
          <c:showLegendKey val="0"/>
          <c:showVal val="0"/>
          <c:showCatName val="0"/>
          <c:showSerName val="0"/>
          <c:showPercent val="0"/>
          <c:showBubbleSize val="0"/>
        </c:dLbls>
        <c:gapWidth val="100"/>
        <c:overlap val="100"/>
        <c:axId val="199966080"/>
        <c:axId val="199972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911</c:v>
                </c:pt>
                <c:pt idx="2">
                  <c:v>#N/A</c:v>
                </c:pt>
                <c:pt idx="3">
                  <c:v>#N/A</c:v>
                </c:pt>
                <c:pt idx="4">
                  <c:v>539</c:v>
                </c:pt>
                <c:pt idx="5">
                  <c:v>#N/A</c:v>
                </c:pt>
                <c:pt idx="6">
                  <c:v>#N/A</c:v>
                </c:pt>
                <c:pt idx="7">
                  <c:v>2551</c:v>
                </c:pt>
                <c:pt idx="8">
                  <c:v>#N/A</c:v>
                </c:pt>
                <c:pt idx="9">
                  <c:v>#N/A</c:v>
                </c:pt>
                <c:pt idx="10">
                  <c:v>2970</c:v>
                </c:pt>
                <c:pt idx="11">
                  <c:v>#N/A</c:v>
                </c:pt>
                <c:pt idx="12">
                  <c:v>#N/A</c:v>
                </c:pt>
                <c:pt idx="13">
                  <c:v>3167</c:v>
                </c:pt>
                <c:pt idx="14">
                  <c:v>#N/A</c:v>
                </c:pt>
              </c:numCache>
            </c:numRef>
          </c:val>
          <c:smooth val="0"/>
          <c:extLst xmlns:c16r2="http://schemas.microsoft.com/office/drawing/2015/06/chart">
            <c:ext xmlns:c16="http://schemas.microsoft.com/office/drawing/2014/chart" uri="{C3380CC4-5D6E-409C-BE32-E72D297353CC}">
              <c16:uniqueId val="{0000000B-7D7D-43F3-9156-C88C9094F9F1}"/>
            </c:ext>
          </c:extLst>
        </c:ser>
        <c:dLbls>
          <c:showLegendKey val="0"/>
          <c:showVal val="0"/>
          <c:showCatName val="0"/>
          <c:showSerName val="0"/>
          <c:showPercent val="0"/>
          <c:showBubbleSize val="0"/>
        </c:dLbls>
        <c:marker val="1"/>
        <c:smooth val="0"/>
        <c:axId val="199966080"/>
        <c:axId val="199972352"/>
      </c:lineChart>
      <c:catAx>
        <c:axId val="19996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9972352"/>
        <c:crosses val="autoZero"/>
        <c:auto val="1"/>
        <c:lblAlgn val="ctr"/>
        <c:lblOffset val="100"/>
        <c:tickLblSkip val="1"/>
        <c:tickMarkSkip val="1"/>
        <c:noMultiLvlLbl val="0"/>
      </c:catAx>
      <c:valAx>
        <c:axId val="199972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966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2509</c:v>
                </c:pt>
                <c:pt idx="1">
                  <c:v>2433</c:v>
                </c:pt>
                <c:pt idx="2">
                  <c:v>2301</c:v>
                </c:pt>
              </c:numCache>
            </c:numRef>
          </c:val>
          <c:extLst xmlns:c16r2="http://schemas.microsoft.com/office/drawing/2015/06/chart">
            <c:ext xmlns:c16="http://schemas.microsoft.com/office/drawing/2014/chart" uri="{C3380CC4-5D6E-409C-BE32-E72D297353CC}">
              <c16:uniqueId val="{00000000-CB21-4AC2-BEC4-A1914405F59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249</c:v>
                </c:pt>
                <c:pt idx="1">
                  <c:v>289</c:v>
                </c:pt>
                <c:pt idx="2">
                  <c:v>289</c:v>
                </c:pt>
              </c:numCache>
            </c:numRef>
          </c:val>
          <c:extLst xmlns:c16r2="http://schemas.microsoft.com/office/drawing/2015/06/chart">
            <c:ext xmlns:c16="http://schemas.microsoft.com/office/drawing/2014/chart" uri="{C3380CC4-5D6E-409C-BE32-E72D297353CC}">
              <c16:uniqueId val="{00000001-CB21-4AC2-BEC4-A1914405F59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3269</c:v>
                </c:pt>
                <c:pt idx="1">
                  <c:v>3672</c:v>
                </c:pt>
                <c:pt idx="2">
                  <c:v>3703</c:v>
                </c:pt>
              </c:numCache>
            </c:numRef>
          </c:val>
          <c:extLst xmlns:c16r2="http://schemas.microsoft.com/office/drawing/2015/06/chart">
            <c:ext xmlns:c16="http://schemas.microsoft.com/office/drawing/2014/chart" uri="{C3380CC4-5D6E-409C-BE32-E72D297353CC}">
              <c16:uniqueId val="{00000002-CB21-4AC2-BEC4-A1914405F599}"/>
            </c:ext>
          </c:extLst>
        </c:ser>
        <c:dLbls>
          <c:showLegendKey val="0"/>
          <c:showVal val="0"/>
          <c:showCatName val="0"/>
          <c:showSerName val="0"/>
          <c:showPercent val="0"/>
          <c:showBubbleSize val="0"/>
        </c:dLbls>
        <c:gapWidth val="120"/>
        <c:overlap val="100"/>
        <c:axId val="188576896"/>
        <c:axId val="188578432"/>
      </c:barChart>
      <c:catAx>
        <c:axId val="18857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8578432"/>
        <c:crosses val="autoZero"/>
        <c:auto val="1"/>
        <c:lblAlgn val="ctr"/>
        <c:lblOffset val="100"/>
        <c:tickLblSkip val="1"/>
        <c:tickMarkSkip val="1"/>
        <c:noMultiLvlLbl val="0"/>
      </c:catAx>
      <c:valAx>
        <c:axId val="1885784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857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{0E4F2F0D-7C31-47A4-8AEB-2195A3A31253}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45A-496B-9696-CD81E58C296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{69B09EB7-3280-4BE4-8FBB-58510CA27BC7}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5A-496B-9696-CD81E58C296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{A9B2B0C8-7B3B-403D-A73E-5C2118D8EF36}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5A-496B-9696-CD81E58C296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{D23BA7EC-079E-4293-948E-EDAB95AE1C63}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5A-496B-9696-CD81E58C296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{09475EE3-D658-4333-9C44-8DFF16107D07}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5A-496B-9696-CD81E58C296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{7DDE85D3-BB22-4D31-BE18-C86AE57B4595}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45A-496B-9696-CD81E58C296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{DB57F50D-1873-4A60-96F1-6A9539D0A960}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45A-496B-9696-CD81E58C296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{4D4AE1FC-ECBB-4943-83F6-B4FBFAFA9E6A}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45A-496B-9696-CD81E58C296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{A854269E-3168-4CA0-9E1A-B68515F357C7}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45A-496B-9696-CD81E58C296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56.4</c:v>
                </c:pt>
                <c:pt idx="24">
                  <c:v>53.9</c:v>
                </c:pt>
                <c:pt idx="32">
                  <c:v>55.3</c:v>
                </c:pt>
              </c:numCache>
            </c:numRef>
          </c:xVal>
          <c:yVal>
            <c:numRef>
              <c:f>公会計指標分析・財政指標組合せ分析表!$BP$51:$DC$51</c:f>
              <c:numCache>
                <c:formatCode>#,##0.0;"▲ "#,##0.0</c:formatCode>
                <c:ptCount val="40"/>
                <c:pt idx="16">
                  <c:v>41.6</c:v>
                </c:pt>
                <c:pt idx="24">
                  <c:v>48.7</c:v>
                </c:pt>
                <c:pt idx="32">
                  <c:v>52.1</c:v>
                </c:pt>
              </c:numCache>
            </c:numRef>
          </c:yVal>
          <c:smooth val="0"/>
          <c:extLst xmlns:c16r2="http://schemas.microsoft.com/office/drawing/2015/06/chart">
            <c:ext xmlns:c16="http://schemas.microsoft.com/office/drawing/2014/chart" uri="{C3380CC4-5D6E-409C-BE32-E72D297353CC}">
              <c16:uniqueId val="{00000009-045A-496B-9696-CD81E58C296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{D7F9774E-818A-4346-A2B2-2034AA042ECA}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45A-496B-9696-CD81E58C296F}"/>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{917AF3E9-AF6C-48DC-9336-643E2C45A5B2}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5A-496B-9696-CD81E58C296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{C2AF9DA9-88A5-4E38-907F-6DA0A2888C7C}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5A-496B-9696-CD81E58C296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{2C420758-1858-4AF5-81EB-4D2D417DB170}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5A-496B-9696-CD81E58C296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{1FAE8F86-A3EF-4D48-8C3A-00EAA1822E21}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5A-496B-9696-CD81E58C296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{1804FE1E-9563-4493-B905-9A1AE2D6794C}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45A-496B-9696-CD81E58C296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{D20885E3-8178-4D7F-8C1C-6695811838B5}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45A-496B-9696-CD81E58C296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{B10500FD-CF0F-49CA-9CB8-9F1F26E46488}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45A-496B-9696-CD81E58C296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{46432EFA-EA86-4654-B1E1-7AF034F9185D}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45A-496B-9696-CD81E58C29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c:v>
                </c:pt>
                <c:pt idx="24">
                  <c:v>57.1</c:v>
                </c:pt>
                <c:pt idx="32">
                  <c:v>55.2</c:v>
                </c:pt>
              </c:numCache>
            </c:numRef>
          </c:xVal>
          <c:yVal>
            <c:numRef>
              <c:f>公会計指標分析・財政指標組合せ分析表!$BP$55:$DC$55</c:f>
              <c:numCache>
                <c:formatCode>#,##0.0;"▲ "#,##0.0</c:formatCode>
                <c:ptCount val="40"/>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045A-496B-9696-CD81E58C296F}"/>
            </c:ext>
          </c:extLst>
        </c:ser>
        <c:dLbls>
          <c:showLegendKey val="0"/>
          <c:showVal val="1"/>
          <c:showCatName val="0"/>
          <c:showSerName val="0"/>
          <c:showPercent val="0"/>
          <c:showBubbleSize val="0"/>
        </c:dLbls>
        <c:axId val="202386048"/>
        <c:axId val="202404608"/>
      </c:scatterChart>
      <c:valAx>
        <c:axId val="202386048"/>
        <c:scaling>
          <c:orientation val="minMax"/>
          <c:max val="57.4"/>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2404608"/>
        <c:crosses val="autoZero"/>
        <c:crossBetween val="midCat"/>
      </c:valAx>
      <c:valAx>
        <c:axId val="202404608"/>
        <c:scaling>
          <c:orientation val="minMax"/>
          <c:max val="60"/>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23860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{AC05F079-CF62-4F8F-AE30-B3ABC5408E2F}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011-4E01-ACCB-001C893551BC}"/>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{94D304F1-DEC5-4D5E-B36F-3E66058126D1}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11-4E01-ACCB-001C893551BC}"/>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{684B2FEB-F7ED-48D3-BF61-73047E62A139}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11-4E01-ACCB-001C893551BC}"/>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{7BA3A791-658F-4B94-9296-45D378C24A53}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11-4E01-ACCB-001C893551BC}"/>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{4054E47E-B470-4EB6-AA59-826159556A13}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11-4E01-ACCB-001C893551BC}"/>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{76A5CA46-2407-492C-A6F2-9E57008D5FD6}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011-4E01-ACCB-001C893551BC}"/>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{1526BDC2-4429-4F26-84F9-CCBA6BE65F0A}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011-4E01-ACCB-001C893551BC}"/>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{AC533DE1-8596-4019-AFB5-708E21BCD279}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011-4E01-ACCB-001C893551BC}"/>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{9D44BDAB-2C70-4C20-844C-AA5697847F90}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011-4E01-ACCB-001C893551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5.6</c:v>
                </c:pt>
                <c:pt idx="16">
                  <c:v>5.4</c:v>
                </c:pt>
                <c:pt idx="24">
                  <c:v>6.3</c:v>
                </c:pt>
                <c:pt idx="32">
                  <c:v>7.6</c:v>
                </c:pt>
              </c:numCache>
            </c:numRef>
          </c:xVal>
          <c:yVal>
            <c:numRef>
              <c:f>公会計指標分析・財政指標組合せ分析表!$BP$73:$DC$73</c:f>
              <c:numCache>
                <c:formatCode>#,##0.0;"▲ "#,##0.0</c:formatCode>
                <c:ptCount val="40"/>
                <c:pt idx="0">
                  <c:v>14.6</c:v>
                </c:pt>
                <c:pt idx="8">
                  <c:v>8.8000000000000007</c:v>
                </c:pt>
                <c:pt idx="16">
                  <c:v>41.6</c:v>
                </c:pt>
                <c:pt idx="24">
                  <c:v>48.7</c:v>
                </c:pt>
                <c:pt idx="32">
                  <c:v>52.1</c:v>
                </c:pt>
              </c:numCache>
            </c:numRef>
          </c:yVal>
          <c:smooth val="0"/>
          <c:extLst xmlns:c16r2="http://schemas.microsoft.com/office/drawing/2015/06/chart">
            <c:ext xmlns:c16="http://schemas.microsoft.com/office/drawing/2014/chart" uri="{C3380CC4-5D6E-409C-BE32-E72D297353CC}">
              <c16:uniqueId val="{00000009-D011-4E01-ACCB-001C893551B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{0BFC5F4E-884F-4F76-96D8-950CD23E09A3}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011-4E01-ACCB-001C893551B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{9D08503D-C23D-4439-84BB-7AAC6AEDC90B}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11-4E01-ACCB-001C893551BC}"/>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{6C7D854E-DAED-452A-8D05-70D32B68FDA4}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11-4E01-ACCB-001C893551BC}"/>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{A51053DD-7320-4F2D-99A8-42F43F38ECA6}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11-4E01-ACCB-001C893551BC}"/>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{1BFA346B-E5DC-4E4A-8719-73B1478CD2A0}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11-4E01-ACCB-001C893551B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{4EB5B079-5E2C-4B49-9EF4-7F0A2771EB55}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011-4E01-ACCB-001C893551B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{E4437613-9CCE-4BE9-8DC2-C8F3312C31AA}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011-4E01-ACCB-001C893551B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{39409633-850A-40F7-8183-5C4E2F783CFF}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011-4E01-ACCB-001C893551B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{56E69941-4487-433C-8D07-4EE4A56CF386}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011-4E01-ACCB-001C893551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10.199999999999999</c:v>
                </c:pt>
                <c:pt idx="24">
                  <c:v>10</c:v>
                </c:pt>
                <c:pt idx="32">
                  <c:v>9.6999999999999993</c:v>
                </c:pt>
              </c:numCache>
            </c:numRef>
          </c:xVal>
          <c:yVal>
            <c:numRef>
              <c:f>公会計指標分析・財政指標組合せ分析表!$BP$77:$DC$77</c:f>
              <c:numCache>
                <c:formatCode>#,##0.0;"▲ "#,##0.0</c:formatCode>
                <c:ptCount val="40"/>
                <c:pt idx="0">
                  <c:v>65.3</c:v>
                </c:pt>
                <c:pt idx="8">
                  <c:v>60.8</c:v>
                </c:pt>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D011-4E01-ACCB-001C893551BC}"/>
            </c:ext>
          </c:extLst>
        </c:ser>
        <c:dLbls>
          <c:showLegendKey val="0"/>
          <c:showVal val="1"/>
          <c:showCatName val="0"/>
          <c:showSerName val="0"/>
          <c:showPercent val="0"/>
          <c:showBubbleSize val="0"/>
        </c:dLbls>
        <c:axId val="202807936"/>
        <c:axId val="202703232"/>
      </c:scatterChart>
      <c:valAx>
        <c:axId val="202807936"/>
        <c:scaling>
          <c:orientation val="minMax"/>
          <c:max val="12.6"/>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2703232"/>
        <c:crosses val="autoZero"/>
        <c:crossBetween val="midCat"/>
      </c:valAx>
      <c:valAx>
        <c:axId val="202703232"/>
        <c:scaling>
          <c:orientation val="minMax"/>
          <c:max val="75"/>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28079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茨城県潮来市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元利償還金については、近年、地方債の新規発行額を元利償還金額以内とする等、公債費の抑制を行っている。一方で、公営企業債の元利償還金に対する繰入金については増加傾向にあり、今後も、緊急性や優先順位を十分検討し、市全体として、起債に大きく頼ることのない財政運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茨城県潮来市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充当可能特定歳入については、平成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年度に都市計画税を廃止したことで、都市計画税収入を見込まなくなったことにより、平成</a:t>
          </a:r>
          <a:r>
            <a:rPr kumimoji="1" lang="en-US" altLang="ja-JP" sz="1400">
              <a:solidFill>
                <a:sysClr val="windowText" lastClr="000000"/>
              </a:solidFill>
              <a:latin typeface="ＭＳ ゴシック" pitchFamily="49" charset="-128"/>
              <a:ea typeface="ＭＳ ゴシック" pitchFamily="49" charset="-128"/>
            </a:rPr>
            <a:t>27</a:t>
          </a:r>
          <a:r>
            <a:rPr kumimoji="1" lang="ja-JP" altLang="en-US" sz="1400">
              <a:solidFill>
                <a:sysClr val="windowText" lastClr="000000"/>
              </a:solidFill>
              <a:latin typeface="ＭＳ ゴシック" pitchFamily="49" charset="-128"/>
              <a:ea typeface="ＭＳ ゴシック" pitchFamily="49" charset="-128"/>
            </a:rPr>
            <a:t>年度の算定から減少した。平成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年度は、財政調整基金残高の減少等から、平成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年度より減少した。今後も義務的経費の増加や、それに伴う財政調整基金の減少が見込まれることから、施策の厳選や事務事業の見直し等により、財政の健全化に努める。</a:t>
          </a:r>
          <a:endParaRPr kumimoji="1" lang="en-US" altLang="ja-JP"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茨城県潮来市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復興交付金基金へのおよそ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百万円の積立てや、ふるさと応援基金へのおよそ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百万円の積立て等を行った一方、財政調整基金をおよそ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百万円取崩したことをはじめ、各種基金の取崩しを行い、全体としてはおよそ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交付金事業の精算に伴う復興交付金基金の減少や、一括償還による減債基金の減少等、基金の全体規模は縮小していく予定である。毎年度の財源不足を補うために財政調整基金も減少していくことが予想され、各種目的基金の使途を検討し活用していくことが必要と思わ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復興交付金基金：東日本大震災からの復興事業の財源に充てられる。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ふるさと応援基金：潮来市のふるさとづくりに対して寄付された寄付金で、福祉・観光・教育等の各種事業の財源に充てられる。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復興交付金基金：復興交付金事業の精算による積戻しにより増加した。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ふるさと応援基金：ふるさと納税による寄附金の積立により増加した。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復興交付金基金：復興交付金事業の精算として、平成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年度末に復興交付金およそ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百万円を返還する予定である。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ふるさと応援基金：各種目的に該当する事業に、毎年度充てていく予定である。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取崩しにより、およそ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財政調整基金は、市の標準財政規模の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割程度を目途に積み立てる。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年度に「大好きいばらき県民債」の一括償還を予定している。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茨城県潮来市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28,641
28,317
71.40
13,497,315
12,217,091
1,190,061
7,368,593
11,791,128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有形固定資産原価償却率については、前年度</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ポイント上昇し、類似団体平均と比較すると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r>
            <a:rPr kumimoji="1" lang="ja-JP" altLang="en-US" sz="1100" strike="noStrike" baseline="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これは、公営住宅や橋りょう・トンネルなどの施設の老朽化によるものである。　　</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年度に策定した公共施設等総合管理計画において、公共施設等の延べ床面積を、今後</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年間でおよそ</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割削減するという目標を掲げ、老朽化した施設の集約化・複合化や除却を進めていく。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69" name="有形固定資産減価償却率平均値テキスト"/>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2" name="フローチャート: 判断 71"/>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47413</xdr:rowOff>
    </xdr:from>
    <xdr:to>
      <xdr:col>23</xdr:col>
      <xdr:colOff>136525</xdr:colOff>
      <xdr:row>29</xdr:row>
      <xdr:rowOff>149013</xdr:rowOff>
    </xdr:to>
    <xdr:sp macro="" textlink="">
      <xdr:nvSpPr>
        <xdr:cNvPr id="78" name="楕円 77"/>
        <xdr:cNvSpPr/>
      </xdr:nvSpPr>
      <xdr:spPr>
        <a:xfrm>
          <a:off x="4711700" y="57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70290</xdr:rowOff>
    </xdr:from>
    <xdr:ext cx="405111" cy="259045"/>
    <xdr:sp macro="" textlink="">
      <xdr:nvSpPr>
        <xdr:cNvPr id="79" name="有形固定資産減価償却率該当値テキスト"/>
        <xdr:cNvSpPr txBox="1"/>
      </xdr:nvSpPr>
      <xdr:spPr>
        <a:xfrm>
          <a:off x="4813300" y="564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97790</xdr:rowOff>
    </xdr:from>
    <xdr:to>
      <xdr:col>19</xdr:col>
      <xdr:colOff>187325</xdr:colOff>
      <xdr:row>30</xdr:row>
      <xdr:rowOff>27940</xdr:rowOff>
    </xdr:to>
    <xdr:sp macro="" textlink="">
      <xdr:nvSpPr>
        <xdr:cNvPr id="80" name="楕円 79"/>
        <xdr:cNvSpPr/>
      </xdr:nvSpPr>
      <xdr:spPr>
        <a:xfrm>
          <a:off x="4000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98213</xdr:rowOff>
    </xdr:from>
    <xdr:to>
      <xdr:col>23</xdr:col>
      <xdr:colOff>85725</xdr:colOff>
      <xdr:row>29</xdr:row>
      <xdr:rowOff>148590</xdr:rowOff>
    </xdr:to>
    <xdr:cxnSp macro="">
      <xdr:nvCxnSpPr>
        <xdr:cNvPr id="81" name="直線コネクタ 80"/>
        <xdr:cNvCxnSpPr/>
      </xdr:nvCxnSpPr>
      <xdr:spPr>
        <a:xfrm flipV="1">
          <a:off x="4051300" y="5841788"/>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7832</xdr:rowOff>
    </xdr:from>
    <xdr:to>
      <xdr:col>15</xdr:col>
      <xdr:colOff>187325</xdr:colOff>
      <xdr:row>29</xdr:row>
      <xdr:rowOff>109432</xdr:rowOff>
    </xdr:to>
    <xdr:sp macro="" textlink="">
      <xdr:nvSpPr>
        <xdr:cNvPr id="82" name="楕円 81"/>
        <xdr:cNvSpPr/>
      </xdr:nvSpPr>
      <xdr:spPr>
        <a:xfrm>
          <a:off x="3238500" y="57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58632</xdr:rowOff>
    </xdr:from>
    <xdr:to>
      <xdr:col>19</xdr:col>
      <xdr:colOff>136525</xdr:colOff>
      <xdr:row>29</xdr:row>
      <xdr:rowOff>148590</xdr:rowOff>
    </xdr:to>
    <xdr:cxnSp macro="">
      <xdr:nvCxnSpPr>
        <xdr:cNvPr id="83" name="直線コネクタ 82"/>
        <xdr:cNvCxnSpPr/>
      </xdr:nvCxnSpPr>
      <xdr:spPr>
        <a:xfrm>
          <a:off x="3289300" y="5802207"/>
          <a:ext cx="762000" cy="8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100770</xdr:rowOff>
    </xdr:from>
    <xdr:ext cx="405111" cy="259045"/>
    <xdr:sp macro="" textlink="">
      <xdr:nvSpPr>
        <xdr:cNvPr id="84" name="n_1aveValue有形固定資産減価償却率"/>
        <xdr:cNvSpPr txBox="1"/>
      </xdr:nvSpPr>
      <xdr:spPr>
        <a:xfrm>
          <a:off x="3836044" y="55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15469</xdr:rowOff>
    </xdr:from>
    <xdr:ext cx="405111" cy="259045"/>
    <xdr:sp macro="" textlink="">
      <xdr:nvSpPr>
        <xdr:cNvPr id="85" name="n_2aveValue有形固定資産減価償却率"/>
        <xdr:cNvSpPr txBox="1"/>
      </xdr:nvSpPr>
      <xdr:spPr>
        <a:xfrm>
          <a:off x="3086744" y="593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19067</xdr:rowOff>
    </xdr:from>
    <xdr:ext cx="405111" cy="259045"/>
    <xdr:sp macro="" textlink="">
      <xdr:nvSpPr>
        <xdr:cNvPr id="86" name="n_1mainValue有形固定資産減価償却率"/>
        <xdr:cNvSpPr txBox="1"/>
      </xdr:nvSpPr>
      <xdr:spPr>
        <a:xfrm>
          <a:off x="3836044" y="59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125959</xdr:rowOff>
    </xdr:from>
    <xdr:ext cx="405111" cy="259045"/>
    <xdr:sp macro="" textlink="">
      <xdr:nvSpPr>
        <xdr:cNvPr id="87" name="n_2mainValue有形固定資産減価償却率"/>
        <xdr:cNvSpPr txBox="1"/>
      </xdr:nvSpPr>
      <xdr:spPr>
        <a:xfrm>
          <a:off x="3086744" y="5526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債務償還可能年数については、類似団体</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年上回って</a:t>
          </a:r>
          <a:r>
            <a:rPr kumimoji="1" lang="ja-JP" altLang="en-US" sz="1100">
              <a:latin typeface="ＭＳ Ｐゴシック" panose="020B0600070205080204" pitchFamily="50" charset="-128"/>
              <a:ea typeface="ＭＳ Ｐゴシック" panose="020B0600070205080204" pitchFamily="50" charset="-128"/>
            </a:rPr>
            <a:t>いるが、下水道事業会計の地方債の元利償還に対する一般会計等負担見込額が大きいと捉えている。今後数年は、上昇すると見込まれるが、その後減少すると見込まれる。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3" name="テキスト ボックス 102"/>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11" name="テキスト ボックス 110"/>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9" name="直線コネクタ 118"/>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20"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21" name="直線コネクタ 120"/>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22"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3" name="直線コネクタ 122"/>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166659</xdr:rowOff>
    </xdr:from>
    <xdr:ext cx="340478" cy="259045"/>
    <xdr:sp macro="" textlink="">
      <xdr:nvSpPr>
        <xdr:cNvPr id="124" name="債務償還可能年数平均値テキスト"/>
        <xdr:cNvSpPr txBox="1"/>
      </xdr:nvSpPr>
      <xdr:spPr>
        <a:xfrm>
          <a:off x="14846300" y="6253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5" name="フローチャート: 判断 124"/>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141968</xdr:rowOff>
    </xdr:from>
    <xdr:to>
      <xdr:col>76</xdr:col>
      <xdr:colOff>73025</xdr:colOff>
      <xdr:row>32</xdr:row>
      <xdr:rowOff>72118</xdr:rowOff>
    </xdr:to>
    <xdr:sp macro="" textlink="">
      <xdr:nvSpPr>
        <xdr:cNvPr id="131" name="楕円 130"/>
        <xdr:cNvSpPr/>
      </xdr:nvSpPr>
      <xdr:spPr>
        <a:xfrm>
          <a:off x="14744700" y="62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164845</xdr:rowOff>
    </xdr:from>
    <xdr:ext cx="340478" cy="259045"/>
    <xdr:sp macro="" textlink="">
      <xdr:nvSpPr>
        <xdr:cNvPr id="132" name="債務償還可能年数該当値テキスト"/>
        <xdr:cNvSpPr txBox="1"/>
      </xdr:nvSpPr>
      <xdr:spPr>
        <a:xfrm>
          <a:off x="14846300" y="60798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茨城県潮来市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28,641
28,317
71.40
13,497,315
12,217,091
1,190,061
7,368,593
11,791,128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118745</xdr:rowOff>
    </xdr:from>
    <xdr:to>
      <xdr:col>24</xdr:col>
      <xdr:colOff>114300</xdr:colOff>
      <xdr:row>36</xdr:row>
      <xdr:rowOff>48895</xdr:rowOff>
    </xdr:to>
    <xdr:sp macro="" textlink="">
      <xdr:nvSpPr>
        <xdr:cNvPr id="69" name="楕円 68"/>
        <xdr:cNvSpPr/>
      </xdr:nvSpPr>
      <xdr:spPr>
        <a:xfrm>
          <a:off x="45847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141622</xdr:rowOff>
    </xdr:from>
    <xdr:ext cx="405111" cy="259045"/>
    <xdr:sp macro="" textlink="">
      <xdr:nvSpPr>
        <xdr:cNvPr id="70" name="【道路】&#10;有形固定資産減価償却率該当値テキスト"/>
        <xdr:cNvSpPr txBox="1"/>
      </xdr:nvSpPr>
      <xdr:spPr>
        <a:xfrm>
          <a:off x="4673600"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137795</xdr:rowOff>
    </xdr:from>
    <xdr:to>
      <xdr:col>20</xdr:col>
      <xdr:colOff>38100</xdr:colOff>
      <xdr:row>36</xdr:row>
      <xdr:rowOff>67945</xdr:rowOff>
    </xdr:to>
    <xdr:sp macro="" textlink="">
      <xdr:nvSpPr>
        <xdr:cNvPr id="71" name="楕円 70"/>
        <xdr:cNvSpPr/>
      </xdr:nvSpPr>
      <xdr:spPr>
        <a:xfrm>
          <a:off x="3746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169545</xdr:rowOff>
    </xdr:from>
    <xdr:to>
      <xdr:col>24</xdr:col>
      <xdr:colOff>63500</xdr:colOff>
      <xdr:row>36</xdr:row>
      <xdr:rowOff>17145</xdr:rowOff>
    </xdr:to>
    <xdr:cxnSp macro="">
      <xdr:nvCxnSpPr>
        <xdr:cNvPr id="72" name="直線コネクタ 71"/>
        <xdr:cNvCxnSpPr/>
      </xdr:nvCxnSpPr>
      <xdr:spPr>
        <a:xfrm flipV="1">
          <a:off x="3797300" y="617029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84455</xdr:rowOff>
    </xdr:from>
    <xdr:to>
      <xdr:col>15</xdr:col>
      <xdr:colOff>101600</xdr:colOff>
      <xdr:row>36</xdr:row>
      <xdr:rowOff>14605</xdr:rowOff>
    </xdr:to>
    <xdr:sp macro="" textlink="">
      <xdr:nvSpPr>
        <xdr:cNvPr id="73" name="楕円 72"/>
        <xdr:cNvSpPr/>
      </xdr:nvSpPr>
      <xdr:spPr>
        <a:xfrm>
          <a:off x="2857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135255</xdr:rowOff>
    </xdr:from>
    <xdr:to>
      <xdr:col>19</xdr:col>
      <xdr:colOff>177800</xdr:colOff>
      <xdr:row>36</xdr:row>
      <xdr:rowOff>17145</xdr:rowOff>
    </xdr:to>
    <xdr:cxnSp macro="">
      <xdr:nvCxnSpPr>
        <xdr:cNvPr id="74" name="直線コネクタ 73"/>
        <xdr:cNvCxnSpPr/>
      </xdr:nvCxnSpPr>
      <xdr:spPr>
        <a:xfrm>
          <a:off x="2908300" y="61360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65422</xdr:rowOff>
    </xdr:from>
    <xdr:ext cx="405111" cy="259045"/>
    <xdr:sp macro="" textlink="">
      <xdr:nvSpPr>
        <xdr:cNvPr id="75" name="n_1aveValue【道路】&#10;有形固定資産減価償却率"/>
        <xdr:cNvSpPr txBox="1"/>
      </xdr:nvSpPr>
      <xdr:spPr>
        <a:xfrm>
          <a:off x="35820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104792</xdr:rowOff>
    </xdr:from>
    <xdr:ext cx="405111" cy="259045"/>
    <xdr:sp macro="" textlink="">
      <xdr:nvSpPr>
        <xdr:cNvPr id="76" name="n_2aveValue【道路】&#10;有形固定資産減価償却率"/>
        <xdr:cNvSpPr txBox="1"/>
      </xdr:nvSpPr>
      <xdr:spPr>
        <a:xfrm>
          <a:off x="2705744" y="627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59072</xdr:rowOff>
    </xdr:from>
    <xdr:ext cx="405111" cy="259045"/>
    <xdr:sp macro="" textlink="">
      <xdr:nvSpPr>
        <xdr:cNvPr id="77" name="n_1mainValue【道路】&#10;有形固定資産減価償却率"/>
        <xdr:cNvSpPr txBox="1"/>
      </xdr:nvSpPr>
      <xdr:spPr>
        <a:xfrm>
          <a:off x="3582044" y="623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31132</xdr:rowOff>
    </xdr:from>
    <xdr:ext cx="405111" cy="259045"/>
    <xdr:sp macro="" textlink="">
      <xdr:nvSpPr>
        <xdr:cNvPr id="78" name="n_2mainValue【道路】&#10;有形固定資産減価償却率"/>
        <xdr:cNvSpPr txBox="1"/>
      </xdr:nvSpPr>
      <xdr:spPr>
        <a:xfrm>
          <a:off x="2705744"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102" name="直線コネクタ 101"/>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103"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4" name="直線コネクタ 103"/>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5"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6" name="直線コネクタ 105"/>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34536</xdr:rowOff>
    </xdr:from>
    <xdr:ext cx="534377" cy="259045"/>
    <xdr:sp macro="" textlink="">
      <xdr:nvSpPr>
        <xdr:cNvPr id="107" name="【道路】&#10;一人当たり延長平均値テキスト"/>
        <xdr:cNvSpPr txBox="1"/>
      </xdr:nvSpPr>
      <xdr:spPr>
        <a:xfrm>
          <a:off x="10515600" y="654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8" name="フローチャート: 判断 107"/>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9" name="フローチャート: 判断 108"/>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10" name="フローチャート: 判断 109"/>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144234</xdr:rowOff>
    </xdr:from>
    <xdr:to>
      <xdr:col>55</xdr:col>
      <xdr:colOff>50800</xdr:colOff>
      <xdr:row>37</xdr:row>
      <xdr:rowOff>74384</xdr:rowOff>
    </xdr:to>
    <xdr:sp macro="" textlink="">
      <xdr:nvSpPr>
        <xdr:cNvPr id="116" name="楕円 115"/>
        <xdr:cNvSpPr/>
      </xdr:nvSpPr>
      <xdr:spPr>
        <a:xfrm>
          <a:off x="10426700" y="63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167111</xdr:rowOff>
    </xdr:from>
    <xdr:ext cx="534377" cy="259045"/>
    <xdr:sp macro="" textlink="">
      <xdr:nvSpPr>
        <xdr:cNvPr id="117" name="【道路】&#10;一人当たり延長該当値テキスト"/>
        <xdr:cNvSpPr txBox="1"/>
      </xdr:nvSpPr>
      <xdr:spPr>
        <a:xfrm>
          <a:off x="10515600" y="616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162141</xdr:rowOff>
    </xdr:from>
    <xdr:to>
      <xdr:col>50</xdr:col>
      <xdr:colOff>165100</xdr:colOff>
      <xdr:row>37</xdr:row>
      <xdr:rowOff>92291</xdr:rowOff>
    </xdr:to>
    <xdr:sp macro="" textlink="">
      <xdr:nvSpPr>
        <xdr:cNvPr id="118" name="楕円 117"/>
        <xdr:cNvSpPr/>
      </xdr:nvSpPr>
      <xdr:spPr>
        <a:xfrm>
          <a:off x="9588500" y="633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23584</xdr:rowOff>
    </xdr:from>
    <xdr:to>
      <xdr:col>55</xdr:col>
      <xdr:colOff>0</xdr:colOff>
      <xdr:row>37</xdr:row>
      <xdr:rowOff>41491</xdr:rowOff>
    </xdr:to>
    <xdr:cxnSp macro="">
      <xdr:nvCxnSpPr>
        <xdr:cNvPr id="119" name="直線コネクタ 118"/>
        <xdr:cNvCxnSpPr/>
      </xdr:nvCxnSpPr>
      <xdr:spPr>
        <a:xfrm flipV="1">
          <a:off x="9639300" y="6367234"/>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68453</xdr:rowOff>
    </xdr:from>
    <xdr:to>
      <xdr:col>46</xdr:col>
      <xdr:colOff>38100</xdr:colOff>
      <xdr:row>36</xdr:row>
      <xdr:rowOff>170053</xdr:rowOff>
    </xdr:to>
    <xdr:sp macro="" textlink="">
      <xdr:nvSpPr>
        <xdr:cNvPr id="120" name="楕円 119"/>
        <xdr:cNvSpPr/>
      </xdr:nvSpPr>
      <xdr:spPr>
        <a:xfrm>
          <a:off x="8699500" y="62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119253</xdr:rowOff>
    </xdr:from>
    <xdr:to>
      <xdr:col>50</xdr:col>
      <xdr:colOff>114300</xdr:colOff>
      <xdr:row>37</xdr:row>
      <xdr:rowOff>41491</xdr:rowOff>
    </xdr:to>
    <xdr:cxnSp macro="">
      <xdr:nvCxnSpPr>
        <xdr:cNvPr id="121" name="直線コネクタ 120"/>
        <xdr:cNvCxnSpPr/>
      </xdr:nvCxnSpPr>
      <xdr:spPr>
        <a:xfrm>
          <a:off x="8750300" y="6291453"/>
          <a:ext cx="889000" cy="9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136872</xdr:rowOff>
    </xdr:from>
    <xdr:ext cx="534377" cy="259045"/>
    <xdr:sp macro="" textlink="">
      <xdr:nvSpPr>
        <xdr:cNvPr id="122" name="n_1aveValue【道路】&#10;一人当たり延長"/>
        <xdr:cNvSpPr txBox="1"/>
      </xdr:nvSpPr>
      <xdr:spPr>
        <a:xfrm>
          <a:off x="93594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133101</xdr:rowOff>
    </xdr:from>
    <xdr:ext cx="534377" cy="259045"/>
    <xdr:sp macro="" textlink="">
      <xdr:nvSpPr>
        <xdr:cNvPr id="123" name="n_2aveValue【道路】&#10;一人当たり延長"/>
        <xdr:cNvSpPr txBox="1"/>
      </xdr:nvSpPr>
      <xdr:spPr>
        <a:xfrm>
          <a:off x="8483111" y="664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108818</xdr:rowOff>
    </xdr:from>
    <xdr:ext cx="534377" cy="259045"/>
    <xdr:sp macro="" textlink="">
      <xdr:nvSpPr>
        <xdr:cNvPr id="124" name="n_1mainValue【道路】&#10;一人当たり延長"/>
        <xdr:cNvSpPr txBox="1"/>
      </xdr:nvSpPr>
      <xdr:spPr>
        <a:xfrm>
          <a:off x="9359411" y="61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15130</xdr:rowOff>
    </xdr:from>
    <xdr:ext cx="534377" cy="259045"/>
    <xdr:sp macro="" textlink="">
      <xdr:nvSpPr>
        <xdr:cNvPr id="125" name="n_2mainValue【道路】&#10;一人当たり延長"/>
        <xdr:cNvSpPr txBox="1"/>
      </xdr:nvSpPr>
      <xdr:spPr>
        <a:xfrm>
          <a:off x="8483111" y="601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51" name="直線コネクタ 150"/>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52"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53" name="直線コネクタ 152"/>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54"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55" name="直線コネクタ 154"/>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56" name="【橋りょう・トンネル】&#10;有形固定資産減価償却率平均値テキスト"/>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7" name="フローチャート: 判断 156"/>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8" name="フローチャート: 判断 157"/>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9" name="フローチャート: 判断 158"/>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166370</xdr:rowOff>
    </xdr:from>
    <xdr:to>
      <xdr:col>24</xdr:col>
      <xdr:colOff>114300</xdr:colOff>
      <xdr:row>56</xdr:row>
      <xdr:rowOff>96520</xdr:rowOff>
    </xdr:to>
    <xdr:sp macro="" textlink="">
      <xdr:nvSpPr>
        <xdr:cNvPr id="165" name="楕円 164"/>
        <xdr:cNvSpPr/>
      </xdr:nvSpPr>
      <xdr:spPr>
        <a:xfrm>
          <a:off x="45847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119397</xdr:rowOff>
    </xdr:from>
    <xdr:ext cx="405111" cy="259045"/>
    <xdr:sp macro="" textlink="">
      <xdr:nvSpPr>
        <xdr:cNvPr id="166" name="【橋りょう・トンネル】&#10;有形固定資産減価償却率該当値テキスト"/>
        <xdr:cNvSpPr txBox="1"/>
      </xdr:nvSpPr>
      <xdr:spPr>
        <a:xfrm>
          <a:off x="4673600" y="954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1451</xdr:rowOff>
    </xdr:from>
    <xdr:to>
      <xdr:col>20</xdr:col>
      <xdr:colOff>38100</xdr:colOff>
      <xdr:row>56</xdr:row>
      <xdr:rowOff>103051</xdr:rowOff>
    </xdr:to>
    <xdr:sp macro="" textlink="">
      <xdr:nvSpPr>
        <xdr:cNvPr id="167" name="楕円 166"/>
        <xdr:cNvSpPr/>
      </xdr:nvSpPr>
      <xdr:spPr>
        <a:xfrm>
          <a:off x="3746500" y="9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45720</xdr:rowOff>
    </xdr:from>
    <xdr:to>
      <xdr:col>24</xdr:col>
      <xdr:colOff>63500</xdr:colOff>
      <xdr:row>56</xdr:row>
      <xdr:rowOff>52251</xdr:rowOff>
    </xdr:to>
    <xdr:cxnSp macro="">
      <xdr:nvCxnSpPr>
        <xdr:cNvPr id="168" name="直線コネクタ 167"/>
        <xdr:cNvCxnSpPr/>
      </xdr:nvCxnSpPr>
      <xdr:spPr>
        <a:xfrm flipV="1">
          <a:off x="3797300" y="964692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90912</xdr:rowOff>
    </xdr:from>
    <xdr:ext cx="405111" cy="259045"/>
    <xdr:sp macro="" textlink="">
      <xdr:nvSpPr>
        <xdr:cNvPr id="169" name="n_1aveValue【橋りょう・トンネル】&#10;有形固定資産減価償却率"/>
        <xdr:cNvSpPr txBox="1"/>
      </xdr:nvSpPr>
      <xdr:spPr>
        <a:xfrm>
          <a:off x="35820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70"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119578</xdr:rowOff>
    </xdr:from>
    <xdr:ext cx="405111" cy="259045"/>
    <xdr:sp macro="" textlink="">
      <xdr:nvSpPr>
        <xdr:cNvPr id="171" name="n_1mainValue【橋りょう・トンネル】&#10;有形固定資産減価償却率"/>
        <xdr:cNvSpPr txBox="1"/>
      </xdr:nvSpPr>
      <xdr:spPr>
        <a:xfrm>
          <a:off x="3582044" y="937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5" name="テキスト ボックス 18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7" name="テキスト ボックス 18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9" name="テキスト ボックス 18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1" name="テキスト ボックス 19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3" name="テキスト ボックス 19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95" name="直線コネクタ 194"/>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96"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197" name="直線コネクタ 196"/>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198"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199" name="直線コネクタ 198"/>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200" name="【橋りょう・トンネル】&#10;一人当たり有形固定資産（償却資産）額平均値テキスト"/>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201" name="フローチャート: 判断 200"/>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202" name="フローチャート: 判断 201"/>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203" name="フローチャート: 判断 202"/>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50384</xdr:rowOff>
    </xdr:from>
    <xdr:to>
      <xdr:col>55</xdr:col>
      <xdr:colOff>50800</xdr:colOff>
      <xdr:row>61</xdr:row>
      <xdr:rowOff>151984</xdr:rowOff>
    </xdr:to>
    <xdr:sp macro="" textlink="">
      <xdr:nvSpPr>
        <xdr:cNvPr id="209" name="楕円 208"/>
        <xdr:cNvSpPr/>
      </xdr:nvSpPr>
      <xdr:spPr>
        <a:xfrm>
          <a:off x="10426700" y="1050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73261</xdr:rowOff>
    </xdr:from>
    <xdr:ext cx="599010" cy="259045"/>
    <xdr:sp macro="" textlink="">
      <xdr:nvSpPr>
        <xdr:cNvPr id="210" name="【橋りょう・トンネル】&#10;一人当たり有形固定資産（償却資産）額該当値テキスト"/>
        <xdr:cNvSpPr txBox="1"/>
      </xdr:nvSpPr>
      <xdr:spPr>
        <a:xfrm>
          <a:off x="10515600" y="1036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59965</xdr:rowOff>
    </xdr:from>
    <xdr:to>
      <xdr:col>50</xdr:col>
      <xdr:colOff>165100</xdr:colOff>
      <xdr:row>61</xdr:row>
      <xdr:rowOff>161565</xdr:rowOff>
    </xdr:to>
    <xdr:sp macro="" textlink="">
      <xdr:nvSpPr>
        <xdr:cNvPr id="211" name="楕円 210"/>
        <xdr:cNvSpPr/>
      </xdr:nvSpPr>
      <xdr:spPr>
        <a:xfrm>
          <a:off x="9588500" y="1051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101184</xdr:rowOff>
    </xdr:from>
    <xdr:to>
      <xdr:col>55</xdr:col>
      <xdr:colOff>0</xdr:colOff>
      <xdr:row>61</xdr:row>
      <xdr:rowOff>110765</xdr:rowOff>
    </xdr:to>
    <xdr:cxnSp macro="">
      <xdr:nvCxnSpPr>
        <xdr:cNvPr id="212" name="直線コネクタ 211"/>
        <xdr:cNvCxnSpPr/>
      </xdr:nvCxnSpPr>
      <xdr:spPr>
        <a:xfrm flipV="1">
          <a:off x="9639300" y="10559634"/>
          <a:ext cx="838200" cy="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4486</xdr:rowOff>
    </xdr:from>
    <xdr:ext cx="599010" cy="259045"/>
    <xdr:sp macro="" textlink="">
      <xdr:nvSpPr>
        <xdr:cNvPr id="213" name="n_1aveValue【橋りょう・トンネル】&#10;一人当たり有形固定資産（償却資産）額"/>
        <xdr:cNvSpPr txBox="1"/>
      </xdr:nvSpPr>
      <xdr:spPr>
        <a:xfrm>
          <a:off x="93270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214"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6642</xdr:rowOff>
    </xdr:from>
    <xdr:ext cx="599010" cy="259045"/>
    <xdr:sp macro="" textlink="">
      <xdr:nvSpPr>
        <xdr:cNvPr id="215" name="n_1mainValue【橋りょう・トンネル】&#10;一人当たり有形固定資産（償却資産）額"/>
        <xdr:cNvSpPr txBox="1"/>
      </xdr:nvSpPr>
      <xdr:spPr>
        <a:xfrm>
          <a:off x="9327095" y="1029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7" name="正方形/長方形 21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8" name="正方形/長方形 21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9" name="正方形/長方形 21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0" name="正方形/長方形 21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1" name="正方形/長方形 22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2" name="正方形/長方形 22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6" name="テキスト ボックス 22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7" name="直線コネクタ 22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8" name="テキスト ボックス 22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9" name="直線コネクタ 22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0" name="テキスト ボックス 22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1" name="直線コネクタ 23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2" name="テキスト ボックス 23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3" name="直線コネクタ 23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4" name="テキスト ボックス 23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5" name="直線コネクタ 23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6" name="テキスト ボックス 23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8" name="テキスト ボックス 23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40" name="直線コネクタ 239"/>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41"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42" name="直線コネクタ 241"/>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43"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44" name="直線コネクタ 243"/>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45"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46" name="フローチャート: 判断 245"/>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47" name="フローチャート: 判断 246"/>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48" name="フローチャート: 判断 247"/>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46355</xdr:rowOff>
    </xdr:from>
    <xdr:to>
      <xdr:col>24</xdr:col>
      <xdr:colOff>114300</xdr:colOff>
      <xdr:row>78</xdr:row>
      <xdr:rowOff>147955</xdr:rowOff>
    </xdr:to>
    <xdr:sp macro="" textlink="">
      <xdr:nvSpPr>
        <xdr:cNvPr id="254" name="楕円 253"/>
        <xdr:cNvSpPr/>
      </xdr:nvSpPr>
      <xdr:spPr>
        <a:xfrm>
          <a:off x="4584700" y="134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170832</xdr:rowOff>
    </xdr:from>
    <xdr:ext cx="405111" cy="259045"/>
    <xdr:sp macro="" textlink="">
      <xdr:nvSpPr>
        <xdr:cNvPr id="255" name="【公営住宅】&#10;有形固定資産減価償却率該当値テキスト"/>
        <xdr:cNvSpPr txBox="1"/>
      </xdr:nvSpPr>
      <xdr:spPr>
        <a:xfrm>
          <a:off x="4673600" y="13372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23495</xdr:rowOff>
    </xdr:from>
    <xdr:to>
      <xdr:col>20</xdr:col>
      <xdr:colOff>38100</xdr:colOff>
      <xdr:row>78</xdr:row>
      <xdr:rowOff>125095</xdr:rowOff>
    </xdr:to>
    <xdr:sp macro="" textlink="">
      <xdr:nvSpPr>
        <xdr:cNvPr id="256" name="楕円 255"/>
        <xdr:cNvSpPr/>
      </xdr:nvSpPr>
      <xdr:spPr>
        <a:xfrm>
          <a:off x="37465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74295</xdr:rowOff>
    </xdr:from>
    <xdr:to>
      <xdr:col>24</xdr:col>
      <xdr:colOff>63500</xdr:colOff>
      <xdr:row>78</xdr:row>
      <xdr:rowOff>97155</xdr:rowOff>
    </xdr:to>
    <xdr:cxnSp macro="">
      <xdr:nvCxnSpPr>
        <xdr:cNvPr id="257" name="直線コネクタ 256"/>
        <xdr:cNvCxnSpPr/>
      </xdr:nvCxnSpPr>
      <xdr:spPr>
        <a:xfrm>
          <a:off x="3797300" y="134473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31114</xdr:rowOff>
    </xdr:from>
    <xdr:to>
      <xdr:col>15</xdr:col>
      <xdr:colOff>101600</xdr:colOff>
      <xdr:row>78</xdr:row>
      <xdr:rowOff>132714</xdr:rowOff>
    </xdr:to>
    <xdr:sp macro="" textlink="">
      <xdr:nvSpPr>
        <xdr:cNvPr id="258" name="楕円 257"/>
        <xdr:cNvSpPr/>
      </xdr:nvSpPr>
      <xdr:spPr>
        <a:xfrm>
          <a:off x="2857500" y="1340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74295</xdr:rowOff>
    </xdr:from>
    <xdr:to>
      <xdr:col>19</xdr:col>
      <xdr:colOff>177800</xdr:colOff>
      <xdr:row>78</xdr:row>
      <xdr:rowOff>81914</xdr:rowOff>
    </xdr:to>
    <xdr:cxnSp macro="">
      <xdr:nvCxnSpPr>
        <xdr:cNvPr id="259" name="直線コネクタ 258"/>
        <xdr:cNvCxnSpPr/>
      </xdr:nvCxnSpPr>
      <xdr:spPr>
        <a:xfrm flipV="1">
          <a:off x="2908300" y="1344739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53357</xdr:rowOff>
    </xdr:from>
    <xdr:ext cx="405111" cy="259045"/>
    <xdr:sp macro="" textlink="">
      <xdr:nvSpPr>
        <xdr:cNvPr id="260" name="n_1aveValue【公営住宅】&#10;有形固定資産減価償却率"/>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36213</xdr:rowOff>
    </xdr:from>
    <xdr:ext cx="405111" cy="259045"/>
    <xdr:sp macro="" textlink="">
      <xdr:nvSpPr>
        <xdr:cNvPr id="261" name="n_2aveValue【公営住宅】&#10;有形固定資産減価償却率"/>
        <xdr:cNvSpPr txBox="1"/>
      </xdr:nvSpPr>
      <xdr:spPr>
        <a:xfrm>
          <a:off x="2705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141622</xdr:rowOff>
    </xdr:from>
    <xdr:ext cx="405111" cy="259045"/>
    <xdr:sp macro="" textlink="">
      <xdr:nvSpPr>
        <xdr:cNvPr id="262" name="n_1mainValue【公営住宅】&#10;有形固定資産減価償却率"/>
        <xdr:cNvSpPr txBox="1"/>
      </xdr:nvSpPr>
      <xdr:spPr>
        <a:xfrm>
          <a:off x="3582044" y="1317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149241</xdr:rowOff>
    </xdr:from>
    <xdr:ext cx="405111" cy="259045"/>
    <xdr:sp macro="" textlink="">
      <xdr:nvSpPr>
        <xdr:cNvPr id="263" name="n_2mainValue【公営住宅】&#10;有形固定資産減価償却率"/>
        <xdr:cNvSpPr txBox="1"/>
      </xdr:nvSpPr>
      <xdr:spPr>
        <a:xfrm>
          <a:off x="2705744" y="1317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4" name="直線コネクタ 27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5" name="テキスト ボックス 27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6" name="直線コネクタ 27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7" name="テキスト ボックス 27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8" name="直線コネクタ 27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9" name="テキスト ボックス 27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0" name="直線コネクタ 27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1" name="テキスト ボックス 28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2" name="直線コネクタ 28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3" name="テキスト ボックス 28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87" name="直線コネクタ 286"/>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88"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89" name="直線コネクタ 288"/>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90"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91" name="直線コネクタ 290"/>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26940</xdr:rowOff>
    </xdr:from>
    <xdr:ext cx="469744" cy="259045"/>
    <xdr:sp macro="" textlink="">
      <xdr:nvSpPr>
        <xdr:cNvPr id="292" name="【公営住宅】&#10;一人当たり面積平均値テキスト"/>
        <xdr:cNvSpPr txBox="1"/>
      </xdr:nvSpPr>
      <xdr:spPr>
        <a:xfrm>
          <a:off x="10515600" y="1408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93" name="フローチャート: 判断 292"/>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294" name="フローチャート: 判断 293"/>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295" name="フローチャート: 判断 294"/>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01" name="楕円 300"/>
        <xdr:cNvSpPr/>
      </xdr:nvSpPr>
      <xdr:spPr>
        <a:xfrm>
          <a:off x="10426700" y="1447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47262</xdr:rowOff>
    </xdr:from>
    <xdr:ext cx="469744" cy="259045"/>
    <xdr:sp macro="" textlink="">
      <xdr:nvSpPr>
        <xdr:cNvPr id="302" name="【公営住宅】&#10;一人当たり面積該当値テキスト"/>
        <xdr:cNvSpPr txBox="1"/>
      </xdr:nvSpPr>
      <xdr:spPr>
        <a:xfrm>
          <a:off x="10515600" y="1444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72644</xdr:rowOff>
    </xdr:from>
    <xdr:to>
      <xdr:col>50</xdr:col>
      <xdr:colOff>165100</xdr:colOff>
      <xdr:row>85</xdr:row>
      <xdr:rowOff>2794</xdr:rowOff>
    </xdr:to>
    <xdr:sp macro="" textlink="">
      <xdr:nvSpPr>
        <xdr:cNvPr id="303" name="楕円 302"/>
        <xdr:cNvSpPr/>
      </xdr:nvSpPr>
      <xdr:spPr>
        <a:xfrm>
          <a:off x="9588500" y="1447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119635</xdr:rowOff>
    </xdr:from>
    <xdr:to>
      <xdr:col>55</xdr:col>
      <xdr:colOff>0</xdr:colOff>
      <xdr:row>84</xdr:row>
      <xdr:rowOff>123444</xdr:rowOff>
    </xdr:to>
    <xdr:cxnSp macro="">
      <xdr:nvCxnSpPr>
        <xdr:cNvPr id="304" name="直線コネクタ 303"/>
        <xdr:cNvCxnSpPr/>
      </xdr:nvCxnSpPr>
      <xdr:spPr>
        <a:xfrm flipV="1">
          <a:off x="9639300" y="1452143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75692</xdr:rowOff>
    </xdr:from>
    <xdr:to>
      <xdr:col>46</xdr:col>
      <xdr:colOff>38100</xdr:colOff>
      <xdr:row>85</xdr:row>
      <xdr:rowOff>5842</xdr:rowOff>
    </xdr:to>
    <xdr:sp macro="" textlink="">
      <xdr:nvSpPr>
        <xdr:cNvPr id="305" name="楕円 304"/>
        <xdr:cNvSpPr/>
      </xdr:nvSpPr>
      <xdr:spPr>
        <a:xfrm>
          <a:off x="8699500" y="1447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123444</xdr:rowOff>
    </xdr:from>
    <xdr:to>
      <xdr:col>50</xdr:col>
      <xdr:colOff>114300</xdr:colOff>
      <xdr:row>84</xdr:row>
      <xdr:rowOff>126492</xdr:rowOff>
    </xdr:to>
    <xdr:cxnSp macro="">
      <xdr:nvCxnSpPr>
        <xdr:cNvPr id="306" name="直線コネクタ 305"/>
        <xdr:cNvCxnSpPr/>
      </xdr:nvCxnSpPr>
      <xdr:spPr>
        <a:xfrm flipV="1">
          <a:off x="8750300" y="1452524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103140</xdr:rowOff>
    </xdr:from>
    <xdr:ext cx="469744" cy="259045"/>
    <xdr:sp macro="" textlink="">
      <xdr:nvSpPr>
        <xdr:cNvPr id="307" name="n_1aveValue【公営住宅】&#10;一人当たり面積"/>
        <xdr:cNvSpPr txBox="1"/>
      </xdr:nvSpPr>
      <xdr:spPr>
        <a:xfrm>
          <a:off x="9391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308" name="n_2aveValue【公営住宅】&#10;一人当たり面積"/>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165371</xdr:rowOff>
    </xdr:from>
    <xdr:ext cx="469744" cy="259045"/>
    <xdr:sp macro="" textlink="">
      <xdr:nvSpPr>
        <xdr:cNvPr id="309" name="n_1mainValue【公営住宅】&#10;一人当たり面積"/>
        <xdr:cNvSpPr txBox="1"/>
      </xdr:nvSpPr>
      <xdr:spPr>
        <a:xfrm>
          <a:off x="9391727" y="1456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168419</xdr:rowOff>
    </xdr:from>
    <xdr:ext cx="469744" cy="259045"/>
    <xdr:sp macro="" textlink="">
      <xdr:nvSpPr>
        <xdr:cNvPr id="310" name="n_2mainValue【公営住宅】&#10;一人当たり面積"/>
        <xdr:cNvSpPr txBox="1"/>
      </xdr:nvSpPr>
      <xdr:spPr>
        <a:xfrm>
          <a:off x="8515427" y="1457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7" name="正方形/長方形 3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8" name="正方形/長方形 3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9" name="正方形/長方形 3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0" name="正方形/長方形 3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1" name="正方形/長方形 3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2" name="正方形/長方形 3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3" name="正方形/長方形 3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4" name="正方形/長方形 33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5" name="テキスト ボックス 3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6" name="直線コネクタ 3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7" name="直線コネクタ 33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38" name="テキスト ボックス 33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9" name="直線コネクタ 33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0" name="テキスト ボックス 33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1" name="直線コネクタ 34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2" name="テキスト ボックス 34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3" name="直線コネクタ 34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4" name="テキスト ボックス 34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5" name="直線コネクタ 34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6" name="テキスト ボックス 34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7" name="直線コネクタ 34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48" name="テキスト ボックス 34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9" name="直線コネクタ 34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0" name="テキスト ボックス 34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52" name="直線コネクタ 351"/>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53"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54" name="直線コネクタ 353"/>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6" name="直線コネクタ 35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57"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58" name="フローチャート: 判断 357"/>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59" name="フローチャート: 判断 358"/>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60" name="フローチャート: 判断 359"/>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1" name="テキスト ボックス 3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2" name="テキスト ボックス 3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3" name="テキスト ボックス 3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4" name="テキスト ボックス 3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5" name="テキスト ボックス 3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133169</xdr:rowOff>
    </xdr:from>
    <xdr:to>
      <xdr:col>85</xdr:col>
      <xdr:colOff>177800</xdr:colOff>
      <xdr:row>35</xdr:row>
      <xdr:rowOff>63319</xdr:rowOff>
    </xdr:to>
    <xdr:sp macro="" textlink="">
      <xdr:nvSpPr>
        <xdr:cNvPr id="366" name="楕円 365"/>
        <xdr:cNvSpPr/>
      </xdr:nvSpPr>
      <xdr:spPr>
        <a:xfrm>
          <a:off x="162687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156046</xdr:rowOff>
    </xdr:from>
    <xdr:ext cx="405111" cy="259045"/>
    <xdr:sp macro="" textlink="">
      <xdr:nvSpPr>
        <xdr:cNvPr id="367" name="【認定こども園・幼稚園・保育所】&#10;有形固定資産減価償却率該当値テキスト"/>
        <xdr:cNvSpPr txBox="1"/>
      </xdr:nvSpPr>
      <xdr:spPr>
        <a:xfrm>
          <a:off x="16357600" y="58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157661</xdr:rowOff>
    </xdr:from>
    <xdr:to>
      <xdr:col>81</xdr:col>
      <xdr:colOff>101600</xdr:colOff>
      <xdr:row>35</xdr:row>
      <xdr:rowOff>87811</xdr:rowOff>
    </xdr:to>
    <xdr:sp macro="" textlink="">
      <xdr:nvSpPr>
        <xdr:cNvPr id="368" name="楕円 367"/>
        <xdr:cNvSpPr/>
      </xdr:nvSpPr>
      <xdr:spPr>
        <a:xfrm>
          <a:off x="15430500" y="59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12519</xdr:rowOff>
    </xdr:from>
    <xdr:to>
      <xdr:col>85</xdr:col>
      <xdr:colOff>127000</xdr:colOff>
      <xdr:row>35</xdr:row>
      <xdr:rowOff>37011</xdr:rowOff>
    </xdr:to>
    <xdr:cxnSp macro="">
      <xdr:nvCxnSpPr>
        <xdr:cNvPr id="369" name="直線コネクタ 368"/>
        <xdr:cNvCxnSpPr/>
      </xdr:nvCxnSpPr>
      <xdr:spPr>
        <a:xfrm flipV="1">
          <a:off x="15481300" y="6013269"/>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136434</xdr:rowOff>
    </xdr:from>
    <xdr:to>
      <xdr:col>76</xdr:col>
      <xdr:colOff>165100</xdr:colOff>
      <xdr:row>35</xdr:row>
      <xdr:rowOff>66584</xdr:rowOff>
    </xdr:to>
    <xdr:sp macro="" textlink="">
      <xdr:nvSpPr>
        <xdr:cNvPr id="370" name="楕円 369"/>
        <xdr:cNvSpPr/>
      </xdr:nvSpPr>
      <xdr:spPr>
        <a:xfrm>
          <a:off x="14541500" y="5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15784</xdr:rowOff>
    </xdr:from>
    <xdr:to>
      <xdr:col>81</xdr:col>
      <xdr:colOff>50800</xdr:colOff>
      <xdr:row>35</xdr:row>
      <xdr:rowOff>37011</xdr:rowOff>
    </xdr:to>
    <xdr:cxnSp macro="">
      <xdr:nvCxnSpPr>
        <xdr:cNvPr id="371" name="直線コネクタ 370"/>
        <xdr:cNvCxnSpPr/>
      </xdr:nvCxnSpPr>
      <xdr:spPr>
        <a:xfrm>
          <a:off x="14592300" y="601653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372"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124658</xdr:rowOff>
    </xdr:from>
    <xdr:ext cx="405111" cy="259045"/>
    <xdr:sp macro="" textlink="">
      <xdr:nvSpPr>
        <xdr:cNvPr id="373" name="n_2aveValue【認定こども園・幼稚園・保育所】&#10;有形固定資産減価償却率"/>
        <xdr:cNvSpPr txBox="1"/>
      </xdr:nvSpPr>
      <xdr:spPr>
        <a:xfrm>
          <a:off x="14389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104338</xdr:rowOff>
    </xdr:from>
    <xdr:ext cx="405111" cy="259045"/>
    <xdr:sp macro="" textlink="">
      <xdr:nvSpPr>
        <xdr:cNvPr id="374" name="n_1mainValue【認定こども園・幼稚園・保育所】&#10;有形固定資産減価償却率"/>
        <xdr:cNvSpPr txBox="1"/>
      </xdr:nvSpPr>
      <xdr:spPr>
        <a:xfrm>
          <a:off x="15266044" y="576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83111</xdr:rowOff>
    </xdr:from>
    <xdr:ext cx="405111" cy="259045"/>
    <xdr:sp macro="" textlink="">
      <xdr:nvSpPr>
        <xdr:cNvPr id="375" name="n_2mainValue【認定こども園・幼稚園・保育所】&#10;有形固定資産減価償却率"/>
        <xdr:cNvSpPr txBox="1"/>
      </xdr:nvSpPr>
      <xdr:spPr>
        <a:xfrm>
          <a:off x="14389744" y="574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6" name="正方形/長方形 37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7" name="正方形/長方形 37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8" name="正方形/長方形 37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9" name="正方形/長方形 37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0" name="正方形/長方形 37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1" name="正方形/長方形 38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2" name="正方形/長方形 38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3" name="正方形/長方形 38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4" name="テキスト ボックス 38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5" name="直線コネクタ 38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6" name="直線コネクタ 38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87" name="テキスト ボックス 38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8" name="直線コネクタ 38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89" name="テキスト ボックス 38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0" name="直線コネクタ 38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1" name="テキスト ボックス 39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2" name="直線コネクタ 39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3" name="テキスト ボックス 39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4" name="直線コネクタ 39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5" name="テキスト ボックス 39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6" name="直線コネクタ 39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97" name="テキスト ボックス 39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8" name="直線コネクタ 39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9" name="テキスト ボックス 39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401" name="直線コネクタ 400"/>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02"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03" name="直線コネクタ 402"/>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404"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405" name="直線コネクタ 404"/>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116857</xdr:rowOff>
    </xdr:from>
    <xdr:ext cx="469744" cy="259045"/>
    <xdr:sp macro="" textlink="">
      <xdr:nvSpPr>
        <xdr:cNvPr id="406" name="【認定こども園・幼稚園・保育所】&#10;一人当たり面積平均値テキスト"/>
        <xdr:cNvSpPr txBox="1"/>
      </xdr:nvSpPr>
      <xdr:spPr>
        <a:xfrm>
          <a:off x="221996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07" name="フローチャート: 判断 406"/>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408" name="フローチャート: 判断 407"/>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409" name="フローチャート: 判断 408"/>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0" name="テキスト ボックス 4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1" name="テキスト ボックス 4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2" name="テキスト ボックス 4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3" name="テキスト ボックス 4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4" name="テキスト ボックス 4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7438</xdr:rowOff>
    </xdr:from>
    <xdr:to>
      <xdr:col>116</xdr:col>
      <xdr:colOff>114300</xdr:colOff>
      <xdr:row>41</xdr:row>
      <xdr:rowOff>109038</xdr:rowOff>
    </xdr:to>
    <xdr:sp macro="" textlink="">
      <xdr:nvSpPr>
        <xdr:cNvPr id="415" name="楕円 414"/>
        <xdr:cNvSpPr/>
      </xdr:nvSpPr>
      <xdr:spPr>
        <a:xfrm>
          <a:off x="221107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157315</xdr:rowOff>
    </xdr:from>
    <xdr:ext cx="469744" cy="259045"/>
    <xdr:sp macro="" textlink="">
      <xdr:nvSpPr>
        <xdr:cNvPr id="416" name="【認定こども園・幼稚園・保育所】&#10;一人当たり面積該当値テキスト"/>
        <xdr:cNvSpPr txBox="1"/>
      </xdr:nvSpPr>
      <xdr:spPr>
        <a:xfrm>
          <a:off x="22199600" y="701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10704</xdr:rowOff>
    </xdr:from>
    <xdr:to>
      <xdr:col>112</xdr:col>
      <xdr:colOff>38100</xdr:colOff>
      <xdr:row>41</xdr:row>
      <xdr:rowOff>112304</xdr:rowOff>
    </xdr:to>
    <xdr:sp macro="" textlink="">
      <xdr:nvSpPr>
        <xdr:cNvPr id="417" name="楕円 416"/>
        <xdr:cNvSpPr/>
      </xdr:nvSpPr>
      <xdr:spPr>
        <a:xfrm>
          <a:off x="21272500" y="70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58238</xdr:rowOff>
    </xdr:from>
    <xdr:to>
      <xdr:col>116</xdr:col>
      <xdr:colOff>63500</xdr:colOff>
      <xdr:row>41</xdr:row>
      <xdr:rowOff>61504</xdr:rowOff>
    </xdr:to>
    <xdr:cxnSp macro="">
      <xdr:nvCxnSpPr>
        <xdr:cNvPr id="418" name="直線コネクタ 417"/>
        <xdr:cNvCxnSpPr/>
      </xdr:nvCxnSpPr>
      <xdr:spPr>
        <a:xfrm flipV="1">
          <a:off x="21323300" y="708768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82550</xdr:rowOff>
    </xdr:from>
    <xdr:to>
      <xdr:col>107</xdr:col>
      <xdr:colOff>101600</xdr:colOff>
      <xdr:row>42</xdr:row>
      <xdr:rowOff>12700</xdr:rowOff>
    </xdr:to>
    <xdr:sp macro="" textlink="">
      <xdr:nvSpPr>
        <xdr:cNvPr id="419" name="楕円 418"/>
        <xdr:cNvSpPr/>
      </xdr:nvSpPr>
      <xdr:spPr>
        <a:xfrm>
          <a:off x="20383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61504</xdr:rowOff>
    </xdr:from>
    <xdr:to>
      <xdr:col>111</xdr:col>
      <xdr:colOff>177800</xdr:colOff>
      <xdr:row>41</xdr:row>
      <xdr:rowOff>133350</xdr:rowOff>
    </xdr:to>
    <xdr:cxnSp macro="">
      <xdr:nvCxnSpPr>
        <xdr:cNvPr id="420" name="直線コネクタ 419"/>
        <xdr:cNvCxnSpPr/>
      </xdr:nvCxnSpPr>
      <xdr:spPr>
        <a:xfrm flipV="1">
          <a:off x="20434300" y="709095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89643</xdr:rowOff>
    </xdr:from>
    <xdr:ext cx="469744" cy="259045"/>
    <xdr:sp macro="" textlink="">
      <xdr:nvSpPr>
        <xdr:cNvPr id="421" name="n_1aveValue【認定こども園・幼稚園・保育所】&#10;一人当たり面積"/>
        <xdr:cNvSpPr txBox="1"/>
      </xdr:nvSpPr>
      <xdr:spPr>
        <a:xfrm>
          <a:off x="210757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422" name="n_2aveValue【認定こども園・幼稚園・保育所】&#10;一人当たり面積"/>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103431</xdr:rowOff>
    </xdr:from>
    <xdr:ext cx="469744" cy="259045"/>
    <xdr:sp macro="" textlink="">
      <xdr:nvSpPr>
        <xdr:cNvPr id="423" name="n_1mainValue【認定こども園・幼稚園・保育所】&#10;一人当たり面積"/>
        <xdr:cNvSpPr txBox="1"/>
      </xdr:nvSpPr>
      <xdr:spPr>
        <a:xfrm>
          <a:off x="21075727"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3827</xdr:rowOff>
    </xdr:from>
    <xdr:ext cx="469744" cy="259045"/>
    <xdr:sp macro="" textlink="">
      <xdr:nvSpPr>
        <xdr:cNvPr id="424" name="n_2mainValue【認定こども園・幼稚園・保育所】&#10;一人当たり面積"/>
        <xdr:cNvSpPr txBox="1"/>
      </xdr:nvSpPr>
      <xdr:spPr>
        <a:xfrm>
          <a:off x="201994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5" name="正方形/長方形 4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6" name="正方形/長方形 4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7" name="正方形/長方形 4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8" name="正方形/長方形 4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9" name="正方形/長方形 4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0" name="正方形/長方形 4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1" name="正方形/長方形 4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正方形/長方形 4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3" name="テキスト ボックス 4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4" name="直線コネクタ 4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5" name="テキスト ボックス 43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6" name="直線コネクタ 43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37" name="テキスト ボックス 43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8" name="直線コネクタ 43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9" name="テキスト ボックス 43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0" name="直線コネクタ 43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1" name="テキスト ボックス 44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2" name="直線コネクタ 44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3" name="テキスト ボックス 44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4" name="直線コネクタ 44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5" name="テキスト ボックス 44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6" name="直線コネクタ 44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47" name="テキスト ボックス 44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8" name="直線コネクタ 4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9" name="テキスト ボックス 44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51" name="直線コネクタ 450"/>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52"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53" name="直線コネクタ 452"/>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54"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55" name="直線コネクタ 454"/>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456" name="【学校施設】&#10;有形固定資産減価償却率平均値テキスト"/>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57" name="フローチャート: 判断 456"/>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58" name="フローチャート: 判断 457"/>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59" name="フローチャート: 判断 458"/>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0" name="テキスト ボックス 4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1" name="テキスト ボックス 4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2" name="テキスト ボックス 4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3" name="テキスト ボックス 4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4" name="テキスト ボックス 4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143510</xdr:rowOff>
    </xdr:from>
    <xdr:to>
      <xdr:col>85</xdr:col>
      <xdr:colOff>177800</xdr:colOff>
      <xdr:row>62</xdr:row>
      <xdr:rowOff>73660</xdr:rowOff>
    </xdr:to>
    <xdr:sp macro="" textlink="">
      <xdr:nvSpPr>
        <xdr:cNvPr id="465" name="楕円 464"/>
        <xdr:cNvSpPr/>
      </xdr:nvSpPr>
      <xdr:spPr>
        <a:xfrm>
          <a:off x="16268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121937</xdr:rowOff>
    </xdr:from>
    <xdr:ext cx="405111" cy="259045"/>
    <xdr:sp macro="" textlink="">
      <xdr:nvSpPr>
        <xdr:cNvPr id="466" name="【学校施設】&#10;有形固定資産減価償却率該当値テキスト"/>
        <xdr:cNvSpPr txBox="1"/>
      </xdr:nvSpPr>
      <xdr:spPr>
        <a:xfrm>
          <a:off x="16357600"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40640</xdr:rowOff>
    </xdr:from>
    <xdr:to>
      <xdr:col>81</xdr:col>
      <xdr:colOff>101600</xdr:colOff>
      <xdr:row>62</xdr:row>
      <xdr:rowOff>142240</xdr:rowOff>
    </xdr:to>
    <xdr:sp macro="" textlink="">
      <xdr:nvSpPr>
        <xdr:cNvPr id="467" name="楕円 466"/>
        <xdr:cNvSpPr/>
      </xdr:nvSpPr>
      <xdr:spPr>
        <a:xfrm>
          <a:off x="15430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22860</xdr:rowOff>
    </xdr:from>
    <xdr:to>
      <xdr:col>85</xdr:col>
      <xdr:colOff>127000</xdr:colOff>
      <xdr:row>62</xdr:row>
      <xdr:rowOff>91440</xdr:rowOff>
    </xdr:to>
    <xdr:cxnSp macro="">
      <xdr:nvCxnSpPr>
        <xdr:cNvPr id="468" name="直線コネクタ 467"/>
        <xdr:cNvCxnSpPr/>
      </xdr:nvCxnSpPr>
      <xdr:spPr>
        <a:xfrm flipV="1">
          <a:off x="15481300" y="106527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43906</xdr:rowOff>
    </xdr:from>
    <xdr:to>
      <xdr:col>76</xdr:col>
      <xdr:colOff>165100</xdr:colOff>
      <xdr:row>62</xdr:row>
      <xdr:rowOff>145506</xdr:rowOff>
    </xdr:to>
    <xdr:sp macro="" textlink="">
      <xdr:nvSpPr>
        <xdr:cNvPr id="469" name="楕円 468"/>
        <xdr:cNvSpPr/>
      </xdr:nvSpPr>
      <xdr:spPr>
        <a:xfrm>
          <a:off x="145415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91440</xdr:rowOff>
    </xdr:from>
    <xdr:to>
      <xdr:col>81</xdr:col>
      <xdr:colOff>50800</xdr:colOff>
      <xdr:row>62</xdr:row>
      <xdr:rowOff>94706</xdr:rowOff>
    </xdr:to>
    <xdr:cxnSp macro="">
      <xdr:nvCxnSpPr>
        <xdr:cNvPr id="470" name="直線コネクタ 469"/>
        <xdr:cNvCxnSpPr/>
      </xdr:nvCxnSpPr>
      <xdr:spPr>
        <a:xfrm flipV="1">
          <a:off x="14592300" y="1072134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82023</xdr:rowOff>
    </xdr:from>
    <xdr:ext cx="405111" cy="259045"/>
    <xdr:sp macro="" textlink="">
      <xdr:nvSpPr>
        <xdr:cNvPr id="471" name="n_1aveValue【学校施設】&#10;有形固定資産減価償却率"/>
        <xdr:cNvSpPr txBox="1"/>
      </xdr:nvSpPr>
      <xdr:spPr>
        <a:xfrm>
          <a:off x="15266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72"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133367</xdr:rowOff>
    </xdr:from>
    <xdr:ext cx="405111" cy="259045"/>
    <xdr:sp macro="" textlink="">
      <xdr:nvSpPr>
        <xdr:cNvPr id="473" name="n_1mainValue【学校施設】&#10;有形固定資産減価償却率"/>
        <xdr:cNvSpPr txBox="1"/>
      </xdr:nvSpPr>
      <xdr:spPr>
        <a:xfrm>
          <a:off x="152660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136633</xdr:rowOff>
    </xdr:from>
    <xdr:ext cx="405111" cy="259045"/>
    <xdr:sp macro="" textlink="">
      <xdr:nvSpPr>
        <xdr:cNvPr id="474" name="n_2mainValue【学校施設】&#10;有形固定資産減価償却率"/>
        <xdr:cNvSpPr txBox="1"/>
      </xdr:nvSpPr>
      <xdr:spPr>
        <a:xfrm>
          <a:off x="14389744" y="107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5" name="テキスト ボックス 48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6" name="直線コネクタ 48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7" name="テキスト ボックス 48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8" name="直線コネクタ 48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9" name="テキスト ボックス 48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0" name="直線コネクタ 48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1" name="テキスト ボックス 49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2" name="直線コネクタ 49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3" name="テキスト ボックス 49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4" name="直線コネクタ 4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5" name="テキスト ボックス 4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497" name="直線コネクタ 496"/>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498"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499" name="直線コネクタ 498"/>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500"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501" name="直線コネクタ 500"/>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502" name="【学校施設】&#10;一人当たり面積平均値テキスト"/>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03" name="フローチャート: 判断 502"/>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04" name="フローチャート: 判断 503"/>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505" name="フローチャート: 判断 504"/>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20980</xdr:rowOff>
    </xdr:from>
    <xdr:to>
      <xdr:col>116</xdr:col>
      <xdr:colOff>114300</xdr:colOff>
      <xdr:row>61</xdr:row>
      <xdr:rowOff>122580</xdr:rowOff>
    </xdr:to>
    <xdr:sp macro="" textlink="">
      <xdr:nvSpPr>
        <xdr:cNvPr id="511" name="楕円 510"/>
        <xdr:cNvSpPr/>
      </xdr:nvSpPr>
      <xdr:spPr>
        <a:xfrm>
          <a:off x="22110700" y="104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43857</xdr:rowOff>
    </xdr:from>
    <xdr:ext cx="469744" cy="259045"/>
    <xdr:sp macro="" textlink="">
      <xdr:nvSpPr>
        <xdr:cNvPr id="512" name="【学校施設】&#10;一人当たり面積該当値テキスト"/>
        <xdr:cNvSpPr txBox="1"/>
      </xdr:nvSpPr>
      <xdr:spPr>
        <a:xfrm>
          <a:off x="22199600" y="103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31496</xdr:rowOff>
    </xdr:from>
    <xdr:to>
      <xdr:col>112</xdr:col>
      <xdr:colOff>38100</xdr:colOff>
      <xdr:row>61</xdr:row>
      <xdr:rowOff>133096</xdr:rowOff>
    </xdr:to>
    <xdr:sp macro="" textlink="">
      <xdr:nvSpPr>
        <xdr:cNvPr id="513" name="楕円 512"/>
        <xdr:cNvSpPr/>
      </xdr:nvSpPr>
      <xdr:spPr>
        <a:xfrm>
          <a:off x="21272500" y="104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71780</xdr:rowOff>
    </xdr:from>
    <xdr:to>
      <xdr:col>116</xdr:col>
      <xdr:colOff>63500</xdr:colOff>
      <xdr:row>61</xdr:row>
      <xdr:rowOff>82296</xdr:rowOff>
    </xdr:to>
    <xdr:cxnSp macro="">
      <xdr:nvCxnSpPr>
        <xdr:cNvPr id="514" name="直線コネクタ 513"/>
        <xdr:cNvCxnSpPr/>
      </xdr:nvCxnSpPr>
      <xdr:spPr>
        <a:xfrm flipV="1">
          <a:off x="21323300" y="10530230"/>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2692</xdr:rowOff>
    </xdr:from>
    <xdr:to>
      <xdr:col>107</xdr:col>
      <xdr:colOff>101600</xdr:colOff>
      <xdr:row>61</xdr:row>
      <xdr:rowOff>104292</xdr:rowOff>
    </xdr:to>
    <xdr:sp macro="" textlink="">
      <xdr:nvSpPr>
        <xdr:cNvPr id="515" name="楕円 514"/>
        <xdr:cNvSpPr/>
      </xdr:nvSpPr>
      <xdr:spPr>
        <a:xfrm>
          <a:off x="20383500" y="1046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53492</xdr:rowOff>
    </xdr:from>
    <xdr:to>
      <xdr:col>111</xdr:col>
      <xdr:colOff>177800</xdr:colOff>
      <xdr:row>61</xdr:row>
      <xdr:rowOff>82296</xdr:rowOff>
    </xdr:to>
    <xdr:cxnSp macro="">
      <xdr:nvCxnSpPr>
        <xdr:cNvPr id="516" name="直線コネクタ 515"/>
        <xdr:cNvCxnSpPr/>
      </xdr:nvCxnSpPr>
      <xdr:spPr>
        <a:xfrm>
          <a:off x="20434300" y="10511942"/>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141140</xdr:rowOff>
    </xdr:from>
    <xdr:ext cx="469744" cy="259045"/>
    <xdr:sp macro="" textlink="">
      <xdr:nvSpPr>
        <xdr:cNvPr id="517" name="n_1aveValue【学校施設】&#10;一人当たり面積"/>
        <xdr:cNvSpPr txBox="1"/>
      </xdr:nvSpPr>
      <xdr:spPr>
        <a:xfrm>
          <a:off x="210757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131995</xdr:rowOff>
    </xdr:from>
    <xdr:ext cx="469744" cy="259045"/>
    <xdr:sp macro="" textlink="">
      <xdr:nvSpPr>
        <xdr:cNvPr id="518" name="n_2aveValue【学校施設】&#10;一人当たり面積"/>
        <xdr:cNvSpPr txBox="1"/>
      </xdr:nvSpPr>
      <xdr:spPr>
        <a:xfrm>
          <a:off x="20199427" y="1059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149623</xdr:rowOff>
    </xdr:from>
    <xdr:ext cx="469744" cy="259045"/>
    <xdr:sp macro="" textlink="">
      <xdr:nvSpPr>
        <xdr:cNvPr id="519" name="n_1mainValue【学校施設】&#10;一人当たり面積"/>
        <xdr:cNvSpPr txBox="1"/>
      </xdr:nvSpPr>
      <xdr:spPr>
        <a:xfrm>
          <a:off x="210757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120819</xdr:rowOff>
    </xdr:from>
    <xdr:ext cx="469744" cy="259045"/>
    <xdr:sp macro="" textlink="">
      <xdr:nvSpPr>
        <xdr:cNvPr id="520" name="n_2mainValue【学校施設】&#10;一人当たり面積"/>
        <xdr:cNvSpPr txBox="1"/>
      </xdr:nvSpPr>
      <xdr:spPr>
        <a:xfrm>
          <a:off x="20199427" y="1023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9" name="正方形/長方形 5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0" name="正方形/長方形 5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1" name="正方形/長方形 5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2" name="正方形/長方形 5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3" name="正方形/長方形 5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4" name="正方形/長方形 5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5" name="正方形/長方形 5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6" name="正方形/長方形 5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47" name="テキスト ボックス 54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8" name="直線コネクタ 5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49" name="テキスト ボックス 54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0" name="直線コネクタ 5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1" name="テキスト ボックス 5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2" name="直線コネクタ 5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3" name="テキスト ボックス 5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4" name="直線コネクタ 5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5" name="テキスト ボックス 5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6" name="直線コネクタ 5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57" name="テキスト ボックス 55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8" name="直線コネクタ 5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9" name="テキスト ボックス 55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561" name="直線コネクタ 560"/>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562"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563" name="直線コネクタ 562"/>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564"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565" name="直線コネクタ 564"/>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566" name="【公民館】&#10;有形固定資産減価償却率平均値テキスト"/>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567" name="フローチャート: 判断 566"/>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568" name="フローチャート: 判断 567"/>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69" name="フローチャート: 判断 568"/>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0" name="テキスト ボックス 5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1" name="テキスト ボックス 5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2" name="テキスト ボックス 5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3" name="テキスト ボックス 5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4" name="テキスト ボックス 5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133986</xdr:rowOff>
    </xdr:from>
    <xdr:to>
      <xdr:col>85</xdr:col>
      <xdr:colOff>177800</xdr:colOff>
      <xdr:row>102</xdr:row>
      <xdr:rowOff>64136</xdr:rowOff>
    </xdr:to>
    <xdr:sp macro="" textlink="">
      <xdr:nvSpPr>
        <xdr:cNvPr id="575" name="楕円 574"/>
        <xdr:cNvSpPr/>
      </xdr:nvSpPr>
      <xdr:spPr>
        <a:xfrm>
          <a:off x="16268700" y="174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156863</xdr:rowOff>
    </xdr:from>
    <xdr:ext cx="405111" cy="259045"/>
    <xdr:sp macro="" textlink="">
      <xdr:nvSpPr>
        <xdr:cNvPr id="576" name="【公民館】&#10;有形固定資産減価償却率該当値テキスト"/>
        <xdr:cNvSpPr txBox="1"/>
      </xdr:nvSpPr>
      <xdr:spPr>
        <a:xfrm>
          <a:off x="16357600" y="1730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168275</xdr:rowOff>
    </xdr:from>
    <xdr:to>
      <xdr:col>81</xdr:col>
      <xdr:colOff>101600</xdr:colOff>
      <xdr:row>102</xdr:row>
      <xdr:rowOff>98425</xdr:rowOff>
    </xdr:to>
    <xdr:sp macro="" textlink="">
      <xdr:nvSpPr>
        <xdr:cNvPr id="577" name="楕円 576"/>
        <xdr:cNvSpPr/>
      </xdr:nvSpPr>
      <xdr:spPr>
        <a:xfrm>
          <a:off x="15430500" y="1748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13336</xdr:rowOff>
    </xdr:from>
    <xdr:to>
      <xdr:col>85</xdr:col>
      <xdr:colOff>127000</xdr:colOff>
      <xdr:row>102</xdr:row>
      <xdr:rowOff>47625</xdr:rowOff>
    </xdr:to>
    <xdr:cxnSp macro="">
      <xdr:nvCxnSpPr>
        <xdr:cNvPr id="578" name="直線コネクタ 577"/>
        <xdr:cNvCxnSpPr/>
      </xdr:nvCxnSpPr>
      <xdr:spPr>
        <a:xfrm flipV="1">
          <a:off x="15481300" y="1750123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133986</xdr:rowOff>
    </xdr:from>
    <xdr:to>
      <xdr:col>76</xdr:col>
      <xdr:colOff>165100</xdr:colOff>
      <xdr:row>102</xdr:row>
      <xdr:rowOff>64136</xdr:rowOff>
    </xdr:to>
    <xdr:sp macro="" textlink="">
      <xdr:nvSpPr>
        <xdr:cNvPr id="579" name="楕円 578"/>
        <xdr:cNvSpPr/>
      </xdr:nvSpPr>
      <xdr:spPr>
        <a:xfrm>
          <a:off x="14541500" y="174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13336</xdr:rowOff>
    </xdr:from>
    <xdr:to>
      <xdr:col>81</xdr:col>
      <xdr:colOff>50800</xdr:colOff>
      <xdr:row>102</xdr:row>
      <xdr:rowOff>47625</xdr:rowOff>
    </xdr:to>
    <xdr:cxnSp macro="">
      <xdr:nvCxnSpPr>
        <xdr:cNvPr id="580" name="直線コネクタ 579"/>
        <xdr:cNvCxnSpPr/>
      </xdr:nvCxnSpPr>
      <xdr:spPr>
        <a:xfrm>
          <a:off x="14592300" y="175012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85741</xdr:rowOff>
    </xdr:from>
    <xdr:ext cx="405111" cy="259045"/>
    <xdr:sp macro="" textlink="">
      <xdr:nvSpPr>
        <xdr:cNvPr id="581" name="n_1aveValue【公民館】&#10;有形固定資産減価償却率"/>
        <xdr:cNvSpPr txBox="1"/>
      </xdr:nvSpPr>
      <xdr:spPr>
        <a:xfrm>
          <a:off x="152660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66691</xdr:rowOff>
    </xdr:from>
    <xdr:ext cx="405111" cy="259045"/>
    <xdr:sp macro="" textlink="">
      <xdr:nvSpPr>
        <xdr:cNvPr id="582" name="n_2aveValue【公民館】&#10;有形固定資産減価償却率"/>
        <xdr:cNvSpPr txBox="1"/>
      </xdr:nvSpPr>
      <xdr:spPr>
        <a:xfrm>
          <a:off x="143897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114952</xdr:rowOff>
    </xdr:from>
    <xdr:ext cx="405111" cy="259045"/>
    <xdr:sp macro="" textlink="">
      <xdr:nvSpPr>
        <xdr:cNvPr id="583" name="n_1mainValue【公民館】&#10;有形固定資産減価償却率"/>
        <xdr:cNvSpPr txBox="1"/>
      </xdr:nvSpPr>
      <xdr:spPr>
        <a:xfrm>
          <a:off x="15266044" y="1725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80663</xdr:rowOff>
    </xdr:from>
    <xdr:ext cx="405111" cy="259045"/>
    <xdr:sp macro="" textlink="">
      <xdr:nvSpPr>
        <xdr:cNvPr id="584" name="n_2mainValue【公民館】&#10;有形固定資産減価償却率"/>
        <xdr:cNvSpPr txBox="1"/>
      </xdr:nvSpPr>
      <xdr:spPr>
        <a:xfrm>
          <a:off x="14389744" y="1722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5" name="正方形/長方形 5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6" name="正方形/長方形 5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7" name="正方形/長方形 5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8" name="正方形/長方形 5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9" name="正方形/長方形 5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0" name="正方形/長方形 5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1" name="正方形/長方形 5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2" name="正方形/長方形 5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3" name="テキスト ボックス 5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4" name="直線コネクタ 5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5" name="直線コネクタ 59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6" name="テキスト ボックス 59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7" name="直線コネクタ 59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8" name="テキスト ボックス 59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9" name="直線コネクタ 59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0" name="テキスト ボックス 59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1" name="直線コネクタ 60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2" name="テキスト ボックス 60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3" name="直線コネクタ 60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4" name="テキスト ボックス 60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5" name="直線コネクタ 60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6" name="テキスト ボックス 60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7" name="直線コネクタ 6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8" name="テキスト ボックス 6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610" name="直線コネクタ 609"/>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611"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612" name="直線コネクタ 611"/>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613"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614" name="直線コネクタ 613"/>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77306</xdr:rowOff>
    </xdr:from>
    <xdr:ext cx="469744" cy="259045"/>
    <xdr:sp macro="" textlink="">
      <xdr:nvSpPr>
        <xdr:cNvPr id="615" name="【公民館】&#10;一人当たり面積平均値テキスト"/>
        <xdr:cNvSpPr txBox="1"/>
      </xdr:nvSpPr>
      <xdr:spPr>
        <a:xfrm>
          <a:off x="22199600" y="18079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616" name="フローチャート: 判断 615"/>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617" name="フローチャート: 判断 616"/>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618" name="フローチャート: 判断 617"/>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9" name="テキスト ボックス 6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0" name="テキスト ボックス 6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1" name="テキスト ボックス 6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2" name="テキスト ボックス 6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3" name="テキスト ボックス 6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138068</xdr:rowOff>
    </xdr:from>
    <xdr:to>
      <xdr:col>116</xdr:col>
      <xdr:colOff>114300</xdr:colOff>
      <xdr:row>104</xdr:row>
      <xdr:rowOff>68218</xdr:rowOff>
    </xdr:to>
    <xdr:sp macro="" textlink="">
      <xdr:nvSpPr>
        <xdr:cNvPr id="624" name="楕円 623"/>
        <xdr:cNvSpPr/>
      </xdr:nvSpPr>
      <xdr:spPr>
        <a:xfrm>
          <a:off x="221107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160945</xdr:rowOff>
    </xdr:from>
    <xdr:ext cx="469744" cy="259045"/>
    <xdr:sp macro="" textlink="">
      <xdr:nvSpPr>
        <xdr:cNvPr id="625" name="【公民館】&#10;一人当たり面積該当値テキスト"/>
        <xdr:cNvSpPr txBox="1"/>
      </xdr:nvSpPr>
      <xdr:spPr>
        <a:xfrm>
          <a:off x="22199600" y="1764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151130</xdr:rowOff>
    </xdr:from>
    <xdr:to>
      <xdr:col>112</xdr:col>
      <xdr:colOff>38100</xdr:colOff>
      <xdr:row>104</xdr:row>
      <xdr:rowOff>81280</xdr:rowOff>
    </xdr:to>
    <xdr:sp macro="" textlink="">
      <xdr:nvSpPr>
        <xdr:cNvPr id="626" name="楕円 625"/>
        <xdr:cNvSpPr/>
      </xdr:nvSpPr>
      <xdr:spPr>
        <a:xfrm>
          <a:off x="21272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17418</xdr:rowOff>
    </xdr:from>
    <xdr:to>
      <xdr:col>116</xdr:col>
      <xdr:colOff>63500</xdr:colOff>
      <xdr:row>104</xdr:row>
      <xdr:rowOff>30480</xdr:rowOff>
    </xdr:to>
    <xdr:cxnSp macro="">
      <xdr:nvCxnSpPr>
        <xdr:cNvPr id="627" name="直線コネクタ 626"/>
        <xdr:cNvCxnSpPr/>
      </xdr:nvCxnSpPr>
      <xdr:spPr>
        <a:xfrm flipV="1">
          <a:off x="21323300" y="17848218"/>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141332</xdr:rowOff>
    </xdr:from>
    <xdr:to>
      <xdr:col>107</xdr:col>
      <xdr:colOff>101600</xdr:colOff>
      <xdr:row>104</xdr:row>
      <xdr:rowOff>71482</xdr:rowOff>
    </xdr:to>
    <xdr:sp macro="" textlink="">
      <xdr:nvSpPr>
        <xdr:cNvPr id="628" name="楕円 627"/>
        <xdr:cNvSpPr/>
      </xdr:nvSpPr>
      <xdr:spPr>
        <a:xfrm>
          <a:off x="20383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20682</xdr:rowOff>
    </xdr:from>
    <xdr:to>
      <xdr:col>111</xdr:col>
      <xdr:colOff>177800</xdr:colOff>
      <xdr:row>104</xdr:row>
      <xdr:rowOff>30480</xdr:rowOff>
    </xdr:to>
    <xdr:cxnSp macro="">
      <xdr:nvCxnSpPr>
        <xdr:cNvPr id="629" name="直線コネクタ 628"/>
        <xdr:cNvCxnSpPr/>
      </xdr:nvCxnSpPr>
      <xdr:spPr>
        <a:xfrm>
          <a:off x="20434300" y="1785148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162214</xdr:rowOff>
    </xdr:from>
    <xdr:ext cx="469744" cy="259045"/>
    <xdr:sp macro="" textlink="">
      <xdr:nvSpPr>
        <xdr:cNvPr id="630" name="n_1aveValue【公民館】&#10;一人当たり面積"/>
        <xdr:cNvSpPr txBox="1"/>
      </xdr:nvSpPr>
      <xdr:spPr>
        <a:xfrm>
          <a:off x="21075727" y="1816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129557</xdr:rowOff>
    </xdr:from>
    <xdr:ext cx="469744" cy="259045"/>
    <xdr:sp macro="" textlink="">
      <xdr:nvSpPr>
        <xdr:cNvPr id="631" name="n_2aveValue【公民館】&#10;一人当たり面積"/>
        <xdr:cNvSpPr txBox="1"/>
      </xdr:nvSpPr>
      <xdr:spPr>
        <a:xfrm>
          <a:off x="20199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97807</xdr:rowOff>
    </xdr:from>
    <xdr:ext cx="469744" cy="259045"/>
    <xdr:sp macro="" textlink="">
      <xdr:nvSpPr>
        <xdr:cNvPr id="632" name="n_1mainValue【公民館】&#10;一人当たり面積"/>
        <xdr:cNvSpPr txBox="1"/>
      </xdr:nvSpPr>
      <xdr:spPr>
        <a:xfrm>
          <a:off x="21075727"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88009</xdr:rowOff>
    </xdr:from>
    <xdr:ext cx="469744" cy="259045"/>
    <xdr:sp macro="" textlink="">
      <xdr:nvSpPr>
        <xdr:cNvPr id="633" name="n_2mainValue【公民館】&#10;一人当たり面積"/>
        <xdr:cNvSpPr txBox="1"/>
      </xdr:nvSpPr>
      <xdr:spPr>
        <a:xfrm>
          <a:off x="20199427" y="1757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4" name="正方形/長方形 6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5" name="正方形/長方形 6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6" name="テキスト ボックス 6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認定子ども園・幼稚園・保育所、公営住宅、公民館である。一方、特に低くなっている施設は、学校施設である。認定子ども園・幼稚園・保育所については、平成２７年３月に策定された「子ども・子育て支援事業計画」に沿って地域ごとのニーズを把握しながら、</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適切に保育サービスが提供できるように努める。</a:t>
          </a:r>
          <a:r>
            <a:rPr kumimoji="1" lang="ja-JP" altLang="en-US" sz="1250">
              <a:latin typeface="ＭＳ Ｐゴシック" panose="020B0600070205080204" pitchFamily="50" charset="-128"/>
              <a:ea typeface="ＭＳ Ｐゴシック" panose="020B0600070205080204" pitchFamily="50" charset="-128"/>
            </a:rPr>
            <a:t>公営住宅については、当市は１５施設を保有しており、そのうち１１施設が築３０年以上経過し、老朽化が進行している。利用状況をみると、全体の入居率はおよそ７割であるが、施設によっては９割以上の入居率の施設がある一方、２割以下の施設もあり、これらは令和元年度に解体を行う。今後は、「長期修繕計画」の策定を行い、公共施設等総合管理計画との整合性をとりながら、老朽化の程度や利用状況等を考慮したうえで除却を行う等、計画的な維持管理と効率的な施設更新を推進していく。公民館については、当市は６施設保有しており、そのうち４施設が築３０年以上経過し、老朽化が進行している。配置状況をみると広い範囲を１施設でカバーしている部分もあるが、その他はほぼ小学校区ごとに設置されている。利用状況については、地域団体の利用がほとんどで、利用者数は増加傾向にあるが、施設の稼働率としてはいずれも３割以下となっている。今後は、地域ごとのニーズに応じた見直しを行い、他施設の類似機能との集約等も検討しつつ、効率的な施設管理を進めていく。学校施設については、小・中学校あわせて１０校保有しており、１０校中５校は築３０年以上経過した施設であるが、その他５校中３校は、平成１１年・１９年・２３年にそれぞれ建替えを行っており、類似団体と比較し低い値だった要因と考えられる。</a:t>
          </a:r>
          <a:endParaRPr kumimoji="1" lang="en-US" altLang="ja-JP" sz="12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茨城県潮来市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28,641
28,317
71.40
13,497,315
12,217,091
1,190,061
7,368,593
11,791,128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20519</xdr:rowOff>
    </xdr:from>
    <xdr:ext cx="405111" cy="259045"/>
    <xdr:sp macro="" textlink="">
      <xdr:nvSpPr>
        <xdr:cNvPr id="62" name="【図書館】&#10;有形固定資産減価償却率平均値テキスト"/>
        <xdr:cNvSpPr txBox="1"/>
      </xdr:nvSpPr>
      <xdr:spPr>
        <a:xfrm>
          <a:off x="4673600" y="636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92347</xdr:rowOff>
    </xdr:from>
    <xdr:to>
      <xdr:col>15</xdr:col>
      <xdr:colOff>101600</xdr:colOff>
      <xdr:row>39</xdr:row>
      <xdr:rowOff>22497</xdr:rowOff>
    </xdr:to>
    <xdr:sp macro="" textlink="">
      <xdr:nvSpPr>
        <xdr:cNvPr id="65" name="フローチャート: 判断 64"/>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125004</xdr:rowOff>
    </xdr:from>
    <xdr:to>
      <xdr:col>24</xdr:col>
      <xdr:colOff>114300</xdr:colOff>
      <xdr:row>40</xdr:row>
      <xdr:rowOff>55154</xdr:rowOff>
    </xdr:to>
    <xdr:sp macro="" textlink="">
      <xdr:nvSpPr>
        <xdr:cNvPr id="71" name="楕円 70"/>
        <xdr:cNvSpPr/>
      </xdr:nvSpPr>
      <xdr:spPr>
        <a:xfrm>
          <a:off x="45847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103431</xdr:rowOff>
    </xdr:from>
    <xdr:ext cx="405111" cy="259045"/>
    <xdr:sp macro="" textlink="">
      <xdr:nvSpPr>
        <xdr:cNvPr id="72" name="【図書館】&#10;有形固定資産減価償却率該当値テキスト"/>
        <xdr:cNvSpPr txBox="1"/>
      </xdr:nvSpPr>
      <xdr:spPr>
        <a:xfrm>
          <a:off x="4673600"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160927</xdr:rowOff>
    </xdr:from>
    <xdr:to>
      <xdr:col>20</xdr:col>
      <xdr:colOff>38100</xdr:colOff>
      <xdr:row>40</xdr:row>
      <xdr:rowOff>91077</xdr:rowOff>
    </xdr:to>
    <xdr:sp macro="" textlink="">
      <xdr:nvSpPr>
        <xdr:cNvPr id="73" name="楕円 72"/>
        <xdr:cNvSpPr/>
      </xdr:nvSpPr>
      <xdr:spPr>
        <a:xfrm>
          <a:off x="3746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4354</xdr:rowOff>
    </xdr:from>
    <xdr:to>
      <xdr:col>24</xdr:col>
      <xdr:colOff>63500</xdr:colOff>
      <xdr:row>40</xdr:row>
      <xdr:rowOff>40277</xdr:rowOff>
    </xdr:to>
    <xdr:cxnSp macro="">
      <xdr:nvCxnSpPr>
        <xdr:cNvPr id="74" name="直線コネクタ 73"/>
        <xdr:cNvCxnSpPr/>
      </xdr:nvCxnSpPr>
      <xdr:spPr>
        <a:xfrm flipV="1">
          <a:off x="3797300" y="686235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25400</xdr:rowOff>
    </xdr:from>
    <xdr:to>
      <xdr:col>15</xdr:col>
      <xdr:colOff>101600</xdr:colOff>
      <xdr:row>40</xdr:row>
      <xdr:rowOff>127000</xdr:rowOff>
    </xdr:to>
    <xdr:sp macro="" textlink="">
      <xdr:nvSpPr>
        <xdr:cNvPr id="75" name="楕円 74"/>
        <xdr:cNvSpPr/>
      </xdr:nvSpPr>
      <xdr:spPr>
        <a:xfrm>
          <a:off x="2857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40277</xdr:rowOff>
    </xdr:from>
    <xdr:to>
      <xdr:col>19</xdr:col>
      <xdr:colOff>177800</xdr:colOff>
      <xdr:row>40</xdr:row>
      <xdr:rowOff>76200</xdr:rowOff>
    </xdr:to>
    <xdr:cxnSp macro="">
      <xdr:nvCxnSpPr>
        <xdr:cNvPr id="76" name="直線コネクタ 75"/>
        <xdr:cNvCxnSpPr/>
      </xdr:nvCxnSpPr>
      <xdr:spPr>
        <a:xfrm flipV="1">
          <a:off x="2908300" y="68982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77"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39024</xdr:rowOff>
    </xdr:from>
    <xdr:ext cx="405111" cy="259045"/>
    <xdr:sp macro="" textlink="">
      <xdr:nvSpPr>
        <xdr:cNvPr id="78" name="n_2aveValue【図書館】&#10;有形固定資産減価償却率"/>
        <xdr:cNvSpPr txBox="1"/>
      </xdr:nvSpPr>
      <xdr:spPr>
        <a:xfrm>
          <a:off x="2705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82204</xdr:rowOff>
    </xdr:from>
    <xdr:ext cx="405111" cy="259045"/>
    <xdr:sp macro="" textlink="">
      <xdr:nvSpPr>
        <xdr:cNvPr id="79" name="n_1mainValue【図書館】&#10;有形固定資産減価償却率"/>
        <xdr:cNvSpPr txBox="1"/>
      </xdr:nvSpPr>
      <xdr:spPr>
        <a:xfrm>
          <a:off x="3582044" y="694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118127</xdr:rowOff>
    </xdr:from>
    <xdr:ext cx="405111" cy="259045"/>
    <xdr:sp macro="" textlink="">
      <xdr:nvSpPr>
        <xdr:cNvPr id="80" name="n_2mainValue【図書館】&#10;有形固定資産減価償却率"/>
        <xdr:cNvSpPr txBox="1"/>
      </xdr:nvSpPr>
      <xdr:spPr>
        <a:xfrm>
          <a:off x="2705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6" name="直線コネクタ 105"/>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7"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8" name="直線コネクタ 107"/>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9"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10" name="直線コネクタ 109"/>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1"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2" name="フローチャート: 判断 111"/>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3" name="フローチャート: 判断 112"/>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147864</xdr:rowOff>
    </xdr:from>
    <xdr:to>
      <xdr:col>46</xdr:col>
      <xdr:colOff>38100</xdr:colOff>
      <xdr:row>38</xdr:row>
      <xdr:rowOff>78014</xdr:rowOff>
    </xdr:to>
    <xdr:sp macro="" textlink="">
      <xdr:nvSpPr>
        <xdr:cNvPr id="114" name="フローチャート: 判断 113"/>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63500</xdr:rowOff>
    </xdr:from>
    <xdr:to>
      <xdr:col>55</xdr:col>
      <xdr:colOff>50800</xdr:colOff>
      <xdr:row>34</xdr:row>
      <xdr:rowOff>165100</xdr:rowOff>
    </xdr:to>
    <xdr:sp macro="" textlink="">
      <xdr:nvSpPr>
        <xdr:cNvPr id="120" name="楕円 119"/>
        <xdr:cNvSpPr/>
      </xdr:nvSpPr>
      <xdr:spPr>
        <a:xfrm>
          <a:off x="104267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86377</xdr:rowOff>
    </xdr:from>
    <xdr:ext cx="469744" cy="259045"/>
    <xdr:sp macro="" textlink="">
      <xdr:nvSpPr>
        <xdr:cNvPr id="121" name="【図書館】&#10;一人当たり面積該当値テキスト"/>
        <xdr:cNvSpPr txBox="1"/>
      </xdr:nvSpPr>
      <xdr:spPr>
        <a:xfrm>
          <a:off x="10515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74386</xdr:rowOff>
    </xdr:from>
    <xdr:to>
      <xdr:col>50</xdr:col>
      <xdr:colOff>165100</xdr:colOff>
      <xdr:row>35</xdr:row>
      <xdr:rowOff>4536</xdr:rowOff>
    </xdr:to>
    <xdr:sp macro="" textlink="">
      <xdr:nvSpPr>
        <xdr:cNvPr id="122" name="楕円 121"/>
        <xdr:cNvSpPr/>
      </xdr:nvSpPr>
      <xdr:spPr>
        <a:xfrm>
          <a:off x="9588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114300</xdr:rowOff>
    </xdr:from>
    <xdr:to>
      <xdr:col>55</xdr:col>
      <xdr:colOff>0</xdr:colOff>
      <xdr:row>34</xdr:row>
      <xdr:rowOff>125186</xdr:rowOff>
    </xdr:to>
    <xdr:cxnSp macro="">
      <xdr:nvCxnSpPr>
        <xdr:cNvPr id="123" name="直線コネクタ 122"/>
        <xdr:cNvCxnSpPr/>
      </xdr:nvCxnSpPr>
      <xdr:spPr>
        <a:xfrm flipV="1">
          <a:off x="9639300" y="59436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85272</xdr:rowOff>
    </xdr:from>
    <xdr:to>
      <xdr:col>46</xdr:col>
      <xdr:colOff>38100</xdr:colOff>
      <xdr:row>35</xdr:row>
      <xdr:rowOff>15422</xdr:rowOff>
    </xdr:to>
    <xdr:sp macro="" textlink="">
      <xdr:nvSpPr>
        <xdr:cNvPr id="124" name="楕円 123"/>
        <xdr:cNvSpPr/>
      </xdr:nvSpPr>
      <xdr:spPr>
        <a:xfrm>
          <a:off x="8699500" y="591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125186</xdr:rowOff>
    </xdr:from>
    <xdr:to>
      <xdr:col>50</xdr:col>
      <xdr:colOff>114300</xdr:colOff>
      <xdr:row>34</xdr:row>
      <xdr:rowOff>136072</xdr:rowOff>
    </xdr:to>
    <xdr:cxnSp macro="">
      <xdr:nvCxnSpPr>
        <xdr:cNvPr id="125" name="直線コネクタ 124"/>
        <xdr:cNvCxnSpPr/>
      </xdr:nvCxnSpPr>
      <xdr:spPr>
        <a:xfrm flipV="1">
          <a:off x="8750300" y="59544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26"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69142</xdr:rowOff>
    </xdr:from>
    <xdr:ext cx="469744" cy="259045"/>
    <xdr:sp macro="" textlink="">
      <xdr:nvSpPr>
        <xdr:cNvPr id="127" name="n_2aveValue【図書館】&#10;一人当たり面積"/>
        <xdr:cNvSpPr txBox="1"/>
      </xdr:nvSpPr>
      <xdr:spPr>
        <a:xfrm>
          <a:off x="8515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21063</xdr:rowOff>
    </xdr:from>
    <xdr:ext cx="469744" cy="259045"/>
    <xdr:sp macro="" textlink="">
      <xdr:nvSpPr>
        <xdr:cNvPr id="128" name="n_1mainValue【図書館】&#10;一人当たり面積"/>
        <xdr:cNvSpPr txBox="1"/>
      </xdr:nvSpPr>
      <xdr:spPr>
        <a:xfrm>
          <a:off x="9391727" y="567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31949</xdr:rowOff>
    </xdr:from>
    <xdr:ext cx="469744" cy="259045"/>
    <xdr:sp macro="" textlink="">
      <xdr:nvSpPr>
        <xdr:cNvPr id="129" name="n_2mainValue【図書館】&#10;一人当たり面積"/>
        <xdr:cNvSpPr txBox="1"/>
      </xdr:nvSpPr>
      <xdr:spPr>
        <a:xfrm>
          <a:off x="8515427" y="56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0" name="テキスト ボックス 13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1" name="直線コネクタ 14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2" name="テキスト ボックス 14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3" name="直線コネクタ 14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4" name="テキスト ボックス 14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5" name="直線コネクタ 14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6" name="テキスト ボックス 14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7" name="直線コネクタ 14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8" name="テキスト ボックス 14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52" name="直線コネクタ 151"/>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53"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54" name="直線コネクタ 153"/>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5"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6" name="直線コネクタ 15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57"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8" name="フローチャート: 判断 157"/>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59" name="フローチャート: 判断 158"/>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4064</xdr:rowOff>
    </xdr:from>
    <xdr:to>
      <xdr:col>15</xdr:col>
      <xdr:colOff>101600</xdr:colOff>
      <xdr:row>61</xdr:row>
      <xdr:rowOff>105664</xdr:rowOff>
    </xdr:to>
    <xdr:sp macro="" textlink="">
      <xdr:nvSpPr>
        <xdr:cNvPr id="160" name="フローチャート: 判断 159"/>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150368</xdr:rowOff>
    </xdr:from>
    <xdr:to>
      <xdr:col>24</xdr:col>
      <xdr:colOff>114300</xdr:colOff>
      <xdr:row>58</xdr:row>
      <xdr:rowOff>80518</xdr:rowOff>
    </xdr:to>
    <xdr:sp macro="" textlink="">
      <xdr:nvSpPr>
        <xdr:cNvPr id="166" name="楕円 165"/>
        <xdr:cNvSpPr/>
      </xdr:nvSpPr>
      <xdr:spPr>
        <a:xfrm>
          <a:off x="4584700" y="99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1795</xdr:rowOff>
    </xdr:from>
    <xdr:ext cx="405111" cy="259045"/>
    <xdr:sp macro="" textlink="">
      <xdr:nvSpPr>
        <xdr:cNvPr id="167" name="【体育館・プール】&#10;有形固定資産減価償却率該当値テキスト"/>
        <xdr:cNvSpPr txBox="1"/>
      </xdr:nvSpPr>
      <xdr:spPr>
        <a:xfrm>
          <a:off x="4673600" y="977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54356</xdr:rowOff>
    </xdr:from>
    <xdr:to>
      <xdr:col>20</xdr:col>
      <xdr:colOff>38100</xdr:colOff>
      <xdr:row>58</xdr:row>
      <xdr:rowOff>155956</xdr:rowOff>
    </xdr:to>
    <xdr:sp macro="" textlink="">
      <xdr:nvSpPr>
        <xdr:cNvPr id="168" name="楕円 167"/>
        <xdr:cNvSpPr/>
      </xdr:nvSpPr>
      <xdr:spPr>
        <a:xfrm>
          <a:off x="3746500" y="99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29718</xdr:rowOff>
    </xdr:from>
    <xdr:to>
      <xdr:col>24</xdr:col>
      <xdr:colOff>63500</xdr:colOff>
      <xdr:row>58</xdr:row>
      <xdr:rowOff>105156</xdr:rowOff>
    </xdr:to>
    <xdr:cxnSp macro="">
      <xdr:nvCxnSpPr>
        <xdr:cNvPr id="169" name="直線コネクタ 168"/>
        <xdr:cNvCxnSpPr/>
      </xdr:nvCxnSpPr>
      <xdr:spPr>
        <a:xfrm flipV="1">
          <a:off x="3797300" y="9973818"/>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72644</xdr:rowOff>
    </xdr:from>
    <xdr:to>
      <xdr:col>15</xdr:col>
      <xdr:colOff>101600</xdr:colOff>
      <xdr:row>59</xdr:row>
      <xdr:rowOff>2794</xdr:rowOff>
    </xdr:to>
    <xdr:sp macro="" textlink="">
      <xdr:nvSpPr>
        <xdr:cNvPr id="170" name="楕円 169"/>
        <xdr:cNvSpPr/>
      </xdr:nvSpPr>
      <xdr:spPr>
        <a:xfrm>
          <a:off x="2857500" y="100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105156</xdr:rowOff>
    </xdr:from>
    <xdr:to>
      <xdr:col>19</xdr:col>
      <xdr:colOff>177800</xdr:colOff>
      <xdr:row>58</xdr:row>
      <xdr:rowOff>123444</xdr:rowOff>
    </xdr:to>
    <xdr:cxnSp macro="">
      <xdr:nvCxnSpPr>
        <xdr:cNvPr id="171" name="直線コネクタ 170"/>
        <xdr:cNvCxnSpPr/>
      </xdr:nvCxnSpPr>
      <xdr:spPr>
        <a:xfrm flipV="1">
          <a:off x="2908300" y="100492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115079</xdr:rowOff>
    </xdr:from>
    <xdr:ext cx="405111" cy="259045"/>
    <xdr:sp macro="" textlink="">
      <xdr:nvSpPr>
        <xdr:cNvPr id="172" name="n_1aveValue【体育館・プール】&#10;有形固定資産減価償却率"/>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96791</xdr:rowOff>
    </xdr:from>
    <xdr:ext cx="405111" cy="259045"/>
    <xdr:sp macro="" textlink="">
      <xdr:nvSpPr>
        <xdr:cNvPr id="173" name="n_2aveValue【体育館・プール】&#10;有形固定資産減価償却率"/>
        <xdr:cNvSpPr txBox="1"/>
      </xdr:nvSpPr>
      <xdr:spPr>
        <a:xfrm>
          <a:off x="2705744"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1033</xdr:rowOff>
    </xdr:from>
    <xdr:ext cx="405111" cy="259045"/>
    <xdr:sp macro="" textlink="">
      <xdr:nvSpPr>
        <xdr:cNvPr id="174" name="n_1mainValue【体育館・プール】&#10;有形固定資産減価償却率"/>
        <xdr:cNvSpPr txBox="1"/>
      </xdr:nvSpPr>
      <xdr:spPr>
        <a:xfrm>
          <a:off x="3582044" y="977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19321</xdr:rowOff>
    </xdr:from>
    <xdr:ext cx="405111" cy="259045"/>
    <xdr:sp macro="" textlink="">
      <xdr:nvSpPr>
        <xdr:cNvPr id="175" name="n_2mainValue【体育館・プール】&#10;有形固定資産減価償却率"/>
        <xdr:cNvSpPr txBox="1"/>
      </xdr:nvSpPr>
      <xdr:spPr>
        <a:xfrm>
          <a:off x="2705744" y="979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99" name="直線コネクタ 198"/>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200"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201" name="直線コネクタ 200"/>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04" name="【体育館・プール】&#10;一人当たり面積平均値テキスト"/>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05" name="フローチャート: 判断 204"/>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206" name="フローチャート: 判断 205"/>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149860</xdr:rowOff>
    </xdr:from>
    <xdr:to>
      <xdr:col>46</xdr:col>
      <xdr:colOff>38100</xdr:colOff>
      <xdr:row>62</xdr:row>
      <xdr:rowOff>80010</xdr:rowOff>
    </xdr:to>
    <xdr:sp macro="" textlink="">
      <xdr:nvSpPr>
        <xdr:cNvPr id="207" name="フローチャート: 判断 206"/>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82550</xdr:rowOff>
    </xdr:from>
    <xdr:to>
      <xdr:col>55</xdr:col>
      <xdr:colOff>50800</xdr:colOff>
      <xdr:row>64</xdr:row>
      <xdr:rowOff>12700</xdr:rowOff>
    </xdr:to>
    <xdr:sp macro="" textlink="">
      <xdr:nvSpPr>
        <xdr:cNvPr id="213" name="楕円 212"/>
        <xdr:cNvSpPr/>
      </xdr:nvSpPr>
      <xdr:spPr>
        <a:xfrm>
          <a:off x="104267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168927</xdr:rowOff>
    </xdr:from>
    <xdr:ext cx="469744" cy="259045"/>
    <xdr:sp macro="" textlink="">
      <xdr:nvSpPr>
        <xdr:cNvPr id="214" name="【体育館・プール】&#10;一人当たり面積該当値テキスト"/>
        <xdr:cNvSpPr txBox="1"/>
      </xdr:nvSpPr>
      <xdr:spPr>
        <a:xfrm>
          <a:off x="10515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83820</xdr:rowOff>
    </xdr:from>
    <xdr:to>
      <xdr:col>50</xdr:col>
      <xdr:colOff>165100</xdr:colOff>
      <xdr:row>64</xdr:row>
      <xdr:rowOff>13970</xdr:rowOff>
    </xdr:to>
    <xdr:sp macro="" textlink="">
      <xdr:nvSpPr>
        <xdr:cNvPr id="215" name="楕円 214"/>
        <xdr:cNvSpPr/>
      </xdr:nvSpPr>
      <xdr:spPr>
        <a:xfrm>
          <a:off x="9588500" y="1088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133350</xdr:rowOff>
    </xdr:from>
    <xdr:to>
      <xdr:col>55</xdr:col>
      <xdr:colOff>0</xdr:colOff>
      <xdr:row>63</xdr:row>
      <xdr:rowOff>134620</xdr:rowOff>
    </xdr:to>
    <xdr:cxnSp macro="">
      <xdr:nvCxnSpPr>
        <xdr:cNvPr id="216" name="直線コネクタ 215"/>
        <xdr:cNvCxnSpPr/>
      </xdr:nvCxnSpPr>
      <xdr:spPr>
        <a:xfrm flipV="1">
          <a:off x="9639300" y="109347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53340</xdr:rowOff>
    </xdr:from>
    <xdr:to>
      <xdr:col>46</xdr:col>
      <xdr:colOff>38100</xdr:colOff>
      <xdr:row>63</xdr:row>
      <xdr:rowOff>154940</xdr:rowOff>
    </xdr:to>
    <xdr:sp macro="" textlink="">
      <xdr:nvSpPr>
        <xdr:cNvPr id="217" name="楕円 216"/>
        <xdr:cNvSpPr/>
      </xdr:nvSpPr>
      <xdr:spPr>
        <a:xfrm>
          <a:off x="8699500" y="1085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104140</xdr:rowOff>
    </xdr:from>
    <xdr:to>
      <xdr:col>50</xdr:col>
      <xdr:colOff>114300</xdr:colOff>
      <xdr:row>63</xdr:row>
      <xdr:rowOff>134620</xdr:rowOff>
    </xdr:to>
    <xdr:cxnSp macro="">
      <xdr:nvCxnSpPr>
        <xdr:cNvPr id="218" name="直線コネクタ 217"/>
        <xdr:cNvCxnSpPr/>
      </xdr:nvCxnSpPr>
      <xdr:spPr>
        <a:xfrm>
          <a:off x="8750300" y="109054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104157</xdr:rowOff>
    </xdr:from>
    <xdr:ext cx="469744" cy="259045"/>
    <xdr:sp macro="" textlink="">
      <xdr:nvSpPr>
        <xdr:cNvPr id="219" name="n_1aveValue【体育館・プール】&#10;一人当たり面積"/>
        <xdr:cNvSpPr txBox="1"/>
      </xdr:nvSpPr>
      <xdr:spPr>
        <a:xfrm>
          <a:off x="93917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96537</xdr:rowOff>
    </xdr:from>
    <xdr:ext cx="469744" cy="259045"/>
    <xdr:sp macro="" textlink="">
      <xdr:nvSpPr>
        <xdr:cNvPr id="220" name="n_2aveValue【体育館・プール】&#10;一人当たり面積"/>
        <xdr:cNvSpPr txBox="1"/>
      </xdr:nvSpPr>
      <xdr:spPr>
        <a:xfrm>
          <a:off x="8515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5097</xdr:rowOff>
    </xdr:from>
    <xdr:ext cx="469744" cy="259045"/>
    <xdr:sp macro="" textlink="">
      <xdr:nvSpPr>
        <xdr:cNvPr id="221" name="n_1mainValue【体育館・プール】&#10;一人当たり面積"/>
        <xdr:cNvSpPr txBox="1"/>
      </xdr:nvSpPr>
      <xdr:spPr>
        <a:xfrm>
          <a:off x="9391727" y="1097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146067</xdr:rowOff>
    </xdr:from>
    <xdr:ext cx="469744" cy="259045"/>
    <xdr:sp macro="" textlink="">
      <xdr:nvSpPr>
        <xdr:cNvPr id="222" name="n_2mainValue【体育館・プール】&#10;一人当たり面積"/>
        <xdr:cNvSpPr txBox="1"/>
      </xdr:nvSpPr>
      <xdr:spPr>
        <a:xfrm>
          <a:off x="8515427" y="1094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47" name="直線コネクタ 246"/>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48"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49" name="直線コネクタ 248"/>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0"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1" name="直線コネクタ 250"/>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44466</xdr:rowOff>
    </xdr:from>
    <xdr:ext cx="405111" cy="259045"/>
    <xdr:sp macro="" textlink="">
      <xdr:nvSpPr>
        <xdr:cNvPr id="252" name="【福祉施設】&#10;有形固定資産減価償却率平均値テキスト"/>
        <xdr:cNvSpPr txBox="1"/>
      </xdr:nvSpPr>
      <xdr:spPr>
        <a:xfrm>
          <a:off x="4673600" y="14103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53" name="フローチャート: 判断 252"/>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54" name="フローチャート: 判断 253"/>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55" name="フローチャート: 判断 254"/>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113030</xdr:rowOff>
    </xdr:from>
    <xdr:to>
      <xdr:col>24</xdr:col>
      <xdr:colOff>114300</xdr:colOff>
      <xdr:row>84</xdr:row>
      <xdr:rowOff>43180</xdr:rowOff>
    </xdr:to>
    <xdr:sp macro="" textlink="">
      <xdr:nvSpPr>
        <xdr:cNvPr id="261" name="楕円 260"/>
        <xdr:cNvSpPr/>
      </xdr:nvSpPr>
      <xdr:spPr>
        <a:xfrm>
          <a:off x="4584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91457</xdr:rowOff>
    </xdr:from>
    <xdr:ext cx="405111" cy="259045"/>
    <xdr:sp macro="" textlink="">
      <xdr:nvSpPr>
        <xdr:cNvPr id="262" name="【福祉施設】&#10;有形固定資産減価償却率該当値テキスト"/>
        <xdr:cNvSpPr txBox="1"/>
      </xdr:nvSpPr>
      <xdr:spPr>
        <a:xfrm>
          <a:off x="4673600"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154939</xdr:rowOff>
    </xdr:from>
    <xdr:to>
      <xdr:col>20</xdr:col>
      <xdr:colOff>38100</xdr:colOff>
      <xdr:row>84</xdr:row>
      <xdr:rowOff>85089</xdr:rowOff>
    </xdr:to>
    <xdr:sp macro="" textlink="">
      <xdr:nvSpPr>
        <xdr:cNvPr id="263" name="楕円 262"/>
        <xdr:cNvSpPr/>
      </xdr:nvSpPr>
      <xdr:spPr>
        <a:xfrm>
          <a:off x="3746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163830</xdr:rowOff>
    </xdr:from>
    <xdr:to>
      <xdr:col>24</xdr:col>
      <xdr:colOff>63500</xdr:colOff>
      <xdr:row>84</xdr:row>
      <xdr:rowOff>34289</xdr:rowOff>
    </xdr:to>
    <xdr:cxnSp macro="">
      <xdr:nvCxnSpPr>
        <xdr:cNvPr id="264" name="直線コネクタ 263"/>
        <xdr:cNvCxnSpPr/>
      </xdr:nvCxnSpPr>
      <xdr:spPr>
        <a:xfrm flipV="1">
          <a:off x="3797300" y="143941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107314</xdr:rowOff>
    </xdr:from>
    <xdr:to>
      <xdr:col>15</xdr:col>
      <xdr:colOff>101600</xdr:colOff>
      <xdr:row>84</xdr:row>
      <xdr:rowOff>37464</xdr:rowOff>
    </xdr:to>
    <xdr:sp macro="" textlink="">
      <xdr:nvSpPr>
        <xdr:cNvPr id="265" name="楕円 264"/>
        <xdr:cNvSpPr/>
      </xdr:nvSpPr>
      <xdr:spPr>
        <a:xfrm>
          <a:off x="2857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158114</xdr:rowOff>
    </xdr:from>
    <xdr:to>
      <xdr:col>19</xdr:col>
      <xdr:colOff>177800</xdr:colOff>
      <xdr:row>84</xdr:row>
      <xdr:rowOff>34289</xdr:rowOff>
    </xdr:to>
    <xdr:cxnSp macro="">
      <xdr:nvCxnSpPr>
        <xdr:cNvPr id="266" name="直線コネクタ 265"/>
        <xdr:cNvCxnSpPr/>
      </xdr:nvCxnSpPr>
      <xdr:spPr>
        <a:xfrm>
          <a:off x="2908300" y="1438846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92091</xdr:rowOff>
    </xdr:from>
    <xdr:ext cx="405111" cy="259045"/>
    <xdr:sp macro="" textlink="">
      <xdr:nvSpPr>
        <xdr:cNvPr id="267" name="n_1aveValue【福祉施設】&#10;有形固定資産減価償却率"/>
        <xdr:cNvSpPr txBox="1"/>
      </xdr:nvSpPr>
      <xdr:spPr>
        <a:xfrm>
          <a:off x="35820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93997</xdr:rowOff>
    </xdr:from>
    <xdr:ext cx="405111" cy="259045"/>
    <xdr:sp macro="" textlink="">
      <xdr:nvSpPr>
        <xdr:cNvPr id="268" name="n_2aveValue【福祉施設】&#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76216</xdr:rowOff>
    </xdr:from>
    <xdr:ext cx="405111" cy="259045"/>
    <xdr:sp macro="" textlink="">
      <xdr:nvSpPr>
        <xdr:cNvPr id="269" name="n_1mainValue【福祉施設】&#10;有形固定資産減価償却率"/>
        <xdr:cNvSpPr txBox="1"/>
      </xdr:nvSpPr>
      <xdr:spPr>
        <a:xfrm>
          <a:off x="35820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28591</xdr:rowOff>
    </xdr:from>
    <xdr:ext cx="405111" cy="259045"/>
    <xdr:sp macro="" textlink="">
      <xdr:nvSpPr>
        <xdr:cNvPr id="270" name="n_2mainValue【福祉施設】&#10;有形固定資産減価償却率"/>
        <xdr:cNvSpPr txBox="1"/>
      </xdr:nvSpPr>
      <xdr:spPr>
        <a:xfrm>
          <a:off x="27057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1" name="直線コネクタ 28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2" name="テキスト ボックス 28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5" name="直線コネクタ 28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6" name="テキスト ボックス 28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90" name="直線コネクタ 289"/>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91"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92" name="直線コネクタ 29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93"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94" name="直線コネクタ 293"/>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150765</xdr:rowOff>
    </xdr:from>
    <xdr:ext cx="469744" cy="259045"/>
    <xdr:sp macro="" textlink="">
      <xdr:nvSpPr>
        <xdr:cNvPr id="295" name="【福祉施設】&#10;一人当たり面積平均値テキスト"/>
        <xdr:cNvSpPr txBox="1"/>
      </xdr:nvSpPr>
      <xdr:spPr>
        <a:xfrm>
          <a:off x="10515600" y="14381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96" name="フローチャート: 判断 295"/>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97" name="フローチャート: 判断 296"/>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126175</xdr:rowOff>
    </xdr:from>
    <xdr:to>
      <xdr:col>46</xdr:col>
      <xdr:colOff>38100</xdr:colOff>
      <xdr:row>85</xdr:row>
      <xdr:rowOff>56325</xdr:rowOff>
    </xdr:to>
    <xdr:sp macro="" textlink="">
      <xdr:nvSpPr>
        <xdr:cNvPr id="298" name="フローチャート: 判断 297"/>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30735</xdr:rowOff>
    </xdr:from>
    <xdr:to>
      <xdr:col>55</xdr:col>
      <xdr:colOff>50800</xdr:colOff>
      <xdr:row>85</xdr:row>
      <xdr:rowOff>132335</xdr:rowOff>
    </xdr:to>
    <xdr:sp macro="" textlink="">
      <xdr:nvSpPr>
        <xdr:cNvPr id="304" name="楕円 303"/>
        <xdr:cNvSpPr/>
      </xdr:nvSpPr>
      <xdr:spPr>
        <a:xfrm>
          <a:off x="104267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117112</xdr:rowOff>
    </xdr:from>
    <xdr:ext cx="469744" cy="259045"/>
    <xdr:sp macro="" textlink="">
      <xdr:nvSpPr>
        <xdr:cNvPr id="305" name="【福祉施設】&#10;一人当たり面積該当値テキスト"/>
        <xdr:cNvSpPr txBox="1"/>
      </xdr:nvSpPr>
      <xdr:spPr>
        <a:xfrm>
          <a:off x="10515600" y="1451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30735</xdr:rowOff>
    </xdr:from>
    <xdr:to>
      <xdr:col>50</xdr:col>
      <xdr:colOff>165100</xdr:colOff>
      <xdr:row>85</xdr:row>
      <xdr:rowOff>132335</xdr:rowOff>
    </xdr:to>
    <xdr:sp macro="" textlink="">
      <xdr:nvSpPr>
        <xdr:cNvPr id="306" name="楕円 305"/>
        <xdr:cNvSpPr/>
      </xdr:nvSpPr>
      <xdr:spPr>
        <a:xfrm>
          <a:off x="9588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81535</xdr:rowOff>
    </xdr:from>
    <xdr:to>
      <xdr:col>55</xdr:col>
      <xdr:colOff>0</xdr:colOff>
      <xdr:row>85</xdr:row>
      <xdr:rowOff>81535</xdr:rowOff>
    </xdr:to>
    <xdr:cxnSp macro="">
      <xdr:nvCxnSpPr>
        <xdr:cNvPr id="307" name="直線コネクタ 306"/>
        <xdr:cNvCxnSpPr/>
      </xdr:nvCxnSpPr>
      <xdr:spPr>
        <a:xfrm>
          <a:off x="9639300" y="14654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08" name="楕円 307"/>
        <xdr:cNvSpPr/>
      </xdr:nvSpPr>
      <xdr:spPr>
        <a:xfrm>
          <a:off x="8699500" y="1459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71247</xdr:rowOff>
    </xdr:from>
    <xdr:to>
      <xdr:col>50</xdr:col>
      <xdr:colOff>114300</xdr:colOff>
      <xdr:row>85</xdr:row>
      <xdr:rowOff>81535</xdr:rowOff>
    </xdr:to>
    <xdr:cxnSp macro="">
      <xdr:nvCxnSpPr>
        <xdr:cNvPr id="309" name="直線コネクタ 308"/>
        <xdr:cNvCxnSpPr/>
      </xdr:nvCxnSpPr>
      <xdr:spPr>
        <a:xfrm>
          <a:off x="8750300" y="14644497"/>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68851</xdr:rowOff>
    </xdr:from>
    <xdr:ext cx="469744" cy="259045"/>
    <xdr:sp macro="" textlink="">
      <xdr:nvSpPr>
        <xdr:cNvPr id="310" name="n_1aveValue【福祉施設】&#10;一人当たり面積"/>
        <xdr:cNvSpPr txBox="1"/>
      </xdr:nvSpPr>
      <xdr:spPr>
        <a:xfrm>
          <a:off x="93917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72852</xdr:rowOff>
    </xdr:from>
    <xdr:ext cx="469744" cy="259045"/>
    <xdr:sp macro="" textlink="">
      <xdr:nvSpPr>
        <xdr:cNvPr id="311" name="n_2aveValue【福祉施設】&#10;一人当たり面積"/>
        <xdr:cNvSpPr txBox="1"/>
      </xdr:nvSpPr>
      <xdr:spPr>
        <a:xfrm>
          <a:off x="8515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123462</xdr:rowOff>
    </xdr:from>
    <xdr:ext cx="469744" cy="259045"/>
    <xdr:sp macro="" textlink="">
      <xdr:nvSpPr>
        <xdr:cNvPr id="312" name="n_1mainValue【福祉施設】&#10;一人当たり面積"/>
        <xdr:cNvSpPr txBox="1"/>
      </xdr:nvSpPr>
      <xdr:spPr>
        <a:xfrm>
          <a:off x="93917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113174</xdr:rowOff>
    </xdr:from>
    <xdr:ext cx="469744" cy="259045"/>
    <xdr:sp macro="" textlink="">
      <xdr:nvSpPr>
        <xdr:cNvPr id="313" name="n_2mainValue【福祉施設】&#10;一人当たり面積"/>
        <xdr:cNvSpPr txBox="1"/>
      </xdr:nvSpPr>
      <xdr:spPr>
        <a:xfrm>
          <a:off x="8515427" y="14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0" name="直線コネクタ 33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1" name="テキスト ボックス 34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2" name="直線コネクタ 34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3" name="テキスト ボックス 34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4" name="直線コネクタ 34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5" name="テキスト ボックス 34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6" name="直線コネクタ 34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7" name="テキスト ボックス 34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8" name="直線コネクタ 34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9" name="テキスト ボックス 34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0" name="直線コネクタ 34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1" name="テキスト ボックス 35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355" name="直線コネクタ 354"/>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356"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357" name="直線コネクタ 356"/>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358"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359" name="直線コネクタ 358"/>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60" name="【一般廃棄物処理施設】&#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61" name="フローチャート: 判断 360"/>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362" name="フローチャート: 判断 361"/>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22134</xdr:rowOff>
    </xdr:from>
    <xdr:to>
      <xdr:col>76</xdr:col>
      <xdr:colOff>165100</xdr:colOff>
      <xdr:row>37</xdr:row>
      <xdr:rowOff>123734</xdr:rowOff>
    </xdr:to>
    <xdr:sp macro="" textlink="">
      <xdr:nvSpPr>
        <xdr:cNvPr id="363" name="フローチャート: 判断 362"/>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167458</xdr:rowOff>
    </xdr:from>
    <xdr:to>
      <xdr:col>85</xdr:col>
      <xdr:colOff>177800</xdr:colOff>
      <xdr:row>35</xdr:row>
      <xdr:rowOff>97608</xdr:rowOff>
    </xdr:to>
    <xdr:sp macro="" textlink="">
      <xdr:nvSpPr>
        <xdr:cNvPr id="369" name="楕円 368"/>
        <xdr:cNvSpPr/>
      </xdr:nvSpPr>
      <xdr:spPr>
        <a:xfrm>
          <a:off x="16268700" y="599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18885</xdr:rowOff>
    </xdr:from>
    <xdr:ext cx="405111" cy="259045"/>
    <xdr:sp macro="" textlink="">
      <xdr:nvSpPr>
        <xdr:cNvPr id="370" name="【一般廃棄物処理施設】&#10;有形固定資産減価償却率該当値テキスト"/>
        <xdr:cNvSpPr txBox="1"/>
      </xdr:nvSpPr>
      <xdr:spPr>
        <a:xfrm>
          <a:off x="16357600" y="584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13970</xdr:rowOff>
    </xdr:from>
    <xdr:to>
      <xdr:col>81</xdr:col>
      <xdr:colOff>101600</xdr:colOff>
      <xdr:row>35</xdr:row>
      <xdr:rowOff>115570</xdr:rowOff>
    </xdr:to>
    <xdr:sp macro="" textlink="">
      <xdr:nvSpPr>
        <xdr:cNvPr id="371" name="楕円 370"/>
        <xdr:cNvSpPr/>
      </xdr:nvSpPr>
      <xdr:spPr>
        <a:xfrm>
          <a:off x="15430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46808</xdr:rowOff>
    </xdr:from>
    <xdr:to>
      <xdr:col>85</xdr:col>
      <xdr:colOff>127000</xdr:colOff>
      <xdr:row>35</xdr:row>
      <xdr:rowOff>64770</xdr:rowOff>
    </xdr:to>
    <xdr:cxnSp macro="">
      <xdr:nvCxnSpPr>
        <xdr:cNvPr id="372" name="直線コネクタ 371"/>
        <xdr:cNvCxnSpPr/>
      </xdr:nvCxnSpPr>
      <xdr:spPr>
        <a:xfrm flipV="1">
          <a:off x="15481300" y="6047558"/>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36830</xdr:rowOff>
    </xdr:from>
    <xdr:to>
      <xdr:col>76</xdr:col>
      <xdr:colOff>165100</xdr:colOff>
      <xdr:row>35</xdr:row>
      <xdr:rowOff>138430</xdr:rowOff>
    </xdr:to>
    <xdr:sp macro="" textlink="">
      <xdr:nvSpPr>
        <xdr:cNvPr id="373" name="楕円 372"/>
        <xdr:cNvSpPr/>
      </xdr:nvSpPr>
      <xdr:spPr>
        <a:xfrm>
          <a:off x="14541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64770</xdr:rowOff>
    </xdr:from>
    <xdr:to>
      <xdr:col>81</xdr:col>
      <xdr:colOff>50800</xdr:colOff>
      <xdr:row>35</xdr:row>
      <xdr:rowOff>87630</xdr:rowOff>
    </xdr:to>
    <xdr:cxnSp macro="">
      <xdr:nvCxnSpPr>
        <xdr:cNvPr id="374" name="直線コネクタ 373"/>
        <xdr:cNvCxnSpPr/>
      </xdr:nvCxnSpPr>
      <xdr:spPr>
        <a:xfrm flipV="1">
          <a:off x="14592300" y="6065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8726</xdr:rowOff>
    </xdr:from>
    <xdr:ext cx="405111" cy="259045"/>
    <xdr:sp macro="" textlink="">
      <xdr:nvSpPr>
        <xdr:cNvPr id="375" name="n_1aveValue【一般廃棄物処理施設】&#10;有形固定資産減価償却率"/>
        <xdr:cNvSpPr txBox="1"/>
      </xdr:nvSpPr>
      <xdr:spPr>
        <a:xfrm>
          <a:off x="15266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114861</xdr:rowOff>
    </xdr:from>
    <xdr:ext cx="405111" cy="259045"/>
    <xdr:sp macro="" textlink="">
      <xdr:nvSpPr>
        <xdr:cNvPr id="376" name="n_2aveValue【一般廃棄物処理施設】&#10;有形固定資産減価償却率"/>
        <xdr:cNvSpPr txBox="1"/>
      </xdr:nvSpPr>
      <xdr:spPr>
        <a:xfrm>
          <a:off x="143897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132097</xdr:rowOff>
    </xdr:from>
    <xdr:ext cx="405111" cy="259045"/>
    <xdr:sp macro="" textlink="">
      <xdr:nvSpPr>
        <xdr:cNvPr id="377" name="n_1mainValue【一般廃棄物処理施設】&#10;有形固定資産減価償却率"/>
        <xdr:cNvSpPr txBox="1"/>
      </xdr:nvSpPr>
      <xdr:spPr>
        <a:xfrm>
          <a:off x="152660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154957</xdr:rowOff>
    </xdr:from>
    <xdr:ext cx="405111" cy="259045"/>
    <xdr:sp macro="" textlink="">
      <xdr:nvSpPr>
        <xdr:cNvPr id="378" name="n_2mainValue【一般廃棄物処理施設】&#10;有形固定資産減価償却率"/>
        <xdr:cNvSpPr txBox="1"/>
      </xdr:nvSpPr>
      <xdr:spPr>
        <a:xfrm>
          <a:off x="143897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7" name="テキスト ボックス 3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8" name="直線コネクタ 3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9" name="直線コネクタ 38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90" name="テキスト ボックス 38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1" name="直線コネクタ 39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92" name="テキスト ボックス 39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3" name="直線コネクタ 39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94" name="テキスト ボックス 39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5" name="直線コネクタ 39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96" name="テキスト ボックス 39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7" name="直線コネクタ 39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98" name="テキスト ボックス 39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9" name="直線コネクタ 39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00" name="テキスト ボックス 39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2" name="テキスト ボックス 40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404" name="直線コネクタ 403"/>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405"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406" name="直線コネクタ 405"/>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407"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408" name="直線コネクタ 407"/>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102588</xdr:rowOff>
    </xdr:from>
    <xdr:ext cx="534377" cy="259045"/>
    <xdr:sp macro="" textlink="">
      <xdr:nvSpPr>
        <xdr:cNvPr id="409" name="【一般廃棄物処理施設】&#10;一人当たり有形固定資産（償却資産）額平均値テキスト"/>
        <xdr:cNvSpPr txBox="1"/>
      </xdr:nvSpPr>
      <xdr:spPr>
        <a:xfrm>
          <a:off x="22199600" y="6960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10" name="フローチャート: 判断 409"/>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411" name="フローチャート: 判断 410"/>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167534</xdr:rowOff>
    </xdr:from>
    <xdr:to>
      <xdr:col>107</xdr:col>
      <xdr:colOff>101600</xdr:colOff>
      <xdr:row>41</xdr:row>
      <xdr:rowOff>97684</xdr:rowOff>
    </xdr:to>
    <xdr:sp macro="" textlink="">
      <xdr:nvSpPr>
        <xdr:cNvPr id="412" name="フローチャート: 判断 411"/>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157162</xdr:rowOff>
    </xdr:from>
    <xdr:to>
      <xdr:col>116</xdr:col>
      <xdr:colOff>114300</xdr:colOff>
      <xdr:row>39</xdr:row>
      <xdr:rowOff>87312</xdr:rowOff>
    </xdr:to>
    <xdr:sp macro="" textlink="">
      <xdr:nvSpPr>
        <xdr:cNvPr id="418" name="楕円 417"/>
        <xdr:cNvSpPr/>
      </xdr:nvSpPr>
      <xdr:spPr>
        <a:xfrm>
          <a:off x="22110700" y="667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8589</xdr:rowOff>
    </xdr:from>
    <xdr:ext cx="599010" cy="259045"/>
    <xdr:sp macro="" textlink="">
      <xdr:nvSpPr>
        <xdr:cNvPr id="419" name="【一般廃棄物処理施設】&#10;一人当たり有形固定資産（償却資産）額該当値テキスト"/>
        <xdr:cNvSpPr txBox="1"/>
      </xdr:nvSpPr>
      <xdr:spPr>
        <a:xfrm>
          <a:off x="22199600" y="6523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2873</xdr:rowOff>
    </xdr:from>
    <xdr:to>
      <xdr:col>112</xdr:col>
      <xdr:colOff>38100</xdr:colOff>
      <xdr:row>39</xdr:row>
      <xdr:rowOff>104473</xdr:rowOff>
    </xdr:to>
    <xdr:sp macro="" textlink="">
      <xdr:nvSpPr>
        <xdr:cNvPr id="420" name="楕円 419"/>
        <xdr:cNvSpPr/>
      </xdr:nvSpPr>
      <xdr:spPr>
        <a:xfrm>
          <a:off x="21272500" y="668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36512</xdr:rowOff>
    </xdr:from>
    <xdr:to>
      <xdr:col>116</xdr:col>
      <xdr:colOff>63500</xdr:colOff>
      <xdr:row>39</xdr:row>
      <xdr:rowOff>53673</xdr:rowOff>
    </xdr:to>
    <xdr:cxnSp macro="">
      <xdr:nvCxnSpPr>
        <xdr:cNvPr id="421" name="直線コネクタ 420"/>
        <xdr:cNvCxnSpPr/>
      </xdr:nvCxnSpPr>
      <xdr:spPr>
        <a:xfrm flipV="1">
          <a:off x="21323300" y="6723062"/>
          <a:ext cx="838200" cy="1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19796</xdr:rowOff>
    </xdr:from>
    <xdr:to>
      <xdr:col>107</xdr:col>
      <xdr:colOff>101600</xdr:colOff>
      <xdr:row>39</xdr:row>
      <xdr:rowOff>121396</xdr:rowOff>
    </xdr:to>
    <xdr:sp macro="" textlink="">
      <xdr:nvSpPr>
        <xdr:cNvPr id="422" name="楕円 421"/>
        <xdr:cNvSpPr/>
      </xdr:nvSpPr>
      <xdr:spPr>
        <a:xfrm>
          <a:off x="20383500" y="67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53673</xdr:rowOff>
    </xdr:from>
    <xdr:to>
      <xdr:col>111</xdr:col>
      <xdr:colOff>177800</xdr:colOff>
      <xdr:row>39</xdr:row>
      <xdr:rowOff>70596</xdr:rowOff>
    </xdr:to>
    <xdr:cxnSp macro="">
      <xdr:nvCxnSpPr>
        <xdr:cNvPr id="423" name="直線コネクタ 422"/>
        <xdr:cNvCxnSpPr/>
      </xdr:nvCxnSpPr>
      <xdr:spPr>
        <a:xfrm flipV="1">
          <a:off x="20434300" y="6740223"/>
          <a:ext cx="889000" cy="1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35396</xdr:rowOff>
    </xdr:from>
    <xdr:ext cx="534377" cy="259045"/>
    <xdr:sp macro="" textlink="">
      <xdr:nvSpPr>
        <xdr:cNvPr id="424" name="n_1aveValue【一般廃棄物処理施設】&#10;一人当たり有形固定資産（償却資産）額"/>
        <xdr:cNvSpPr txBox="1"/>
      </xdr:nvSpPr>
      <xdr:spPr>
        <a:xfrm>
          <a:off x="210434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88811</xdr:rowOff>
    </xdr:from>
    <xdr:ext cx="534377" cy="259045"/>
    <xdr:sp macro="" textlink="">
      <xdr:nvSpPr>
        <xdr:cNvPr id="425" name="n_2aveValue【一般廃棄物処理施設】&#10;一人当たり有形固定資産（償却資産）額"/>
        <xdr:cNvSpPr txBox="1"/>
      </xdr:nvSpPr>
      <xdr:spPr>
        <a:xfrm>
          <a:off x="20167111" y="711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121000</xdr:rowOff>
    </xdr:from>
    <xdr:ext cx="599010" cy="259045"/>
    <xdr:sp macro="" textlink="">
      <xdr:nvSpPr>
        <xdr:cNvPr id="426" name="n_1mainValue【一般廃棄物処理施設】&#10;一人当たり有形固定資産（償却資産）額"/>
        <xdr:cNvSpPr txBox="1"/>
      </xdr:nvSpPr>
      <xdr:spPr>
        <a:xfrm>
          <a:off x="21011095" y="6464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137923</xdr:rowOff>
    </xdr:from>
    <xdr:ext cx="599010" cy="259045"/>
    <xdr:sp macro="" textlink="">
      <xdr:nvSpPr>
        <xdr:cNvPr id="427" name="n_2mainValue【一般廃棄物処理施設】&#10;一人当たり有形固定資産（償却資産）額"/>
        <xdr:cNvSpPr txBox="1"/>
      </xdr:nvSpPr>
      <xdr:spPr>
        <a:xfrm>
          <a:off x="20134795" y="648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8" name="直線コネクタ 43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9" name="テキスト ボックス 43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0" name="直線コネクタ 43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1" name="テキスト ボックス 44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2" name="直線コネクタ 44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3" name="テキスト ボックス 44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4" name="直線コネクタ 44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5" name="テキスト ボックス 44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6" name="直線コネクタ 44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7" name="テキスト ボックス 44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8" name="直線コネクタ 44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9" name="テキスト ボックス 44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0" name="直線コネクタ 4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1" name="テキスト ボックス 4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453" name="直線コネクタ 452"/>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54"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55" name="直線コネクタ 45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56" name="【保健センター・保健所】&#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57" name="直線コネクタ 456"/>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458" name="【保健センター・保健所】&#10;有形固定資産減価償却率平均値テキスト"/>
        <xdr:cNvSpPr txBox="1"/>
      </xdr:nvSpPr>
      <xdr:spPr>
        <a:xfrm>
          <a:off x="16357600" y="1016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59" name="フローチャート: 判断 458"/>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460" name="フローチャート: 判断 459"/>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163104</xdr:rowOff>
    </xdr:from>
    <xdr:to>
      <xdr:col>76</xdr:col>
      <xdr:colOff>165100</xdr:colOff>
      <xdr:row>60</xdr:row>
      <xdr:rowOff>93254</xdr:rowOff>
    </xdr:to>
    <xdr:sp macro="" textlink="">
      <xdr:nvSpPr>
        <xdr:cNvPr id="461" name="フローチャート: 判断 460"/>
        <xdr:cNvSpPr/>
      </xdr:nvSpPr>
      <xdr:spPr>
        <a:xfrm>
          <a:off x="14541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2" name="テキスト ボックス 4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3" name="テキスト ボックス 4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4" name="テキスト ボックス 4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5" name="テキスト ボックス 4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6" name="テキスト ボックス 4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71665</xdr:rowOff>
    </xdr:from>
    <xdr:to>
      <xdr:col>85</xdr:col>
      <xdr:colOff>177800</xdr:colOff>
      <xdr:row>61</xdr:row>
      <xdr:rowOff>1815</xdr:rowOff>
    </xdr:to>
    <xdr:sp macro="" textlink="">
      <xdr:nvSpPr>
        <xdr:cNvPr id="467" name="楕円 466"/>
        <xdr:cNvSpPr/>
      </xdr:nvSpPr>
      <xdr:spPr>
        <a:xfrm>
          <a:off x="162687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50092</xdr:rowOff>
    </xdr:from>
    <xdr:ext cx="405111" cy="259045"/>
    <xdr:sp macro="" textlink="">
      <xdr:nvSpPr>
        <xdr:cNvPr id="468" name="【保健センター・保健所】&#10;有形固定資産減価償却率該当値テキスト"/>
        <xdr:cNvSpPr txBox="1"/>
      </xdr:nvSpPr>
      <xdr:spPr>
        <a:xfrm>
          <a:off x="16357600" y="1033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104322</xdr:rowOff>
    </xdr:from>
    <xdr:to>
      <xdr:col>81</xdr:col>
      <xdr:colOff>101600</xdr:colOff>
      <xdr:row>61</xdr:row>
      <xdr:rowOff>34472</xdr:rowOff>
    </xdr:to>
    <xdr:sp macro="" textlink="">
      <xdr:nvSpPr>
        <xdr:cNvPr id="469" name="楕円 468"/>
        <xdr:cNvSpPr/>
      </xdr:nvSpPr>
      <xdr:spPr>
        <a:xfrm>
          <a:off x="15430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122465</xdr:rowOff>
    </xdr:from>
    <xdr:to>
      <xdr:col>85</xdr:col>
      <xdr:colOff>127000</xdr:colOff>
      <xdr:row>60</xdr:row>
      <xdr:rowOff>155122</xdr:rowOff>
    </xdr:to>
    <xdr:cxnSp macro="">
      <xdr:nvCxnSpPr>
        <xdr:cNvPr id="470" name="直線コネクタ 469"/>
        <xdr:cNvCxnSpPr/>
      </xdr:nvCxnSpPr>
      <xdr:spPr>
        <a:xfrm flipV="1">
          <a:off x="15481300" y="1040946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135346</xdr:rowOff>
    </xdr:from>
    <xdr:to>
      <xdr:col>76</xdr:col>
      <xdr:colOff>165100</xdr:colOff>
      <xdr:row>61</xdr:row>
      <xdr:rowOff>65496</xdr:rowOff>
    </xdr:to>
    <xdr:sp macro="" textlink="">
      <xdr:nvSpPr>
        <xdr:cNvPr id="471" name="楕円 470"/>
        <xdr:cNvSpPr/>
      </xdr:nvSpPr>
      <xdr:spPr>
        <a:xfrm>
          <a:off x="14541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155122</xdr:rowOff>
    </xdr:from>
    <xdr:to>
      <xdr:col>81</xdr:col>
      <xdr:colOff>50800</xdr:colOff>
      <xdr:row>61</xdr:row>
      <xdr:rowOff>14696</xdr:rowOff>
    </xdr:to>
    <xdr:cxnSp macro="">
      <xdr:nvCxnSpPr>
        <xdr:cNvPr id="472" name="直線コネクタ 471"/>
        <xdr:cNvCxnSpPr/>
      </xdr:nvCxnSpPr>
      <xdr:spPr>
        <a:xfrm flipV="1">
          <a:off x="14592300" y="1044212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126110</xdr:rowOff>
    </xdr:from>
    <xdr:ext cx="405111" cy="259045"/>
    <xdr:sp macro="" textlink="">
      <xdr:nvSpPr>
        <xdr:cNvPr id="473" name="n_1aveValue【保健センター・保健所】&#10;有形固定資産減価償却率"/>
        <xdr:cNvSpPr txBox="1"/>
      </xdr:nvSpPr>
      <xdr:spPr>
        <a:xfrm>
          <a:off x="152660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109781</xdr:rowOff>
    </xdr:from>
    <xdr:ext cx="405111" cy="259045"/>
    <xdr:sp macro="" textlink="">
      <xdr:nvSpPr>
        <xdr:cNvPr id="474" name="n_2aveValue【保健センター・保健所】&#10;有形固定資産減価償却率"/>
        <xdr:cNvSpPr txBox="1"/>
      </xdr:nvSpPr>
      <xdr:spPr>
        <a:xfrm>
          <a:off x="14389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25599</xdr:rowOff>
    </xdr:from>
    <xdr:ext cx="405111" cy="259045"/>
    <xdr:sp macro="" textlink="">
      <xdr:nvSpPr>
        <xdr:cNvPr id="475" name="n_1mainValue【保健センター・保健所】&#10;有形固定資産減価償却率"/>
        <xdr:cNvSpPr txBox="1"/>
      </xdr:nvSpPr>
      <xdr:spPr>
        <a:xfrm>
          <a:off x="152660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56623</xdr:rowOff>
    </xdr:from>
    <xdr:ext cx="405111" cy="259045"/>
    <xdr:sp macro="" textlink="">
      <xdr:nvSpPr>
        <xdr:cNvPr id="476" name="n_2mainValue【保健センター・保健所】&#10;有形固定資産減価償却率"/>
        <xdr:cNvSpPr txBox="1"/>
      </xdr:nvSpPr>
      <xdr:spPr>
        <a:xfrm>
          <a:off x="14389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7" name="正方形/長方形 4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8" name="正方形/長方形 4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9" name="正方形/長方形 4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0" name="正方形/長方形 4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1" name="正方形/長方形 4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2" name="正方形/長方形 4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3" name="正方形/長方形 4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4" name="正方形/長方形 4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5" name="テキスト ボックス 4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6" name="直線コネクタ 4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7" name="直線コネクタ 48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8" name="テキスト ボックス 48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9" name="直線コネクタ 48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0" name="テキスト ボックス 48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1" name="直線コネクタ 49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2" name="テキスト ボックス 49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3" name="直線コネクタ 49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4" name="テキスト ボックス 49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5" name="直線コネクタ 4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6" name="テキスト ボックス 4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498" name="直線コネクタ 497"/>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499" name="【保健センター・保健所】&#10;一人当たり面積最小値テキスト"/>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500" name="直線コネクタ 499"/>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501"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502" name="直線コネクタ 501"/>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69359</xdr:rowOff>
    </xdr:from>
    <xdr:ext cx="469744" cy="259045"/>
    <xdr:sp macro="" textlink="">
      <xdr:nvSpPr>
        <xdr:cNvPr id="503" name="【保健センター・保健所】&#10;一人当たり面積平均値テキスト"/>
        <xdr:cNvSpPr txBox="1"/>
      </xdr:nvSpPr>
      <xdr:spPr>
        <a:xfrm>
          <a:off x="22199600" y="1069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504" name="フローチャート: 判断 503"/>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05" name="フローチャート: 判断 504"/>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45212</xdr:rowOff>
    </xdr:from>
    <xdr:to>
      <xdr:col>107</xdr:col>
      <xdr:colOff>101600</xdr:colOff>
      <xdr:row>62</xdr:row>
      <xdr:rowOff>146812</xdr:rowOff>
    </xdr:to>
    <xdr:sp macro="" textlink="">
      <xdr:nvSpPr>
        <xdr:cNvPr id="506" name="フローチャート: 判断 505"/>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138938</xdr:rowOff>
    </xdr:from>
    <xdr:to>
      <xdr:col>116</xdr:col>
      <xdr:colOff>114300</xdr:colOff>
      <xdr:row>62</xdr:row>
      <xdr:rowOff>69088</xdr:rowOff>
    </xdr:to>
    <xdr:sp macro="" textlink="">
      <xdr:nvSpPr>
        <xdr:cNvPr id="512" name="楕円 511"/>
        <xdr:cNvSpPr/>
      </xdr:nvSpPr>
      <xdr:spPr>
        <a:xfrm>
          <a:off x="221107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161815</xdr:rowOff>
    </xdr:from>
    <xdr:ext cx="469744" cy="259045"/>
    <xdr:sp macro="" textlink="">
      <xdr:nvSpPr>
        <xdr:cNvPr id="513" name="【保健センター・保健所】&#10;一人当たり面積該当値テキスト"/>
        <xdr:cNvSpPr txBox="1"/>
      </xdr:nvSpPr>
      <xdr:spPr>
        <a:xfrm>
          <a:off x="22199600" y="1044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143510</xdr:rowOff>
    </xdr:from>
    <xdr:to>
      <xdr:col>112</xdr:col>
      <xdr:colOff>38100</xdr:colOff>
      <xdr:row>62</xdr:row>
      <xdr:rowOff>73660</xdr:rowOff>
    </xdr:to>
    <xdr:sp macro="" textlink="">
      <xdr:nvSpPr>
        <xdr:cNvPr id="514" name="楕円 513"/>
        <xdr:cNvSpPr/>
      </xdr:nvSpPr>
      <xdr:spPr>
        <a:xfrm>
          <a:off x="2127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18288</xdr:rowOff>
    </xdr:from>
    <xdr:to>
      <xdr:col>116</xdr:col>
      <xdr:colOff>63500</xdr:colOff>
      <xdr:row>62</xdr:row>
      <xdr:rowOff>22860</xdr:rowOff>
    </xdr:to>
    <xdr:cxnSp macro="">
      <xdr:nvCxnSpPr>
        <xdr:cNvPr id="515" name="直線コネクタ 514"/>
        <xdr:cNvCxnSpPr/>
      </xdr:nvCxnSpPr>
      <xdr:spPr>
        <a:xfrm flipV="1">
          <a:off x="21323300" y="106481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148082</xdr:rowOff>
    </xdr:from>
    <xdr:to>
      <xdr:col>107</xdr:col>
      <xdr:colOff>101600</xdr:colOff>
      <xdr:row>62</xdr:row>
      <xdr:rowOff>78232</xdr:rowOff>
    </xdr:to>
    <xdr:sp macro="" textlink="">
      <xdr:nvSpPr>
        <xdr:cNvPr id="516" name="楕円 515"/>
        <xdr:cNvSpPr/>
      </xdr:nvSpPr>
      <xdr:spPr>
        <a:xfrm>
          <a:off x="20383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22860</xdr:rowOff>
    </xdr:from>
    <xdr:to>
      <xdr:col>111</xdr:col>
      <xdr:colOff>177800</xdr:colOff>
      <xdr:row>62</xdr:row>
      <xdr:rowOff>27432</xdr:rowOff>
    </xdr:to>
    <xdr:cxnSp macro="">
      <xdr:nvCxnSpPr>
        <xdr:cNvPr id="517" name="直線コネクタ 516"/>
        <xdr:cNvCxnSpPr/>
      </xdr:nvCxnSpPr>
      <xdr:spPr>
        <a:xfrm flipV="1">
          <a:off x="20434300" y="10652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518" name="n_1ave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137939</xdr:rowOff>
    </xdr:from>
    <xdr:ext cx="469744" cy="259045"/>
    <xdr:sp macro="" textlink="">
      <xdr:nvSpPr>
        <xdr:cNvPr id="519" name="n_2aveValue【保健センター・保健所】&#10;一人当たり面積"/>
        <xdr:cNvSpPr txBox="1"/>
      </xdr:nvSpPr>
      <xdr:spPr>
        <a:xfrm>
          <a:off x="20199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90187</xdr:rowOff>
    </xdr:from>
    <xdr:ext cx="469744" cy="259045"/>
    <xdr:sp macro="" textlink="">
      <xdr:nvSpPr>
        <xdr:cNvPr id="520" name="n_1mainValue【保健センター・保健所】&#10;一人当たり面積"/>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94759</xdr:rowOff>
    </xdr:from>
    <xdr:ext cx="469744" cy="259045"/>
    <xdr:sp macro="" textlink="">
      <xdr:nvSpPr>
        <xdr:cNvPr id="521" name="n_2mainValue【保健センター・保健所】&#10;一人当たり面積"/>
        <xdr:cNvSpPr txBox="1"/>
      </xdr:nvSpPr>
      <xdr:spPr>
        <a:xfrm>
          <a:off x="20199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2" name="直線コネクタ 5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3" name="テキスト ボックス 53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4" name="直線コネクタ 5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5" name="テキスト ボックス 5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6" name="直線コネクタ 5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7" name="テキスト ボックス 5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8" name="直線コネクタ 5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9" name="テキスト ボックス 5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0" name="直線コネクタ 5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1" name="テキスト ボックス 5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2" name="直線コネクタ 5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3" name="テキスト ボックス 54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5" name="テキスト ボックス 5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547" name="直線コネクタ 546"/>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548"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549" name="直線コネクタ 548"/>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550"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551" name="直線コネクタ 550"/>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552" name="【消防施設】&#10;有形固定資産減価償却率平均値テキスト"/>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553" name="フローチャート: 判断 552"/>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554" name="フローチャート: 判断 553"/>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555" name="フローチャート: 判断 554"/>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86905</xdr:rowOff>
    </xdr:from>
    <xdr:to>
      <xdr:col>85</xdr:col>
      <xdr:colOff>177800</xdr:colOff>
      <xdr:row>82</xdr:row>
      <xdr:rowOff>17055</xdr:rowOff>
    </xdr:to>
    <xdr:sp macro="" textlink="">
      <xdr:nvSpPr>
        <xdr:cNvPr id="561" name="楕円 560"/>
        <xdr:cNvSpPr/>
      </xdr:nvSpPr>
      <xdr:spPr>
        <a:xfrm>
          <a:off x="16268700" y="13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109782</xdr:rowOff>
    </xdr:from>
    <xdr:ext cx="405111" cy="259045"/>
    <xdr:sp macro="" textlink="">
      <xdr:nvSpPr>
        <xdr:cNvPr id="562" name="【消防施設】&#10;有形固定資産減価償却率該当値テキスト"/>
        <xdr:cNvSpPr txBox="1"/>
      </xdr:nvSpPr>
      <xdr:spPr>
        <a:xfrm>
          <a:off x="16357600" y="13825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113030</xdr:rowOff>
    </xdr:from>
    <xdr:to>
      <xdr:col>81</xdr:col>
      <xdr:colOff>101600</xdr:colOff>
      <xdr:row>82</xdr:row>
      <xdr:rowOff>43180</xdr:rowOff>
    </xdr:to>
    <xdr:sp macro="" textlink="">
      <xdr:nvSpPr>
        <xdr:cNvPr id="563" name="楕円 562"/>
        <xdr:cNvSpPr/>
      </xdr:nvSpPr>
      <xdr:spPr>
        <a:xfrm>
          <a:off x="15430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137705</xdr:rowOff>
    </xdr:from>
    <xdr:to>
      <xdr:col>85</xdr:col>
      <xdr:colOff>127000</xdr:colOff>
      <xdr:row>81</xdr:row>
      <xdr:rowOff>163830</xdr:rowOff>
    </xdr:to>
    <xdr:cxnSp macro="">
      <xdr:nvCxnSpPr>
        <xdr:cNvPr id="564" name="直線コネクタ 563"/>
        <xdr:cNvCxnSpPr/>
      </xdr:nvCxnSpPr>
      <xdr:spPr>
        <a:xfrm flipV="1">
          <a:off x="15481300" y="14025155"/>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28121</xdr:rowOff>
    </xdr:from>
    <xdr:to>
      <xdr:col>76</xdr:col>
      <xdr:colOff>165100</xdr:colOff>
      <xdr:row>77</xdr:row>
      <xdr:rowOff>129721</xdr:rowOff>
    </xdr:to>
    <xdr:sp macro="" textlink="">
      <xdr:nvSpPr>
        <xdr:cNvPr id="565" name="楕円 564"/>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81</xdr:row>
      <xdr:rowOff>163830</xdr:rowOff>
    </xdr:to>
    <xdr:cxnSp macro="">
      <xdr:nvCxnSpPr>
        <xdr:cNvPr id="566" name="直線コネクタ 565"/>
        <xdr:cNvCxnSpPr/>
      </xdr:nvCxnSpPr>
      <xdr:spPr>
        <a:xfrm>
          <a:off x="14592300" y="13280571"/>
          <a:ext cx="889000" cy="77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4190</xdr:rowOff>
    </xdr:from>
    <xdr:ext cx="405111" cy="259045"/>
    <xdr:sp macro="" textlink="">
      <xdr:nvSpPr>
        <xdr:cNvPr id="567" name="n_1aveValue【消防施設】&#10;有形固定資産減価償却率"/>
        <xdr:cNvSpPr txBox="1"/>
      </xdr:nvSpPr>
      <xdr:spPr>
        <a:xfrm>
          <a:off x="152660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1650</xdr:rowOff>
    </xdr:from>
    <xdr:ext cx="405111" cy="259045"/>
    <xdr:sp macro="" textlink="">
      <xdr:nvSpPr>
        <xdr:cNvPr id="568" name="n_2aveValue【消防施設】&#10;有形固定資産減価償却率"/>
        <xdr:cNvSpPr txBox="1"/>
      </xdr:nvSpPr>
      <xdr:spPr>
        <a:xfrm>
          <a:off x="14389744"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34307</xdr:rowOff>
    </xdr:from>
    <xdr:ext cx="405111" cy="259045"/>
    <xdr:sp macro="" textlink="">
      <xdr:nvSpPr>
        <xdr:cNvPr id="569" name="n_1mainValue【消防施設】&#10;有形固定資産減価償却率"/>
        <xdr:cNvSpPr txBox="1"/>
      </xdr:nvSpPr>
      <xdr:spPr>
        <a:xfrm>
          <a:off x="15266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570" name="n_2mainValue【消防施設】&#10;有形固定資産減価償却率"/>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2" name="正方形/長方形 5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3" name="正方形/長方形 5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4" name="正方形/長方形 5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5" name="正方形/長方形 5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6" name="正方形/長方形 5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7" name="正方形/長方形 5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8" name="正方形/長方形 5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9" name="テキスト ボックス 5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0" name="直線コネクタ 5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1" name="直線コネクタ 58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2" name="テキスト ボックス 58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3" name="直線コネクタ 58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4" name="テキスト ボックス 58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5" name="直線コネクタ 58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6" name="テキスト ボックス 58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7" name="直線コネクタ 58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8" name="テキスト ボックス 58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9" name="直線コネクタ 5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0" name="テキスト ボックス 5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592" name="直線コネクタ 591"/>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93"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94" name="直線コネクタ 593"/>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595"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596" name="直線コネクタ 595"/>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597" name="【消防施設】&#10;一人当たり面積平均値テキスト"/>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598" name="フローチャート: 判断 597"/>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599" name="フローチャート: 判断 598"/>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154178</xdr:rowOff>
    </xdr:from>
    <xdr:to>
      <xdr:col>107</xdr:col>
      <xdr:colOff>101600</xdr:colOff>
      <xdr:row>84</xdr:row>
      <xdr:rowOff>84328</xdr:rowOff>
    </xdr:to>
    <xdr:sp macro="" textlink="">
      <xdr:nvSpPr>
        <xdr:cNvPr id="600" name="フローチャート: 判断 599"/>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1" name="テキスト ボックス 6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2" name="テキスト ボックス 6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3" name="テキスト ボックス 6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4" name="テキスト ボックス 6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5" name="テキスト ボックス 6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129032</xdr:rowOff>
    </xdr:from>
    <xdr:to>
      <xdr:col>116</xdr:col>
      <xdr:colOff>114300</xdr:colOff>
      <xdr:row>85</xdr:row>
      <xdr:rowOff>59182</xdr:rowOff>
    </xdr:to>
    <xdr:sp macro="" textlink="">
      <xdr:nvSpPr>
        <xdr:cNvPr id="606" name="楕円 605"/>
        <xdr:cNvSpPr/>
      </xdr:nvSpPr>
      <xdr:spPr>
        <a:xfrm>
          <a:off x="221107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107459</xdr:rowOff>
    </xdr:from>
    <xdr:ext cx="469744" cy="259045"/>
    <xdr:sp macro="" textlink="">
      <xdr:nvSpPr>
        <xdr:cNvPr id="607" name="【消防施設】&#10;一人当たり面積該当値テキスト"/>
        <xdr:cNvSpPr txBox="1"/>
      </xdr:nvSpPr>
      <xdr:spPr>
        <a:xfrm>
          <a:off x="22199600"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133604</xdr:rowOff>
    </xdr:from>
    <xdr:to>
      <xdr:col>112</xdr:col>
      <xdr:colOff>38100</xdr:colOff>
      <xdr:row>85</xdr:row>
      <xdr:rowOff>63754</xdr:rowOff>
    </xdr:to>
    <xdr:sp macro="" textlink="">
      <xdr:nvSpPr>
        <xdr:cNvPr id="608" name="楕円 607"/>
        <xdr:cNvSpPr/>
      </xdr:nvSpPr>
      <xdr:spPr>
        <a:xfrm>
          <a:off x="21272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8382</xdr:rowOff>
    </xdr:from>
    <xdr:to>
      <xdr:col>116</xdr:col>
      <xdr:colOff>63500</xdr:colOff>
      <xdr:row>85</xdr:row>
      <xdr:rowOff>12954</xdr:rowOff>
    </xdr:to>
    <xdr:cxnSp macro="">
      <xdr:nvCxnSpPr>
        <xdr:cNvPr id="609" name="直線コネクタ 608"/>
        <xdr:cNvCxnSpPr/>
      </xdr:nvCxnSpPr>
      <xdr:spPr>
        <a:xfrm flipV="1">
          <a:off x="21323300" y="145816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610" name="楕円 609"/>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12954</xdr:rowOff>
    </xdr:from>
    <xdr:to>
      <xdr:col>111</xdr:col>
      <xdr:colOff>177800</xdr:colOff>
      <xdr:row>85</xdr:row>
      <xdr:rowOff>140970</xdr:rowOff>
    </xdr:to>
    <xdr:cxnSp macro="">
      <xdr:nvCxnSpPr>
        <xdr:cNvPr id="611" name="直線コネクタ 610"/>
        <xdr:cNvCxnSpPr/>
      </xdr:nvCxnSpPr>
      <xdr:spPr>
        <a:xfrm flipV="1">
          <a:off x="20434300" y="1458620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139716</xdr:rowOff>
    </xdr:from>
    <xdr:ext cx="469744" cy="259045"/>
    <xdr:sp macro="" textlink="">
      <xdr:nvSpPr>
        <xdr:cNvPr id="612" name="n_1aveValue【消防施設】&#10;一人当たり面積"/>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100855</xdr:rowOff>
    </xdr:from>
    <xdr:ext cx="469744" cy="259045"/>
    <xdr:sp macro="" textlink="">
      <xdr:nvSpPr>
        <xdr:cNvPr id="613"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54881</xdr:rowOff>
    </xdr:from>
    <xdr:ext cx="469744" cy="259045"/>
    <xdr:sp macro="" textlink="">
      <xdr:nvSpPr>
        <xdr:cNvPr id="614" name="n_1mainValue【消防施設】&#10;一人当たり面積"/>
        <xdr:cNvSpPr txBox="1"/>
      </xdr:nvSpPr>
      <xdr:spPr>
        <a:xfrm>
          <a:off x="210757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615" name="n_2mainValue【消防施設】&#10;一人当たり面積"/>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6" name="直線コネクタ 62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7" name="テキスト ボックス 62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8" name="直線コネクタ 62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9" name="テキスト ボックス 62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0" name="直線コネクタ 62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1" name="テキスト ボックス 63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2" name="直線コネクタ 63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3" name="テキスト ボックス 63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4" name="直線コネクタ 63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5" name="テキスト ボックス 63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6" name="直線コネクタ 63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7" name="テキスト ボックス 63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8" name="直線コネクタ 6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9" name="テキスト ボックス 6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641" name="直線コネクタ 640"/>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642"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643" name="直線コネクタ 642"/>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644"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45" name="直線コネクタ 644"/>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646"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647" name="フローチャート: 判断 646"/>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648" name="フローチャート: 判断 647"/>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67855</xdr:rowOff>
    </xdr:from>
    <xdr:to>
      <xdr:col>76</xdr:col>
      <xdr:colOff>165100</xdr:colOff>
      <xdr:row>103</xdr:row>
      <xdr:rowOff>169455</xdr:rowOff>
    </xdr:to>
    <xdr:sp macro="" textlink="">
      <xdr:nvSpPr>
        <xdr:cNvPr id="649" name="フローチャート: 判断 648"/>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0" name="テキスト ボックス 6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1" name="テキスト ボックス 6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2" name="テキスト ボックス 6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3" name="テキスト ボックス 6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4" name="テキスト ボックス 6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15602</xdr:rowOff>
    </xdr:from>
    <xdr:to>
      <xdr:col>85</xdr:col>
      <xdr:colOff>177800</xdr:colOff>
      <xdr:row>101</xdr:row>
      <xdr:rowOff>117202</xdr:rowOff>
    </xdr:to>
    <xdr:sp macro="" textlink="">
      <xdr:nvSpPr>
        <xdr:cNvPr id="655" name="楕円 654"/>
        <xdr:cNvSpPr/>
      </xdr:nvSpPr>
      <xdr:spPr>
        <a:xfrm>
          <a:off x="16268700" y="1733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38479</xdr:rowOff>
    </xdr:from>
    <xdr:ext cx="405111" cy="259045"/>
    <xdr:sp macro="" textlink="">
      <xdr:nvSpPr>
        <xdr:cNvPr id="656" name="【庁舎】&#10;有形固定資産減価償却率該当値テキスト"/>
        <xdr:cNvSpPr txBox="1"/>
      </xdr:nvSpPr>
      <xdr:spPr>
        <a:xfrm>
          <a:off x="16357600" y="1718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4173</xdr:rowOff>
    </xdr:from>
    <xdr:to>
      <xdr:col>81</xdr:col>
      <xdr:colOff>101600</xdr:colOff>
      <xdr:row>101</xdr:row>
      <xdr:rowOff>105773</xdr:rowOff>
    </xdr:to>
    <xdr:sp macro="" textlink="">
      <xdr:nvSpPr>
        <xdr:cNvPr id="657" name="楕円 656"/>
        <xdr:cNvSpPr/>
      </xdr:nvSpPr>
      <xdr:spPr>
        <a:xfrm>
          <a:off x="15430500" y="173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54973</xdr:rowOff>
    </xdr:from>
    <xdr:to>
      <xdr:col>85</xdr:col>
      <xdr:colOff>127000</xdr:colOff>
      <xdr:row>101</xdr:row>
      <xdr:rowOff>66402</xdr:rowOff>
    </xdr:to>
    <xdr:cxnSp macro="">
      <xdr:nvCxnSpPr>
        <xdr:cNvPr id="658" name="直線コネクタ 657"/>
        <xdr:cNvCxnSpPr/>
      </xdr:nvCxnSpPr>
      <xdr:spPr>
        <a:xfrm>
          <a:off x="15481300" y="17371423"/>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25400</xdr:rowOff>
    </xdr:from>
    <xdr:to>
      <xdr:col>76</xdr:col>
      <xdr:colOff>165100</xdr:colOff>
      <xdr:row>101</xdr:row>
      <xdr:rowOff>127000</xdr:rowOff>
    </xdr:to>
    <xdr:sp macro="" textlink="">
      <xdr:nvSpPr>
        <xdr:cNvPr id="659" name="楕円 658"/>
        <xdr:cNvSpPr/>
      </xdr:nvSpPr>
      <xdr:spPr>
        <a:xfrm>
          <a:off x="14541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54973</xdr:rowOff>
    </xdr:from>
    <xdr:to>
      <xdr:col>81</xdr:col>
      <xdr:colOff>50800</xdr:colOff>
      <xdr:row>101</xdr:row>
      <xdr:rowOff>76200</xdr:rowOff>
    </xdr:to>
    <xdr:cxnSp macro="">
      <xdr:nvCxnSpPr>
        <xdr:cNvPr id="660" name="直線コネクタ 659"/>
        <xdr:cNvCxnSpPr/>
      </xdr:nvCxnSpPr>
      <xdr:spPr>
        <a:xfrm flipV="1">
          <a:off x="14592300" y="1737142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103432</xdr:rowOff>
    </xdr:from>
    <xdr:ext cx="405111" cy="259045"/>
    <xdr:sp macro="" textlink="">
      <xdr:nvSpPr>
        <xdr:cNvPr id="661" name="n_1aveValue【庁舎】&#10;有形固定資産減価償却率"/>
        <xdr:cNvSpPr txBox="1"/>
      </xdr:nvSpPr>
      <xdr:spPr>
        <a:xfrm>
          <a:off x="152660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160582</xdr:rowOff>
    </xdr:from>
    <xdr:ext cx="405111" cy="259045"/>
    <xdr:sp macro="" textlink="">
      <xdr:nvSpPr>
        <xdr:cNvPr id="662" name="n_2aveValue【庁舎】&#10;有形固定資産減価償却率"/>
        <xdr:cNvSpPr txBox="1"/>
      </xdr:nvSpPr>
      <xdr:spPr>
        <a:xfrm>
          <a:off x="143897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122300</xdr:rowOff>
    </xdr:from>
    <xdr:ext cx="405111" cy="259045"/>
    <xdr:sp macro="" textlink="">
      <xdr:nvSpPr>
        <xdr:cNvPr id="663" name="n_1mainValue【庁舎】&#10;有形固定資産減価償却率"/>
        <xdr:cNvSpPr txBox="1"/>
      </xdr:nvSpPr>
      <xdr:spPr>
        <a:xfrm>
          <a:off x="15266044" y="1709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143527</xdr:rowOff>
    </xdr:from>
    <xdr:ext cx="405111" cy="259045"/>
    <xdr:sp macro="" textlink="">
      <xdr:nvSpPr>
        <xdr:cNvPr id="664" name="n_2mainValue【庁舎】&#10;有形固定資産減価償却率"/>
        <xdr:cNvSpPr txBox="1"/>
      </xdr:nvSpPr>
      <xdr:spPr>
        <a:xfrm>
          <a:off x="143897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5" name="直線コネクタ 67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6" name="テキスト ボックス 67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7" name="直線コネクタ 67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8" name="テキスト ボックス 67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9" name="直線コネクタ 67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0" name="テキスト ボックス 67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1" name="直線コネクタ 68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2" name="テキスト ボックス 68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686" name="直線コネクタ 685"/>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687"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688" name="直線コネクタ 687"/>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689"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690" name="直線コネクタ 689"/>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16273</xdr:rowOff>
    </xdr:from>
    <xdr:ext cx="469744" cy="259045"/>
    <xdr:sp macro="" textlink="">
      <xdr:nvSpPr>
        <xdr:cNvPr id="691" name="【庁舎】&#10;一人当たり面積平均値テキスト"/>
        <xdr:cNvSpPr txBox="1"/>
      </xdr:nvSpPr>
      <xdr:spPr>
        <a:xfrm>
          <a:off x="22199600" y="17847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692" name="フローチャート: 判断 691"/>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693" name="フローチャート: 判断 692"/>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87122</xdr:rowOff>
    </xdr:from>
    <xdr:to>
      <xdr:col>107</xdr:col>
      <xdr:colOff>101600</xdr:colOff>
      <xdr:row>105</xdr:row>
      <xdr:rowOff>17272</xdr:rowOff>
    </xdr:to>
    <xdr:sp macro="" textlink="">
      <xdr:nvSpPr>
        <xdr:cNvPr id="694" name="フローチャート: 判断 693"/>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5" name="テキスト ボックス 6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148844</xdr:rowOff>
    </xdr:from>
    <xdr:to>
      <xdr:col>116</xdr:col>
      <xdr:colOff>114300</xdr:colOff>
      <xdr:row>106</xdr:row>
      <xdr:rowOff>78994</xdr:rowOff>
    </xdr:to>
    <xdr:sp macro="" textlink="">
      <xdr:nvSpPr>
        <xdr:cNvPr id="700" name="楕円 699"/>
        <xdr:cNvSpPr/>
      </xdr:nvSpPr>
      <xdr:spPr>
        <a:xfrm>
          <a:off x="22110700" y="181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127271</xdr:rowOff>
    </xdr:from>
    <xdr:ext cx="469744" cy="259045"/>
    <xdr:sp macro="" textlink="">
      <xdr:nvSpPr>
        <xdr:cNvPr id="701" name="【庁舎】&#10;一人当たり面積該当値テキスト"/>
        <xdr:cNvSpPr txBox="1"/>
      </xdr:nvSpPr>
      <xdr:spPr>
        <a:xfrm>
          <a:off x="22199600" y="1812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153415</xdr:rowOff>
    </xdr:from>
    <xdr:to>
      <xdr:col>112</xdr:col>
      <xdr:colOff>38100</xdr:colOff>
      <xdr:row>106</xdr:row>
      <xdr:rowOff>83565</xdr:rowOff>
    </xdr:to>
    <xdr:sp macro="" textlink="">
      <xdr:nvSpPr>
        <xdr:cNvPr id="702" name="楕円 701"/>
        <xdr:cNvSpPr/>
      </xdr:nvSpPr>
      <xdr:spPr>
        <a:xfrm>
          <a:off x="212725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28194</xdr:rowOff>
    </xdr:from>
    <xdr:to>
      <xdr:col>116</xdr:col>
      <xdr:colOff>63500</xdr:colOff>
      <xdr:row>106</xdr:row>
      <xdr:rowOff>32765</xdr:rowOff>
    </xdr:to>
    <xdr:cxnSp macro="">
      <xdr:nvCxnSpPr>
        <xdr:cNvPr id="703" name="直線コネクタ 702"/>
        <xdr:cNvCxnSpPr/>
      </xdr:nvCxnSpPr>
      <xdr:spPr>
        <a:xfrm flipV="1">
          <a:off x="21323300" y="1820189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155702</xdr:rowOff>
    </xdr:from>
    <xdr:to>
      <xdr:col>107</xdr:col>
      <xdr:colOff>101600</xdr:colOff>
      <xdr:row>106</xdr:row>
      <xdr:rowOff>85852</xdr:rowOff>
    </xdr:to>
    <xdr:sp macro="" textlink="">
      <xdr:nvSpPr>
        <xdr:cNvPr id="704" name="楕円 703"/>
        <xdr:cNvSpPr/>
      </xdr:nvSpPr>
      <xdr:spPr>
        <a:xfrm>
          <a:off x="20383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32765</xdr:rowOff>
    </xdr:from>
    <xdr:to>
      <xdr:col>111</xdr:col>
      <xdr:colOff>177800</xdr:colOff>
      <xdr:row>106</xdr:row>
      <xdr:rowOff>35052</xdr:rowOff>
    </xdr:to>
    <xdr:cxnSp macro="">
      <xdr:nvCxnSpPr>
        <xdr:cNvPr id="705" name="直線コネクタ 704"/>
        <xdr:cNvCxnSpPr/>
      </xdr:nvCxnSpPr>
      <xdr:spPr>
        <a:xfrm flipV="1">
          <a:off x="20434300" y="182064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159529</xdr:rowOff>
    </xdr:from>
    <xdr:ext cx="469744" cy="259045"/>
    <xdr:sp macro="" textlink="">
      <xdr:nvSpPr>
        <xdr:cNvPr id="706" name="n_1aveValue【庁舎】&#10;一人当たり面積"/>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33799</xdr:rowOff>
    </xdr:from>
    <xdr:ext cx="469744" cy="259045"/>
    <xdr:sp macro="" textlink="">
      <xdr:nvSpPr>
        <xdr:cNvPr id="707" name="n_2aveValue【庁舎】&#10;一人当たり面積"/>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74692</xdr:rowOff>
    </xdr:from>
    <xdr:ext cx="469744" cy="259045"/>
    <xdr:sp macro="" textlink="">
      <xdr:nvSpPr>
        <xdr:cNvPr id="708" name="n_1mainValue【庁舎】&#10;一人当たり面積"/>
        <xdr:cNvSpPr txBox="1"/>
      </xdr:nvSpPr>
      <xdr:spPr>
        <a:xfrm>
          <a:off x="21075727" y="1824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76979</xdr:rowOff>
    </xdr:from>
    <xdr:ext cx="469744" cy="259045"/>
    <xdr:sp macro="" textlink="">
      <xdr:nvSpPr>
        <xdr:cNvPr id="709" name="n_2mainValue【庁舎】&#10;一人当たり面積"/>
        <xdr:cNvSpPr txBox="1"/>
      </xdr:nvSpPr>
      <xdr:spPr>
        <a:xfrm>
          <a:off x="20199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体育館・プール、一般廃棄物処理施設、庁舎である。一方で、特に低くなっている施設は、図書館である。体育館・プールについては、運動施設の利用者数は増加傾向にあるが、築２０年以上経過している施設もあり、老朽化が進行している。市民の健康増進に資するためにも、適切な維持管理に努め、ニーズや利用状況を考慮しながら、統合や除却も併せて検討していく。一般廃棄物処理施設については、クリーンセンターは築２５年以上経過し、老朽化が進行している。一人当たり有形固定資産額を見てみると、類似団体の中でも高い数値となっており、老朽化の影響等も含め、施設の維持管理に多額の費用を要しながら市内のごみ処理を維持している状況である。日常の運転管理と適切な定期点検を行い、管理に努める。庁舎については、築５０年以上経過し、老朽化が進行している。平成２６年に耐震化工事を行っており、今後も適切な維持管理に努める。図書館については、市内に１施設設置している。建物は、旧小学校の建物を増改築し図書館として活用している。そのため一人当たりの図書館面積を類似団体と比較した場合、類似団体の中でも大きい数値となっていると考えられる。建設は平成１７年に行われ、現在は有形固定資産減価償却率も低い水準にあるが、屋根部分の錆や損傷等、劣化がみられることから、適切な維持管理が求め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茨城県潮来市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28,641
28,317
71.40
13,497,315
12,217,091
1,190,061
7,368,593
11,791,128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ポイント低く、全国平均値とほぼ同様であるが、茨城県平均からは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ポイント低い指数となっている。平成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税収等の伸びに伴い基準財政収入額が増加したことで、財政力指数は前年度より高くなった。近年はほぼ横ばいの数値で推移しており、引き続き、税収入の確保や企業誘致の推進等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42</xdr:row>
      <xdr:rowOff>5292</xdr:rowOff>
    </xdr:to>
    <xdr:cxnSp macro="">
      <xdr:nvCxnSpPr>
        <xdr:cNvPr id="69" name="直線コネクタ 68"/>
        <xdr:cNvCxnSpPr/>
      </xdr:nvCxnSpPr>
      <xdr:spPr>
        <a:xfrm flipV="1">
          <a:off x="4114800" y="71860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5292</xdr:rowOff>
    </xdr:to>
    <xdr:cxnSp macro="">
      <xdr:nvCxnSpPr>
        <xdr:cNvPr id="72" name="直線コネクタ 71"/>
        <xdr:cNvCxnSpPr/>
      </xdr:nvCxnSpPr>
      <xdr:spPr>
        <a:xfrm>
          <a:off x="3225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5292</xdr:rowOff>
    </xdr:from>
    <xdr:to>
      <xdr:col>15</xdr:col>
      <xdr:colOff>82550</xdr:colOff>
      <xdr:row>42</xdr:row>
      <xdr:rowOff>5292</xdr:rowOff>
    </xdr:to>
    <xdr:cxnSp macro="">
      <xdr:nvCxnSpPr>
        <xdr:cNvPr id="75" name="直線コネクタ 74"/>
        <xdr:cNvCxnSpPr/>
      </xdr:nvCxnSpPr>
      <xdr:spPr>
        <a:xfrm>
          <a:off x="2336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77" name="テキスト ボックス 76"/>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42</xdr:row>
      <xdr:rowOff>5292</xdr:rowOff>
    </xdr:to>
    <xdr:cxnSp macro="">
      <xdr:nvCxnSpPr>
        <xdr:cNvPr id="78" name="直線コネクタ 77"/>
        <xdr:cNvCxnSpPr/>
      </xdr:nvCxnSpPr>
      <xdr:spPr>
        <a:xfrm>
          <a:off x="1447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9"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40869</xdr:rowOff>
    </xdr:from>
    <xdr:ext cx="736600" cy="259045"/>
    <xdr:sp macro="" textlink="">
      <xdr:nvSpPr>
        <xdr:cNvPr id="91" name="テキスト ボックス 90"/>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2" name="楕円 91"/>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40869</xdr:rowOff>
    </xdr:from>
    <xdr:ext cx="762000" cy="259045"/>
    <xdr:sp macro="" textlink="">
      <xdr:nvSpPr>
        <xdr:cNvPr id="93" name="テキスト ボックス 92"/>
        <xdr:cNvSpPr txBox="1"/>
      </xdr:nvSpPr>
      <xdr:spPr>
        <a:xfrm>
          <a:off x="2844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125942</xdr:rowOff>
    </xdr:from>
    <xdr:to>
      <xdr:col>11</xdr:col>
      <xdr:colOff>82550</xdr:colOff>
      <xdr:row>42</xdr:row>
      <xdr:rowOff>56092</xdr:rowOff>
    </xdr:to>
    <xdr:sp macro="" textlink="">
      <xdr:nvSpPr>
        <xdr:cNvPr id="94" name="楕円 93"/>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66269</xdr:rowOff>
    </xdr:from>
    <xdr:ext cx="762000" cy="259045"/>
    <xdr:sp macro="" textlink="">
      <xdr:nvSpPr>
        <xdr:cNvPr id="95" name="テキスト ボックス 94"/>
        <xdr:cNvSpPr txBox="1"/>
      </xdr:nvSpPr>
      <xdr:spPr>
        <a:xfrm>
          <a:off x="1955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　類似団体と比較すると</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ポイント高く、茨城県平均と比較すると</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ポイント高く、全国平均からは</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ポイント低い指標となっている。平成</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年度は、扶助費等が増加した一方で、税収入が伸び、臨時財政対策債発行額も増加したため、経常収支比率は前年度より低い数値となった。 今後も、社会保障関係経費の増加が見込まれるが、公債費の抑制に努める等、経常経費の削減を図る。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62</xdr:row>
      <xdr:rowOff>150622</xdr:rowOff>
    </xdr:to>
    <xdr:cxnSp macro="">
      <xdr:nvCxnSpPr>
        <xdr:cNvPr id="130" name="直線コネクタ 129"/>
        <xdr:cNvCxnSpPr/>
      </xdr:nvCxnSpPr>
      <xdr:spPr>
        <a:xfrm flipV="1">
          <a:off x="4114800" y="10674350"/>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1" name="財政構造の弾力性平均値テキスト"/>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15494</xdr:rowOff>
    </xdr:from>
    <xdr:to>
      <xdr:col>19</xdr:col>
      <xdr:colOff>133350</xdr:colOff>
      <xdr:row>62</xdr:row>
      <xdr:rowOff>150622</xdr:rowOff>
    </xdr:to>
    <xdr:cxnSp macro="">
      <xdr:nvCxnSpPr>
        <xdr:cNvPr id="133" name="直線コネクタ 132"/>
        <xdr:cNvCxnSpPr/>
      </xdr:nvCxnSpPr>
      <xdr:spPr>
        <a:xfrm>
          <a:off x="3225800" y="1064539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35" name="テキスト ボックス 134"/>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15494</xdr:rowOff>
    </xdr:from>
    <xdr:to>
      <xdr:col>15</xdr:col>
      <xdr:colOff>82550</xdr:colOff>
      <xdr:row>62</xdr:row>
      <xdr:rowOff>44450</xdr:rowOff>
    </xdr:to>
    <xdr:cxnSp macro="">
      <xdr:nvCxnSpPr>
        <xdr:cNvPr id="136" name="直線コネクタ 135"/>
        <xdr:cNvCxnSpPr/>
      </xdr:nvCxnSpPr>
      <xdr:spPr>
        <a:xfrm flipV="1">
          <a:off x="2336800" y="1064539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74185</xdr:rowOff>
    </xdr:from>
    <xdr:ext cx="762000" cy="259045"/>
    <xdr:sp macro="" textlink="">
      <xdr:nvSpPr>
        <xdr:cNvPr id="138" name="テキスト ボックス 137"/>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42164</xdr:rowOff>
    </xdr:from>
    <xdr:to>
      <xdr:col>11</xdr:col>
      <xdr:colOff>31750</xdr:colOff>
      <xdr:row>62</xdr:row>
      <xdr:rowOff>44450</xdr:rowOff>
    </xdr:to>
    <xdr:cxnSp macro="">
      <xdr:nvCxnSpPr>
        <xdr:cNvPr id="139" name="直線コネクタ 138"/>
        <xdr:cNvCxnSpPr/>
      </xdr:nvCxnSpPr>
      <xdr:spPr>
        <a:xfrm>
          <a:off x="1447800" y="1050061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40" name="フローチャート: 判断 139"/>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41" name="テキスト ボックス 140"/>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93489</xdr:rowOff>
    </xdr:from>
    <xdr:ext cx="762000" cy="259045"/>
    <xdr:sp macro="" textlink="">
      <xdr:nvSpPr>
        <xdr:cNvPr id="143" name="テキスト ボックス 142"/>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49" name="楕円 148"/>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137177</xdr:rowOff>
    </xdr:from>
    <xdr:ext cx="762000" cy="259045"/>
    <xdr:sp macro="" textlink="">
      <xdr:nvSpPr>
        <xdr:cNvPr id="150" name="財政構造の弾力性該当値テキスト"/>
        <xdr:cNvSpPr txBox="1"/>
      </xdr:nvSpPr>
      <xdr:spPr>
        <a:xfrm>
          <a:off x="5041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99822</xdr:rowOff>
    </xdr:from>
    <xdr:to>
      <xdr:col>19</xdr:col>
      <xdr:colOff>184150</xdr:colOff>
      <xdr:row>63</xdr:row>
      <xdr:rowOff>29972</xdr:rowOff>
    </xdr:to>
    <xdr:sp macro="" textlink="">
      <xdr:nvSpPr>
        <xdr:cNvPr id="151" name="楕円 150"/>
        <xdr:cNvSpPr/>
      </xdr:nvSpPr>
      <xdr:spPr>
        <a:xfrm>
          <a:off x="4064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14749</xdr:rowOff>
    </xdr:from>
    <xdr:ext cx="736600" cy="259045"/>
    <xdr:sp macro="" textlink="">
      <xdr:nvSpPr>
        <xdr:cNvPr id="152" name="テキスト ボックス 151"/>
        <xdr:cNvSpPr txBox="1"/>
      </xdr:nvSpPr>
      <xdr:spPr>
        <a:xfrm>
          <a:off x="3733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136144</xdr:rowOff>
    </xdr:from>
    <xdr:to>
      <xdr:col>15</xdr:col>
      <xdr:colOff>133350</xdr:colOff>
      <xdr:row>62</xdr:row>
      <xdr:rowOff>66294</xdr:rowOff>
    </xdr:to>
    <xdr:sp macro="" textlink="">
      <xdr:nvSpPr>
        <xdr:cNvPr id="153" name="楕円 152"/>
        <xdr:cNvSpPr/>
      </xdr:nvSpPr>
      <xdr:spPr>
        <a:xfrm>
          <a:off x="3175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51071</xdr:rowOff>
    </xdr:from>
    <xdr:ext cx="762000" cy="259045"/>
    <xdr:sp macro="" textlink="">
      <xdr:nvSpPr>
        <xdr:cNvPr id="154" name="テキスト ボックス 153"/>
        <xdr:cNvSpPr txBox="1"/>
      </xdr:nvSpPr>
      <xdr:spPr>
        <a:xfrm>
          <a:off x="2844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5" name="楕円 154"/>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80027</xdr:rowOff>
    </xdr:from>
    <xdr:ext cx="762000" cy="259045"/>
    <xdr:sp macro="" textlink="">
      <xdr:nvSpPr>
        <xdr:cNvPr id="156" name="テキスト ボックス 155"/>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162814</xdr:rowOff>
    </xdr:from>
    <xdr:to>
      <xdr:col>7</xdr:col>
      <xdr:colOff>31750</xdr:colOff>
      <xdr:row>61</xdr:row>
      <xdr:rowOff>92964</xdr:rowOff>
    </xdr:to>
    <xdr:sp macro="" textlink="">
      <xdr:nvSpPr>
        <xdr:cNvPr id="157" name="楕円 156"/>
        <xdr:cNvSpPr/>
      </xdr:nvSpPr>
      <xdr:spPr>
        <a:xfrm>
          <a:off x="1397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77741</xdr:rowOff>
    </xdr:from>
    <xdr:ext cx="762000" cy="259045"/>
    <xdr:sp macro="" textlink="">
      <xdr:nvSpPr>
        <xdr:cNvPr id="158" name="テキスト ボックス 157"/>
        <xdr:cNvSpPr txBox="1"/>
      </xdr:nvSpPr>
      <xdr:spPr>
        <a:xfrm>
          <a:off x="10668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[131,434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10,455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円低く、茨城県平均と比較すると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14,683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円高く、全国平均からは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低い金額となっている。人件費については、定員管理計画に基づく職員数の削減を進めてきた効果は出ていると思われる。一方、物件費については、公共施設の維持管理に係る経費が上昇傾向にあり、今後も費用対効果を検証しながら、より効率的な事業の実施や施設の管理を行えるよう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39633</xdr:rowOff>
    </xdr:from>
    <xdr:to>
      <xdr:col>23</xdr:col>
      <xdr:colOff>133350</xdr:colOff>
      <xdr:row>81</xdr:row>
      <xdr:rowOff>42199</xdr:rowOff>
    </xdr:to>
    <xdr:cxnSp macro="">
      <xdr:nvCxnSpPr>
        <xdr:cNvPr id="193" name="直線コネクタ 192"/>
        <xdr:cNvCxnSpPr/>
      </xdr:nvCxnSpPr>
      <xdr:spPr>
        <a:xfrm flipV="1">
          <a:off x="4114800" y="13927083"/>
          <a:ext cx="8382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2917</xdr:rowOff>
    </xdr:from>
    <xdr:ext cx="762000" cy="259045"/>
    <xdr:sp macro="" textlink="">
      <xdr:nvSpPr>
        <xdr:cNvPr id="194" name="人件費・物件費等の状況平均値テキスト"/>
        <xdr:cNvSpPr txBox="1"/>
      </xdr:nvSpPr>
      <xdr:spPr>
        <a:xfrm>
          <a:off x="5041900" y="1389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35713</xdr:rowOff>
    </xdr:from>
    <xdr:to>
      <xdr:col>19</xdr:col>
      <xdr:colOff>133350</xdr:colOff>
      <xdr:row>81</xdr:row>
      <xdr:rowOff>42199</xdr:rowOff>
    </xdr:to>
    <xdr:cxnSp macro="">
      <xdr:nvCxnSpPr>
        <xdr:cNvPr id="196" name="直線コネクタ 195"/>
        <xdr:cNvCxnSpPr/>
      </xdr:nvCxnSpPr>
      <xdr:spPr>
        <a:xfrm>
          <a:off x="3225800" y="13923163"/>
          <a:ext cx="889000" cy="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24918</xdr:rowOff>
    </xdr:from>
    <xdr:to>
      <xdr:col>15</xdr:col>
      <xdr:colOff>82550</xdr:colOff>
      <xdr:row>81</xdr:row>
      <xdr:rowOff>35713</xdr:rowOff>
    </xdr:to>
    <xdr:cxnSp macro="">
      <xdr:nvCxnSpPr>
        <xdr:cNvPr id="199" name="直線コネクタ 198"/>
        <xdr:cNvCxnSpPr/>
      </xdr:nvCxnSpPr>
      <xdr:spPr>
        <a:xfrm>
          <a:off x="2336800" y="13912368"/>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116995</xdr:rowOff>
    </xdr:from>
    <xdr:ext cx="762000" cy="259045"/>
    <xdr:sp macro="" textlink="">
      <xdr:nvSpPr>
        <xdr:cNvPr id="201" name="テキスト ボックス 200"/>
        <xdr:cNvSpPr txBox="1"/>
      </xdr:nvSpPr>
      <xdr:spPr>
        <a:xfrm>
          <a:off x="2844800" y="1400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160089</xdr:rowOff>
    </xdr:from>
    <xdr:to>
      <xdr:col>11</xdr:col>
      <xdr:colOff>31750</xdr:colOff>
      <xdr:row>81</xdr:row>
      <xdr:rowOff>24918</xdr:rowOff>
    </xdr:to>
    <xdr:cxnSp macro="">
      <xdr:nvCxnSpPr>
        <xdr:cNvPr id="202" name="直線コネクタ 201"/>
        <xdr:cNvCxnSpPr/>
      </xdr:nvCxnSpPr>
      <xdr:spPr>
        <a:xfrm>
          <a:off x="1447800" y="13876089"/>
          <a:ext cx="889000" cy="3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3" name="フローチャート: 判断 202"/>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158560</xdr:rowOff>
    </xdr:from>
    <xdr:ext cx="762000" cy="259045"/>
    <xdr:sp macro="" textlink="">
      <xdr:nvSpPr>
        <xdr:cNvPr id="204" name="テキスト ボックス 203"/>
        <xdr:cNvSpPr txBox="1"/>
      </xdr:nvSpPr>
      <xdr:spPr>
        <a:xfrm>
          <a:off x="1955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5" name="フローチャート: 判断 204"/>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139609</xdr:rowOff>
    </xdr:from>
    <xdr:ext cx="762000" cy="259045"/>
    <xdr:sp macro="" textlink="">
      <xdr:nvSpPr>
        <xdr:cNvPr id="206" name="テキスト ボックス 205"/>
        <xdr:cNvSpPr txBox="1"/>
      </xdr:nvSpPr>
      <xdr:spPr>
        <a:xfrm>
          <a:off x="1066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160283</xdr:rowOff>
    </xdr:from>
    <xdr:to>
      <xdr:col>23</xdr:col>
      <xdr:colOff>184150</xdr:colOff>
      <xdr:row>81</xdr:row>
      <xdr:rowOff>90433</xdr:rowOff>
    </xdr:to>
    <xdr:sp macro="" textlink="">
      <xdr:nvSpPr>
        <xdr:cNvPr id="212" name="楕円 211"/>
        <xdr:cNvSpPr/>
      </xdr:nvSpPr>
      <xdr:spPr>
        <a:xfrm>
          <a:off x="4902200" y="1387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5360</xdr:rowOff>
    </xdr:from>
    <xdr:ext cx="762000" cy="259045"/>
    <xdr:sp macro="" textlink="">
      <xdr:nvSpPr>
        <xdr:cNvPr id="213" name="人件費・物件費等の状況該当値テキスト"/>
        <xdr:cNvSpPr txBox="1"/>
      </xdr:nvSpPr>
      <xdr:spPr>
        <a:xfrm>
          <a:off x="5041900" y="1372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162849</xdr:rowOff>
    </xdr:from>
    <xdr:to>
      <xdr:col>19</xdr:col>
      <xdr:colOff>184150</xdr:colOff>
      <xdr:row>81</xdr:row>
      <xdr:rowOff>92999</xdr:rowOff>
    </xdr:to>
    <xdr:sp macro="" textlink="">
      <xdr:nvSpPr>
        <xdr:cNvPr id="214" name="楕円 213"/>
        <xdr:cNvSpPr/>
      </xdr:nvSpPr>
      <xdr:spPr>
        <a:xfrm>
          <a:off x="4064000" y="1387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103176</xdr:rowOff>
    </xdr:from>
    <xdr:ext cx="736600" cy="259045"/>
    <xdr:sp macro="" textlink="">
      <xdr:nvSpPr>
        <xdr:cNvPr id="215" name="テキスト ボックス 214"/>
        <xdr:cNvSpPr txBox="1"/>
      </xdr:nvSpPr>
      <xdr:spPr>
        <a:xfrm>
          <a:off x="3733800" y="13647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156363</xdr:rowOff>
    </xdr:from>
    <xdr:to>
      <xdr:col>15</xdr:col>
      <xdr:colOff>133350</xdr:colOff>
      <xdr:row>81</xdr:row>
      <xdr:rowOff>86513</xdr:rowOff>
    </xdr:to>
    <xdr:sp macro="" textlink="">
      <xdr:nvSpPr>
        <xdr:cNvPr id="216" name="楕円 215"/>
        <xdr:cNvSpPr/>
      </xdr:nvSpPr>
      <xdr:spPr>
        <a:xfrm>
          <a:off x="3175000" y="1387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96690</xdr:rowOff>
    </xdr:from>
    <xdr:ext cx="762000" cy="259045"/>
    <xdr:sp macro="" textlink="">
      <xdr:nvSpPr>
        <xdr:cNvPr id="217" name="テキスト ボックス 216"/>
        <xdr:cNvSpPr txBox="1"/>
      </xdr:nvSpPr>
      <xdr:spPr>
        <a:xfrm>
          <a:off x="2844800" y="1364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145568</xdr:rowOff>
    </xdr:from>
    <xdr:to>
      <xdr:col>11</xdr:col>
      <xdr:colOff>82550</xdr:colOff>
      <xdr:row>81</xdr:row>
      <xdr:rowOff>75718</xdr:rowOff>
    </xdr:to>
    <xdr:sp macro="" textlink="">
      <xdr:nvSpPr>
        <xdr:cNvPr id="218" name="楕円 217"/>
        <xdr:cNvSpPr/>
      </xdr:nvSpPr>
      <xdr:spPr>
        <a:xfrm>
          <a:off x="2286000" y="138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85895</xdr:rowOff>
    </xdr:from>
    <xdr:ext cx="762000" cy="259045"/>
    <xdr:sp macro="" textlink="">
      <xdr:nvSpPr>
        <xdr:cNvPr id="219" name="テキスト ボックス 218"/>
        <xdr:cNvSpPr txBox="1"/>
      </xdr:nvSpPr>
      <xdr:spPr>
        <a:xfrm>
          <a:off x="1955800" y="13630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109289</xdr:rowOff>
    </xdr:from>
    <xdr:to>
      <xdr:col>7</xdr:col>
      <xdr:colOff>31750</xdr:colOff>
      <xdr:row>81</xdr:row>
      <xdr:rowOff>39439</xdr:rowOff>
    </xdr:to>
    <xdr:sp macro="" textlink="">
      <xdr:nvSpPr>
        <xdr:cNvPr id="220" name="楕円 219"/>
        <xdr:cNvSpPr/>
      </xdr:nvSpPr>
      <xdr:spPr>
        <a:xfrm>
          <a:off x="1397000" y="1382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49616</xdr:rowOff>
    </xdr:from>
    <xdr:ext cx="762000" cy="259045"/>
    <xdr:sp macro="" textlink="">
      <xdr:nvSpPr>
        <xdr:cNvPr id="221" name="テキスト ボックス 220"/>
        <xdr:cNvSpPr txBox="1"/>
      </xdr:nvSpPr>
      <xdr:spPr>
        <a:xfrm>
          <a:off x="1066800" y="1359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年度は、国家公務員の臨時特例額措置により、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を超えた数値となっていたが、平成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年度以降はほぼ横ばいの推移となっている。類似団体と比較すると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ポイント高く、全国市平均と比較すると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ポイント状況である。今後も、職務・職責に応じた適正な給与体系の構築に努めていく。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年度は、ラスパイレス指数未公表のため、前年度数値を引用。</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5" name="直線コネクタ 254"/>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56"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7761</xdr:rowOff>
    </xdr:from>
    <xdr:to>
      <xdr:col>77</xdr:col>
      <xdr:colOff>44450</xdr:colOff>
      <xdr:row>86</xdr:row>
      <xdr:rowOff>101600</xdr:rowOff>
    </xdr:to>
    <xdr:cxnSp macro="">
      <xdr:nvCxnSpPr>
        <xdr:cNvPr id="258" name="直線コネクタ 257"/>
        <xdr:cNvCxnSpPr/>
      </xdr:nvCxnSpPr>
      <xdr:spPr>
        <a:xfrm>
          <a:off x="15290800" y="1475246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0" name="テキスト ボックス 259"/>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7761</xdr:rowOff>
    </xdr:from>
    <xdr:to>
      <xdr:col>72</xdr:col>
      <xdr:colOff>203200</xdr:colOff>
      <xdr:row>86</xdr:row>
      <xdr:rowOff>47978</xdr:rowOff>
    </xdr:to>
    <xdr:cxnSp macro="">
      <xdr:nvCxnSpPr>
        <xdr:cNvPr id="261" name="直線コネクタ 260"/>
        <xdr:cNvCxnSpPr/>
      </xdr:nvCxnSpPr>
      <xdr:spPr>
        <a:xfrm flipV="1">
          <a:off x="14401800" y="147524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63" name="テキスト ボックス 262"/>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47978</xdr:rowOff>
    </xdr:from>
    <xdr:to>
      <xdr:col>68</xdr:col>
      <xdr:colOff>152400</xdr:colOff>
      <xdr:row>87</xdr:row>
      <xdr:rowOff>10584</xdr:rowOff>
    </xdr:to>
    <xdr:cxnSp macro="">
      <xdr:nvCxnSpPr>
        <xdr:cNvPr id="264" name="直線コネクタ 263"/>
        <xdr:cNvCxnSpPr/>
      </xdr:nvCxnSpPr>
      <xdr:spPr>
        <a:xfrm flipV="1">
          <a:off x="13512800" y="14792678"/>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115005</xdr:rowOff>
    </xdr:from>
    <xdr:to>
      <xdr:col>68</xdr:col>
      <xdr:colOff>203200</xdr:colOff>
      <xdr:row>86</xdr:row>
      <xdr:rowOff>45155</xdr:rowOff>
    </xdr:to>
    <xdr:sp macro="" textlink="">
      <xdr:nvSpPr>
        <xdr:cNvPr id="265" name="フローチャート: 判断 264"/>
        <xdr:cNvSpPr/>
      </xdr:nvSpPr>
      <xdr:spPr>
        <a:xfrm>
          <a:off x="14351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55332</xdr:rowOff>
    </xdr:from>
    <xdr:ext cx="762000" cy="259045"/>
    <xdr:sp macro="" textlink="">
      <xdr:nvSpPr>
        <xdr:cNvPr id="266" name="テキスト ボックス 265"/>
        <xdr:cNvSpPr txBox="1"/>
      </xdr:nvSpPr>
      <xdr:spPr>
        <a:xfrm>
          <a:off x="14020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4" name="楕円 273"/>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5"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6" name="楕円 275"/>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7" name="テキスト ボックス 276"/>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128411</xdr:rowOff>
    </xdr:from>
    <xdr:to>
      <xdr:col>73</xdr:col>
      <xdr:colOff>44450</xdr:colOff>
      <xdr:row>86</xdr:row>
      <xdr:rowOff>58561</xdr:rowOff>
    </xdr:to>
    <xdr:sp macro="" textlink="">
      <xdr:nvSpPr>
        <xdr:cNvPr id="278" name="楕円 277"/>
        <xdr:cNvSpPr/>
      </xdr:nvSpPr>
      <xdr:spPr>
        <a:xfrm>
          <a:off x="15240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43338</xdr:rowOff>
    </xdr:from>
    <xdr:ext cx="762000" cy="259045"/>
    <xdr:sp macro="" textlink="">
      <xdr:nvSpPr>
        <xdr:cNvPr id="279" name="テキスト ボックス 278"/>
        <xdr:cNvSpPr txBox="1"/>
      </xdr:nvSpPr>
      <xdr:spPr>
        <a:xfrm>
          <a:off x="14909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168628</xdr:rowOff>
    </xdr:from>
    <xdr:to>
      <xdr:col>68</xdr:col>
      <xdr:colOff>203200</xdr:colOff>
      <xdr:row>86</xdr:row>
      <xdr:rowOff>98778</xdr:rowOff>
    </xdr:to>
    <xdr:sp macro="" textlink="">
      <xdr:nvSpPr>
        <xdr:cNvPr id="280" name="楕円 279"/>
        <xdr:cNvSpPr/>
      </xdr:nvSpPr>
      <xdr:spPr>
        <a:xfrm>
          <a:off x="14351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83555</xdr:rowOff>
    </xdr:from>
    <xdr:ext cx="762000" cy="259045"/>
    <xdr:sp macro="" textlink="">
      <xdr:nvSpPr>
        <xdr:cNvPr id="281" name="テキスト ボックス 280"/>
        <xdr:cNvSpPr txBox="1"/>
      </xdr:nvSpPr>
      <xdr:spPr>
        <a:xfrm>
          <a:off x="14020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2" name="楕円 281"/>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3" name="テキスト ボックス 282"/>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人少なく、茨城県平均と比較すると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人多く、全国平均からは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人少ない人数となっている。人口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人弱の地方自治体としては、定員管理計画に基づいて職員数の抑制を行ってきた効果が出ていると思われる。今後の職員数については、ほぼ現状維持となる見込みである。定年退職者の人数と、新規採用者と再任用者を合わせた人数が、ほぼ同数となるように管理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28031</xdr:rowOff>
    </xdr:from>
    <xdr:to>
      <xdr:col>81</xdr:col>
      <xdr:colOff>44450</xdr:colOff>
      <xdr:row>61</xdr:row>
      <xdr:rowOff>43543</xdr:rowOff>
    </xdr:to>
    <xdr:cxnSp macro="">
      <xdr:nvCxnSpPr>
        <xdr:cNvPr id="320" name="直線コネクタ 319"/>
        <xdr:cNvCxnSpPr/>
      </xdr:nvCxnSpPr>
      <xdr:spPr>
        <a:xfrm>
          <a:off x="16179800" y="10486481"/>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22860</xdr:rowOff>
    </xdr:from>
    <xdr:to>
      <xdr:col>77</xdr:col>
      <xdr:colOff>44450</xdr:colOff>
      <xdr:row>61</xdr:row>
      <xdr:rowOff>28031</xdr:rowOff>
    </xdr:to>
    <xdr:cxnSp macro="">
      <xdr:nvCxnSpPr>
        <xdr:cNvPr id="323" name="直線コネクタ 322"/>
        <xdr:cNvCxnSpPr/>
      </xdr:nvCxnSpPr>
      <xdr:spPr>
        <a:xfrm>
          <a:off x="15290800" y="10481310"/>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5" name="テキスト ボックス 324"/>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127091</xdr:rowOff>
    </xdr:from>
    <xdr:to>
      <xdr:col>72</xdr:col>
      <xdr:colOff>203200</xdr:colOff>
      <xdr:row>61</xdr:row>
      <xdr:rowOff>22860</xdr:rowOff>
    </xdr:to>
    <xdr:cxnSp macro="">
      <xdr:nvCxnSpPr>
        <xdr:cNvPr id="326" name="直線コネクタ 325"/>
        <xdr:cNvCxnSpPr/>
      </xdr:nvCxnSpPr>
      <xdr:spPr>
        <a:xfrm>
          <a:off x="14401800" y="10414091"/>
          <a:ext cx="8890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64515</xdr:rowOff>
    </xdr:from>
    <xdr:ext cx="762000" cy="259045"/>
    <xdr:sp macro="" textlink="">
      <xdr:nvSpPr>
        <xdr:cNvPr id="328" name="テキスト ボックス 327"/>
        <xdr:cNvSpPr txBox="1"/>
      </xdr:nvSpPr>
      <xdr:spPr>
        <a:xfrm>
          <a:off x="14909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127091</xdr:rowOff>
    </xdr:from>
    <xdr:to>
      <xdr:col>68</xdr:col>
      <xdr:colOff>152400</xdr:colOff>
      <xdr:row>60</xdr:row>
      <xdr:rowOff>135709</xdr:rowOff>
    </xdr:to>
    <xdr:cxnSp macro="">
      <xdr:nvCxnSpPr>
        <xdr:cNvPr id="329" name="直線コネクタ 328"/>
        <xdr:cNvCxnSpPr/>
      </xdr:nvCxnSpPr>
      <xdr:spPr>
        <a:xfrm flipV="1">
          <a:off x="13512800" y="1041409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10069</xdr:rowOff>
    </xdr:from>
    <xdr:to>
      <xdr:col>68</xdr:col>
      <xdr:colOff>203200</xdr:colOff>
      <xdr:row>63</xdr:row>
      <xdr:rowOff>111669</xdr:rowOff>
    </xdr:to>
    <xdr:sp macro="" textlink="">
      <xdr:nvSpPr>
        <xdr:cNvPr id="330" name="フローチャート: 判断 329"/>
        <xdr:cNvSpPr/>
      </xdr:nvSpPr>
      <xdr:spPr>
        <a:xfrm>
          <a:off x="14351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96446</xdr:rowOff>
    </xdr:from>
    <xdr:ext cx="762000" cy="259045"/>
    <xdr:sp macro="" textlink="">
      <xdr:nvSpPr>
        <xdr:cNvPr id="331" name="テキスト ボックス 330"/>
        <xdr:cNvSpPr txBox="1"/>
      </xdr:nvSpPr>
      <xdr:spPr>
        <a:xfrm>
          <a:off x="14020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4899</xdr:rowOff>
    </xdr:from>
    <xdr:to>
      <xdr:col>64</xdr:col>
      <xdr:colOff>152400</xdr:colOff>
      <xdr:row>63</xdr:row>
      <xdr:rowOff>106499</xdr:rowOff>
    </xdr:to>
    <xdr:sp macro="" textlink="">
      <xdr:nvSpPr>
        <xdr:cNvPr id="332" name="フローチャート: 判断 331"/>
        <xdr:cNvSpPr/>
      </xdr:nvSpPr>
      <xdr:spPr>
        <a:xfrm>
          <a:off x="13462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91276</xdr:rowOff>
    </xdr:from>
    <xdr:ext cx="762000" cy="259045"/>
    <xdr:sp macro="" textlink="">
      <xdr:nvSpPr>
        <xdr:cNvPr id="333" name="テキスト ボックス 332"/>
        <xdr:cNvSpPr txBox="1"/>
      </xdr:nvSpPr>
      <xdr:spPr>
        <a:xfrm>
          <a:off x="13131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164193</xdr:rowOff>
    </xdr:from>
    <xdr:to>
      <xdr:col>81</xdr:col>
      <xdr:colOff>95250</xdr:colOff>
      <xdr:row>61</xdr:row>
      <xdr:rowOff>94343</xdr:rowOff>
    </xdr:to>
    <xdr:sp macro="" textlink="">
      <xdr:nvSpPr>
        <xdr:cNvPr id="339" name="楕円 338"/>
        <xdr:cNvSpPr/>
      </xdr:nvSpPr>
      <xdr:spPr>
        <a:xfrm>
          <a:off x="169672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9270</xdr:rowOff>
    </xdr:from>
    <xdr:ext cx="762000" cy="259045"/>
    <xdr:sp macro="" textlink="">
      <xdr:nvSpPr>
        <xdr:cNvPr id="340" name="定員管理の状況該当値テキスト"/>
        <xdr:cNvSpPr txBox="1"/>
      </xdr:nvSpPr>
      <xdr:spPr>
        <a:xfrm>
          <a:off x="17106900" y="1029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148681</xdr:rowOff>
    </xdr:from>
    <xdr:to>
      <xdr:col>77</xdr:col>
      <xdr:colOff>95250</xdr:colOff>
      <xdr:row>61</xdr:row>
      <xdr:rowOff>78831</xdr:rowOff>
    </xdr:to>
    <xdr:sp macro="" textlink="">
      <xdr:nvSpPr>
        <xdr:cNvPr id="341" name="楕円 340"/>
        <xdr:cNvSpPr/>
      </xdr:nvSpPr>
      <xdr:spPr>
        <a:xfrm>
          <a:off x="16129000" y="1043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89008</xdr:rowOff>
    </xdr:from>
    <xdr:ext cx="736600" cy="259045"/>
    <xdr:sp macro="" textlink="">
      <xdr:nvSpPr>
        <xdr:cNvPr id="342" name="テキスト ボックス 341"/>
        <xdr:cNvSpPr txBox="1"/>
      </xdr:nvSpPr>
      <xdr:spPr>
        <a:xfrm>
          <a:off x="15798800" y="10204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143510</xdr:rowOff>
    </xdr:from>
    <xdr:to>
      <xdr:col>73</xdr:col>
      <xdr:colOff>44450</xdr:colOff>
      <xdr:row>61</xdr:row>
      <xdr:rowOff>73660</xdr:rowOff>
    </xdr:to>
    <xdr:sp macro="" textlink="">
      <xdr:nvSpPr>
        <xdr:cNvPr id="343" name="楕円 342"/>
        <xdr:cNvSpPr/>
      </xdr:nvSpPr>
      <xdr:spPr>
        <a:xfrm>
          <a:off x="15240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83837</xdr:rowOff>
    </xdr:from>
    <xdr:ext cx="762000" cy="259045"/>
    <xdr:sp macro="" textlink="">
      <xdr:nvSpPr>
        <xdr:cNvPr id="344" name="テキスト ボックス 343"/>
        <xdr:cNvSpPr txBox="1"/>
      </xdr:nvSpPr>
      <xdr:spPr>
        <a:xfrm>
          <a:off x="14909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76291</xdr:rowOff>
    </xdr:from>
    <xdr:to>
      <xdr:col>68</xdr:col>
      <xdr:colOff>203200</xdr:colOff>
      <xdr:row>61</xdr:row>
      <xdr:rowOff>6441</xdr:rowOff>
    </xdr:to>
    <xdr:sp macro="" textlink="">
      <xdr:nvSpPr>
        <xdr:cNvPr id="345" name="楕円 344"/>
        <xdr:cNvSpPr/>
      </xdr:nvSpPr>
      <xdr:spPr>
        <a:xfrm>
          <a:off x="143510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16618</xdr:rowOff>
    </xdr:from>
    <xdr:ext cx="762000" cy="259045"/>
    <xdr:sp macro="" textlink="">
      <xdr:nvSpPr>
        <xdr:cNvPr id="346" name="テキスト ボックス 345"/>
        <xdr:cNvSpPr txBox="1"/>
      </xdr:nvSpPr>
      <xdr:spPr>
        <a:xfrm>
          <a:off x="14020800" y="1013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84909</xdr:rowOff>
    </xdr:from>
    <xdr:to>
      <xdr:col>64</xdr:col>
      <xdr:colOff>152400</xdr:colOff>
      <xdr:row>61</xdr:row>
      <xdr:rowOff>15059</xdr:rowOff>
    </xdr:to>
    <xdr:sp macro="" textlink="">
      <xdr:nvSpPr>
        <xdr:cNvPr id="347" name="楕円 346"/>
        <xdr:cNvSpPr/>
      </xdr:nvSpPr>
      <xdr:spPr>
        <a:xfrm>
          <a:off x="13462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25236</xdr:rowOff>
    </xdr:from>
    <xdr:ext cx="762000" cy="259045"/>
    <xdr:sp macro="" textlink="">
      <xdr:nvSpPr>
        <xdr:cNvPr id="348" name="テキスト ボックス 347"/>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ポイント低く、茨城県平均と比較すると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ポイント高く、全国平均からは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ポイント高い比率となっている。平成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年度に普通交付税の合併算定替えが終了し、平成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年度から一本算定となったことで、普通交付税交付額が減少したため、平成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年度より実質公債費比率は高くなった。今後も、地方債の新規発行の抑制に努めていく。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846</xdr:rowOff>
    </xdr:from>
    <xdr:to>
      <xdr:col>81</xdr:col>
      <xdr:colOff>44450</xdr:colOff>
      <xdr:row>39</xdr:row>
      <xdr:rowOff>105410</xdr:rowOff>
    </xdr:to>
    <xdr:cxnSp macro="">
      <xdr:nvCxnSpPr>
        <xdr:cNvPr id="382" name="直線コネクタ 381"/>
        <xdr:cNvCxnSpPr/>
      </xdr:nvCxnSpPr>
      <xdr:spPr>
        <a:xfrm>
          <a:off x="16179800" y="6687396"/>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3"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99906</xdr:rowOff>
    </xdr:from>
    <xdr:to>
      <xdr:col>77</xdr:col>
      <xdr:colOff>44450</xdr:colOff>
      <xdr:row>39</xdr:row>
      <xdr:rowOff>846</xdr:rowOff>
    </xdr:to>
    <xdr:cxnSp macro="">
      <xdr:nvCxnSpPr>
        <xdr:cNvPr id="385" name="直線コネクタ 384"/>
        <xdr:cNvCxnSpPr/>
      </xdr:nvCxnSpPr>
      <xdr:spPr>
        <a:xfrm>
          <a:off x="15290800" y="661500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7" name="テキスト ボックス 386"/>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99906</xdr:rowOff>
    </xdr:from>
    <xdr:to>
      <xdr:col>72</xdr:col>
      <xdr:colOff>203200</xdr:colOff>
      <xdr:row>38</xdr:row>
      <xdr:rowOff>115994</xdr:rowOff>
    </xdr:to>
    <xdr:cxnSp macro="">
      <xdr:nvCxnSpPr>
        <xdr:cNvPr id="388" name="直線コネクタ 387"/>
        <xdr:cNvCxnSpPr/>
      </xdr:nvCxnSpPr>
      <xdr:spPr>
        <a:xfrm flipV="1">
          <a:off x="14401800" y="66150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90" name="テキスト ボックス 389"/>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115994</xdr:rowOff>
    </xdr:from>
    <xdr:to>
      <xdr:col>68</xdr:col>
      <xdr:colOff>152400</xdr:colOff>
      <xdr:row>39</xdr:row>
      <xdr:rowOff>24977</xdr:rowOff>
    </xdr:to>
    <xdr:cxnSp macro="">
      <xdr:nvCxnSpPr>
        <xdr:cNvPr id="391" name="直線コネクタ 390"/>
        <xdr:cNvCxnSpPr/>
      </xdr:nvCxnSpPr>
      <xdr:spPr>
        <a:xfrm flipV="1">
          <a:off x="13512800" y="663109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2" name="フローチャート: 判断 391"/>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3" name="テキスト ボックス 392"/>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4" name="フローチャート: 判断 393"/>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5" name="テキスト ボックス 394"/>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401" name="楕円 400"/>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402" name="公債費負担の状況該当値テキスト"/>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121496</xdr:rowOff>
    </xdr:from>
    <xdr:to>
      <xdr:col>77</xdr:col>
      <xdr:colOff>95250</xdr:colOff>
      <xdr:row>39</xdr:row>
      <xdr:rowOff>51646</xdr:rowOff>
    </xdr:to>
    <xdr:sp macro="" textlink="">
      <xdr:nvSpPr>
        <xdr:cNvPr id="403" name="楕円 402"/>
        <xdr:cNvSpPr/>
      </xdr:nvSpPr>
      <xdr:spPr>
        <a:xfrm>
          <a:off x="16129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61824</xdr:rowOff>
    </xdr:from>
    <xdr:ext cx="736600" cy="259045"/>
    <xdr:sp macro="" textlink="">
      <xdr:nvSpPr>
        <xdr:cNvPr id="404" name="テキスト ボックス 403"/>
        <xdr:cNvSpPr txBox="1"/>
      </xdr:nvSpPr>
      <xdr:spPr>
        <a:xfrm>
          <a:off x="15798800" y="6405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49106</xdr:rowOff>
    </xdr:from>
    <xdr:to>
      <xdr:col>73</xdr:col>
      <xdr:colOff>44450</xdr:colOff>
      <xdr:row>38</xdr:row>
      <xdr:rowOff>150706</xdr:rowOff>
    </xdr:to>
    <xdr:sp macro="" textlink="">
      <xdr:nvSpPr>
        <xdr:cNvPr id="405" name="楕円 404"/>
        <xdr:cNvSpPr/>
      </xdr:nvSpPr>
      <xdr:spPr>
        <a:xfrm>
          <a:off x="15240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160884</xdr:rowOff>
    </xdr:from>
    <xdr:ext cx="762000" cy="259045"/>
    <xdr:sp macro="" textlink="">
      <xdr:nvSpPr>
        <xdr:cNvPr id="406" name="テキスト ボックス 405"/>
        <xdr:cNvSpPr txBox="1"/>
      </xdr:nvSpPr>
      <xdr:spPr>
        <a:xfrm>
          <a:off x="14909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65194</xdr:rowOff>
    </xdr:from>
    <xdr:to>
      <xdr:col>68</xdr:col>
      <xdr:colOff>203200</xdr:colOff>
      <xdr:row>38</xdr:row>
      <xdr:rowOff>166794</xdr:rowOff>
    </xdr:to>
    <xdr:sp macro="" textlink="">
      <xdr:nvSpPr>
        <xdr:cNvPr id="407" name="楕円 406"/>
        <xdr:cNvSpPr/>
      </xdr:nvSpPr>
      <xdr:spPr>
        <a:xfrm>
          <a:off x="14351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5520</xdr:rowOff>
    </xdr:from>
    <xdr:ext cx="762000" cy="259045"/>
    <xdr:sp macro="" textlink="">
      <xdr:nvSpPr>
        <xdr:cNvPr id="408" name="テキスト ボックス 407"/>
        <xdr:cNvSpPr txBox="1"/>
      </xdr:nvSpPr>
      <xdr:spPr>
        <a:xfrm>
          <a:off x="14020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145627</xdr:rowOff>
    </xdr:from>
    <xdr:to>
      <xdr:col>64</xdr:col>
      <xdr:colOff>152400</xdr:colOff>
      <xdr:row>39</xdr:row>
      <xdr:rowOff>75777</xdr:rowOff>
    </xdr:to>
    <xdr:sp macro="" textlink="">
      <xdr:nvSpPr>
        <xdr:cNvPr id="409" name="楕円 408"/>
        <xdr:cNvSpPr/>
      </xdr:nvSpPr>
      <xdr:spPr>
        <a:xfrm>
          <a:off x="13462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85954</xdr:rowOff>
    </xdr:from>
    <xdr:ext cx="762000" cy="259045"/>
    <xdr:sp macro="" textlink="">
      <xdr:nvSpPr>
        <xdr:cNvPr id="410" name="テキスト ボックス 409"/>
        <xdr:cNvSpPr txBox="1"/>
      </xdr:nvSpPr>
      <xdr:spPr>
        <a:xfrm>
          <a:off x="13131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ポイント低く、茨城県平均と比較すると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ポイント高く、全国平均からは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ポイント高い比率となっている。平成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年度に都市計画税を廃止したことで、平成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年度の将来負担比率の算定から、都市計画税収入を見込まなくなったことにより、将来負担比率が高くなった。平成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年度は、財政調整基金残高の減少等から、平成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年度より将来負担比率が高くなった。今後も義務的経費の増加や、財政調整基金の減少が見込まれることから、施策の厳選や事務事業の見直し等により、財政の健全化に努める。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19177</xdr:rowOff>
    </xdr:from>
    <xdr:to>
      <xdr:col>81</xdr:col>
      <xdr:colOff>44450</xdr:colOff>
      <xdr:row>16</xdr:row>
      <xdr:rowOff>46524</xdr:rowOff>
    </xdr:to>
    <xdr:cxnSp macro="">
      <xdr:nvCxnSpPr>
        <xdr:cNvPr id="444" name="直線コネクタ 443"/>
        <xdr:cNvCxnSpPr/>
      </xdr:nvCxnSpPr>
      <xdr:spPr>
        <a:xfrm>
          <a:off x="16179800" y="2762377"/>
          <a:ext cx="8382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165794</xdr:rowOff>
    </xdr:from>
    <xdr:ext cx="762000" cy="259045"/>
    <xdr:sp macro="" textlink="">
      <xdr:nvSpPr>
        <xdr:cNvPr id="445" name="将来負担の状況平均値テキスト"/>
        <xdr:cNvSpPr txBox="1"/>
      </xdr:nvSpPr>
      <xdr:spPr>
        <a:xfrm>
          <a:off x="17106900" y="273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133519</xdr:rowOff>
    </xdr:from>
    <xdr:to>
      <xdr:col>77</xdr:col>
      <xdr:colOff>44450</xdr:colOff>
      <xdr:row>16</xdr:row>
      <xdr:rowOff>19177</xdr:rowOff>
    </xdr:to>
    <xdr:cxnSp macro="">
      <xdr:nvCxnSpPr>
        <xdr:cNvPr id="447" name="直線コネクタ 446"/>
        <xdr:cNvCxnSpPr/>
      </xdr:nvCxnSpPr>
      <xdr:spPr>
        <a:xfrm>
          <a:off x="15290800" y="2705269"/>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83710</xdr:rowOff>
    </xdr:from>
    <xdr:ext cx="736600" cy="259045"/>
    <xdr:sp macro="" textlink="">
      <xdr:nvSpPr>
        <xdr:cNvPr id="449" name="テキスト ボックス 448"/>
        <xdr:cNvSpPr txBox="1"/>
      </xdr:nvSpPr>
      <xdr:spPr>
        <a:xfrm>
          <a:off x="15798800" y="2826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41148</xdr:rowOff>
    </xdr:from>
    <xdr:to>
      <xdr:col>72</xdr:col>
      <xdr:colOff>203200</xdr:colOff>
      <xdr:row>15</xdr:row>
      <xdr:rowOff>133519</xdr:rowOff>
    </xdr:to>
    <xdr:cxnSp macro="">
      <xdr:nvCxnSpPr>
        <xdr:cNvPr id="450" name="直線コネクタ 449"/>
        <xdr:cNvCxnSpPr/>
      </xdr:nvCxnSpPr>
      <xdr:spPr>
        <a:xfrm>
          <a:off x="14401800" y="2441448"/>
          <a:ext cx="889000" cy="26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119905</xdr:rowOff>
    </xdr:from>
    <xdr:ext cx="762000" cy="259045"/>
    <xdr:sp macro="" textlink="">
      <xdr:nvSpPr>
        <xdr:cNvPr id="452" name="テキスト ボックス 451"/>
        <xdr:cNvSpPr txBox="1"/>
      </xdr:nvSpPr>
      <xdr:spPr>
        <a:xfrm>
          <a:off x="14909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41148</xdr:rowOff>
    </xdr:from>
    <xdr:to>
      <xdr:col>68</xdr:col>
      <xdr:colOff>152400</xdr:colOff>
      <xdr:row>14</xdr:row>
      <xdr:rowOff>87799</xdr:rowOff>
    </xdr:to>
    <xdr:cxnSp macro="">
      <xdr:nvCxnSpPr>
        <xdr:cNvPr id="453" name="直線コネクタ 452"/>
        <xdr:cNvCxnSpPr/>
      </xdr:nvCxnSpPr>
      <xdr:spPr>
        <a:xfrm flipV="1">
          <a:off x="13512800" y="2441448"/>
          <a:ext cx="889000" cy="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65701</xdr:rowOff>
    </xdr:from>
    <xdr:to>
      <xdr:col>68</xdr:col>
      <xdr:colOff>203200</xdr:colOff>
      <xdr:row>16</xdr:row>
      <xdr:rowOff>167301</xdr:rowOff>
    </xdr:to>
    <xdr:sp macro="" textlink="">
      <xdr:nvSpPr>
        <xdr:cNvPr id="454" name="フローチャート: 判断 453"/>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152078</xdr:rowOff>
    </xdr:from>
    <xdr:ext cx="762000" cy="259045"/>
    <xdr:sp macro="" textlink="">
      <xdr:nvSpPr>
        <xdr:cNvPr id="455" name="テキスト ボックス 454"/>
        <xdr:cNvSpPr txBox="1"/>
      </xdr:nvSpPr>
      <xdr:spPr>
        <a:xfrm>
          <a:off x="14020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6" name="フローチャート: 判断 455"/>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16823</xdr:rowOff>
    </xdr:from>
    <xdr:ext cx="762000" cy="259045"/>
    <xdr:sp macro="" textlink="">
      <xdr:nvSpPr>
        <xdr:cNvPr id="457" name="テキスト ボックス 456"/>
        <xdr:cNvSpPr txBox="1"/>
      </xdr:nvSpPr>
      <xdr:spPr>
        <a:xfrm>
          <a:off x="13131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167174</xdr:rowOff>
    </xdr:from>
    <xdr:to>
      <xdr:col>81</xdr:col>
      <xdr:colOff>95250</xdr:colOff>
      <xdr:row>16</xdr:row>
      <xdr:rowOff>97324</xdr:rowOff>
    </xdr:to>
    <xdr:sp macro="" textlink="">
      <xdr:nvSpPr>
        <xdr:cNvPr id="463" name="楕円 462"/>
        <xdr:cNvSpPr/>
      </xdr:nvSpPr>
      <xdr:spPr>
        <a:xfrm>
          <a:off x="16967200" y="273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12251</xdr:rowOff>
    </xdr:from>
    <xdr:ext cx="762000" cy="259045"/>
    <xdr:sp macro="" textlink="">
      <xdr:nvSpPr>
        <xdr:cNvPr id="464" name="将来負担の状況該当値テキスト"/>
        <xdr:cNvSpPr txBox="1"/>
      </xdr:nvSpPr>
      <xdr:spPr>
        <a:xfrm>
          <a:off x="17106900" y="25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139827</xdr:rowOff>
    </xdr:from>
    <xdr:to>
      <xdr:col>77</xdr:col>
      <xdr:colOff>95250</xdr:colOff>
      <xdr:row>16</xdr:row>
      <xdr:rowOff>69977</xdr:rowOff>
    </xdr:to>
    <xdr:sp macro="" textlink="">
      <xdr:nvSpPr>
        <xdr:cNvPr id="465" name="楕円 464"/>
        <xdr:cNvSpPr/>
      </xdr:nvSpPr>
      <xdr:spPr>
        <a:xfrm>
          <a:off x="16129000" y="2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80154</xdr:rowOff>
    </xdr:from>
    <xdr:ext cx="736600" cy="259045"/>
    <xdr:sp macro="" textlink="">
      <xdr:nvSpPr>
        <xdr:cNvPr id="466" name="テキスト ボックス 465"/>
        <xdr:cNvSpPr txBox="1"/>
      </xdr:nvSpPr>
      <xdr:spPr>
        <a:xfrm>
          <a:off x="15798800" y="2480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82719</xdr:rowOff>
    </xdr:from>
    <xdr:to>
      <xdr:col>73</xdr:col>
      <xdr:colOff>44450</xdr:colOff>
      <xdr:row>16</xdr:row>
      <xdr:rowOff>12869</xdr:rowOff>
    </xdr:to>
    <xdr:sp macro="" textlink="">
      <xdr:nvSpPr>
        <xdr:cNvPr id="467" name="楕円 466"/>
        <xdr:cNvSpPr/>
      </xdr:nvSpPr>
      <xdr:spPr>
        <a:xfrm>
          <a:off x="15240000" y="26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23046</xdr:rowOff>
    </xdr:from>
    <xdr:ext cx="762000" cy="259045"/>
    <xdr:sp macro="" textlink="">
      <xdr:nvSpPr>
        <xdr:cNvPr id="468" name="テキスト ボックス 467"/>
        <xdr:cNvSpPr txBox="1"/>
      </xdr:nvSpPr>
      <xdr:spPr>
        <a:xfrm>
          <a:off x="14909800" y="242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161798</xdr:rowOff>
    </xdr:from>
    <xdr:to>
      <xdr:col>68</xdr:col>
      <xdr:colOff>203200</xdr:colOff>
      <xdr:row>14</xdr:row>
      <xdr:rowOff>91948</xdr:rowOff>
    </xdr:to>
    <xdr:sp macro="" textlink="">
      <xdr:nvSpPr>
        <xdr:cNvPr id="469" name="楕円 468"/>
        <xdr:cNvSpPr/>
      </xdr:nvSpPr>
      <xdr:spPr>
        <a:xfrm>
          <a:off x="14351000" y="239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102125</xdr:rowOff>
    </xdr:from>
    <xdr:ext cx="762000" cy="259045"/>
    <xdr:sp macro="" textlink="">
      <xdr:nvSpPr>
        <xdr:cNvPr id="470" name="テキスト ボックス 469"/>
        <xdr:cNvSpPr txBox="1"/>
      </xdr:nvSpPr>
      <xdr:spPr>
        <a:xfrm>
          <a:off x="14020800" y="215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36999</xdr:rowOff>
    </xdr:from>
    <xdr:to>
      <xdr:col>64</xdr:col>
      <xdr:colOff>152400</xdr:colOff>
      <xdr:row>14</xdr:row>
      <xdr:rowOff>138599</xdr:rowOff>
    </xdr:to>
    <xdr:sp macro="" textlink="">
      <xdr:nvSpPr>
        <xdr:cNvPr id="471" name="楕円 470"/>
        <xdr:cNvSpPr/>
      </xdr:nvSpPr>
      <xdr:spPr>
        <a:xfrm>
          <a:off x="13462000" y="243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148776</xdr:rowOff>
    </xdr:from>
    <xdr:ext cx="762000" cy="259045"/>
    <xdr:sp macro="" textlink="">
      <xdr:nvSpPr>
        <xdr:cNvPr id="472" name="テキスト ボックス 471"/>
        <xdr:cNvSpPr txBox="1"/>
      </xdr:nvSpPr>
      <xdr:spPr>
        <a:xfrm>
          <a:off x="13131800" y="220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茨城県潮来市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28,641
28,317
71.40
13,497,315
12,217,091
1,190,061
7,368,593
11,791,128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ポイント高く、茨城県平均と比較すると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ント低く、全国平均からは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ポイント低い数値となっている。平成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年度の退職者数と平成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新規採用職員数は同人数であり、再任用職員がいるため職員数は増となったが、人件費の金額としては減少した。今後も適正な定員管理や階層別職員数の平均化等を進めていき、人件費の増加を抑制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37</xdr:row>
      <xdr:rowOff>24130</xdr:rowOff>
    </xdr:to>
    <xdr:cxnSp macro="">
      <xdr:nvCxnSpPr>
        <xdr:cNvPr id="66" name="直線コネクタ 65"/>
        <xdr:cNvCxnSpPr/>
      </xdr:nvCxnSpPr>
      <xdr:spPr>
        <a:xfrm flipV="1">
          <a:off x="3987800" y="63068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37</xdr:row>
      <xdr:rowOff>24130</xdr:rowOff>
    </xdr:to>
    <xdr:cxnSp macro="">
      <xdr:nvCxnSpPr>
        <xdr:cNvPr id="69" name="直線コネクタ 68"/>
        <xdr:cNvCxnSpPr/>
      </xdr:nvCxnSpPr>
      <xdr:spPr>
        <a:xfrm>
          <a:off x="3098800" y="62458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36</xdr:row>
      <xdr:rowOff>88900</xdr:rowOff>
    </xdr:to>
    <xdr:cxnSp macro="">
      <xdr:nvCxnSpPr>
        <xdr:cNvPr id="72" name="直線コネクタ 71"/>
        <xdr:cNvCxnSpPr/>
      </xdr:nvCxnSpPr>
      <xdr:spPr>
        <a:xfrm flipV="1">
          <a:off x="2209800" y="6245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88900</xdr:rowOff>
    </xdr:to>
    <xdr:cxnSp macro="">
      <xdr:nvCxnSpPr>
        <xdr:cNvPr id="75" name="直線コネクタ 74"/>
        <xdr:cNvCxnSpPr/>
      </xdr:nvCxnSpPr>
      <xdr:spPr>
        <a:xfrm>
          <a:off x="1320800" y="6200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55897</xdr:rowOff>
    </xdr:from>
    <xdr:ext cx="762000" cy="259045"/>
    <xdr:sp macro="" textlink="">
      <xdr:nvSpPr>
        <xdr:cNvPr id="86" name="人件費該当値テキスト"/>
        <xdr:cNvSpPr txBox="1"/>
      </xdr:nvSpPr>
      <xdr:spPr>
        <a:xfrm>
          <a:off x="4914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7" name="楕円 86"/>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88" name="テキスト ボックス 87"/>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109237</xdr:rowOff>
    </xdr:from>
    <xdr:ext cx="762000" cy="259045"/>
    <xdr:sp macro="" textlink="">
      <xdr:nvSpPr>
        <xdr:cNvPr id="90" name="テキスト ボックス 89"/>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94" name="テキスト ボックス 93"/>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ポイント高く、茨城県平均と比較すると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ポイント高く、全国平均からは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い数値となっている。公共施設の維持管理に係る経費が上昇傾向にあり、その中でも、市単独で管理している一般廃棄物処理施設の修繕等に多くの費用を要しており、その他の公共施設とともに、潮来市公共施設等総合管理計画に基づきながら、適正な維持管理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72571</xdr:rowOff>
    </xdr:from>
    <xdr:to>
      <xdr:col>82</xdr:col>
      <xdr:colOff>107950</xdr:colOff>
      <xdr:row>18</xdr:row>
      <xdr:rowOff>94343</xdr:rowOff>
    </xdr:to>
    <xdr:cxnSp macro="">
      <xdr:nvCxnSpPr>
        <xdr:cNvPr id="129" name="直線コネクタ 128"/>
        <xdr:cNvCxnSpPr/>
      </xdr:nvCxnSpPr>
      <xdr:spPr>
        <a:xfrm>
          <a:off x="15671800" y="315867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30" name="物件費平均値テキスト"/>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72571</xdr:rowOff>
    </xdr:from>
    <xdr:to>
      <xdr:col>78</xdr:col>
      <xdr:colOff>69850</xdr:colOff>
      <xdr:row>18</xdr:row>
      <xdr:rowOff>72571</xdr:rowOff>
    </xdr:to>
    <xdr:cxnSp macro="">
      <xdr:nvCxnSpPr>
        <xdr:cNvPr id="132" name="直線コネクタ 131"/>
        <xdr:cNvCxnSpPr/>
      </xdr:nvCxnSpPr>
      <xdr:spPr>
        <a:xfrm>
          <a:off x="14782800" y="31586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51906</xdr:rowOff>
    </xdr:from>
    <xdr:ext cx="736600" cy="259045"/>
    <xdr:sp macro="" textlink="">
      <xdr:nvSpPr>
        <xdr:cNvPr id="134" name="テキスト ボックス 133"/>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61686</xdr:rowOff>
    </xdr:from>
    <xdr:to>
      <xdr:col>73</xdr:col>
      <xdr:colOff>180975</xdr:colOff>
      <xdr:row>18</xdr:row>
      <xdr:rowOff>72571</xdr:rowOff>
    </xdr:to>
    <xdr:cxnSp macro="">
      <xdr:nvCxnSpPr>
        <xdr:cNvPr id="135" name="直線コネクタ 134"/>
        <xdr:cNvCxnSpPr/>
      </xdr:nvCxnSpPr>
      <xdr:spPr>
        <a:xfrm>
          <a:off x="13893800" y="31477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37" name="テキスト ボックス 136"/>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18</xdr:row>
      <xdr:rowOff>61686</xdr:rowOff>
    </xdr:to>
    <xdr:cxnSp macro="">
      <xdr:nvCxnSpPr>
        <xdr:cNvPr id="138" name="直線コネクタ 137"/>
        <xdr:cNvCxnSpPr/>
      </xdr:nvCxnSpPr>
      <xdr:spPr>
        <a:xfrm>
          <a:off x="13004800" y="30607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119743</xdr:rowOff>
    </xdr:from>
    <xdr:to>
      <xdr:col>69</xdr:col>
      <xdr:colOff>142875</xdr:colOff>
      <xdr:row>15</xdr:row>
      <xdr:rowOff>49893</xdr:rowOff>
    </xdr:to>
    <xdr:sp macro="" textlink="">
      <xdr:nvSpPr>
        <xdr:cNvPr id="139" name="フローチャート: 判断 138"/>
        <xdr:cNvSpPr/>
      </xdr:nvSpPr>
      <xdr:spPr>
        <a:xfrm>
          <a:off x="13843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60070</xdr:rowOff>
    </xdr:from>
    <xdr:ext cx="762000" cy="259045"/>
    <xdr:sp macro="" textlink="">
      <xdr:nvSpPr>
        <xdr:cNvPr id="140" name="テキスト ボックス 139"/>
        <xdr:cNvSpPr txBox="1"/>
      </xdr:nvSpPr>
      <xdr:spPr>
        <a:xfrm>
          <a:off x="13512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42" name="テキスト ボックス 141"/>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43543</xdr:rowOff>
    </xdr:from>
    <xdr:to>
      <xdr:col>82</xdr:col>
      <xdr:colOff>158750</xdr:colOff>
      <xdr:row>18</xdr:row>
      <xdr:rowOff>145143</xdr:rowOff>
    </xdr:to>
    <xdr:sp macro="" textlink="">
      <xdr:nvSpPr>
        <xdr:cNvPr id="148" name="楕円 147"/>
        <xdr:cNvSpPr/>
      </xdr:nvSpPr>
      <xdr:spPr>
        <a:xfrm>
          <a:off x="164592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15620</xdr:rowOff>
    </xdr:from>
    <xdr:ext cx="762000" cy="259045"/>
    <xdr:sp macro="" textlink="">
      <xdr:nvSpPr>
        <xdr:cNvPr id="149" name="物件費該当値テキスト"/>
        <xdr:cNvSpPr txBox="1"/>
      </xdr:nvSpPr>
      <xdr:spPr>
        <a:xfrm>
          <a:off x="165989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21771</xdr:rowOff>
    </xdr:from>
    <xdr:to>
      <xdr:col>78</xdr:col>
      <xdr:colOff>120650</xdr:colOff>
      <xdr:row>18</xdr:row>
      <xdr:rowOff>123371</xdr:rowOff>
    </xdr:to>
    <xdr:sp macro="" textlink="">
      <xdr:nvSpPr>
        <xdr:cNvPr id="150" name="楕円 149"/>
        <xdr:cNvSpPr/>
      </xdr:nvSpPr>
      <xdr:spPr>
        <a:xfrm>
          <a:off x="15621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108149</xdr:rowOff>
    </xdr:from>
    <xdr:ext cx="736600" cy="259045"/>
    <xdr:sp macro="" textlink="">
      <xdr:nvSpPr>
        <xdr:cNvPr id="151" name="テキスト ボックス 150"/>
        <xdr:cNvSpPr txBox="1"/>
      </xdr:nvSpPr>
      <xdr:spPr>
        <a:xfrm>
          <a:off x="15290800" y="319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21771</xdr:rowOff>
    </xdr:from>
    <xdr:to>
      <xdr:col>74</xdr:col>
      <xdr:colOff>31750</xdr:colOff>
      <xdr:row>18</xdr:row>
      <xdr:rowOff>123371</xdr:rowOff>
    </xdr:to>
    <xdr:sp macro="" textlink="">
      <xdr:nvSpPr>
        <xdr:cNvPr id="152" name="楕円 151"/>
        <xdr:cNvSpPr/>
      </xdr:nvSpPr>
      <xdr:spPr>
        <a:xfrm>
          <a:off x="14732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108149</xdr:rowOff>
    </xdr:from>
    <xdr:ext cx="762000" cy="259045"/>
    <xdr:sp macro="" textlink="">
      <xdr:nvSpPr>
        <xdr:cNvPr id="153" name="テキスト ボックス 152"/>
        <xdr:cNvSpPr txBox="1"/>
      </xdr:nvSpPr>
      <xdr:spPr>
        <a:xfrm>
          <a:off x="14401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10886</xdr:rowOff>
    </xdr:from>
    <xdr:to>
      <xdr:col>69</xdr:col>
      <xdr:colOff>142875</xdr:colOff>
      <xdr:row>18</xdr:row>
      <xdr:rowOff>112486</xdr:rowOff>
    </xdr:to>
    <xdr:sp macro="" textlink="">
      <xdr:nvSpPr>
        <xdr:cNvPr id="154" name="楕円 153"/>
        <xdr:cNvSpPr/>
      </xdr:nvSpPr>
      <xdr:spPr>
        <a:xfrm>
          <a:off x="13843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97263</xdr:rowOff>
    </xdr:from>
    <xdr:ext cx="762000" cy="259045"/>
    <xdr:sp macro="" textlink="">
      <xdr:nvSpPr>
        <xdr:cNvPr id="155" name="テキスト ボックス 154"/>
        <xdr:cNvSpPr txBox="1"/>
      </xdr:nvSpPr>
      <xdr:spPr>
        <a:xfrm>
          <a:off x="13512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6" name="楕円 155"/>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7" name="テキスト ボックス 156"/>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ポイント高く、茨城県平均と比較すると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ポイント低く、全国平均からは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い数値となっている。障害者福祉費や保育所費が上昇傾向にあるが、扶助費は、法令等に基づくものがほとんどであり、容易に削減することが難しい経費であるため、審査や給付において、適正を見極めながら、経費の増加につながらないよう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158750</xdr:rowOff>
    </xdr:from>
    <xdr:to>
      <xdr:col>24</xdr:col>
      <xdr:colOff>25400</xdr:colOff>
      <xdr:row>58</xdr:row>
      <xdr:rowOff>12700</xdr:rowOff>
    </xdr:to>
    <xdr:cxnSp macro="">
      <xdr:nvCxnSpPr>
        <xdr:cNvPr id="190" name="直線コネクタ 189"/>
        <xdr:cNvCxnSpPr/>
      </xdr:nvCxnSpPr>
      <xdr:spPr>
        <a:xfrm>
          <a:off x="3987800" y="9931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57</xdr:row>
      <xdr:rowOff>158750</xdr:rowOff>
    </xdr:to>
    <xdr:cxnSp macro="">
      <xdr:nvCxnSpPr>
        <xdr:cNvPr id="193" name="直線コネクタ 192"/>
        <xdr:cNvCxnSpPr/>
      </xdr:nvCxnSpPr>
      <xdr:spPr>
        <a:xfrm>
          <a:off x="3098800" y="9740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114300</xdr:rowOff>
    </xdr:from>
    <xdr:to>
      <xdr:col>15</xdr:col>
      <xdr:colOff>98425</xdr:colOff>
      <xdr:row>56</xdr:row>
      <xdr:rowOff>139700</xdr:rowOff>
    </xdr:to>
    <xdr:cxnSp macro="">
      <xdr:nvCxnSpPr>
        <xdr:cNvPr id="196" name="直線コネクタ 195"/>
        <xdr:cNvCxnSpPr/>
      </xdr:nvCxnSpPr>
      <xdr:spPr>
        <a:xfrm>
          <a:off x="2209800" y="9715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76200</xdr:rowOff>
    </xdr:from>
    <xdr:to>
      <xdr:col>11</xdr:col>
      <xdr:colOff>9525</xdr:colOff>
      <xdr:row>56</xdr:row>
      <xdr:rowOff>114300</xdr:rowOff>
    </xdr:to>
    <xdr:cxnSp macro="">
      <xdr:nvCxnSpPr>
        <xdr:cNvPr id="199" name="直線コネクタ 198"/>
        <xdr:cNvCxnSpPr/>
      </xdr:nvCxnSpPr>
      <xdr:spPr>
        <a:xfrm>
          <a:off x="1320800" y="967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200" name="フローチャート: 判断 199"/>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3827</xdr:rowOff>
    </xdr:from>
    <xdr:ext cx="762000" cy="259045"/>
    <xdr:sp macro="" textlink="">
      <xdr:nvSpPr>
        <xdr:cNvPr id="201" name="テキスト ボックス 200"/>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3" name="テキスト ボックス 202"/>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9" name="楕円 208"/>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10"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107950</xdr:rowOff>
    </xdr:from>
    <xdr:to>
      <xdr:col>20</xdr:col>
      <xdr:colOff>38100</xdr:colOff>
      <xdr:row>58</xdr:row>
      <xdr:rowOff>38100</xdr:rowOff>
    </xdr:to>
    <xdr:sp macro="" textlink="">
      <xdr:nvSpPr>
        <xdr:cNvPr id="211" name="楕円 210"/>
        <xdr:cNvSpPr/>
      </xdr:nvSpPr>
      <xdr:spPr>
        <a:xfrm>
          <a:off x="3937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22877</xdr:rowOff>
    </xdr:from>
    <xdr:ext cx="736600" cy="259045"/>
    <xdr:sp macro="" textlink="">
      <xdr:nvSpPr>
        <xdr:cNvPr id="212" name="テキスト ボックス 211"/>
        <xdr:cNvSpPr txBox="1"/>
      </xdr:nvSpPr>
      <xdr:spPr>
        <a:xfrm>
          <a:off x="3606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13" name="楕円 212"/>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214" name="テキスト ボックス 213"/>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63500</xdr:rowOff>
    </xdr:from>
    <xdr:to>
      <xdr:col>11</xdr:col>
      <xdr:colOff>60325</xdr:colOff>
      <xdr:row>56</xdr:row>
      <xdr:rowOff>165100</xdr:rowOff>
    </xdr:to>
    <xdr:sp macro="" textlink="">
      <xdr:nvSpPr>
        <xdr:cNvPr id="215" name="楕円 214"/>
        <xdr:cNvSpPr/>
      </xdr:nvSpPr>
      <xdr:spPr>
        <a:xfrm>
          <a:off x="2159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149877</xdr:rowOff>
    </xdr:from>
    <xdr:ext cx="762000" cy="259045"/>
    <xdr:sp macro="" textlink="">
      <xdr:nvSpPr>
        <xdr:cNvPr id="216" name="テキスト ボックス 215"/>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25400</xdr:rowOff>
    </xdr:from>
    <xdr:to>
      <xdr:col>6</xdr:col>
      <xdr:colOff>171450</xdr:colOff>
      <xdr:row>56</xdr:row>
      <xdr:rowOff>127000</xdr:rowOff>
    </xdr:to>
    <xdr:sp macro="" textlink="">
      <xdr:nvSpPr>
        <xdr:cNvPr id="217" name="楕円 216"/>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137177</xdr:rowOff>
    </xdr:from>
    <xdr:ext cx="762000" cy="259045"/>
    <xdr:sp macro="" textlink="">
      <xdr:nvSpPr>
        <xdr:cNvPr id="218" name="テキスト ボックス 217"/>
        <xdr:cNvSpPr txBox="1"/>
      </xdr:nvSpPr>
      <xdr:spPr>
        <a:xfrm>
          <a:off x="939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ポイント高く、茨城県平均と比較すると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ポイント高く、全国平均からは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ポイント高い数値となっている。特別会計への繰出金に毎年、多くの費用が充てられており、平成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年度は、国民健康保険特別会計への財源対策分の繰出しが減少したが、依然、各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特別会計への繰出金に多額の費用を要している。今後も、</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各会計の健全化に努めるとともに、一般会計の負担軽減を図っていく。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58</xdr:row>
      <xdr:rowOff>73660</xdr:rowOff>
    </xdr:to>
    <xdr:cxnSp macro="">
      <xdr:nvCxnSpPr>
        <xdr:cNvPr id="251" name="直線コネクタ 250"/>
        <xdr:cNvCxnSpPr/>
      </xdr:nvCxnSpPr>
      <xdr:spPr>
        <a:xfrm flipV="1">
          <a:off x="15671800" y="99110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88917</xdr:rowOff>
    </xdr:from>
    <xdr:ext cx="762000" cy="259045"/>
    <xdr:sp macro="" textlink="">
      <xdr:nvSpPr>
        <xdr:cNvPr id="252" name="その他平均値テキスト"/>
        <xdr:cNvSpPr txBox="1"/>
      </xdr:nvSpPr>
      <xdr:spPr>
        <a:xfrm>
          <a:off x="16598900" y="9690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73660</xdr:rowOff>
    </xdr:from>
    <xdr:to>
      <xdr:col>78</xdr:col>
      <xdr:colOff>69850</xdr:colOff>
      <xdr:row>58</xdr:row>
      <xdr:rowOff>88900</xdr:rowOff>
    </xdr:to>
    <xdr:cxnSp macro="">
      <xdr:nvCxnSpPr>
        <xdr:cNvPr id="254" name="直線コネクタ 253"/>
        <xdr:cNvCxnSpPr/>
      </xdr:nvCxnSpPr>
      <xdr:spPr>
        <a:xfrm flipV="1">
          <a:off x="14782800" y="10017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43197</xdr:rowOff>
    </xdr:from>
    <xdr:ext cx="736600" cy="259045"/>
    <xdr:sp macro="" textlink="">
      <xdr:nvSpPr>
        <xdr:cNvPr id="256" name="テキスト ボックス 255"/>
        <xdr:cNvSpPr txBox="1"/>
      </xdr:nvSpPr>
      <xdr:spPr>
        <a:xfrm>
          <a:off x="15290800" y="964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96520</xdr:rowOff>
    </xdr:to>
    <xdr:cxnSp macro="">
      <xdr:nvCxnSpPr>
        <xdr:cNvPr id="257" name="直線コネクタ 256"/>
        <xdr:cNvCxnSpPr/>
      </xdr:nvCxnSpPr>
      <xdr:spPr>
        <a:xfrm flipV="1">
          <a:off x="13893800" y="1003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96520</xdr:rowOff>
    </xdr:to>
    <xdr:cxnSp macro="">
      <xdr:nvCxnSpPr>
        <xdr:cNvPr id="260" name="直線コネクタ 259"/>
        <xdr:cNvCxnSpPr/>
      </xdr:nvCxnSpPr>
      <xdr:spPr>
        <a:xfrm>
          <a:off x="13004800" y="99339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2" name="テキスト ボックス 261"/>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70" name="楕円 269"/>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71"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22860</xdr:rowOff>
    </xdr:from>
    <xdr:to>
      <xdr:col>78</xdr:col>
      <xdr:colOff>120650</xdr:colOff>
      <xdr:row>58</xdr:row>
      <xdr:rowOff>124460</xdr:rowOff>
    </xdr:to>
    <xdr:sp macro="" textlink="">
      <xdr:nvSpPr>
        <xdr:cNvPr id="272" name="楕円 271"/>
        <xdr:cNvSpPr/>
      </xdr:nvSpPr>
      <xdr:spPr>
        <a:xfrm>
          <a:off x="15621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109237</xdr:rowOff>
    </xdr:from>
    <xdr:ext cx="736600" cy="259045"/>
    <xdr:sp macro="" textlink="">
      <xdr:nvSpPr>
        <xdr:cNvPr id="273" name="テキスト ボックス 272"/>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74" name="楕円 273"/>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75" name="テキスト ボックス 274"/>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45720</xdr:rowOff>
    </xdr:from>
    <xdr:to>
      <xdr:col>69</xdr:col>
      <xdr:colOff>142875</xdr:colOff>
      <xdr:row>58</xdr:row>
      <xdr:rowOff>147320</xdr:rowOff>
    </xdr:to>
    <xdr:sp macro="" textlink="">
      <xdr:nvSpPr>
        <xdr:cNvPr id="276" name="楕円 275"/>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132097</xdr:rowOff>
    </xdr:from>
    <xdr:ext cx="762000" cy="259045"/>
    <xdr:sp macro="" textlink="">
      <xdr:nvSpPr>
        <xdr:cNvPr id="277" name="テキスト ボックス 276"/>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8" name="楕円 277"/>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9" name="テキスト ボックス 278"/>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ポイント低く、茨城県平均と比較すると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ポイント低く、全国平均からは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ポイント低い数値となっている。補助金や負担金については、各審議会等で内容を精査し、適正な執行を図った結果が出ているものと思われる。今後も、補助金・負担金の適正化に努めていく。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115570</xdr:rowOff>
    </xdr:to>
    <xdr:cxnSp macro="">
      <xdr:nvCxnSpPr>
        <xdr:cNvPr id="309" name="直線コネクタ 308"/>
        <xdr:cNvCxnSpPr/>
      </xdr:nvCxnSpPr>
      <xdr:spPr>
        <a:xfrm flipV="1">
          <a:off x="15671800" y="6093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35</xdr:row>
      <xdr:rowOff>124714</xdr:rowOff>
    </xdr:to>
    <xdr:cxnSp macro="">
      <xdr:nvCxnSpPr>
        <xdr:cNvPr id="312" name="直線コネクタ 311"/>
        <xdr:cNvCxnSpPr/>
      </xdr:nvCxnSpPr>
      <xdr:spPr>
        <a:xfrm flipV="1">
          <a:off x="14782800" y="6116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14" name="テキスト ボックス 313"/>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35</xdr:row>
      <xdr:rowOff>129286</xdr:rowOff>
    </xdr:to>
    <xdr:cxnSp macro="">
      <xdr:nvCxnSpPr>
        <xdr:cNvPr id="315" name="直線コネクタ 314"/>
        <xdr:cNvCxnSpPr/>
      </xdr:nvCxnSpPr>
      <xdr:spPr>
        <a:xfrm flipV="1">
          <a:off x="13893800" y="61254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129286</xdr:rowOff>
    </xdr:from>
    <xdr:to>
      <xdr:col>69</xdr:col>
      <xdr:colOff>92075</xdr:colOff>
      <xdr:row>35</xdr:row>
      <xdr:rowOff>138430</xdr:rowOff>
    </xdr:to>
    <xdr:cxnSp macro="">
      <xdr:nvCxnSpPr>
        <xdr:cNvPr id="318" name="直線コネクタ 317"/>
        <xdr:cNvCxnSpPr/>
      </xdr:nvCxnSpPr>
      <xdr:spPr>
        <a:xfrm flipV="1">
          <a:off x="13004800" y="61300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9" name="フローチャート: 判断 318"/>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0" name="テキスト ボックス 319"/>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1" name="フローチャート: 判断 320"/>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2" name="テキスト ボックス 321"/>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41910</xdr:rowOff>
    </xdr:from>
    <xdr:to>
      <xdr:col>82</xdr:col>
      <xdr:colOff>158750</xdr:colOff>
      <xdr:row>35</xdr:row>
      <xdr:rowOff>143510</xdr:rowOff>
    </xdr:to>
    <xdr:sp macro="" textlink="">
      <xdr:nvSpPr>
        <xdr:cNvPr id="328" name="楕円 327"/>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58437</xdr:rowOff>
    </xdr:from>
    <xdr:ext cx="762000" cy="259045"/>
    <xdr:sp macro="" textlink="">
      <xdr:nvSpPr>
        <xdr:cNvPr id="329"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30" name="楕円 329"/>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5097</xdr:rowOff>
    </xdr:from>
    <xdr:ext cx="736600" cy="259045"/>
    <xdr:sp macro="" textlink="">
      <xdr:nvSpPr>
        <xdr:cNvPr id="331" name="テキスト ボックス 330"/>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73914</xdr:rowOff>
    </xdr:from>
    <xdr:to>
      <xdr:col>74</xdr:col>
      <xdr:colOff>31750</xdr:colOff>
      <xdr:row>36</xdr:row>
      <xdr:rowOff>4064</xdr:rowOff>
    </xdr:to>
    <xdr:sp macro="" textlink="">
      <xdr:nvSpPr>
        <xdr:cNvPr id="332" name="楕円 331"/>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14241</xdr:rowOff>
    </xdr:from>
    <xdr:ext cx="762000" cy="259045"/>
    <xdr:sp macro="" textlink="">
      <xdr:nvSpPr>
        <xdr:cNvPr id="333" name="テキスト ボックス 332"/>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78486</xdr:rowOff>
    </xdr:from>
    <xdr:to>
      <xdr:col>69</xdr:col>
      <xdr:colOff>142875</xdr:colOff>
      <xdr:row>36</xdr:row>
      <xdr:rowOff>8636</xdr:rowOff>
    </xdr:to>
    <xdr:sp macro="" textlink="">
      <xdr:nvSpPr>
        <xdr:cNvPr id="334" name="楕円 333"/>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18813</xdr:rowOff>
    </xdr:from>
    <xdr:ext cx="762000" cy="259045"/>
    <xdr:sp macro="" textlink="">
      <xdr:nvSpPr>
        <xdr:cNvPr id="335" name="テキスト ボックス 334"/>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6" name="楕円 335"/>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7" name="テキスト ボックス 336"/>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ポイント低く、茨城県平均と比較すると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ポイント高く、全国平均からは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ポイント低い数値となっている。近年は、地方債の新規発行額を元利償還金額以内とする等、公債費の抑制に努めており、今後も、緊急性や優先順位を十分検討し、また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基金等も活用しながら、起債に大きく頼ることのない財政運営に努めていく。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75</xdr:row>
      <xdr:rowOff>168911</xdr:rowOff>
    </xdr:to>
    <xdr:cxnSp macro="">
      <xdr:nvCxnSpPr>
        <xdr:cNvPr id="370" name="直線コネクタ 369"/>
        <xdr:cNvCxnSpPr/>
      </xdr:nvCxnSpPr>
      <xdr:spPr>
        <a:xfrm>
          <a:off x="3987800" y="130200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153670</xdr:rowOff>
    </xdr:from>
    <xdr:to>
      <xdr:col>19</xdr:col>
      <xdr:colOff>187325</xdr:colOff>
      <xdr:row>75</xdr:row>
      <xdr:rowOff>161289</xdr:rowOff>
    </xdr:to>
    <xdr:cxnSp macro="">
      <xdr:nvCxnSpPr>
        <xdr:cNvPr id="373" name="直線コネクタ 372"/>
        <xdr:cNvCxnSpPr/>
      </xdr:nvCxnSpPr>
      <xdr:spPr>
        <a:xfrm>
          <a:off x="3098800" y="13012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5" name="テキスト ボックス 374"/>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153670</xdr:rowOff>
    </xdr:from>
    <xdr:to>
      <xdr:col>15</xdr:col>
      <xdr:colOff>98425</xdr:colOff>
      <xdr:row>76</xdr:row>
      <xdr:rowOff>20320</xdr:rowOff>
    </xdr:to>
    <xdr:cxnSp macro="">
      <xdr:nvCxnSpPr>
        <xdr:cNvPr id="376" name="直線コネクタ 375"/>
        <xdr:cNvCxnSpPr/>
      </xdr:nvCxnSpPr>
      <xdr:spPr>
        <a:xfrm flipV="1">
          <a:off x="2209800" y="13012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71138</xdr:rowOff>
    </xdr:from>
    <xdr:ext cx="762000" cy="259045"/>
    <xdr:sp macro="" textlink="">
      <xdr:nvSpPr>
        <xdr:cNvPr id="378" name="テキスト ボックス 377"/>
        <xdr:cNvSpPr txBox="1"/>
      </xdr:nvSpPr>
      <xdr:spPr>
        <a:xfrm>
          <a:off x="2717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153670</xdr:rowOff>
    </xdr:from>
    <xdr:to>
      <xdr:col>11</xdr:col>
      <xdr:colOff>9525</xdr:colOff>
      <xdr:row>76</xdr:row>
      <xdr:rowOff>20320</xdr:rowOff>
    </xdr:to>
    <xdr:cxnSp macro="">
      <xdr:nvCxnSpPr>
        <xdr:cNvPr id="379" name="直線コネクタ 378"/>
        <xdr:cNvCxnSpPr/>
      </xdr:nvCxnSpPr>
      <xdr:spPr>
        <a:xfrm>
          <a:off x="1320800" y="13012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0" name="フローチャート: 判断 379"/>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1" name="テキスト ボックス 380"/>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3" name="テキスト ボックス 382"/>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118110</xdr:rowOff>
    </xdr:from>
    <xdr:to>
      <xdr:col>24</xdr:col>
      <xdr:colOff>76200</xdr:colOff>
      <xdr:row>76</xdr:row>
      <xdr:rowOff>48261</xdr:rowOff>
    </xdr:to>
    <xdr:sp macro="" textlink="">
      <xdr:nvSpPr>
        <xdr:cNvPr id="389" name="楕円 388"/>
        <xdr:cNvSpPr/>
      </xdr:nvSpPr>
      <xdr:spPr>
        <a:xfrm>
          <a:off x="4775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134637</xdr:rowOff>
    </xdr:from>
    <xdr:ext cx="762000" cy="259045"/>
    <xdr:sp macro="" textlink="">
      <xdr:nvSpPr>
        <xdr:cNvPr id="390" name="公債費該当値テキスト"/>
        <xdr:cNvSpPr txBox="1"/>
      </xdr:nvSpPr>
      <xdr:spPr>
        <a:xfrm>
          <a:off x="4914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110490</xdr:rowOff>
    </xdr:from>
    <xdr:to>
      <xdr:col>20</xdr:col>
      <xdr:colOff>38100</xdr:colOff>
      <xdr:row>76</xdr:row>
      <xdr:rowOff>40639</xdr:rowOff>
    </xdr:to>
    <xdr:sp macro="" textlink="">
      <xdr:nvSpPr>
        <xdr:cNvPr id="391" name="楕円 390"/>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50817</xdr:rowOff>
    </xdr:from>
    <xdr:ext cx="736600" cy="259045"/>
    <xdr:sp macro="" textlink="">
      <xdr:nvSpPr>
        <xdr:cNvPr id="392" name="テキスト ボックス 391"/>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102870</xdr:rowOff>
    </xdr:from>
    <xdr:to>
      <xdr:col>15</xdr:col>
      <xdr:colOff>149225</xdr:colOff>
      <xdr:row>76</xdr:row>
      <xdr:rowOff>33020</xdr:rowOff>
    </xdr:to>
    <xdr:sp macro="" textlink="">
      <xdr:nvSpPr>
        <xdr:cNvPr id="393" name="楕円 392"/>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43197</xdr:rowOff>
    </xdr:from>
    <xdr:ext cx="762000" cy="259045"/>
    <xdr:sp macro="" textlink="">
      <xdr:nvSpPr>
        <xdr:cNvPr id="394" name="テキスト ボックス 393"/>
        <xdr:cNvSpPr txBox="1"/>
      </xdr:nvSpPr>
      <xdr:spPr>
        <a:xfrm>
          <a:off x="2717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140970</xdr:rowOff>
    </xdr:from>
    <xdr:to>
      <xdr:col>11</xdr:col>
      <xdr:colOff>60325</xdr:colOff>
      <xdr:row>76</xdr:row>
      <xdr:rowOff>71120</xdr:rowOff>
    </xdr:to>
    <xdr:sp macro="" textlink="">
      <xdr:nvSpPr>
        <xdr:cNvPr id="395" name="楕円 394"/>
        <xdr:cNvSpPr/>
      </xdr:nvSpPr>
      <xdr:spPr>
        <a:xfrm>
          <a:off x="2159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81297</xdr:rowOff>
    </xdr:from>
    <xdr:ext cx="762000" cy="259045"/>
    <xdr:sp macro="" textlink="">
      <xdr:nvSpPr>
        <xdr:cNvPr id="396" name="テキスト ボックス 395"/>
        <xdr:cNvSpPr txBox="1"/>
      </xdr:nvSpPr>
      <xdr:spPr>
        <a:xfrm>
          <a:off x="1828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102870</xdr:rowOff>
    </xdr:from>
    <xdr:to>
      <xdr:col>6</xdr:col>
      <xdr:colOff>171450</xdr:colOff>
      <xdr:row>76</xdr:row>
      <xdr:rowOff>33020</xdr:rowOff>
    </xdr:to>
    <xdr:sp macro="" textlink="">
      <xdr:nvSpPr>
        <xdr:cNvPr id="397" name="楕円 396"/>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43197</xdr:rowOff>
    </xdr:from>
    <xdr:ext cx="762000" cy="259045"/>
    <xdr:sp macro="" textlink="">
      <xdr:nvSpPr>
        <xdr:cNvPr id="398" name="テキスト ボックス 397"/>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公債費以外においては、定員管理による人件費の減や、障害者福祉費や保育所費による扶助費の増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一般廃棄物処理施設に係る物件費の増により、類似団体と比較すると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ポイント高く、茨城県平均と比較すると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ポイント高く、全国平均からは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ポイント低い数値となっている。今後も，適正な人員管理や事務事業の見直しにより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経常経費の削減に努めていく。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101854</xdr:rowOff>
    </xdr:from>
    <xdr:to>
      <xdr:col>82</xdr:col>
      <xdr:colOff>107950</xdr:colOff>
      <xdr:row>78</xdr:row>
      <xdr:rowOff>35561</xdr:rowOff>
    </xdr:to>
    <xdr:cxnSp macro="">
      <xdr:nvCxnSpPr>
        <xdr:cNvPr id="429" name="直線コネクタ 428"/>
        <xdr:cNvCxnSpPr/>
      </xdr:nvCxnSpPr>
      <xdr:spPr>
        <a:xfrm flipV="1">
          <a:off x="15671800" y="13303504"/>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0"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83565</xdr:rowOff>
    </xdr:from>
    <xdr:to>
      <xdr:col>78</xdr:col>
      <xdr:colOff>69850</xdr:colOff>
      <xdr:row>78</xdr:row>
      <xdr:rowOff>35561</xdr:rowOff>
    </xdr:to>
    <xdr:cxnSp macro="">
      <xdr:nvCxnSpPr>
        <xdr:cNvPr id="432" name="直線コネクタ 431"/>
        <xdr:cNvCxnSpPr/>
      </xdr:nvCxnSpPr>
      <xdr:spPr>
        <a:xfrm>
          <a:off x="14782800" y="13285215"/>
          <a:ext cx="889000" cy="1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34" name="テキスト ボックス 433"/>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83565</xdr:rowOff>
    </xdr:from>
    <xdr:to>
      <xdr:col>73</xdr:col>
      <xdr:colOff>180975</xdr:colOff>
      <xdr:row>77</xdr:row>
      <xdr:rowOff>88137</xdr:rowOff>
    </xdr:to>
    <xdr:cxnSp macro="">
      <xdr:nvCxnSpPr>
        <xdr:cNvPr id="435" name="直線コネクタ 434"/>
        <xdr:cNvCxnSpPr/>
      </xdr:nvCxnSpPr>
      <xdr:spPr>
        <a:xfrm flipV="1">
          <a:off x="13893800" y="132852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7" name="テキスト ボックス 436"/>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117856</xdr:rowOff>
    </xdr:from>
    <xdr:to>
      <xdr:col>69</xdr:col>
      <xdr:colOff>92075</xdr:colOff>
      <xdr:row>77</xdr:row>
      <xdr:rowOff>88137</xdr:rowOff>
    </xdr:to>
    <xdr:cxnSp macro="">
      <xdr:nvCxnSpPr>
        <xdr:cNvPr id="438" name="直線コネクタ 437"/>
        <xdr:cNvCxnSpPr/>
      </xdr:nvCxnSpPr>
      <xdr:spPr>
        <a:xfrm>
          <a:off x="13004800" y="13148056"/>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9" name="フローチャート: 判断 438"/>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40" name="テキスト ボックス 439"/>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1" name="フローチャート: 判断 440"/>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42" name="テキスト ボックス 441"/>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51054</xdr:rowOff>
    </xdr:from>
    <xdr:to>
      <xdr:col>82</xdr:col>
      <xdr:colOff>158750</xdr:colOff>
      <xdr:row>77</xdr:row>
      <xdr:rowOff>152654</xdr:rowOff>
    </xdr:to>
    <xdr:sp macro="" textlink="">
      <xdr:nvSpPr>
        <xdr:cNvPr id="448" name="楕円 447"/>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23131</xdr:rowOff>
    </xdr:from>
    <xdr:ext cx="762000" cy="259045"/>
    <xdr:sp macro="" textlink="">
      <xdr:nvSpPr>
        <xdr:cNvPr id="449" name="公債費以外該当値テキスト"/>
        <xdr:cNvSpPr txBox="1"/>
      </xdr:nvSpPr>
      <xdr:spPr>
        <a:xfrm>
          <a:off x="16598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50" name="楕円 449"/>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51" name="テキスト ボックス 450"/>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32765</xdr:rowOff>
    </xdr:from>
    <xdr:to>
      <xdr:col>74</xdr:col>
      <xdr:colOff>31750</xdr:colOff>
      <xdr:row>77</xdr:row>
      <xdr:rowOff>134365</xdr:rowOff>
    </xdr:to>
    <xdr:sp macro="" textlink="">
      <xdr:nvSpPr>
        <xdr:cNvPr id="452" name="楕円 451"/>
        <xdr:cNvSpPr/>
      </xdr:nvSpPr>
      <xdr:spPr>
        <a:xfrm>
          <a:off x="14732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119142</xdr:rowOff>
    </xdr:from>
    <xdr:ext cx="762000" cy="259045"/>
    <xdr:sp macro="" textlink="">
      <xdr:nvSpPr>
        <xdr:cNvPr id="453" name="テキスト ボックス 452"/>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37337</xdr:rowOff>
    </xdr:from>
    <xdr:to>
      <xdr:col>69</xdr:col>
      <xdr:colOff>142875</xdr:colOff>
      <xdr:row>77</xdr:row>
      <xdr:rowOff>138937</xdr:rowOff>
    </xdr:to>
    <xdr:sp macro="" textlink="">
      <xdr:nvSpPr>
        <xdr:cNvPr id="454" name="楕円 453"/>
        <xdr:cNvSpPr/>
      </xdr:nvSpPr>
      <xdr:spPr>
        <a:xfrm>
          <a:off x="13843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123714</xdr:rowOff>
    </xdr:from>
    <xdr:ext cx="762000" cy="259045"/>
    <xdr:sp macro="" textlink="">
      <xdr:nvSpPr>
        <xdr:cNvPr id="455" name="テキスト ボックス 454"/>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67056</xdr:rowOff>
    </xdr:from>
    <xdr:to>
      <xdr:col>65</xdr:col>
      <xdr:colOff>53975</xdr:colOff>
      <xdr:row>76</xdr:row>
      <xdr:rowOff>168656</xdr:rowOff>
    </xdr:to>
    <xdr:sp macro="" textlink="">
      <xdr:nvSpPr>
        <xdr:cNvPr id="456" name="楕円 455"/>
        <xdr:cNvSpPr/>
      </xdr:nvSpPr>
      <xdr:spPr>
        <a:xfrm>
          <a:off x="12954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153433</xdr:rowOff>
    </xdr:from>
    <xdr:ext cx="762000" cy="259045"/>
    <xdr:sp macro="" textlink="">
      <xdr:nvSpPr>
        <xdr:cNvPr id="457" name="テキスト ボックス 456"/>
        <xdr:cNvSpPr txBox="1"/>
      </xdr:nvSpPr>
      <xdr:spPr>
        <a:xfrm>
          <a:off x="12623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茨城県潮来市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160814</xdr:rowOff>
    </xdr:from>
    <xdr:to>
      <xdr:col>29</xdr:col>
      <xdr:colOff>127000</xdr:colOff>
      <xdr:row>16</xdr:row>
      <xdr:rowOff>20777</xdr:rowOff>
    </xdr:to>
    <xdr:cxnSp macro="">
      <xdr:nvCxnSpPr>
        <xdr:cNvPr id="50" name="直線コネクタ 49"/>
        <xdr:cNvCxnSpPr/>
      </xdr:nvCxnSpPr>
      <xdr:spPr bwMode="auto">
        <a:xfrm flipV="1">
          <a:off x="5003800" y="2780189"/>
          <a:ext cx="647700" cy="31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52322</xdr:rowOff>
    </xdr:from>
    <xdr:ext cx="762000" cy="259045"/>
    <xdr:sp macro="" textlink="">
      <xdr:nvSpPr>
        <xdr:cNvPr id="51" name="人口1人当たり決算額の推移平均値テキスト130"/>
        <xdr:cNvSpPr txBox="1"/>
      </xdr:nvSpPr>
      <xdr:spPr>
        <a:xfrm>
          <a:off x="5740400" y="250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20777</xdr:rowOff>
    </xdr:from>
    <xdr:to>
      <xdr:col>26</xdr:col>
      <xdr:colOff>50800</xdr:colOff>
      <xdr:row>16</xdr:row>
      <xdr:rowOff>22968</xdr:rowOff>
    </xdr:to>
    <xdr:cxnSp macro="">
      <xdr:nvCxnSpPr>
        <xdr:cNvPr id="53" name="直線コネクタ 52"/>
        <xdr:cNvCxnSpPr/>
      </xdr:nvCxnSpPr>
      <xdr:spPr bwMode="auto">
        <a:xfrm flipV="1">
          <a:off x="4305300" y="2811602"/>
          <a:ext cx="698500" cy="2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168013</xdr:rowOff>
    </xdr:from>
    <xdr:ext cx="736600" cy="259045"/>
    <xdr:sp macro="" textlink="">
      <xdr:nvSpPr>
        <xdr:cNvPr id="55" name="テキスト ボックス 54"/>
        <xdr:cNvSpPr txBox="1"/>
      </xdr:nvSpPr>
      <xdr:spPr>
        <a:xfrm>
          <a:off x="4622800" y="2444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4013</xdr:rowOff>
    </xdr:from>
    <xdr:to>
      <xdr:col>22</xdr:col>
      <xdr:colOff>114300</xdr:colOff>
      <xdr:row>16</xdr:row>
      <xdr:rowOff>22968</xdr:rowOff>
    </xdr:to>
    <xdr:cxnSp macro="">
      <xdr:nvCxnSpPr>
        <xdr:cNvPr id="56" name="直線コネクタ 55"/>
        <xdr:cNvCxnSpPr/>
      </xdr:nvCxnSpPr>
      <xdr:spPr bwMode="auto">
        <a:xfrm>
          <a:off x="3606800" y="2794838"/>
          <a:ext cx="698500" cy="18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125512</xdr:rowOff>
    </xdr:from>
    <xdr:ext cx="762000" cy="259045"/>
    <xdr:sp macro="" textlink="">
      <xdr:nvSpPr>
        <xdr:cNvPr id="58" name="テキスト ボックス 57"/>
        <xdr:cNvSpPr txBox="1"/>
      </xdr:nvSpPr>
      <xdr:spPr>
        <a:xfrm>
          <a:off x="3924300" y="24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4013</xdr:rowOff>
    </xdr:from>
    <xdr:to>
      <xdr:col>18</xdr:col>
      <xdr:colOff>177800</xdr:colOff>
      <xdr:row>16</xdr:row>
      <xdr:rowOff>101854</xdr:rowOff>
    </xdr:to>
    <xdr:cxnSp macro="">
      <xdr:nvCxnSpPr>
        <xdr:cNvPr id="59" name="直線コネクタ 58"/>
        <xdr:cNvCxnSpPr/>
      </xdr:nvCxnSpPr>
      <xdr:spPr bwMode="auto">
        <a:xfrm flipV="1">
          <a:off x="2908300" y="2794838"/>
          <a:ext cx="698500" cy="97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123768</xdr:rowOff>
    </xdr:from>
    <xdr:to>
      <xdr:col>19</xdr:col>
      <xdr:colOff>38100</xdr:colOff>
      <xdr:row>14</xdr:row>
      <xdr:rowOff>53918</xdr:rowOff>
    </xdr:to>
    <xdr:sp macro="" textlink="">
      <xdr:nvSpPr>
        <xdr:cNvPr id="60" name="フローチャート: 判断 59"/>
        <xdr:cNvSpPr/>
      </xdr:nvSpPr>
      <xdr:spPr bwMode="auto">
        <a:xfrm>
          <a:off x="3556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64095</xdr:rowOff>
    </xdr:from>
    <xdr:ext cx="762000" cy="259045"/>
    <xdr:sp macro="" textlink="">
      <xdr:nvSpPr>
        <xdr:cNvPr id="61" name="テキスト ボックス 60"/>
        <xdr:cNvSpPr txBox="1"/>
      </xdr:nvSpPr>
      <xdr:spPr>
        <a:xfrm>
          <a:off x="32258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8992</xdr:rowOff>
    </xdr:from>
    <xdr:to>
      <xdr:col>15</xdr:col>
      <xdr:colOff>101600</xdr:colOff>
      <xdr:row>14</xdr:row>
      <xdr:rowOff>110592</xdr:rowOff>
    </xdr:to>
    <xdr:sp macro="" textlink="">
      <xdr:nvSpPr>
        <xdr:cNvPr id="62" name="フローチャート: 判断 61"/>
        <xdr:cNvSpPr/>
      </xdr:nvSpPr>
      <xdr:spPr bwMode="auto">
        <a:xfrm>
          <a:off x="2857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120769</xdr:rowOff>
    </xdr:from>
    <xdr:ext cx="762000" cy="259045"/>
    <xdr:sp macro="" textlink="">
      <xdr:nvSpPr>
        <xdr:cNvPr id="63" name="テキスト ボックス 62"/>
        <xdr:cNvSpPr txBox="1"/>
      </xdr:nvSpPr>
      <xdr:spPr>
        <a:xfrm>
          <a:off x="2527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110014</xdr:rowOff>
    </xdr:from>
    <xdr:to>
      <xdr:col>29</xdr:col>
      <xdr:colOff>177800</xdr:colOff>
      <xdr:row>16</xdr:row>
      <xdr:rowOff>40164</xdr:rowOff>
    </xdr:to>
    <xdr:sp macro="" textlink="">
      <xdr:nvSpPr>
        <xdr:cNvPr id="69" name="楕円 68"/>
        <xdr:cNvSpPr/>
      </xdr:nvSpPr>
      <xdr:spPr bwMode="auto">
        <a:xfrm>
          <a:off x="5600700" y="2729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82091</xdr:rowOff>
    </xdr:from>
    <xdr:ext cx="762000" cy="259045"/>
    <xdr:sp macro="" textlink="">
      <xdr:nvSpPr>
        <xdr:cNvPr id="70" name="人口1人当たり決算額の推移該当値テキスト130"/>
        <xdr:cNvSpPr txBox="1"/>
      </xdr:nvSpPr>
      <xdr:spPr>
        <a:xfrm>
          <a:off x="5740400" y="2701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141427</xdr:rowOff>
    </xdr:from>
    <xdr:to>
      <xdr:col>26</xdr:col>
      <xdr:colOff>101600</xdr:colOff>
      <xdr:row>16</xdr:row>
      <xdr:rowOff>71577</xdr:rowOff>
    </xdr:to>
    <xdr:sp macro="" textlink="">
      <xdr:nvSpPr>
        <xdr:cNvPr id="71" name="楕円 70"/>
        <xdr:cNvSpPr/>
      </xdr:nvSpPr>
      <xdr:spPr bwMode="auto">
        <a:xfrm>
          <a:off x="4953000" y="2760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56354</xdr:rowOff>
    </xdr:from>
    <xdr:ext cx="736600" cy="259045"/>
    <xdr:sp macro="" textlink="">
      <xdr:nvSpPr>
        <xdr:cNvPr id="72" name="テキスト ボックス 71"/>
        <xdr:cNvSpPr txBox="1"/>
      </xdr:nvSpPr>
      <xdr:spPr>
        <a:xfrm>
          <a:off x="4622800" y="2847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143618</xdr:rowOff>
    </xdr:from>
    <xdr:to>
      <xdr:col>22</xdr:col>
      <xdr:colOff>165100</xdr:colOff>
      <xdr:row>16</xdr:row>
      <xdr:rowOff>73768</xdr:rowOff>
    </xdr:to>
    <xdr:sp macro="" textlink="">
      <xdr:nvSpPr>
        <xdr:cNvPr id="73" name="楕円 72"/>
        <xdr:cNvSpPr/>
      </xdr:nvSpPr>
      <xdr:spPr bwMode="auto">
        <a:xfrm>
          <a:off x="4254500" y="2762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58545</xdr:rowOff>
    </xdr:from>
    <xdr:ext cx="762000" cy="259045"/>
    <xdr:sp macro="" textlink="">
      <xdr:nvSpPr>
        <xdr:cNvPr id="74" name="テキスト ボックス 73"/>
        <xdr:cNvSpPr txBox="1"/>
      </xdr:nvSpPr>
      <xdr:spPr>
        <a:xfrm>
          <a:off x="3924300" y="28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124663</xdr:rowOff>
    </xdr:from>
    <xdr:to>
      <xdr:col>19</xdr:col>
      <xdr:colOff>38100</xdr:colOff>
      <xdr:row>16</xdr:row>
      <xdr:rowOff>54813</xdr:rowOff>
    </xdr:to>
    <xdr:sp macro="" textlink="">
      <xdr:nvSpPr>
        <xdr:cNvPr id="75" name="楕円 74"/>
        <xdr:cNvSpPr/>
      </xdr:nvSpPr>
      <xdr:spPr bwMode="auto">
        <a:xfrm>
          <a:off x="3556000" y="2744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39590</xdr:rowOff>
    </xdr:from>
    <xdr:ext cx="762000" cy="259045"/>
    <xdr:sp macro="" textlink="">
      <xdr:nvSpPr>
        <xdr:cNvPr id="76" name="テキスト ボックス 75"/>
        <xdr:cNvSpPr txBox="1"/>
      </xdr:nvSpPr>
      <xdr:spPr>
        <a:xfrm>
          <a:off x="3225800" y="283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51054</xdr:rowOff>
    </xdr:from>
    <xdr:to>
      <xdr:col>15</xdr:col>
      <xdr:colOff>101600</xdr:colOff>
      <xdr:row>16</xdr:row>
      <xdr:rowOff>152654</xdr:rowOff>
    </xdr:to>
    <xdr:sp macro="" textlink="">
      <xdr:nvSpPr>
        <xdr:cNvPr id="77" name="楕円 76"/>
        <xdr:cNvSpPr/>
      </xdr:nvSpPr>
      <xdr:spPr bwMode="auto">
        <a:xfrm>
          <a:off x="2857500" y="2841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137431</xdr:rowOff>
    </xdr:from>
    <xdr:ext cx="762000" cy="259045"/>
    <xdr:sp macro="" textlink="">
      <xdr:nvSpPr>
        <xdr:cNvPr id="78" name="テキスト ボックス 77"/>
        <xdr:cNvSpPr txBox="1"/>
      </xdr:nvSpPr>
      <xdr:spPr>
        <a:xfrm>
          <a:off x="2527300" y="292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85395</xdr:rowOff>
    </xdr:from>
    <xdr:to>
      <xdr:col>29</xdr:col>
      <xdr:colOff>127000</xdr:colOff>
      <xdr:row>36</xdr:row>
      <xdr:rowOff>130406</xdr:rowOff>
    </xdr:to>
    <xdr:cxnSp macro="">
      <xdr:nvCxnSpPr>
        <xdr:cNvPr id="110" name="直線コネクタ 109"/>
        <xdr:cNvCxnSpPr/>
      </xdr:nvCxnSpPr>
      <xdr:spPr bwMode="auto">
        <a:xfrm flipV="1">
          <a:off x="5003800" y="7038645"/>
          <a:ext cx="647700" cy="45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165490</xdr:rowOff>
    </xdr:from>
    <xdr:ext cx="762000" cy="259045"/>
    <xdr:sp macro="" textlink="">
      <xdr:nvSpPr>
        <xdr:cNvPr id="111" name="人口1人当たり決算額の推移平均値テキスト445"/>
        <xdr:cNvSpPr txBox="1"/>
      </xdr:nvSpPr>
      <xdr:spPr>
        <a:xfrm>
          <a:off x="5740400" y="677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130406</xdr:rowOff>
    </xdr:from>
    <xdr:to>
      <xdr:col>26</xdr:col>
      <xdr:colOff>50800</xdr:colOff>
      <xdr:row>37</xdr:row>
      <xdr:rowOff>85898</xdr:rowOff>
    </xdr:to>
    <xdr:cxnSp macro="">
      <xdr:nvCxnSpPr>
        <xdr:cNvPr id="113" name="直線コネクタ 112"/>
        <xdr:cNvCxnSpPr/>
      </xdr:nvCxnSpPr>
      <xdr:spPr bwMode="auto">
        <a:xfrm flipV="1">
          <a:off x="4305300" y="7083656"/>
          <a:ext cx="698500" cy="126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67916</xdr:rowOff>
    </xdr:from>
    <xdr:ext cx="736600" cy="259045"/>
    <xdr:sp macro="" textlink="">
      <xdr:nvSpPr>
        <xdr:cNvPr id="115" name="テキスト ボックス 114"/>
        <xdr:cNvSpPr txBox="1"/>
      </xdr:nvSpPr>
      <xdr:spPr>
        <a:xfrm>
          <a:off x="4622800" y="667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85898</xdr:rowOff>
    </xdr:from>
    <xdr:to>
      <xdr:col>22</xdr:col>
      <xdr:colOff>114300</xdr:colOff>
      <xdr:row>37</xdr:row>
      <xdr:rowOff>115776</xdr:rowOff>
    </xdr:to>
    <xdr:cxnSp macro="">
      <xdr:nvCxnSpPr>
        <xdr:cNvPr id="116" name="直線コネクタ 115"/>
        <xdr:cNvCxnSpPr/>
      </xdr:nvCxnSpPr>
      <xdr:spPr bwMode="auto">
        <a:xfrm flipV="1">
          <a:off x="3606800" y="7210598"/>
          <a:ext cx="698500" cy="29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70522</xdr:rowOff>
    </xdr:from>
    <xdr:ext cx="762000" cy="259045"/>
    <xdr:sp macro="" textlink="">
      <xdr:nvSpPr>
        <xdr:cNvPr id="118" name="テキスト ボックス 117"/>
        <xdr:cNvSpPr txBox="1"/>
      </xdr:nvSpPr>
      <xdr:spPr>
        <a:xfrm>
          <a:off x="3924300" y="668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90378</xdr:rowOff>
    </xdr:from>
    <xdr:to>
      <xdr:col>18</xdr:col>
      <xdr:colOff>177800</xdr:colOff>
      <xdr:row>37</xdr:row>
      <xdr:rowOff>115776</xdr:rowOff>
    </xdr:to>
    <xdr:cxnSp macro="">
      <xdr:nvCxnSpPr>
        <xdr:cNvPr id="119" name="直線コネクタ 118"/>
        <xdr:cNvCxnSpPr/>
      </xdr:nvCxnSpPr>
      <xdr:spPr bwMode="auto">
        <a:xfrm>
          <a:off x="2908300" y="7215078"/>
          <a:ext cx="698500" cy="25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327720</xdr:rowOff>
    </xdr:from>
    <xdr:ext cx="762000" cy="259045"/>
    <xdr:sp macro="" textlink="">
      <xdr:nvSpPr>
        <xdr:cNvPr id="121" name="テキスト ボックス 120"/>
        <xdr:cNvSpPr txBox="1"/>
      </xdr:nvSpPr>
      <xdr:spPr>
        <a:xfrm>
          <a:off x="32258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271164</xdr:rowOff>
    </xdr:from>
    <xdr:ext cx="762000" cy="259045"/>
    <xdr:sp macro="" textlink="">
      <xdr:nvSpPr>
        <xdr:cNvPr id="123" name="テキスト ボックス 122"/>
        <xdr:cNvSpPr txBox="1"/>
      </xdr:nvSpPr>
      <xdr:spPr>
        <a:xfrm>
          <a:off x="25273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34595</xdr:rowOff>
    </xdr:from>
    <xdr:to>
      <xdr:col>29</xdr:col>
      <xdr:colOff>177800</xdr:colOff>
      <xdr:row>36</xdr:row>
      <xdr:rowOff>136195</xdr:rowOff>
    </xdr:to>
    <xdr:sp macro="" textlink="">
      <xdr:nvSpPr>
        <xdr:cNvPr id="129" name="楕円 128"/>
        <xdr:cNvSpPr/>
      </xdr:nvSpPr>
      <xdr:spPr bwMode="auto">
        <a:xfrm>
          <a:off x="5600700" y="6987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6672</xdr:rowOff>
    </xdr:from>
    <xdr:ext cx="762000" cy="259045"/>
    <xdr:sp macro="" textlink="">
      <xdr:nvSpPr>
        <xdr:cNvPr id="130" name="人口1人当たり決算額の推移該当値テキスト445"/>
        <xdr:cNvSpPr txBox="1"/>
      </xdr:nvSpPr>
      <xdr:spPr>
        <a:xfrm>
          <a:off x="5740400" y="69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79606</xdr:rowOff>
    </xdr:from>
    <xdr:to>
      <xdr:col>26</xdr:col>
      <xdr:colOff>101600</xdr:colOff>
      <xdr:row>37</xdr:row>
      <xdr:rowOff>9756</xdr:rowOff>
    </xdr:to>
    <xdr:sp macro="" textlink="">
      <xdr:nvSpPr>
        <xdr:cNvPr id="131" name="楕円 130"/>
        <xdr:cNvSpPr/>
      </xdr:nvSpPr>
      <xdr:spPr bwMode="auto">
        <a:xfrm>
          <a:off x="4953000" y="7032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165983</xdr:rowOff>
    </xdr:from>
    <xdr:ext cx="736600" cy="259045"/>
    <xdr:sp macro="" textlink="">
      <xdr:nvSpPr>
        <xdr:cNvPr id="132" name="テキスト ボックス 131"/>
        <xdr:cNvSpPr txBox="1"/>
      </xdr:nvSpPr>
      <xdr:spPr>
        <a:xfrm>
          <a:off x="4622800" y="7119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35098</xdr:rowOff>
    </xdr:from>
    <xdr:to>
      <xdr:col>22</xdr:col>
      <xdr:colOff>165100</xdr:colOff>
      <xdr:row>37</xdr:row>
      <xdr:rowOff>136698</xdr:rowOff>
    </xdr:to>
    <xdr:sp macro="" textlink="">
      <xdr:nvSpPr>
        <xdr:cNvPr id="133" name="楕円 132"/>
        <xdr:cNvSpPr/>
      </xdr:nvSpPr>
      <xdr:spPr bwMode="auto">
        <a:xfrm>
          <a:off x="4254500" y="7159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121475</xdr:rowOff>
    </xdr:from>
    <xdr:ext cx="762000" cy="259045"/>
    <xdr:sp macro="" textlink="">
      <xdr:nvSpPr>
        <xdr:cNvPr id="134" name="テキスト ボックス 133"/>
        <xdr:cNvSpPr txBox="1"/>
      </xdr:nvSpPr>
      <xdr:spPr>
        <a:xfrm>
          <a:off x="3924300" y="724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64976</xdr:rowOff>
    </xdr:from>
    <xdr:to>
      <xdr:col>19</xdr:col>
      <xdr:colOff>38100</xdr:colOff>
      <xdr:row>37</xdr:row>
      <xdr:rowOff>166576</xdr:rowOff>
    </xdr:to>
    <xdr:sp macro="" textlink="">
      <xdr:nvSpPr>
        <xdr:cNvPr id="135" name="楕円 134"/>
        <xdr:cNvSpPr/>
      </xdr:nvSpPr>
      <xdr:spPr bwMode="auto">
        <a:xfrm>
          <a:off x="3556000" y="7189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151353</xdr:rowOff>
    </xdr:from>
    <xdr:ext cx="762000" cy="259045"/>
    <xdr:sp macro="" textlink="">
      <xdr:nvSpPr>
        <xdr:cNvPr id="136" name="テキスト ボックス 135"/>
        <xdr:cNvSpPr txBox="1"/>
      </xdr:nvSpPr>
      <xdr:spPr>
        <a:xfrm>
          <a:off x="3225800" y="727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39578</xdr:rowOff>
    </xdr:from>
    <xdr:to>
      <xdr:col>15</xdr:col>
      <xdr:colOff>101600</xdr:colOff>
      <xdr:row>37</xdr:row>
      <xdr:rowOff>141178</xdr:rowOff>
    </xdr:to>
    <xdr:sp macro="" textlink="">
      <xdr:nvSpPr>
        <xdr:cNvPr id="137" name="楕円 136"/>
        <xdr:cNvSpPr/>
      </xdr:nvSpPr>
      <xdr:spPr bwMode="auto">
        <a:xfrm>
          <a:off x="2857500" y="7164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125955</xdr:rowOff>
    </xdr:from>
    <xdr:ext cx="762000" cy="259045"/>
    <xdr:sp macro="" textlink="">
      <xdr:nvSpPr>
        <xdr:cNvPr id="138" name="テキスト ボックス 137"/>
        <xdr:cNvSpPr txBox="1"/>
      </xdr:nvSpPr>
      <xdr:spPr>
        <a:xfrm>
          <a:off x="2527300" y="725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茨城県潮来市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28,641
28,317
71.40
13,497,315
12,217,091
1,190,061
7,368,593
11,791,128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26619</xdr:rowOff>
    </xdr:from>
    <xdr:to>
      <xdr:col>24</xdr:col>
      <xdr:colOff>63500</xdr:colOff>
      <xdr:row>36</xdr:row>
      <xdr:rowOff>39611</xdr:rowOff>
    </xdr:to>
    <xdr:cxnSp macro="">
      <xdr:nvCxnSpPr>
        <xdr:cNvPr id="61" name="直線コネクタ 60"/>
        <xdr:cNvCxnSpPr/>
      </xdr:nvCxnSpPr>
      <xdr:spPr>
        <a:xfrm>
          <a:off x="3797300" y="6198819"/>
          <a:ext cx="838200" cy="1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534377" cy="259045"/>
    <xdr:sp macro="" textlink="">
      <xdr:nvSpPr>
        <xdr:cNvPr id="62" name="人件費平均値テキスト"/>
        <xdr:cNvSpPr txBox="1"/>
      </xdr:nvSpPr>
      <xdr:spPr>
        <a:xfrm>
          <a:off x="4686300" y="597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26619</xdr:rowOff>
    </xdr:from>
    <xdr:to>
      <xdr:col>19</xdr:col>
      <xdr:colOff>177800</xdr:colOff>
      <xdr:row>36</xdr:row>
      <xdr:rowOff>107772</xdr:rowOff>
    </xdr:to>
    <xdr:cxnSp macro="">
      <xdr:nvCxnSpPr>
        <xdr:cNvPr id="64" name="直線コネクタ 63"/>
        <xdr:cNvCxnSpPr/>
      </xdr:nvCxnSpPr>
      <xdr:spPr>
        <a:xfrm flipV="1">
          <a:off x="2908300" y="6198819"/>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90155</xdr:rowOff>
    </xdr:from>
    <xdr:ext cx="534377" cy="259045"/>
    <xdr:sp macro="" textlink="">
      <xdr:nvSpPr>
        <xdr:cNvPr id="66" name="テキスト ボックス 65"/>
        <xdr:cNvSpPr txBox="1"/>
      </xdr:nvSpPr>
      <xdr:spPr>
        <a:xfrm>
          <a:off x="3530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107772</xdr:rowOff>
    </xdr:from>
    <xdr:to>
      <xdr:col>15</xdr:col>
      <xdr:colOff>50800</xdr:colOff>
      <xdr:row>36</xdr:row>
      <xdr:rowOff>117659</xdr:rowOff>
    </xdr:to>
    <xdr:cxnSp macro="">
      <xdr:nvCxnSpPr>
        <xdr:cNvPr id="67" name="直線コネクタ 66"/>
        <xdr:cNvCxnSpPr/>
      </xdr:nvCxnSpPr>
      <xdr:spPr>
        <a:xfrm flipV="1">
          <a:off x="2019300" y="6279972"/>
          <a:ext cx="889000"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18127</xdr:rowOff>
    </xdr:from>
    <xdr:ext cx="534377" cy="259045"/>
    <xdr:sp macro="" textlink="">
      <xdr:nvSpPr>
        <xdr:cNvPr id="69" name="テキスト ボックス 68"/>
        <xdr:cNvSpPr txBox="1"/>
      </xdr:nvSpPr>
      <xdr:spPr>
        <a:xfrm>
          <a:off x="2641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117659</xdr:rowOff>
    </xdr:from>
    <xdr:to>
      <xdr:col>10</xdr:col>
      <xdr:colOff>114300</xdr:colOff>
      <xdr:row>36</xdr:row>
      <xdr:rowOff>166160</xdr:rowOff>
    </xdr:to>
    <xdr:cxnSp macro="">
      <xdr:nvCxnSpPr>
        <xdr:cNvPr id="70" name="直線コネクタ 69"/>
        <xdr:cNvCxnSpPr/>
      </xdr:nvCxnSpPr>
      <xdr:spPr>
        <a:xfrm flipV="1">
          <a:off x="1130300" y="6289859"/>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7975</xdr:rowOff>
    </xdr:from>
    <xdr:to>
      <xdr:col>10</xdr:col>
      <xdr:colOff>165100</xdr:colOff>
      <xdr:row>34</xdr:row>
      <xdr:rowOff>109575</xdr:rowOff>
    </xdr:to>
    <xdr:sp macro="" textlink="">
      <xdr:nvSpPr>
        <xdr:cNvPr id="71" name="フローチャート: 判断 70"/>
        <xdr:cNvSpPr/>
      </xdr:nvSpPr>
      <xdr:spPr>
        <a:xfrm>
          <a:off x="1968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126102</xdr:rowOff>
    </xdr:from>
    <xdr:ext cx="534377" cy="259045"/>
    <xdr:sp macro="" textlink="">
      <xdr:nvSpPr>
        <xdr:cNvPr id="72" name="テキスト ボックス 71"/>
        <xdr:cNvSpPr txBox="1"/>
      </xdr:nvSpPr>
      <xdr:spPr>
        <a:xfrm>
          <a:off x="1752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28511</xdr:rowOff>
    </xdr:from>
    <xdr:to>
      <xdr:col>6</xdr:col>
      <xdr:colOff>38100</xdr:colOff>
      <xdr:row>34</xdr:row>
      <xdr:rowOff>130111</xdr:rowOff>
    </xdr:to>
    <xdr:sp macro="" textlink="">
      <xdr:nvSpPr>
        <xdr:cNvPr id="73" name="フローチャート: 判断 72"/>
        <xdr:cNvSpPr/>
      </xdr:nvSpPr>
      <xdr:spPr>
        <a:xfrm>
          <a:off x="1079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146638</xdr:rowOff>
    </xdr:from>
    <xdr:ext cx="534377" cy="259045"/>
    <xdr:sp macro="" textlink="">
      <xdr:nvSpPr>
        <xdr:cNvPr id="74" name="テキスト ボックス 73"/>
        <xdr:cNvSpPr txBox="1"/>
      </xdr:nvSpPr>
      <xdr:spPr>
        <a:xfrm>
          <a:off x="863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160261</xdr:rowOff>
    </xdr:from>
    <xdr:to>
      <xdr:col>24</xdr:col>
      <xdr:colOff>114300</xdr:colOff>
      <xdr:row>36</xdr:row>
      <xdr:rowOff>90411</xdr:rowOff>
    </xdr:to>
    <xdr:sp macro="" textlink="">
      <xdr:nvSpPr>
        <xdr:cNvPr id="80" name="楕円 79"/>
        <xdr:cNvSpPr/>
      </xdr:nvSpPr>
      <xdr:spPr>
        <a:xfrm>
          <a:off x="4584700" y="61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138688</xdr:rowOff>
    </xdr:from>
    <xdr:ext cx="534377" cy="259045"/>
    <xdr:sp macro="" textlink="">
      <xdr:nvSpPr>
        <xdr:cNvPr id="81" name="人件費該当値テキスト"/>
        <xdr:cNvSpPr txBox="1"/>
      </xdr:nvSpPr>
      <xdr:spPr>
        <a:xfrm>
          <a:off x="4686300" y="613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147269</xdr:rowOff>
    </xdr:from>
    <xdr:to>
      <xdr:col>20</xdr:col>
      <xdr:colOff>38100</xdr:colOff>
      <xdr:row>36</xdr:row>
      <xdr:rowOff>77419</xdr:rowOff>
    </xdr:to>
    <xdr:sp macro="" textlink="">
      <xdr:nvSpPr>
        <xdr:cNvPr id="82" name="楕円 81"/>
        <xdr:cNvSpPr/>
      </xdr:nvSpPr>
      <xdr:spPr>
        <a:xfrm>
          <a:off x="3746500" y="614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68546</xdr:rowOff>
    </xdr:from>
    <xdr:ext cx="534377" cy="259045"/>
    <xdr:sp macro="" textlink="">
      <xdr:nvSpPr>
        <xdr:cNvPr id="83" name="テキスト ボックス 82"/>
        <xdr:cNvSpPr txBox="1"/>
      </xdr:nvSpPr>
      <xdr:spPr>
        <a:xfrm>
          <a:off x="3530111" y="62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56972</xdr:rowOff>
    </xdr:from>
    <xdr:to>
      <xdr:col>15</xdr:col>
      <xdr:colOff>101600</xdr:colOff>
      <xdr:row>36</xdr:row>
      <xdr:rowOff>158572</xdr:rowOff>
    </xdr:to>
    <xdr:sp macro="" textlink="">
      <xdr:nvSpPr>
        <xdr:cNvPr id="84" name="楕円 83"/>
        <xdr:cNvSpPr/>
      </xdr:nvSpPr>
      <xdr:spPr>
        <a:xfrm>
          <a:off x="2857500" y="622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149699</xdr:rowOff>
    </xdr:from>
    <xdr:ext cx="534377" cy="259045"/>
    <xdr:sp macro="" textlink="">
      <xdr:nvSpPr>
        <xdr:cNvPr id="85" name="テキスト ボックス 84"/>
        <xdr:cNvSpPr txBox="1"/>
      </xdr:nvSpPr>
      <xdr:spPr>
        <a:xfrm>
          <a:off x="2641111" y="632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66859</xdr:rowOff>
    </xdr:from>
    <xdr:to>
      <xdr:col>10</xdr:col>
      <xdr:colOff>165100</xdr:colOff>
      <xdr:row>36</xdr:row>
      <xdr:rowOff>168459</xdr:rowOff>
    </xdr:to>
    <xdr:sp macro="" textlink="">
      <xdr:nvSpPr>
        <xdr:cNvPr id="86" name="楕円 85"/>
        <xdr:cNvSpPr/>
      </xdr:nvSpPr>
      <xdr:spPr>
        <a:xfrm>
          <a:off x="1968500" y="623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159586</xdr:rowOff>
    </xdr:from>
    <xdr:ext cx="534377" cy="259045"/>
    <xdr:sp macro="" textlink="">
      <xdr:nvSpPr>
        <xdr:cNvPr id="87" name="テキスト ボックス 86"/>
        <xdr:cNvSpPr txBox="1"/>
      </xdr:nvSpPr>
      <xdr:spPr>
        <a:xfrm>
          <a:off x="1752111" y="633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115360</xdr:rowOff>
    </xdr:from>
    <xdr:to>
      <xdr:col>6</xdr:col>
      <xdr:colOff>38100</xdr:colOff>
      <xdr:row>37</xdr:row>
      <xdr:rowOff>45510</xdr:rowOff>
    </xdr:to>
    <xdr:sp macro="" textlink="">
      <xdr:nvSpPr>
        <xdr:cNvPr id="88" name="楕円 87"/>
        <xdr:cNvSpPr/>
      </xdr:nvSpPr>
      <xdr:spPr>
        <a:xfrm>
          <a:off x="1079500" y="62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36637</xdr:rowOff>
    </xdr:from>
    <xdr:ext cx="534377" cy="259045"/>
    <xdr:sp macro="" textlink="">
      <xdr:nvSpPr>
        <xdr:cNvPr id="89" name="テキスト ボックス 88"/>
        <xdr:cNvSpPr txBox="1"/>
      </xdr:nvSpPr>
      <xdr:spPr>
        <a:xfrm>
          <a:off x="863111" y="638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134564</xdr:rowOff>
    </xdr:from>
    <xdr:to>
      <xdr:col>24</xdr:col>
      <xdr:colOff>63500</xdr:colOff>
      <xdr:row>57</xdr:row>
      <xdr:rowOff>137734</xdr:rowOff>
    </xdr:to>
    <xdr:cxnSp macro="">
      <xdr:nvCxnSpPr>
        <xdr:cNvPr id="118" name="直線コネクタ 117"/>
        <xdr:cNvCxnSpPr/>
      </xdr:nvCxnSpPr>
      <xdr:spPr>
        <a:xfrm>
          <a:off x="3797300" y="9907214"/>
          <a:ext cx="838200" cy="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134564</xdr:rowOff>
    </xdr:from>
    <xdr:to>
      <xdr:col>19</xdr:col>
      <xdr:colOff>177800</xdr:colOff>
      <xdr:row>57</xdr:row>
      <xdr:rowOff>137631</xdr:rowOff>
    </xdr:to>
    <xdr:cxnSp macro="">
      <xdr:nvCxnSpPr>
        <xdr:cNvPr id="121" name="直線コネクタ 120"/>
        <xdr:cNvCxnSpPr/>
      </xdr:nvCxnSpPr>
      <xdr:spPr>
        <a:xfrm flipV="1">
          <a:off x="2908300" y="9907214"/>
          <a:ext cx="889000" cy="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137631</xdr:rowOff>
    </xdr:from>
    <xdr:to>
      <xdr:col>15</xdr:col>
      <xdr:colOff>50800</xdr:colOff>
      <xdr:row>57</xdr:row>
      <xdr:rowOff>150319</xdr:rowOff>
    </xdr:to>
    <xdr:cxnSp macro="">
      <xdr:nvCxnSpPr>
        <xdr:cNvPr id="124" name="直線コネクタ 123"/>
        <xdr:cNvCxnSpPr/>
      </xdr:nvCxnSpPr>
      <xdr:spPr>
        <a:xfrm flipV="1">
          <a:off x="2019300" y="9910281"/>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15894</xdr:rowOff>
    </xdr:from>
    <xdr:ext cx="534377" cy="259045"/>
    <xdr:sp macro="" textlink="">
      <xdr:nvSpPr>
        <xdr:cNvPr id="126" name="テキスト ボックス 125"/>
        <xdr:cNvSpPr txBox="1"/>
      </xdr:nvSpPr>
      <xdr:spPr>
        <a:xfrm>
          <a:off x="2641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150319</xdr:rowOff>
    </xdr:from>
    <xdr:to>
      <xdr:col>10</xdr:col>
      <xdr:colOff>114300</xdr:colOff>
      <xdr:row>57</xdr:row>
      <xdr:rowOff>164080</xdr:rowOff>
    </xdr:to>
    <xdr:cxnSp macro="">
      <xdr:nvCxnSpPr>
        <xdr:cNvPr id="127" name="直線コネクタ 126"/>
        <xdr:cNvCxnSpPr/>
      </xdr:nvCxnSpPr>
      <xdr:spPr>
        <a:xfrm flipV="1">
          <a:off x="1130300" y="9922969"/>
          <a:ext cx="889000" cy="1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76624</xdr:rowOff>
    </xdr:from>
    <xdr:to>
      <xdr:col>10</xdr:col>
      <xdr:colOff>165100</xdr:colOff>
      <xdr:row>58</xdr:row>
      <xdr:rowOff>6774</xdr:rowOff>
    </xdr:to>
    <xdr:sp macro="" textlink="">
      <xdr:nvSpPr>
        <xdr:cNvPr id="128" name="フローチャート: 判断 127"/>
        <xdr:cNvSpPr/>
      </xdr:nvSpPr>
      <xdr:spPr>
        <a:xfrm>
          <a:off x="1968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23301</xdr:rowOff>
    </xdr:from>
    <xdr:ext cx="534377" cy="259045"/>
    <xdr:sp macro="" textlink="">
      <xdr:nvSpPr>
        <xdr:cNvPr id="129" name="テキスト ボックス 128"/>
        <xdr:cNvSpPr txBox="1"/>
      </xdr:nvSpPr>
      <xdr:spPr>
        <a:xfrm>
          <a:off x="1752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82827</xdr:rowOff>
    </xdr:from>
    <xdr:to>
      <xdr:col>6</xdr:col>
      <xdr:colOff>38100</xdr:colOff>
      <xdr:row>58</xdr:row>
      <xdr:rowOff>12977</xdr:rowOff>
    </xdr:to>
    <xdr:sp macro="" textlink="">
      <xdr:nvSpPr>
        <xdr:cNvPr id="130" name="フローチャート: 判断 129"/>
        <xdr:cNvSpPr/>
      </xdr:nvSpPr>
      <xdr:spPr>
        <a:xfrm>
          <a:off x="1079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29504</xdr:rowOff>
    </xdr:from>
    <xdr:ext cx="534377" cy="259045"/>
    <xdr:sp macro="" textlink="">
      <xdr:nvSpPr>
        <xdr:cNvPr id="131" name="テキスト ボックス 130"/>
        <xdr:cNvSpPr txBox="1"/>
      </xdr:nvSpPr>
      <xdr:spPr>
        <a:xfrm>
          <a:off x="863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86934</xdr:rowOff>
    </xdr:from>
    <xdr:to>
      <xdr:col>24</xdr:col>
      <xdr:colOff>114300</xdr:colOff>
      <xdr:row>58</xdr:row>
      <xdr:rowOff>17084</xdr:rowOff>
    </xdr:to>
    <xdr:sp macro="" textlink="">
      <xdr:nvSpPr>
        <xdr:cNvPr id="137" name="楕円 136"/>
        <xdr:cNvSpPr/>
      </xdr:nvSpPr>
      <xdr:spPr>
        <a:xfrm>
          <a:off x="4584700" y="985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46772</xdr:rowOff>
    </xdr:from>
    <xdr:ext cx="534377" cy="259045"/>
    <xdr:sp macro="" textlink="">
      <xdr:nvSpPr>
        <xdr:cNvPr id="138" name="物件費該当値テキスト"/>
        <xdr:cNvSpPr txBox="1"/>
      </xdr:nvSpPr>
      <xdr:spPr>
        <a:xfrm>
          <a:off x="4686300" y="98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83764</xdr:rowOff>
    </xdr:from>
    <xdr:to>
      <xdr:col>20</xdr:col>
      <xdr:colOff>38100</xdr:colOff>
      <xdr:row>58</xdr:row>
      <xdr:rowOff>13914</xdr:rowOff>
    </xdr:to>
    <xdr:sp macro="" textlink="">
      <xdr:nvSpPr>
        <xdr:cNvPr id="139" name="楕円 138"/>
        <xdr:cNvSpPr/>
      </xdr:nvSpPr>
      <xdr:spPr>
        <a:xfrm>
          <a:off x="3746500" y="985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5041</xdr:rowOff>
    </xdr:from>
    <xdr:ext cx="534377" cy="259045"/>
    <xdr:sp macro="" textlink="">
      <xdr:nvSpPr>
        <xdr:cNvPr id="140" name="テキスト ボックス 139"/>
        <xdr:cNvSpPr txBox="1"/>
      </xdr:nvSpPr>
      <xdr:spPr>
        <a:xfrm>
          <a:off x="3530111" y="994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86831</xdr:rowOff>
    </xdr:from>
    <xdr:to>
      <xdr:col>15</xdr:col>
      <xdr:colOff>101600</xdr:colOff>
      <xdr:row>58</xdr:row>
      <xdr:rowOff>16981</xdr:rowOff>
    </xdr:to>
    <xdr:sp macro="" textlink="">
      <xdr:nvSpPr>
        <xdr:cNvPr id="141" name="楕円 140"/>
        <xdr:cNvSpPr/>
      </xdr:nvSpPr>
      <xdr:spPr>
        <a:xfrm>
          <a:off x="2857500" y="985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8108</xdr:rowOff>
    </xdr:from>
    <xdr:ext cx="534377" cy="259045"/>
    <xdr:sp macro="" textlink="">
      <xdr:nvSpPr>
        <xdr:cNvPr id="142" name="テキスト ボックス 141"/>
        <xdr:cNvSpPr txBox="1"/>
      </xdr:nvSpPr>
      <xdr:spPr>
        <a:xfrm>
          <a:off x="2641111" y="995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99519</xdr:rowOff>
    </xdr:from>
    <xdr:to>
      <xdr:col>10</xdr:col>
      <xdr:colOff>165100</xdr:colOff>
      <xdr:row>58</xdr:row>
      <xdr:rowOff>29669</xdr:rowOff>
    </xdr:to>
    <xdr:sp macro="" textlink="">
      <xdr:nvSpPr>
        <xdr:cNvPr id="143" name="楕円 142"/>
        <xdr:cNvSpPr/>
      </xdr:nvSpPr>
      <xdr:spPr>
        <a:xfrm>
          <a:off x="1968500" y="987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20796</xdr:rowOff>
    </xdr:from>
    <xdr:ext cx="534377" cy="259045"/>
    <xdr:sp macro="" textlink="">
      <xdr:nvSpPr>
        <xdr:cNvPr id="144" name="テキスト ボックス 143"/>
        <xdr:cNvSpPr txBox="1"/>
      </xdr:nvSpPr>
      <xdr:spPr>
        <a:xfrm>
          <a:off x="1752111" y="996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113280</xdr:rowOff>
    </xdr:from>
    <xdr:to>
      <xdr:col>6</xdr:col>
      <xdr:colOff>38100</xdr:colOff>
      <xdr:row>58</xdr:row>
      <xdr:rowOff>43430</xdr:rowOff>
    </xdr:to>
    <xdr:sp macro="" textlink="">
      <xdr:nvSpPr>
        <xdr:cNvPr id="145" name="楕円 144"/>
        <xdr:cNvSpPr/>
      </xdr:nvSpPr>
      <xdr:spPr>
        <a:xfrm>
          <a:off x="1079500" y="988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34557</xdr:rowOff>
    </xdr:from>
    <xdr:ext cx="534377" cy="259045"/>
    <xdr:sp macro="" textlink="">
      <xdr:nvSpPr>
        <xdr:cNvPr id="146" name="テキスト ボックス 145"/>
        <xdr:cNvSpPr txBox="1"/>
      </xdr:nvSpPr>
      <xdr:spPr>
        <a:xfrm>
          <a:off x="863111" y="997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4956</xdr:rowOff>
    </xdr:from>
    <xdr:to>
      <xdr:col>24</xdr:col>
      <xdr:colOff>63500</xdr:colOff>
      <xdr:row>79</xdr:row>
      <xdr:rowOff>36993</xdr:rowOff>
    </xdr:to>
    <xdr:cxnSp macro="">
      <xdr:nvCxnSpPr>
        <xdr:cNvPr id="177" name="直線コネクタ 176"/>
        <xdr:cNvCxnSpPr/>
      </xdr:nvCxnSpPr>
      <xdr:spPr>
        <a:xfrm>
          <a:off x="3797300" y="13549506"/>
          <a:ext cx="838200" cy="3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4956</xdr:rowOff>
    </xdr:from>
    <xdr:to>
      <xdr:col>19</xdr:col>
      <xdr:colOff>177800</xdr:colOff>
      <xdr:row>79</xdr:row>
      <xdr:rowOff>8190</xdr:rowOff>
    </xdr:to>
    <xdr:cxnSp macro="">
      <xdr:nvCxnSpPr>
        <xdr:cNvPr id="180" name="直線コネクタ 179"/>
        <xdr:cNvCxnSpPr/>
      </xdr:nvCxnSpPr>
      <xdr:spPr>
        <a:xfrm flipV="1">
          <a:off x="2908300" y="13549506"/>
          <a:ext cx="889000" cy="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4042</xdr:rowOff>
    </xdr:from>
    <xdr:to>
      <xdr:col>15</xdr:col>
      <xdr:colOff>50800</xdr:colOff>
      <xdr:row>79</xdr:row>
      <xdr:rowOff>8190</xdr:rowOff>
    </xdr:to>
    <xdr:cxnSp macro="">
      <xdr:nvCxnSpPr>
        <xdr:cNvPr id="183" name="直線コネクタ 182"/>
        <xdr:cNvCxnSpPr/>
      </xdr:nvCxnSpPr>
      <xdr:spPr>
        <a:xfrm>
          <a:off x="2019300" y="13548592"/>
          <a:ext cx="889000" cy="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155658</xdr:rowOff>
    </xdr:from>
    <xdr:ext cx="469744" cy="259045"/>
    <xdr:sp macro="" textlink="">
      <xdr:nvSpPr>
        <xdr:cNvPr id="185" name="テキスト ボックス 184"/>
        <xdr:cNvSpPr txBox="1"/>
      </xdr:nvSpPr>
      <xdr:spPr>
        <a:xfrm>
          <a:off x="2673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1005</xdr:rowOff>
    </xdr:from>
    <xdr:to>
      <xdr:col>10</xdr:col>
      <xdr:colOff>114300</xdr:colOff>
      <xdr:row>79</xdr:row>
      <xdr:rowOff>4042</xdr:rowOff>
    </xdr:to>
    <xdr:cxnSp macro="">
      <xdr:nvCxnSpPr>
        <xdr:cNvPr id="186" name="直線コネクタ 185"/>
        <xdr:cNvCxnSpPr/>
      </xdr:nvCxnSpPr>
      <xdr:spPr>
        <a:xfrm>
          <a:off x="1130300" y="13545555"/>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168811</xdr:rowOff>
    </xdr:from>
    <xdr:to>
      <xdr:col>10</xdr:col>
      <xdr:colOff>165100</xdr:colOff>
      <xdr:row>78</xdr:row>
      <xdr:rowOff>98961</xdr:rowOff>
    </xdr:to>
    <xdr:sp macro="" textlink="">
      <xdr:nvSpPr>
        <xdr:cNvPr id="187" name="フローチャート: 判断 186"/>
        <xdr:cNvSpPr/>
      </xdr:nvSpPr>
      <xdr:spPr>
        <a:xfrm>
          <a:off x="1968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115488</xdr:rowOff>
    </xdr:from>
    <xdr:ext cx="469744" cy="259045"/>
    <xdr:sp macro="" textlink="">
      <xdr:nvSpPr>
        <xdr:cNvPr id="188" name="テキスト ボックス 187"/>
        <xdr:cNvSpPr txBox="1"/>
      </xdr:nvSpPr>
      <xdr:spPr>
        <a:xfrm>
          <a:off x="1784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22541</xdr:rowOff>
    </xdr:from>
    <xdr:to>
      <xdr:col>6</xdr:col>
      <xdr:colOff>38100</xdr:colOff>
      <xdr:row>78</xdr:row>
      <xdr:rowOff>124141</xdr:rowOff>
    </xdr:to>
    <xdr:sp macro="" textlink="">
      <xdr:nvSpPr>
        <xdr:cNvPr id="189" name="フローチャート: 判断 188"/>
        <xdr:cNvSpPr/>
      </xdr:nvSpPr>
      <xdr:spPr>
        <a:xfrm>
          <a:off x="1079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140668</xdr:rowOff>
    </xdr:from>
    <xdr:ext cx="469744" cy="259045"/>
    <xdr:sp macro="" textlink="">
      <xdr:nvSpPr>
        <xdr:cNvPr id="190" name="テキスト ボックス 189"/>
        <xdr:cNvSpPr txBox="1"/>
      </xdr:nvSpPr>
      <xdr:spPr>
        <a:xfrm>
          <a:off x="895428"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157643</xdr:rowOff>
    </xdr:from>
    <xdr:to>
      <xdr:col>24</xdr:col>
      <xdr:colOff>114300</xdr:colOff>
      <xdr:row>79</xdr:row>
      <xdr:rowOff>87793</xdr:rowOff>
    </xdr:to>
    <xdr:sp macro="" textlink="">
      <xdr:nvSpPr>
        <xdr:cNvPr id="196" name="楕円 195"/>
        <xdr:cNvSpPr/>
      </xdr:nvSpPr>
      <xdr:spPr>
        <a:xfrm>
          <a:off x="4584700" y="1353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72570</xdr:rowOff>
    </xdr:from>
    <xdr:ext cx="469744" cy="259045"/>
    <xdr:sp macro="" textlink="">
      <xdr:nvSpPr>
        <xdr:cNvPr id="197" name="維持補修費該当値テキスト"/>
        <xdr:cNvSpPr txBox="1"/>
      </xdr:nvSpPr>
      <xdr:spPr>
        <a:xfrm>
          <a:off x="4686300" y="1344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125606</xdr:rowOff>
    </xdr:from>
    <xdr:to>
      <xdr:col>20</xdr:col>
      <xdr:colOff>38100</xdr:colOff>
      <xdr:row>79</xdr:row>
      <xdr:rowOff>55756</xdr:rowOff>
    </xdr:to>
    <xdr:sp macro="" textlink="">
      <xdr:nvSpPr>
        <xdr:cNvPr id="198" name="楕円 197"/>
        <xdr:cNvSpPr/>
      </xdr:nvSpPr>
      <xdr:spPr>
        <a:xfrm>
          <a:off x="3746500" y="1349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46883</xdr:rowOff>
    </xdr:from>
    <xdr:ext cx="469744" cy="259045"/>
    <xdr:sp macro="" textlink="">
      <xdr:nvSpPr>
        <xdr:cNvPr id="199" name="テキスト ボックス 198"/>
        <xdr:cNvSpPr txBox="1"/>
      </xdr:nvSpPr>
      <xdr:spPr>
        <a:xfrm>
          <a:off x="3562428" y="1359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128840</xdr:rowOff>
    </xdr:from>
    <xdr:to>
      <xdr:col>15</xdr:col>
      <xdr:colOff>101600</xdr:colOff>
      <xdr:row>79</xdr:row>
      <xdr:rowOff>58990</xdr:rowOff>
    </xdr:to>
    <xdr:sp macro="" textlink="">
      <xdr:nvSpPr>
        <xdr:cNvPr id="200" name="楕円 199"/>
        <xdr:cNvSpPr/>
      </xdr:nvSpPr>
      <xdr:spPr>
        <a:xfrm>
          <a:off x="2857500" y="1350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50117</xdr:rowOff>
    </xdr:from>
    <xdr:ext cx="469744" cy="259045"/>
    <xdr:sp macro="" textlink="">
      <xdr:nvSpPr>
        <xdr:cNvPr id="201" name="テキスト ボックス 200"/>
        <xdr:cNvSpPr txBox="1"/>
      </xdr:nvSpPr>
      <xdr:spPr>
        <a:xfrm>
          <a:off x="2673428" y="1359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124692</xdr:rowOff>
    </xdr:from>
    <xdr:to>
      <xdr:col>10</xdr:col>
      <xdr:colOff>165100</xdr:colOff>
      <xdr:row>79</xdr:row>
      <xdr:rowOff>54842</xdr:rowOff>
    </xdr:to>
    <xdr:sp macro="" textlink="">
      <xdr:nvSpPr>
        <xdr:cNvPr id="202" name="楕円 201"/>
        <xdr:cNvSpPr/>
      </xdr:nvSpPr>
      <xdr:spPr>
        <a:xfrm>
          <a:off x="1968500" y="1349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45969</xdr:rowOff>
    </xdr:from>
    <xdr:ext cx="469744" cy="259045"/>
    <xdr:sp macro="" textlink="">
      <xdr:nvSpPr>
        <xdr:cNvPr id="203" name="テキスト ボックス 202"/>
        <xdr:cNvSpPr txBox="1"/>
      </xdr:nvSpPr>
      <xdr:spPr>
        <a:xfrm>
          <a:off x="1784428" y="1359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121655</xdr:rowOff>
    </xdr:from>
    <xdr:to>
      <xdr:col>6</xdr:col>
      <xdr:colOff>38100</xdr:colOff>
      <xdr:row>79</xdr:row>
      <xdr:rowOff>51805</xdr:rowOff>
    </xdr:to>
    <xdr:sp macro="" textlink="">
      <xdr:nvSpPr>
        <xdr:cNvPr id="204" name="楕円 203"/>
        <xdr:cNvSpPr/>
      </xdr:nvSpPr>
      <xdr:spPr>
        <a:xfrm>
          <a:off x="1079500" y="134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42932</xdr:rowOff>
    </xdr:from>
    <xdr:ext cx="469744" cy="259045"/>
    <xdr:sp macro="" textlink="">
      <xdr:nvSpPr>
        <xdr:cNvPr id="205" name="テキスト ボックス 204"/>
        <xdr:cNvSpPr txBox="1"/>
      </xdr:nvSpPr>
      <xdr:spPr>
        <a:xfrm>
          <a:off x="895428" y="1358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167342</xdr:rowOff>
    </xdr:from>
    <xdr:to>
      <xdr:col>24</xdr:col>
      <xdr:colOff>63500</xdr:colOff>
      <xdr:row>94</xdr:row>
      <xdr:rowOff>44945</xdr:rowOff>
    </xdr:to>
    <xdr:cxnSp macro="">
      <xdr:nvCxnSpPr>
        <xdr:cNvPr id="235" name="直線コネクタ 234"/>
        <xdr:cNvCxnSpPr/>
      </xdr:nvCxnSpPr>
      <xdr:spPr>
        <a:xfrm flipV="1">
          <a:off x="3797300" y="16112192"/>
          <a:ext cx="838200" cy="4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88586</xdr:rowOff>
    </xdr:from>
    <xdr:ext cx="534377" cy="259045"/>
    <xdr:sp macro="" textlink="">
      <xdr:nvSpPr>
        <xdr:cNvPr id="236" name="扶助費平均値テキスト"/>
        <xdr:cNvSpPr txBox="1"/>
      </xdr:nvSpPr>
      <xdr:spPr>
        <a:xfrm>
          <a:off x="4686300" y="1620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44945</xdr:rowOff>
    </xdr:from>
    <xdr:to>
      <xdr:col>19</xdr:col>
      <xdr:colOff>177800</xdr:colOff>
      <xdr:row>94</xdr:row>
      <xdr:rowOff>124040</xdr:rowOff>
    </xdr:to>
    <xdr:cxnSp macro="">
      <xdr:nvCxnSpPr>
        <xdr:cNvPr id="238" name="直線コネクタ 237"/>
        <xdr:cNvCxnSpPr/>
      </xdr:nvCxnSpPr>
      <xdr:spPr>
        <a:xfrm flipV="1">
          <a:off x="2908300" y="16161245"/>
          <a:ext cx="889000" cy="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48906</xdr:rowOff>
    </xdr:from>
    <xdr:ext cx="534377" cy="259045"/>
    <xdr:sp macro="" textlink="">
      <xdr:nvSpPr>
        <xdr:cNvPr id="240" name="テキスト ボックス 239"/>
        <xdr:cNvSpPr txBox="1"/>
      </xdr:nvSpPr>
      <xdr:spPr>
        <a:xfrm>
          <a:off x="3530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124040</xdr:rowOff>
    </xdr:from>
    <xdr:to>
      <xdr:col>15</xdr:col>
      <xdr:colOff>50800</xdr:colOff>
      <xdr:row>95</xdr:row>
      <xdr:rowOff>122498</xdr:rowOff>
    </xdr:to>
    <xdr:cxnSp macro="">
      <xdr:nvCxnSpPr>
        <xdr:cNvPr id="241" name="直線コネクタ 240"/>
        <xdr:cNvCxnSpPr/>
      </xdr:nvCxnSpPr>
      <xdr:spPr>
        <a:xfrm flipV="1">
          <a:off x="2019300" y="16240340"/>
          <a:ext cx="889000" cy="16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118457</xdr:rowOff>
    </xdr:from>
    <xdr:ext cx="534377" cy="259045"/>
    <xdr:sp macro="" textlink="">
      <xdr:nvSpPr>
        <xdr:cNvPr id="243" name="テキスト ボックス 242"/>
        <xdr:cNvSpPr txBox="1"/>
      </xdr:nvSpPr>
      <xdr:spPr>
        <a:xfrm>
          <a:off x="2641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122498</xdr:rowOff>
    </xdr:from>
    <xdr:to>
      <xdr:col>10</xdr:col>
      <xdr:colOff>114300</xdr:colOff>
      <xdr:row>96</xdr:row>
      <xdr:rowOff>14656</xdr:rowOff>
    </xdr:to>
    <xdr:cxnSp macro="">
      <xdr:nvCxnSpPr>
        <xdr:cNvPr id="244" name="直線コネクタ 243"/>
        <xdr:cNvCxnSpPr/>
      </xdr:nvCxnSpPr>
      <xdr:spPr>
        <a:xfrm flipV="1">
          <a:off x="1130300" y="16410248"/>
          <a:ext cx="889000" cy="6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149003</xdr:rowOff>
    </xdr:from>
    <xdr:to>
      <xdr:col>10</xdr:col>
      <xdr:colOff>165100</xdr:colOff>
      <xdr:row>94</xdr:row>
      <xdr:rowOff>79153</xdr:rowOff>
    </xdr:to>
    <xdr:sp macro="" textlink="">
      <xdr:nvSpPr>
        <xdr:cNvPr id="245" name="フローチャート: 判断 244"/>
        <xdr:cNvSpPr/>
      </xdr:nvSpPr>
      <xdr:spPr>
        <a:xfrm>
          <a:off x="1968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95680</xdr:rowOff>
    </xdr:from>
    <xdr:ext cx="534377" cy="259045"/>
    <xdr:sp macro="" textlink="">
      <xdr:nvSpPr>
        <xdr:cNvPr id="246" name="テキスト ボックス 245"/>
        <xdr:cNvSpPr txBox="1"/>
      </xdr:nvSpPr>
      <xdr:spPr>
        <a:xfrm>
          <a:off x="1752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92881</xdr:rowOff>
    </xdr:from>
    <xdr:to>
      <xdr:col>6</xdr:col>
      <xdr:colOff>38100</xdr:colOff>
      <xdr:row>95</xdr:row>
      <xdr:rowOff>23031</xdr:rowOff>
    </xdr:to>
    <xdr:sp macro="" textlink="">
      <xdr:nvSpPr>
        <xdr:cNvPr id="247" name="フローチャート: 判断 246"/>
        <xdr:cNvSpPr/>
      </xdr:nvSpPr>
      <xdr:spPr>
        <a:xfrm>
          <a:off x="1079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39558</xdr:rowOff>
    </xdr:from>
    <xdr:ext cx="534377" cy="259045"/>
    <xdr:sp macro="" textlink="">
      <xdr:nvSpPr>
        <xdr:cNvPr id="248" name="テキスト ボックス 247"/>
        <xdr:cNvSpPr txBox="1"/>
      </xdr:nvSpPr>
      <xdr:spPr>
        <a:xfrm>
          <a:off x="863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116542</xdr:rowOff>
    </xdr:from>
    <xdr:to>
      <xdr:col>24</xdr:col>
      <xdr:colOff>114300</xdr:colOff>
      <xdr:row>94</xdr:row>
      <xdr:rowOff>46692</xdr:rowOff>
    </xdr:to>
    <xdr:sp macro="" textlink="">
      <xdr:nvSpPr>
        <xdr:cNvPr id="254" name="楕円 253"/>
        <xdr:cNvSpPr/>
      </xdr:nvSpPr>
      <xdr:spPr>
        <a:xfrm>
          <a:off x="4584700" y="160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139419</xdr:rowOff>
    </xdr:from>
    <xdr:ext cx="534377" cy="259045"/>
    <xdr:sp macro="" textlink="">
      <xdr:nvSpPr>
        <xdr:cNvPr id="255" name="扶助費該当値テキスト"/>
        <xdr:cNvSpPr txBox="1"/>
      </xdr:nvSpPr>
      <xdr:spPr>
        <a:xfrm>
          <a:off x="4686300" y="1591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165595</xdr:rowOff>
    </xdr:from>
    <xdr:to>
      <xdr:col>20</xdr:col>
      <xdr:colOff>38100</xdr:colOff>
      <xdr:row>94</xdr:row>
      <xdr:rowOff>95745</xdr:rowOff>
    </xdr:to>
    <xdr:sp macro="" textlink="">
      <xdr:nvSpPr>
        <xdr:cNvPr id="256" name="楕円 255"/>
        <xdr:cNvSpPr/>
      </xdr:nvSpPr>
      <xdr:spPr>
        <a:xfrm>
          <a:off x="3746500" y="161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112272</xdr:rowOff>
    </xdr:from>
    <xdr:ext cx="534377" cy="259045"/>
    <xdr:sp macro="" textlink="">
      <xdr:nvSpPr>
        <xdr:cNvPr id="257" name="テキスト ボックス 256"/>
        <xdr:cNvSpPr txBox="1"/>
      </xdr:nvSpPr>
      <xdr:spPr>
        <a:xfrm>
          <a:off x="3530111" y="1588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73240</xdr:rowOff>
    </xdr:from>
    <xdr:to>
      <xdr:col>15</xdr:col>
      <xdr:colOff>101600</xdr:colOff>
      <xdr:row>95</xdr:row>
      <xdr:rowOff>3390</xdr:rowOff>
    </xdr:to>
    <xdr:sp macro="" textlink="">
      <xdr:nvSpPr>
        <xdr:cNvPr id="258" name="楕円 257"/>
        <xdr:cNvSpPr/>
      </xdr:nvSpPr>
      <xdr:spPr>
        <a:xfrm>
          <a:off x="2857500" y="161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19917</xdr:rowOff>
    </xdr:from>
    <xdr:ext cx="534377" cy="259045"/>
    <xdr:sp macro="" textlink="">
      <xdr:nvSpPr>
        <xdr:cNvPr id="259" name="テキスト ボックス 258"/>
        <xdr:cNvSpPr txBox="1"/>
      </xdr:nvSpPr>
      <xdr:spPr>
        <a:xfrm>
          <a:off x="2641111" y="159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71698</xdr:rowOff>
    </xdr:from>
    <xdr:to>
      <xdr:col>10</xdr:col>
      <xdr:colOff>165100</xdr:colOff>
      <xdr:row>96</xdr:row>
      <xdr:rowOff>1848</xdr:rowOff>
    </xdr:to>
    <xdr:sp macro="" textlink="">
      <xdr:nvSpPr>
        <xdr:cNvPr id="260" name="楕円 259"/>
        <xdr:cNvSpPr/>
      </xdr:nvSpPr>
      <xdr:spPr>
        <a:xfrm>
          <a:off x="1968500" y="1635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164425</xdr:rowOff>
    </xdr:from>
    <xdr:ext cx="534377" cy="259045"/>
    <xdr:sp macro="" textlink="">
      <xdr:nvSpPr>
        <xdr:cNvPr id="261" name="テキスト ボックス 260"/>
        <xdr:cNvSpPr txBox="1"/>
      </xdr:nvSpPr>
      <xdr:spPr>
        <a:xfrm>
          <a:off x="1752111" y="164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135306</xdr:rowOff>
    </xdr:from>
    <xdr:to>
      <xdr:col>6</xdr:col>
      <xdr:colOff>38100</xdr:colOff>
      <xdr:row>96</xdr:row>
      <xdr:rowOff>65456</xdr:rowOff>
    </xdr:to>
    <xdr:sp macro="" textlink="">
      <xdr:nvSpPr>
        <xdr:cNvPr id="262" name="楕円 261"/>
        <xdr:cNvSpPr/>
      </xdr:nvSpPr>
      <xdr:spPr>
        <a:xfrm>
          <a:off x="1079500" y="1642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56583</xdr:rowOff>
    </xdr:from>
    <xdr:ext cx="534377" cy="259045"/>
    <xdr:sp macro="" textlink="">
      <xdr:nvSpPr>
        <xdr:cNvPr id="263" name="テキスト ボックス 262"/>
        <xdr:cNvSpPr txBox="1"/>
      </xdr:nvSpPr>
      <xdr:spPr>
        <a:xfrm>
          <a:off x="863111" y="1651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111735</xdr:rowOff>
    </xdr:from>
    <xdr:to>
      <xdr:col>55</xdr:col>
      <xdr:colOff>0</xdr:colOff>
      <xdr:row>37</xdr:row>
      <xdr:rowOff>117952</xdr:rowOff>
    </xdr:to>
    <xdr:cxnSp macro="">
      <xdr:nvCxnSpPr>
        <xdr:cNvPr id="292" name="直線コネクタ 291"/>
        <xdr:cNvCxnSpPr/>
      </xdr:nvCxnSpPr>
      <xdr:spPr>
        <a:xfrm>
          <a:off x="9639300" y="6455385"/>
          <a:ext cx="8382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111735</xdr:rowOff>
    </xdr:from>
    <xdr:to>
      <xdr:col>50</xdr:col>
      <xdr:colOff>114300</xdr:colOff>
      <xdr:row>37</xdr:row>
      <xdr:rowOff>132461</xdr:rowOff>
    </xdr:to>
    <xdr:cxnSp macro="">
      <xdr:nvCxnSpPr>
        <xdr:cNvPr id="295" name="直線コネクタ 294"/>
        <xdr:cNvCxnSpPr/>
      </xdr:nvCxnSpPr>
      <xdr:spPr>
        <a:xfrm flipV="1">
          <a:off x="8750300" y="6455385"/>
          <a:ext cx="889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12458</xdr:rowOff>
    </xdr:from>
    <xdr:ext cx="534377" cy="259045"/>
    <xdr:sp macro="" textlink="">
      <xdr:nvSpPr>
        <xdr:cNvPr id="297" name="テキスト ボックス 296"/>
        <xdr:cNvSpPr txBox="1"/>
      </xdr:nvSpPr>
      <xdr:spPr>
        <a:xfrm>
          <a:off x="9372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132461</xdr:rowOff>
    </xdr:from>
    <xdr:to>
      <xdr:col>45</xdr:col>
      <xdr:colOff>177800</xdr:colOff>
      <xdr:row>37</xdr:row>
      <xdr:rowOff>142138</xdr:rowOff>
    </xdr:to>
    <xdr:cxnSp macro="">
      <xdr:nvCxnSpPr>
        <xdr:cNvPr id="298" name="直線コネクタ 297"/>
        <xdr:cNvCxnSpPr/>
      </xdr:nvCxnSpPr>
      <xdr:spPr>
        <a:xfrm flipV="1">
          <a:off x="7861300" y="6476111"/>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21152</xdr:rowOff>
    </xdr:from>
    <xdr:ext cx="534377" cy="259045"/>
    <xdr:sp macro="" textlink="">
      <xdr:nvSpPr>
        <xdr:cNvPr id="300" name="テキスト ボックス 299"/>
        <xdr:cNvSpPr txBox="1"/>
      </xdr:nvSpPr>
      <xdr:spPr>
        <a:xfrm>
          <a:off x="8483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142138</xdr:rowOff>
    </xdr:from>
    <xdr:to>
      <xdr:col>41</xdr:col>
      <xdr:colOff>50800</xdr:colOff>
      <xdr:row>37</xdr:row>
      <xdr:rowOff>148913</xdr:rowOff>
    </xdr:to>
    <xdr:cxnSp macro="">
      <xdr:nvCxnSpPr>
        <xdr:cNvPr id="301" name="直線コネクタ 300"/>
        <xdr:cNvCxnSpPr/>
      </xdr:nvCxnSpPr>
      <xdr:spPr>
        <a:xfrm flipV="1">
          <a:off x="6972300" y="6485788"/>
          <a:ext cx="889000" cy="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2" name="フローチャート: 判断 301"/>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3" name="テキスト ボックス 302"/>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4" name="フローチャート: 判断 303"/>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5" name="テキスト ボックス 304"/>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67152</xdr:rowOff>
    </xdr:from>
    <xdr:to>
      <xdr:col>55</xdr:col>
      <xdr:colOff>50800</xdr:colOff>
      <xdr:row>37</xdr:row>
      <xdr:rowOff>168752</xdr:rowOff>
    </xdr:to>
    <xdr:sp macro="" textlink="">
      <xdr:nvSpPr>
        <xdr:cNvPr id="311" name="楕円 310"/>
        <xdr:cNvSpPr/>
      </xdr:nvSpPr>
      <xdr:spPr>
        <a:xfrm>
          <a:off x="10426700" y="641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45579</xdr:rowOff>
    </xdr:from>
    <xdr:ext cx="534377" cy="259045"/>
    <xdr:sp macro="" textlink="">
      <xdr:nvSpPr>
        <xdr:cNvPr id="312" name="補助費等該当値テキスト"/>
        <xdr:cNvSpPr txBox="1"/>
      </xdr:nvSpPr>
      <xdr:spPr>
        <a:xfrm>
          <a:off x="10528300" y="638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60935</xdr:rowOff>
    </xdr:from>
    <xdr:to>
      <xdr:col>50</xdr:col>
      <xdr:colOff>165100</xdr:colOff>
      <xdr:row>37</xdr:row>
      <xdr:rowOff>162534</xdr:rowOff>
    </xdr:to>
    <xdr:sp macro="" textlink="">
      <xdr:nvSpPr>
        <xdr:cNvPr id="313" name="楕円 312"/>
        <xdr:cNvSpPr/>
      </xdr:nvSpPr>
      <xdr:spPr>
        <a:xfrm>
          <a:off x="9588500" y="64045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153661</xdr:rowOff>
    </xdr:from>
    <xdr:ext cx="534377" cy="259045"/>
    <xdr:sp macro="" textlink="">
      <xdr:nvSpPr>
        <xdr:cNvPr id="314" name="テキスト ボックス 313"/>
        <xdr:cNvSpPr txBox="1"/>
      </xdr:nvSpPr>
      <xdr:spPr>
        <a:xfrm>
          <a:off x="9372111" y="649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81661</xdr:rowOff>
    </xdr:from>
    <xdr:to>
      <xdr:col>46</xdr:col>
      <xdr:colOff>38100</xdr:colOff>
      <xdr:row>38</xdr:row>
      <xdr:rowOff>11811</xdr:rowOff>
    </xdr:to>
    <xdr:sp macro="" textlink="">
      <xdr:nvSpPr>
        <xdr:cNvPr id="315" name="楕円 314"/>
        <xdr:cNvSpPr/>
      </xdr:nvSpPr>
      <xdr:spPr>
        <a:xfrm>
          <a:off x="8699500" y="642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2938</xdr:rowOff>
    </xdr:from>
    <xdr:ext cx="534377" cy="259045"/>
    <xdr:sp macro="" textlink="">
      <xdr:nvSpPr>
        <xdr:cNvPr id="316" name="テキスト ボックス 315"/>
        <xdr:cNvSpPr txBox="1"/>
      </xdr:nvSpPr>
      <xdr:spPr>
        <a:xfrm>
          <a:off x="8483111" y="651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91338</xdr:rowOff>
    </xdr:from>
    <xdr:to>
      <xdr:col>41</xdr:col>
      <xdr:colOff>101600</xdr:colOff>
      <xdr:row>38</xdr:row>
      <xdr:rowOff>21489</xdr:rowOff>
    </xdr:to>
    <xdr:sp macro="" textlink="">
      <xdr:nvSpPr>
        <xdr:cNvPr id="317" name="楕円 316"/>
        <xdr:cNvSpPr/>
      </xdr:nvSpPr>
      <xdr:spPr>
        <a:xfrm>
          <a:off x="7810500" y="64349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12616</xdr:rowOff>
    </xdr:from>
    <xdr:ext cx="534377" cy="259045"/>
    <xdr:sp macro="" textlink="">
      <xdr:nvSpPr>
        <xdr:cNvPr id="318" name="テキスト ボックス 317"/>
        <xdr:cNvSpPr txBox="1"/>
      </xdr:nvSpPr>
      <xdr:spPr>
        <a:xfrm>
          <a:off x="7594111" y="65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98113</xdr:rowOff>
    </xdr:from>
    <xdr:to>
      <xdr:col>36</xdr:col>
      <xdr:colOff>165100</xdr:colOff>
      <xdr:row>38</xdr:row>
      <xdr:rowOff>28263</xdr:rowOff>
    </xdr:to>
    <xdr:sp macro="" textlink="">
      <xdr:nvSpPr>
        <xdr:cNvPr id="319" name="楕円 318"/>
        <xdr:cNvSpPr/>
      </xdr:nvSpPr>
      <xdr:spPr>
        <a:xfrm>
          <a:off x="6921500" y="644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19390</xdr:rowOff>
    </xdr:from>
    <xdr:ext cx="534377" cy="259045"/>
    <xdr:sp macro="" textlink="">
      <xdr:nvSpPr>
        <xdr:cNvPr id="320" name="テキスト ボックス 319"/>
        <xdr:cNvSpPr txBox="1"/>
      </xdr:nvSpPr>
      <xdr:spPr>
        <a:xfrm>
          <a:off x="6705111" y="653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158579</xdr:rowOff>
    </xdr:from>
    <xdr:to>
      <xdr:col>55</xdr:col>
      <xdr:colOff>0</xdr:colOff>
      <xdr:row>59</xdr:row>
      <xdr:rowOff>2813</xdr:rowOff>
    </xdr:to>
    <xdr:cxnSp macro="">
      <xdr:nvCxnSpPr>
        <xdr:cNvPr id="351" name="直線コネクタ 350"/>
        <xdr:cNvCxnSpPr/>
      </xdr:nvCxnSpPr>
      <xdr:spPr>
        <a:xfrm>
          <a:off x="9639300" y="10102679"/>
          <a:ext cx="8382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130607</xdr:rowOff>
    </xdr:from>
    <xdr:ext cx="534377" cy="259045"/>
    <xdr:sp macro="" textlink="">
      <xdr:nvSpPr>
        <xdr:cNvPr id="352" name="普通建設事業費平均値テキスト"/>
        <xdr:cNvSpPr txBox="1"/>
      </xdr:nvSpPr>
      <xdr:spPr>
        <a:xfrm>
          <a:off x="10528300" y="990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110248</xdr:rowOff>
    </xdr:from>
    <xdr:to>
      <xdr:col>50</xdr:col>
      <xdr:colOff>114300</xdr:colOff>
      <xdr:row>58</xdr:row>
      <xdr:rowOff>158579</xdr:rowOff>
    </xdr:to>
    <xdr:cxnSp macro="">
      <xdr:nvCxnSpPr>
        <xdr:cNvPr id="354" name="直線コネクタ 353"/>
        <xdr:cNvCxnSpPr/>
      </xdr:nvCxnSpPr>
      <xdr:spPr>
        <a:xfrm>
          <a:off x="8750300" y="9539998"/>
          <a:ext cx="889000" cy="56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33239</xdr:rowOff>
    </xdr:from>
    <xdr:ext cx="534377" cy="259045"/>
    <xdr:sp macro="" textlink="">
      <xdr:nvSpPr>
        <xdr:cNvPr id="356" name="テキスト ボックス 355"/>
        <xdr:cNvSpPr txBox="1"/>
      </xdr:nvSpPr>
      <xdr:spPr>
        <a:xfrm>
          <a:off x="9372111" y="101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110248</xdr:rowOff>
    </xdr:from>
    <xdr:to>
      <xdr:col>45</xdr:col>
      <xdr:colOff>177800</xdr:colOff>
      <xdr:row>57</xdr:row>
      <xdr:rowOff>160772</xdr:rowOff>
    </xdr:to>
    <xdr:cxnSp macro="">
      <xdr:nvCxnSpPr>
        <xdr:cNvPr id="357" name="直線コネクタ 356"/>
        <xdr:cNvCxnSpPr/>
      </xdr:nvCxnSpPr>
      <xdr:spPr>
        <a:xfrm flipV="1">
          <a:off x="7861300" y="9539998"/>
          <a:ext cx="889000" cy="39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7290</xdr:rowOff>
    </xdr:from>
    <xdr:ext cx="534377" cy="259045"/>
    <xdr:sp macro="" textlink="">
      <xdr:nvSpPr>
        <xdr:cNvPr id="359" name="テキスト ボックス 358"/>
        <xdr:cNvSpPr txBox="1"/>
      </xdr:nvSpPr>
      <xdr:spPr>
        <a:xfrm>
          <a:off x="8483111" y="101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160772</xdr:rowOff>
    </xdr:from>
    <xdr:to>
      <xdr:col>41</xdr:col>
      <xdr:colOff>50800</xdr:colOff>
      <xdr:row>58</xdr:row>
      <xdr:rowOff>64997</xdr:rowOff>
    </xdr:to>
    <xdr:cxnSp macro="">
      <xdr:nvCxnSpPr>
        <xdr:cNvPr id="360" name="直線コネクタ 359"/>
        <xdr:cNvCxnSpPr/>
      </xdr:nvCxnSpPr>
      <xdr:spPr>
        <a:xfrm flipV="1">
          <a:off x="6972300" y="9933422"/>
          <a:ext cx="889000" cy="7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45443</xdr:rowOff>
    </xdr:from>
    <xdr:to>
      <xdr:col>41</xdr:col>
      <xdr:colOff>101600</xdr:colOff>
      <xdr:row>58</xdr:row>
      <xdr:rowOff>147043</xdr:rowOff>
    </xdr:to>
    <xdr:sp macro="" textlink="">
      <xdr:nvSpPr>
        <xdr:cNvPr id="361" name="フローチャート: 判断 360"/>
        <xdr:cNvSpPr/>
      </xdr:nvSpPr>
      <xdr:spPr>
        <a:xfrm>
          <a:off x="7810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138170</xdr:rowOff>
    </xdr:from>
    <xdr:ext cx="599010" cy="259045"/>
    <xdr:sp macro="" textlink="">
      <xdr:nvSpPr>
        <xdr:cNvPr id="362" name="テキスト ボックス 361"/>
        <xdr:cNvSpPr txBox="1"/>
      </xdr:nvSpPr>
      <xdr:spPr>
        <a:xfrm>
          <a:off x="7561795" y="1008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71002</xdr:rowOff>
    </xdr:from>
    <xdr:to>
      <xdr:col>36</xdr:col>
      <xdr:colOff>165100</xdr:colOff>
      <xdr:row>59</xdr:row>
      <xdr:rowOff>1152</xdr:rowOff>
    </xdr:to>
    <xdr:sp macro="" textlink="">
      <xdr:nvSpPr>
        <xdr:cNvPr id="363" name="フローチャート: 判断 362"/>
        <xdr:cNvSpPr/>
      </xdr:nvSpPr>
      <xdr:spPr>
        <a:xfrm>
          <a:off x="6921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163729</xdr:rowOff>
    </xdr:from>
    <xdr:ext cx="534377" cy="259045"/>
    <xdr:sp macro="" textlink="">
      <xdr:nvSpPr>
        <xdr:cNvPr id="364" name="テキスト ボックス 363"/>
        <xdr:cNvSpPr txBox="1"/>
      </xdr:nvSpPr>
      <xdr:spPr>
        <a:xfrm>
          <a:off x="6705111" y="101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123463</xdr:rowOff>
    </xdr:from>
    <xdr:to>
      <xdr:col>55</xdr:col>
      <xdr:colOff>50800</xdr:colOff>
      <xdr:row>59</xdr:row>
      <xdr:rowOff>53613</xdr:rowOff>
    </xdr:to>
    <xdr:sp macro="" textlink="">
      <xdr:nvSpPr>
        <xdr:cNvPr id="370" name="楕円 369"/>
        <xdr:cNvSpPr/>
      </xdr:nvSpPr>
      <xdr:spPr>
        <a:xfrm>
          <a:off x="10426700" y="1006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86157</xdr:rowOff>
    </xdr:from>
    <xdr:ext cx="534377" cy="259045"/>
    <xdr:sp macro="" textlink="">
      <xdr:nvSpPr>
        <xdr:cNvPr id="371" name="普通建設事業費該当値テキスト"/>
        <xdr:cNvSpPr txBox="1"/>
      </xdr:nvSpPr>
      <xdr:spPr>
        <a:xfrm>
          <a:off x="10528300" y="100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107779</xdr:rowOff>
    </xdr:from>
    <xdr:to>
      <xdr:col>50</xdr:col>
      <xdr:colOff>165100</xdr:colOff>
      <xdr:row>59</xdr:row>
      <xdr:rowOff>37929</xdr:rowOff>
    </xdr:to>
    <xdr:sp macro="" textlink="">
      <xdr:nvSpPr>
        <xdr:cNvPr id="372" name="楕円 371"/>
        <xdr:cNvSpPr/>
      </xdr:nvSpPr>
      <xdr:spPr>
        <a:xfrm>
          <a:off x="9588500" y="1005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54456</xdr:rowOff>
    </xdr:from>
    <xdr:ext cx="534377" cy="259045"/>
    <xdr:sp macro="" textlink="">
      <xdr:nvSpPr>
        <xdr:cNvPr id="373" name="テキスト ボックス 372"/>
        <xdr:cNvSpPr txBox="1"/>
      </xdr:nvSpPr>
      <xdr:spPr>
        <a:xfrm>
          <a:off x="9372111" y="982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59448</xdr:rowOff>
    </xdr:from>
    <xdr:to>
      <xdr:col>46</xdr:col>
      <xdr:colOff>38100</xdr:colOff>
      <xdr:row>55</xdr:row>
      <xdr:rowOff>161048</xdr:rowOff>
    </xdr:to>
    <xdr:sp macro="" textlink="">
      <xdr:nvSpPr>
        <xdr:cNvPr id="374" name="楕円 373"/>
        <xdr:cNvSpPr/>
      </xdr:nvSpPr>
      <xdr:spPr>
        <a:xfrm>
          <a:off x="8699500" y="948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6125</xdr:rowOff>
    </xdr:from>
    <xdr:ext cx="599010" cy="259045"/>
    <xdr:sp macro="" textlink="">
      <xdr:nvSpPr>
        <xdr:cNvPr id="375" name="テキスト ボックス 374"/>
        <xdr:cNvSpPr txBox="1"/>
      </xdr:nvSpPr>
      <xdr:spPr>
        <a:xfrm>
          <a:off x="8450795" y="926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109972</xdr:rowOff>
    </xdr:from>
    <xdr:to>
      <xdr:col>41</xdr:col>
      <xdr:colOff>101600</xdr:colOff>
      <xdr:row>58</xdr:row>
      <xdr:rowOff>40122</xdr:rowOff>
    </xdr:to>
    <xdr:sp macro="" textlink="">
      <xdr:nvSpPr>
        <xdr:cNvPr id="376" name="楕円 375"/>
        <xdr:cNvSpPr/>
      </xdr:nvSpPr>
      <xdr:spPr>
        <a:xfrm>
          <a:off x="7810500" y="988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56649</xdr:rowOff>
    </xdr:from>
    <xdr:ext cx="599010" cy="259045"/>
    <xdr:sp macro="" textlink="">
      <xdr:nvSpPr>
        <xdr:cNvPr id="377" name="テキスト ボックス 376"/>
        <xdr:cNvSpPr txBox="1"/>
      </xdr:nvSpPr>
      <xdr:spPr>
        <a:xfrm>
          <a:off x="7561795" y="9657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14197</xdr:rowOff>
    </xdr:from>
    <xdr:to>
      <xdr:col>36</xdr:col>
      <xdr:colOff>165100</xdr:colOff>
      <xdr:row>58</xdr:row>
      <xdr:rowOff>115797</xdr:rowOff>
    </xdr:to>
    <xdr:sp macro="" textlink="">
      <xdr:nvSpPr>
        <xdr:cNvPr id="378" name="楕円 377"/>
        <xdr:cNvSpPr/>
      </xdr:nvSpPr>
      <xdr:spPr>
        <a:xfrm>
          <a:off x="6921500" y="99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132324</xdr:rowOff>
    </xdr:from>
    <xdr:ext cx="599010" cy="259045"/>
    <xdr:sp macro="" textlink="">
      <xdr:nvSpPr>
        <xdr:cNvPr id="379" name="テキスト ボックス 378"/>
        <xdr:cNvSpPr txBox="1"/>
      </xdr:nvSpPr>
      <xdr:spPr>
        <a:xfrm>
          <a:off x="6672795" y="973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14194</xdr:rowOff>
    </xdr:from>
    <xdr:to>
      <xdr:col>55</xdr:col>
      <xdr:colOff>0</xdr:colOff>
      <xdr:row>79</xdr:row>
      <xdr:rowOff>29969</xdr:rowOff>
    </xdr:to>
    <xdr:cxnSp macro="">
      <xdr:nvCxnSpPr>
        <xdr:cNvPr id="408" name="直線コネクタ 407"/>
        <xdr:cNvCxnSpPr/>
      </xdr:nvCxnSpPr>
      <xdr:spPr>
        <a:xfrm>
          <a:off x="9639300" y="13558744"/>
          <a:ext cx="838200" cy="1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169725</xdr:rowOff>
    </xdr:from>
    <xdr:to>
      <xdr:col>50</xdr:col>
      <xdr:colOff>114300</xdr:colOff>
      <xdr:row>79</xdr:row>
      <xdr:rowOff>14194</xdr:rowOff>
    </xdr:to>
    <xdr:cxnSp macro="">
      <xdr:nvCxnSpPr>
        <xdr:cNvPr id="411" name="直線コネクタ 410"/>
        <xdr:cNvCxnSpPr/>
      </xdr:nvCxnSpPr>
      <xdr:spPr>
        <a:xfrm>
          <a:off x="8750300" y="12857025"/>
          <a:ext cx="889000" cy="70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169725</xdr:rowOff>
    </xdr:from>
    <xdr:to>
      <xdr:col>45</xdr:col>
      <xdr:colOff>177800</xdr:colOff>
      <xdr:row>77</xdr:row>
      <xdr:rowOff>132845</xdr:rowOff>
    </xdr:to>
    <xdr:cxnSp macro="">
      <xdr:nvCxnSpPr>
        <xdr:cNvPr id="414" name="直線コネクタ 413"/>
        <xdr:cNvCxnSpPr/>
      </xdr:nvCxnSpPr>
      <xdr:spPr>
        <a:xfrm flipV="1">
          <a:off x="7861300" y="12857025"/>
          <a:ext cx="889000" cy="4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8464</xdr:rowOff>
    </xdr:from>
    <xdr:ext cx="534377" cy="259045"/>
    <xdr:sp macro="" textlink="">
      <xdr:nvSpPr>
        <xdr:cNvPr id="416" name="テキスト ボックス 415"/>
        <xdr:cNvSpPr txBox="1"/>
      </xdr:nvSpPr>
      <xdr:spPr>
        <a:xfrm>
          <a:off x="8483111" y="1355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65754</xdr:rowOff>
    </xdr:from>
    <xdr:to>
      <xdr:col>41</xdr:col>
      <xdr:colOff>101600</xdr:colOff>
      <xdr:row>78</xdr:row>
      <xdr:rowOff>167354</xdr:rowOff>
    </xdr:to>
    <xdr:sp macro="" textlink="">
      <xdr:nvSpPr>
        <xdr:cNvPr id="417" name="フローチャート: 判断 416"/>
        <xdr:cNvSpPr/>
      </xdr:nvSpPr>
      <xdr:spPr>
        <a:xfrm>
          <a:off x="7810500" y="1343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158481</xdr:rowOff>
    </xdr:from>
    <xdr:ext cx="534377" cy="259045"/>
    <xdr:sp macro="" textlink="">
      <xdr:nvSpPr>
        <xdr:cNvPr id="418" name="テキスト ボックス 417"/>
        <xdr:cNvSpPr txBox="1"/>
      </xdr:nvSpPr>
      <xdr:spPr>
        <a:xfrm>
          <a:off x="7594111" y="1353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150619</xdr:rowOff>
    </xdr:from>
    <xdr:to>
      <xdr:col>55</xdr:col>
      <xdr:colOff>50800</xdr:colOff>
      <xdr:row>79</xdr:row>
      <xdr:rowOff>80769</xdr:rowOff>
    </xdr:to>
    <xdr:sp macro="" textlink="">
      <xdr:nvSpPr>
        <xdr:cNvPr id="424" name="楕円 423"/>
        <xdr:cNvSpPr/>
      </xdr:nvSpPr>
      <xdr:spPr>
        <a:xfrm>
          <a:off x="10426700" y="1352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97861</xdr:rowOff>
    </xdr:from>
    <xdr:ext cx="469744" cy="259045"/>
    <xdr:sp macro="" textlink="">
      <xdr:nvSpPr>
        <xdr:cNvPr id="425" name="普通建設事業費 （ うち新規整備　）該当値テキスト"/>
        <xdr:cNvSpPr txBox="1"/>
      </xdr:nvSpPr>
      <xdr:spPr>
        <a:xfrm>
          <a:off x="10528300" y="1347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134844</xdr:rowOff>
    </xdr:from>
    <xdr:to>
      <xdr:col>50</xdr:col>
      <xdr:colOff>165100</xdr:colOff>
      <xdr:row>79</xdr:row>
      <xdr:rowOff>64994</xdr:rowOff>
    </xdr:to>
    <xdr:sp macro="" textlink="">
      <xdr:nvSpPr>
        <xdr:cNvPr id="426" name="楕円 425"/>
        <xdr:cNvSpPr/>
      </xdr:nvSpPr>
      <xdr:spPr>
        <a:xfrm>
          <a:off x="9588500" y="1350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56121</xdr:rowOff>
    </xdr:from>
    <xdr:ext cx="534377" cy="259045"/>
    <xdr:sp macro="" textlink="">
      <xdr:nvSpPr>
        <xdr:cNvPr id="427" name="テキスト ボックス 426"/>
        <xdr:cNvSpPr txBox="1"/>
      </xdr:nvSpPr>
      <xdr:spPr>
        <a:xfrm>
          <a:off x="9372111" y="1360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118925</xdr:rowOff>
    </xdr:from>
    <xdr:to>
      <xdr:col>46</xdr:col>
      <xdr:colOff>38100</xdr:colOff>
      <xdr:row>75</xdr:row>
      <xdr:rowOff>49075</xdr:rowOff>
    </xdr:to>
    <xdr:sp macro="" textlink="">
      <xdr:nvSpPr>
        <xdr:cNvPr id="428" name="楕円 427"/>
        <xdr:cNvSpPr/>
      </xdr:nvSpPr>
      <xdr:spPr>
        <a:xfrm>
          <a:off x="8699500" y="1280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65602</xdr:rowOff>
    </xdr:from>
    <xdr:ext cx="599010" cy="259045"/>
    <xdr:sp macro="" textlink="">
      <xdr:nvSpPr>
        <xdr:cNvPr id="429" name="テキスト ボックス 428"/>
        <xdr:cNvSpPr txBox="1"/>
      </xdr:nvSpPr>
      <xdr:spPr>
        <a:xfrm>
          <a:off x="8450795" y="1258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82045</xdr:rowOff>
    </xdr:from>
    <xdr:to>
      <xdr:col>41</xdr:col>
      <xdr:colOff>101600</xdr:colOff>
      <xdr:row>78</xdr:row>
      <xdr:rowOff>12195</xdr:rowOff>
    </xdr:to>
    <xdr:sp macro="" textlink="">
      <xdr:nvSpPr>
        <xdr:cNvPr id="430" name="楕円 429"/>
        <xdr:cNvSpPr/>
      </xdr:nvSpPr>
      <xdr:spPr>
        <a:xfrm>
          <a:off x="7810500" y="1328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28722</xdr:rowOff>
    </xdr:from>
    <xdr:ext cx="599010" cy="259045"/>
    <xdr:sp macro="" textlink="">
      <xdr:nvSpPr>
        <xdr:cNvPr id="431" name="テキスト ボックス 430"/>
        <xdr:cNvSpPr txBox="1"/>
      </xdr:nvSpPr>
      <xdr:spPr>
        <a:xfrm>
          <a:off x="7561795" y="13058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151422</xdr:rowOff>
    </xdr:from>
    <xdr:to>
      <xdr:col>55</xdr:col>
      <xdr:colOff>0</xdr:colOff>
      <xdr:row>96</xdr:row>
      <xdr:rowOff>10680</xdr:rowOff>
    </xdr:to>
    <xdr:cxnSp macro="">
      <xdr:nvCxnSpPr>
        <xdr:cNvPr id="460" name="直線コネクタ 459"/>
        <xdr:cNvCxnSpPr/>
      </xdr:nvCxnSpPr>
      <xdr:spPr>
        <a:xfrm flipV="1">
          <a:off x="9639300" y="16439172"/>
          <a:ext cx="838200" cy="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67085</xdr:rowOff>
    </xdr:from>
    <xdr:ext cx="534377" cy="259045"/>
    <xdr:sp macro="" textlink="">
      <xdr:nvSpPr>
        <xdr:cNvPr id="461" name="普通建設事業費 （ うち更新整備　）平均値テキスト"/>
        <xdr:cNvSpPr txBox="1"/>
      </xdr:nvSpPr>
      <xdr:spPr>
        <a:xfrm>
          <a:off x="10528300" y="1652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10680</xdr:rowOff>
    </xdr:from>
    <xdr:to>
      <xdr:col>50</xdr:col>
      <xdr:colOff>114300</xdr:colOff>
      <xdr:row>98</xdr:row>
      <xdr:rowOff>34100</xdr:rowOff>
    </xdr:to>
    <xdr:cxnSp macro="">
      <xdr:nvCxnSpPr>
        <xdr:cNvPr id="463" name="直線コネクタ 462"/>
        <xdr:cNvCxnSpPr/>
      </xdr:nvCxnSpPr>
      <xdr:spPr>
        <a:xfrm flipV="1">
          <a:off x="8750300" y="16469880"/>
          <a:ext cx="889000" cy="36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9859</xdr:rowOff>
    </xdr:from>
    <xdr:ext cx="534377" cy="259045"/>
    <xdr:sp macro="" textlink="">
      <xdr:nvSpPr>
        <xdr:cNvPr id="465" name="テキスト ボックス 464"/>
        <xdr:cNvSpPr txBox="1"/>
      </xdr:nvSpPr>
      <xdr:spPr>
        <a:xfrm>
          <a:off x="9372111" y="1664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115824</xdr:rowOff>
    </xdr:from>
    <xdr:to>
      <xdr:col>45</xdr:col>
      <xdr:colOff>177800</xdr:colOff>
      <xdr:row>98</xdr:row>
      <xdr:rowOff>34100</xdr:rowOff>
    </xdr:to>
    <xdr:cxnSp macro="">
      <xdr:nvCxnSpPr>
        <xdr:cNvPr id="466" name="直線コネクタ 465"/>
        <xdr:cNvCxnSpPr/>
      </xdr:nvCxnSpPr>
      <xdr:spPr>
        <a:xfrm>
          <a:off x="7861300" y="16746474"/>
          <a:ext cx="889000" cy="8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94378</xdr:rowOff>
    </xdr:from>
    <xdr:ext cx="534377" cy="259045"/>
    <xdr:sp macro="" textlink="">
      <xdr:nvSpPr>
        <xdr:cNvPr id="468" name="テキスト ボックス 467"/>
        <xdr:cNvSpPr txBox="1"/>
      </xdr:nvSpPr>
      <xdr:spPr>
        <a:xfrm>
          <a:off x="8483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48374</xdr:rowOff>
    </xdr:from>
    <xdr:to>
      <xdr:col>41</xdr:col>
      <xdr:colOff>101600</xdr:colOff>
      <xdr:row>96</xdr:row>
      <xdr:rowOff>149974</xdr:rowOff>
    </xdr:to>
    <xdr:sp macro="" textlink="">
      <xdr:nvSpPr>
        <xdr:cNvPr id="469" name="フローチャート: 判断 468"/>
        <xdr:cNvSpPr/>
      </xdr:nvSpPr>
      <xdr:spPr>
        <a:xfrm>
          <a:off x="7810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166501</xdr:rowOff>
    </xdr:from>
    <xdr:ext cx="534377" cy="259045"/>
    <xdr:sp macro="" textlink="">
      <xdr:nvSpPr>
        <xdr:cNvPr id="470" name="テキスト ボックス 469"/>
        <xdr:cNvSpPr txBox="1"/>
      </xdr:nvSpPr>
      <xdr:spPr>
        <a:xfrm>
          <a:off x="7594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100622</xdr:rowOff>
    </xdr:from>
    <xdr:to>
      <xdr:col>55</xdr:col>
      <xdr:colOff>50800</xdr:colOff>
      <xdr:row>96</xdr:row>
      <xdr:rowOff>30772</xdr:rowOff>
    </xdr:to>
    <xdr:sp macro="" textlink="">
      <xdr:nvSpPr>
        <xdr:cNvPr id="476" name="楕円 475"/>
        <xdr:cNvSpPr/>
      </xdr:nvSpPr>
      <xdr:spPr>
        <a:xfrm>
          <a:off x="10426700" y="1638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123499</xdr:rowOff>
    </xdr:from>
    <xdr:ext cx="534377" cy="259045"/>
    <xdr:sp macro="" textlink="">
      <xdr:nvSpPr>
        <xdr:cNvPr id="477" name="普通建設事業費 （ うち更新整備　）該当値テキスト"/>
        <xdr:cNvSpPr txBox="1"/>
      </xdr:nvSpPr>
      <xdr:spPr>
        <a:xfrm>
          <a:off x="10528300" y="1623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131330</xdr:rowOff>
    </xdr:from>
    <xdr:to>
      <xdr:col>50</xdr:col>
      <xdr:colOff>165100</xdr:colOff>
      <xdr:row>96</xdr:row>
      <xdr:rowOff>61480</xdr:rowOff>
    </xdr:to>
    <xdr:sp macro="" textlink="">
      <xdr:nvSpPr>
        <xdr:cNvPr id="478" name="楕円 477"/>
        <xdr:cNvSpPr/>
      </xdr:nvSpPr>
      <xdr:spPr>
        <a:xfrm>
          <a:off x="9588500" y="16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78007</xdr:rowOff>
    </xdr:from>
    <xdr:ext cx="534377" cy="259045"/>
    <xdr:sp macro="" textlink="">
      <xdr:nvSpPr>
        <xdr:cNvPr id="479" name="テキスト ボックス 478"/>
        <xdr:cNvSpPr txBox="1"/>
      </xdr:nvSpPr>
      <xdr:spPr>
        <a:xfrm>
          <a:off x="9372111" y="1619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154750</xdr:rowOff>
    </xdr:from>
    <xdr:to>
      <xdr:col>46</xdr:col>
      <xdr:colOff>38100</xdr:colOff>
      <xdr:row>98</xdr:row>
      <xdr:rowOff>84900</xdr:rowOff>
    </xdr:to>
    <xdr:sp macro="" textlink="">
      <xdr:nvSpPr>
        <xdr:cNvPr id="480" name="楕円 479"/>
        <xdr:cNvSpPr/>
      </xdr:nvSpPr>
      <xdr:spPr>
        <a:xfrm>
          <a:off x="8699500" y="167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76027</xdr:rowOff>
    </xdr:from>
    <xdr:ext cx="534377" cy="259045"/>
    <xdr:sp macro="" textlink="">
      <xdr:nvSpPr>
        <xdr:cNvPr id="481" name="テキスト ボックス 480"/>
        <xdr:cNvSpPr txBox="1"/>
      </xdr:nvSpPr>
      <xdr:spPr>
        <a:xfrm>
          <a:off x="8483111" y="1687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65024</xdr:rowOff>
    </xdr:from>
    <xdr:to>
      <xdr:col>41</xdr:col>
      <xdr:colOff>101600</xdr:colOff>
      <xdr:row>97</xdr:row>
      <xdr:rowOff>166624</xdr:rowOff>
    </xdr:to>
    <xdr:sp macro="" textlink="">
      <xdr:nvSpPr>
        <xdr:cNvPr id="482" name="楕円 481"/>
        <xdr:cNvSpPr/>
      </xdr:nvSpPr>
      <xdr:spPr>
        <a:xfrm>
          <a:off x="7810500" y="166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157751</xdr:rowOff>
    </xdr:from>
    <xdr:ext cx="534377" cy="259045"/>
    <xdr:sp macro="" textlink="">
      <xdr:nvSpPr>
        <xdr:cNvPr id="483" name="テキスト ボックス 482"/>
        <xdr:cNvSpPr txBox="1"/>
      </xdr:nvSpPr>
      <xdr:spPr>
        <a:xfrm>
          <a:off x="7594111" y="167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24977</xdr:rowOff>
    </xdr:from>
    <xdr:to>
      <xdr:col>85</xdr:col>
      <xdr:colOff>127000</xdr:colOff>
      <xdr:row>38</xdr:row>
      <xdr:rowOff>25400</xdr:rowOff>
    </xdr:to>
    <xdr:cxnSp macro="">
      <xdr:nvCxnSpPr>
        <xdr:cNvPr id="508" name="直線コネクタ 507"/>
        <xdr:cNvCxnSpPr/>
      </xdr:nvCxnSpPr>
      <xdr:spPr>
        <a:xfrm flipV="1">
          <a:off x="15481300" y="6540077"/>
          <a:ext cx="83820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159103</xdr:rowOff>
    </xdr:from>
    <xdr:to>
      <xdr:col>81</xdr:col>
      <xdr:colOff>50800</xdr:colOff>
      <xdr:row>38</xdr:row>
      <xdr:rowOff>25400</xdr:rowOff>
    </xdr:to>
    <xdr:cxnSp macro="">
      <xdr:nvCxnSpPr>
        <xdr:cNvPr id="511" name="直線コネクタ 510"/>
        <xdr:cNvCxnSpPr/>
      </xdr:nvCxnSpPr>
      <xdr:spPr>
        <a:xfrm>
          <a:off x="14592300" y="6502753"/>
          <a:ext cx="889000" cy="3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92214</xdr:rowOff>
    </xdr:from>
    <xdr:to>
      <xdr:col>76</xdr:col>
      <xdr:colOff>114300</xdr:colOff>
      <xdr:row>37</xdr:row>
      <xdr:rowOff>159103</xdr:rowOff>
    </xdr:to>
    <xdr:cxnSp macro="">
      <xdr:nvCxnSpPr>
        <xdr:cNvPr id="514" name="直線コネクタ 513"/>
        <xdr:cNvCxnSpPr/>
      </xdr:nvCxnSpPr>
      <xdr:spPr>
        <a:xfrm>
          <a:off x="13703300" y="6264414"/>
          <a:ext cx="889000" cy="23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50645</xdr:rowOff>
    </xdr:from>
    <xdr:ext cx="469744" cy="259045"/>
    <xdr:sp macro="" textlink="">
      <xdr:nvSpPr>
        <xdr:cNvPr id="516" name="テキスト ボックス 515"/>
        <xdr:cNvSpPr txBox="1"/>
      </xdr:nvSpPr>
      <xdr:spPr>
        <a:xfrm>
          <a:off x="14357428" y="656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92214</xdr:rowOff>
    </xdr:from>
    <xdr:to>
      <xdr:col>71</xdr:col>
      <xdr:colOff>177800</xdr:colOff>
      <xdr:row>36</xdr:row>
      <xdr:rowOff>127127</xdr:rowOff>
    </xdr:to>
    <xdr:cxnSp macro="">
      <xdr:nvCxnSpPr>
        <xdr:cNvPr id="517" name="直線コネクタ 516"/>
        <xdr:cNvCxnSpPr/>
      </xdr:nvCxnSpPr>
      <xdr:spPr>
        <a:xfrm flipV="1">
          <a:off x="12814300" y="6264414"/>
          <a:ext cx="889000" cy="3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518" name="フローチャート: 判断 517"/>
        <xdr:cNvSpPr/>
      </xdr:nvSpPr>
      <xdr:spPr>
        <a:xfrm>
          <a:off x="13652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20972</xdr:rowOff>
    </xdr:from>
    <xdr:ext cx="469744" cy="259045"/>
    <xdr:sp macro="" textlink="">
      <xdr:nvSpPr>
        <xdr:cNvPr id="519" name="テキスト ボックス 518"/>
        <xdr:cNvSpPr txBox="1"/>
      </xdr:nvSpPr>
      <xdr:spPr>
        <a:xfrm>
          <a:off x="13468428" y="653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100850</xdr:rowOff>
    </xdr:from>
    <xdr:to>
      <xdr:col>67</xdr:col>
      <xdr:colOff>101600</xdr:colOff>
      <xdr:row>38</xdr:row>
      <xdr:rowOff>31000</xdr:rowOff>
    </xdr:to>
    <xdr:sp macro="" textlink="">
      <xdr:nvSpPr>
        <xdr:cNvPr id="520" name="フローチャート: 判断 519"/>
        <xdr:cNvSpPr/>
      </xdr:nvSpPr>
      <xdr:spPr>
        <a:xfrm>
          <a:off x="12763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22127</xdr:rowOff>
    </xdr:from>
    <xdr:ext cx="469744" cy="259045"/>
    <xdr:sp macro="" textlink="">
      <xdr:nvSpPr>
        <xdr:cNvPr id="521" name="テキスト ボックス 520"/>
        <xdr:cNvSpPr txBox="1"/>
      </xdr:nvSpPr>
      <xdr:spPr>
        <a:xfrm>
          <a:off x="12579428" y="65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145627</xdr:rowOff>
    </xdr:from>
    <xdr:to>
      <xdr:col>85</xdr:col>
      <xdr:colOff>177800</xdr:colOff>
      <xdr:row>38</xdr:row>
      <xdr:rowOff>75777</xdr:rowOff>
    </xdr:to>
    <xdr:sp macro="" textlink="">
      <xdr:nvSpPr>
        <xdr:cNvPr id="527" name="楕円 526"/>
        <xdr:cNvSpPr/>
      </xdr:nvSpPr>
      <xdr:spPr>
        <a:xfrm>
          <a:off x="16268700" y="648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313932" cy="259045"/>
    <xdr:sp macro="" textlink="">
      <xdr:nvSpPr>
        <xdr:cNvPr id="528" name="災害復旧事業費該当値テキスト"/>
        <xdr:cNvSpPr txBox="1"/>
      </xdr:nvSpPr>
      <xdr:spPr>
        <a:xfrm>
          <a:off x="16370300" y="64420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9" name="楕円 528"/>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0" name="テキスト ボックス 529"/>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108302</xdr:rowOff>
    </xdr:from>
    <xdr:to>
      <xdr:col>76</xdr:col>
      <xdr:colOff>165100</xdr:colOff>
      <xdr:row>38</xdr:row>
      <xdr:rowOff>38452</xdr:rowOff>
    </xdr:to>
    <xdr:sp macro="" textlink="">
      <xdr:nvSpPr>
        <xdr:cNvPr id="531" name="楕円 530"/>
        <xdr:cNvSpPr/>
      </xdr:nvSpPr>
      <xdr:spPr>
        <a:xfrm>
          <a:off x="14541500" y="645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54979</xdr:rowOff>
    </xdr:from>
    <xdr:ext cx="469744" cy="259045"/>
    <xdr:sp macro="" textlink="">
      <xdr:nvSpPr>
        <xdr:cNvPr id="532" name="テキスト ボックス 531"/>
        <xdr:cNvSpPr txBox="1"/>
      </xdr:nvSpPr>
      <xdr:spPr>
        <a:xfrm>
          <a:off x="14357428" y="62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41414</xdr:rowOff>
    </xdr:from>
    <xdr:to>
      <xdr:col>72</xdr:col>
      <xdr:colOff>38100</xdr:colOff>
      <xdr:row>36</xdr:row>
      <xdr:rowOff>143014</xdr:rowOff>
    </xdr:to>
    <xdr:sp macro="" textlink="">
      <xdr:nvSpPr>
        <xdr:cNvPr id="533" name="楕円 532"/>
        <xdr:cNvSpPr/>
      </xdr:nvSpPr>
      <xdr:spPr>
        <a:xfrm>
          <a:off x="13652500" y="62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159541</xdr:rowOff>
    </xdr:from>
    <xdr:ext cx="534377" cy="259045"/>
    <xdr:sp macro="" textlink="">
      <xdr:nvSpPr>
        <xdr:cNvPr id="534" name="テキスト ボックス 533"/>
        <xdr:cNvSpPr txBox="1"/>
      </xdr:nvSpPr>
      <xdr:spPr>
        <a:xfrm>
          <a:off x="13436111" y="59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76327</xdr:rowOff>
    </xdr:from>
    <xdr:to>
      <xdr:col>67</xdr:col>
      <xdr:colOff>101600</xdr:colOff>
      <xdr:row>37</xdr:row>
      <xdr:rowOff>6477</xdr:rowOff>
    </xdr:to>
    <xdr:sp macro="" textlink="">
      <xdr:nvSpPr>
        <xdr:cNvPr id="535" name="楕円 534"/>
        <xdr:cNvSpPr/>
      </xdr:nvSpPr>
      <xdr:spPr>
        <a:xfrm>
          <a:off x="12763500" y="62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23004</xdr:rowOff>
    </xdr:from>
    <xdr:ext cx="534377" cy="259045"/>
    <xdr:sp macro="" textlink="">
      <xdr:nvSpPr>
        <xdr:cNvPr id="536" name="テキスト ボックス 535"/>
        <xdr:cNvSpPr txBox="1"/>
      </xdr:nvSpPr>
      <xdr:spPr>
        <a:xfrm>
          <a:off x="12547111" y="602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0" name="テキスト ボックス 549"/>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2" name="テキスト ボックス 551"/>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4" name="テキスト ボックス 553"/>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8" name="直線コネクタ 55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5" name="フローチャート: 判断 56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7" name="フローチャート: 判断 56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8" name="テキスト ボックス 56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0" name="フローチャート: 判断 56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1" name="テキスト ボックス 57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5" name="フローチャート: 判断 574"/>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6" name="テキスト ボックス 575"/>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5" name="テキスト ボックス 584"/>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7" name="テキスト ボックス 586"/>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9" name="テキスト ボックス 58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1" name="テキスト ボックス 59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15" name="直線コネクタ 614"/>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6"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7" name="直線コネクタ 616"/>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8"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9" name="直線コネクタ 618"/>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146723</xdr:rowOff>
    </xdr:from>
    <xdr:to>
      <xdr:col>85</xdr:col>
      <xdr:colOff>127000</xdr:colOff>
      <xdr:row>75</xdr:row>
      <xdr:rowOff>151816</xdr:rowOff>
    </xdr:to>
    <xdr:cxnSp macro="">
      <xdr:nvCxnSpPr>
        <xdr:cNvPr id="620" name="直線コネクタ 619"/>
        <xdr:cNvCxnSpPr/>
      </xdr:nvCxnSpPr>
      <xdr:spPr>
        <a:xfrm flipV="1">
          <a:off x="15481300" y="13005473"/>
          <a:ext cx="838200" cy="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55618</xdr:rowOff>
    </xdr:from>
    <xdr:ext cx="534377" cy="259045"/>
    <xdr:sp macro="" textlink="">
      <xdr:nvSpPr>
        <xdr:cNvPr id="621" name="公債費平均値テキスト"/>
        <xdr:cNvSpPr txBox="1"/>
      </xdr:nvSpPr>
      <xdr:spPr>
        <a:xfrm>
          <a:off x="16370300" y="1274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22" name="フローチャート: 判断 621"/>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151816</xdr:rowOff>
    </xdr:from>
    <xdr:to>
      <xdr:col>81</xdr:col>
      <xdr:colOff>50800</xdr:colOff>
      <xdr:row>75</xdr:row>
      <xdr:rowOff>161289</xdr:rowOff>
    </xdr:to>
    <xdr:cxnSp macro="">
      <xdr:nvCxnSpPr>
        <xdr:cNvPr id="623" name="直線コネクタ 622"/>
        <xdr:cNvCxnSpPr/>
      </xdr:nvCxnSpPr>
      <xdr:spPr>
        <a:xfrm flipV="1">
          <a:off x="14592300" y="13010566"/>
          <a:ext cx="889000" cy="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24" name="フローチャート: 判断 623"/>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25" name="テキスト ボックス 624"/>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159995</xdr:rowOff>
    </xdr:from>
    <xdr:to>
      <xdr:col>76</xdr:col>
      <xdr:colOff>114300</xdr:colOff>
      <xdr:row>75</xdr:row>
      <xdr:rowOff>161289</xdr:rowOff>
    </xdr:to>
    <xdr:cxnSp macro="">
      <xdr:nvCxnSpPr>
        <xdr:cNvPr id="626" name="直線コネクタ 625"/>
        <xdr:cNvCxnSpPr/>
      </xdr:nvCxnSpPr>
      <xdr:spPr>
        <a:xfrm>
          <a:off x="13703300" y="13018745"/>
          <a:ext cx="889000" cy="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7" name="フローチャート: 判断 626"/>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97667</xdr:rowOff>
    </xdr:from>
    <xdr:ext cx="534377" cy="259045"/>
    <xdr:sp macro="" textlink="">
      <xdr:nvSpPr>
        <xdr:cNvPr id="628" name="テキスト ボックス 627"/>
        <xdr:cNvSpPr txBox="1"/>
      </xdr:nvSpPr>
      <xdr:spPr>
        <a:xfrm>
          <a:off x="14325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159995</xdr:rowOff>
    </xdr:from>
    <xdr:to>
      <xdr:col>71</xdr:col>
      <xdr:colOff>177800</xdr:colOff>
      <xdr:row>76</xdr:row>
      <xdr:rowOff>9919</xdr:rowOff>
    </xdr:to>
    <xdr:cxnSp macro="">
      <xdr:nvCxnSpPr>
        <xdr:cNvPr id="629" name="直線コネクタ 628"/>
        <xdr:cNvCxnSpPr/>
      </xdr:nvCxnSpPr>
      <xdr:spPr>
        <a:xfrm flipV="1">
          <a:off x="12814300" y="13018745"/>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161519</xdr:rowOff>
    </xdr:from>
    <xdr:to>
      <xdr:col>72</xdr:col>
      <xdr:colOff>38100</xdr:colOff>
      <xdr:row>74</xdr:row>
      <xdr:rowOff>91669</xdr:rowOff>
    </xdr:to>
    <xdr:sp macro="" textlink="">
      <xdr:nvSpPr>
        <xdr:cNvPr id="630" name="フローチャート: 判断 629"/>
        <xdr:cNvSpPr/>
      </xdr:nvSpPr>
      <xdr:spPr>
        <a:xfrm>
          <a:off x="13652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108196</xdr:rowOff>
    </xdr:from>
    <xdr:ext cx="534377" cy="259045"/>
    <xdr:sp macro="" textlink="">
      <xdr:nvSpPr>
        <xdr:cNvPr id="631" name="テキスト ボックス 630"/>
        <xdr:cNvSpPr txBox="1"/>
      </xdr:nvSpPr>
      <xdr:spPr>
        <a:xfrm>
          <a:off x="13436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154686</xdr:rowOff>
    </xdr:from>
    <xdr:to>
      <xdr:col>67</xdr:col>
      <xdr:colOff>101600</xdr:colOff>
      <xdr:row>74</xdr:row>
      <xdr:rowOff>84836</xdr:rowOff>
    </xdr:to>
    <xdr:sp macro="" textlink="">
      <xdr:nvSpPr>
        <xdr:cNvPr id="632" name="フローチャート: 判断 631"/>
        <xdr:cNvSpPr/>
      </xdr:nvSpPr>
      <xdr:spPr>
        <a:xfrm>
          <a:off x="12763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101363</xdr:rowOff>
    </xdr:from>
    <xdr:ext cx="534377" cy="259045"/>
    <xdr:sp macro="" textlink="">
      <xdr:nvSpPr>
        <xdr:cNvPr id="633" name="テキスト ボックス 632"/>
        <xdr:cNvSpPr txBox="1"/>
      </xdr:nvSpPr>
      <xdr:spPr>
        <a:xfrm>
          <a:off x="12547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95923</xdr:rowOff>
    </xdr:from>
    <xdr:to>
      <xdr:col>85</xdr:col>
      <xdr:colOff>177800</xdr:colOff>
      <xdr:row>76</xdr:row>
      <xdr:rowOff>26073</xdr:rowOff>
    </xdr:to>
    <xdr:sp macro="" textlink="">
      <xdr:nvSpPr>
        <xdr:cNvPr id="639" name="楕円 638"/>
        <xdr:cNvSpPr/>
      </xdr:nvSpPr>
      <xdr:spPr>
        <a:xfrm>
          <a:off x="16268700" y="129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74350</xdr:rowOff>
    </xdr:from>
    <xdr:ext cx="534377" cy="259045"/>
    <xdr:sp macro="" textlink="">
      <xdr:nvSpPr>
        <xdr:cNvPr id="640" name="公債費該当値テキスト"/>
        <xdr:cNvSpPr txBox="1"/>
      </xdr:nvSpPr>
      <xdr:spPr>
        <a:xfrm>
          <a:off x="16370300" y="1293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101016</xdr:rowOff>
    </xdr:from>
    <xdr:to>
      <xdr:col>81</xdr:col>
      <xdr:colOff>101600</xdr:colOff>
      <xdr:row>76</xdr:row>
      <xdr:rowOff>31166</xdr:rowOff>
    </xdr:to>
    <xdr:sp macro="" textlink="">
      <xdr:nvSpPr>
        <xdr:cNvPr id="641" name="楕円 640"/>
        <xdr:cNvSpPr/>
      </xdr:nvSpPr>
      <xdr:spPr>
        <a:xfrm>
          <a:off x="15430500" y="129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22293</xdr:rowOff>
    </xdr:from>
    <xdr:ext cx="534377" cy="259045"/>
    <xdr:sp macro="" textlink="">
      <xdr:nvSpPr>
        <xdr:cNvPr id="642" name="テキスト ボックス 641"/>
        <xdr:cNvSpPr txBox="1"/>
      </xdr:nvSpPr>
      <xdr:spPr>
        <a:xfrm>
          <a:off x="15214111" y="1305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110490</xdr:rowOff>
    </xdr:from>
    <xdr:to>
      <xdr:col>76</xdr:col>
      <xdr:colOff>165100</xdr:colOff>
      <xdr:row>76</xdr:row>
      <xdr:rowOff>40639</xdr:rowOff>
    </xdr:to>
    <xdr:sp macro="" textlink="">
      <xdr:nvSpPr>
        <xdr:cNvPr id="643" name="楕円 642"/>
        <xdr:cNvSpPr/>
      </xdr:nvSpPr>
      <xdr:spPr>
        <a:xfrm>
          <a:off x="145415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31766</xdr:rowOff>
    </xdr:from>
    <xdr:ext cx="534377" cy="259045"/>
    <xdr:sp macro="" textlink="">
      <xdr:nvSpPr>
        <xdr:cNvPr id="644" name="テキスト ボックス 643"/>
        <xdr:cNvSpPr txBox="1"/>
      </xdr:nvSpPr>
      <xdr:spPr>
        <a:xfrm>
          <a:off x="14325111" y="1306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109195</xdr:rowOff>
    </xdr:from>
    <xdr:to>
      <xdr:col>72</xdr:col>
      <xdr:colOff>38100</xdr:colOff>
      <xdr:row>76</xdr:row>
      <xdr:rowOff>39345</xdr:rowOff>
    </xdr:to>
    <xdr:sp macro="" textlink="">
      <xdr:nvSpPr>
        <xdr:cNvPr id="645" name="楕円 644"/>
        <xdr:cNvSpPr/>
      </xdr:nvSpPr>
      <xdr:spPr>
        <a:xfrm>
          <a:off x="13652500" y="1296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30472</xdr:rowOff>
    </xdr:from>
    <xdr:ext cx="534377" cy="259045"/>
    <xdr:sp macro="" textlink="">
      <xdr:nvSpPr>
        <xdr:cNvPr id="646" name="テキスト ボックス 645"/>
        <xdr:cNvSpPr txBox="1"/>
      </xdr:nvSpPr>
      <xdr:spPr>
        <a:xfrm>
          <a:off x="13436111" y="1306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130569</xdr:rowOff>
    </xdr:from>
    <xdr:to>
      <xdr:col>67</xdr:col>
      <xdr:colOff>101600</xdr:colOff>
      <xdr:row>76</xdr:row>
      <xdr:rowOff>60719</xdr:rowOff>
    </xdr:to>
    <xdr:sp macro="" textlink="">
      <xdr:nvSpPr>
        <xdr:cNvPr id="647" name="楕円 646"/>
        <xdr:cNvSpPr/>
      </xdr:nvSpPr>
      <xdr:spPr>
        <a:xfrm>
          <a:off x="12763500" y="129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51846</xdr:rowOff>
    </xdr:from>
    <xdr:ext cx="534377" cy="259045"/>
    <xdr:sp macro="" textlink="">
      <xdr:nvSpPr>
        <xdr:cNvPr id="648" name="テキスト ボックス 647"/>
        <xdr:cNvSpPr txBox="1"/>
      </xdr:nvSpPr>
      <xdr:spPr>
        <a:xfrm>
          <a:off x="12547111" y="1308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72" name="直線コネクタ 671"/>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73"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74" name="直線コネクタ 673"/>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75"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6" name="直線コネクタ 675"/>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112299</xdr:rowOff>
    </xdr:from>
    <xdr:to>
      <xdr:col>85</xdr:col>
      <xdr:colOff>127000</xdr:colOff>
      <xdr:row>98</xdr:row>
      <xdr:rowOff>131790</xdr:rowOff>
    </xdr:to>
    <xdr:cxnSp macro="">
      <xdr:nvCxnSpPr>
        <xdr:cNvPr id="677" name="直線コネクタ 676"/>
        <xdr:cNvCxnSpPr/>
      </xdr:nvCxnSpPr>
      <xdr:spPr>
        <a:xfrm>
          <a:off x="15481300" y="16742949"/>
          <a:ext cx="838200" cy="19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8" name="積立金平均値テキスト"/>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9" name="フローチャート: 判断 678"/>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112299</xdr:rowOff>
    </xdr:from>
    <xdr:to>
      <xdr:col>81</xdr:col>
      <xdr:colOff>50800</xdr:colOff>
      <xdr:row>99</xdr:row>
      <xdr:rowOff>36251</xdr:rowOff>
    </xdr:to>
    <xdr:cxnSp macro="">
      <xdr:nvCxnSpPr>
        <xdr:cNvPr id="680" name="直線コネクタ 679"/>
        <xdr:cNvCxnSpPr/>
      </xdr:nvCxnSpPr>
      <xdr:spPr>
        <a:xfrm flipV="1">
          <a:off x="14592300" y="16742949"/>
          <a:ext cx="889000" cy="26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81" name="フローチャート: 判断 680"/>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164520</xdr:rowOff>
    </xdr:from>
    <xdr:ext cx="534377" cy="259045"/>
    <xdr:sp macro="" textlink="">
      <xdr:nvSpPr>
        <xdr:cNvPr id="682" name="テキスト ボックス 681"/>
        <xdr:cNvSpPr txBox="1"/>
      </xdr:nvSpPr>
      <xdr:spPr>
        <a:xfrm>
          <a:off x="15214111" y="1696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19898</xdr:rowOff>
    </xdr:from>
    <xdr:to>
      <xdr:col>76</xdr:col>
      <xdr:colOff>114300</xdr:colOff>
      <xdr:row>99</xdr:row>
      <xdr:rowOff>36251</xdr:rowOff>
    </xdr:to>
    <xdr:cxnSp macro="">
      <xdr:nvCxnSpPr>
        <xdr:cNvPr id="683" name="直線コネクタ 682"/>
        <xdr:cNvCxnSpPr/>
      </xdr:nvCxnSpPr>
      <xdr:spPr>
        <a:xfrm>
          <a:off x="13703300" y="16479098"/>
          <a:ext cx="889000" cy="53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84" name="フローチャート: 判断 683"/>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4655</xdr:rowOff>
    </xdr:from>
    <xdr:ext cx="534377" cy="259045"/>
    <xdr:sp macro="" textlink="">
      <xdr:nvSpPr>
        <xdr:cNvPr id="685" name="テキスト ボックス 684"/>
        <xdr:cNvSpPr txBox="1"/>
      </xdr:nvSpPr>
      <xdr:spPr>
        <a:xfrm>
          <a:off x="14325111" y="166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26307</xdr:rowOff>
    </xdr:from>
    <xdr:to>
      <xdr:col>71</xdr:col>
      <xdr:colOff>177800</xdr:colOff>
      <xdr:row>96</xdr:row>
      <xdr:rowOff>19898</xdr:rowOff>
    </xdr:to>
    <xdr:cxnSp macro="">
      <xdr:nvCxnSpPr>
        <xdr:cNvPr id="686" name="直線コネクタ 685"/>
        <xdr:cNvCxnSpPr/>
      </xdr:nvCxnSpPr>
      <xdr:spPr>
        <a:xfrm>
          <a:off x="12814300" y="16142607"/>
          <a:ext cx="889000" cy="33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87" name="フローチャート: 判断 686"/>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23337</xdr:rowOff>
    </xdr:from>
    <xdr:ext cx="534377" cy="259045"/>
    <xdr:sp macro="" textlink="">
      <xdr:nvSpPr>
        <xdr:cNvPr id="688" name="テキスト ボックス 687"/>
        <xdr:cNvSpPr txBox="1"/>
      </xdr:nvSpPr>
      <xdr:spPr>
        <a:xfrm>
          <a:off x="13436111" y="168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89" name="フローチャート: 判断 688"/>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41183</xdr:rowOff>
    </xdr:from>
    <xdr:ext cx="534377" cy="259045"/>
    <xdr:sp macro="" textlink="">
      <xdr:nvSpPr>
        <xdr:cNvPr id="690" name="テキスト ボックス 689"/>
        <xdr:cNvSpPr txBox="1"/>
      </xdr:nvSpPr>
      <xdr:spPr>
        <a:xfrm>
          <a:off x="12547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80990</xdr:rowOff>
    </xdr:from>
    <xdr:to>
      <xdr:col>85</xdr:col>
      <xdr:colOff>177800</xdr:colOff>
      <xdr:row>99</xdr:row>
      <xdr:rowOff>11140</xdr:rowOff>
    </xdr:to>
    <xdr:sp macro="" textlink="">
      <xdr:nvSpPr>
        <xdr:cNvPr id="696" name="楕円 695"/>
        <xdr:cNvSpPr/>
      </xdr:nvSpPr>
      <xdr:spPr>
        <a:xfrm>
          <a:off x="16268700" y="1688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40207</xdr:rowOff>
    </xdr:from>
    <xdr:ext cx="534377" cy="259045"/>
    <xdr:sp macro="" textlink="">
      <xdr:nvSpPr>
        <xdr:cNvPr id="697" name="積立金該当値テキスト"/>
        <xdr:cNvSpPr txBox="1"/>
      </xdr:nvSpPr>
      <xdr:spPr>
        <a:xfrm>
          <a:off x="16370300" y="168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61499</xdr:rowOff>
    </xdr:from>
    <xdr:to>
      <xdr:col>81</xdr:col>
      <xdr:colOff>101600</xdr:colOff>
      <xdr:row>97</xdr:row>
      <xdr:rowOff>163099</xdr:rowOff>
    </xdr:to>
    <xdr:sp macro="" textlink="">
      <xdr:nvSpPr>
        <xdr:cNvPr id="698" name="楕円 697"/>
        <xdr:cNvSpPr/>
      </xdr:nvSpPr>
      <xdr:spPr>
        <a:xfrm>
          <a:off x="15430500" y="1669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8176</xdr:rowOff>
    </xdr:from>
    <xdr:ext cx="534377" cy="259045"/>
    <xdr:sp macro="" textlink="">
      <xdr:nvSpPr>
        <xdr:cNvPr id="699" name="テキスト ボックス 698"/>
        <xdr:cNvSpPr txBox="1"/>
      </xdr:nvSpPr>
      <xdr:spPr>
        <a:xfrm>
          <a:off x="15214111" y="164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156901</xdr:rowOff>
    </xdr:from>
    <xdr:to>
      <xdr:col>76</xdr:col>
      <xdr:colOff>165100</xdr:colOff>
      <xdr:row>99</xdr:row>
      <xdr:rowOff>87051</xdr:rowOff>
    </xdr:to>
    <xdr:sp macro="" textlink="">
      <xdr:nvSpPr>
        <xdr:cNvPr id="700" name="楕円 699"/>
        <xdr:cNvSpPr/>
      </xdr:nvSpPr>
      <xdr:spPr>
        <a:xfrm>
          <a:off x="14541500" y="1695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78178</xdr:rowOff>
    </xdr:from>
    <xdr:ext cx="469744" cy="259045"/>
    <xdr:sp macro="" textlink="">
      <xdr:nvSpPr>
        <xdr:cNvPr id="701" name="テキスト ボックス 700"/>
        <xdr:cNvSpPr txBox="1"/>
      </xdr:nvSpPr>
      <xdr:spPr>
        <a:xfrm>
          <a:off x="14357428" y="1705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140548</xdr:rowOff>
    </xdr:from>
    <xdr:to>
      <xdr:col>72</xdr:col>
      <xdr:colOff>38100</xdr:colOff>
      <xdr:row>96</xdr:row>
      <xdr:rowOff>70698</xdr:rowOff>
    </xdr:to>
    <xdr:sp macro="" textlink="">
      <xdr:nvSpPr>
        <xdr:cNvPr id="702" name="楕円 701"/>
        <xdr:cNvSpPr/>
      </xdr:nvSpPr>
      <xdr:spPr>
        <a:xfrm>
          <a:off x="13652500" y="1642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87225</xdr:rowOff>
    </xdr:from>
    <xdr:ext cx="534377" cy="259045"/>
    <xdr:sp macro="" textlink="">
      <xdr:nvSpPr>
        <xdr:cNvPr id="703" name="テキスト ボックス 702"/>
        <xdr:cNvSpPr txBox="1"/>
      </xdr:nvSpPr>
      <xdr:spPr>
        <a:xfrm>
          <a:off x="13436111" y="16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146957</xdr:rowOff>
    </xdr:from>
    <xdr:to>
      <xdr:col>67</xdr:col>
      <xdr:colOff>101600</xdr:colOff>
      <xdr:row>94</xdr:row>
      <xdr:rowOff>77107</xdr:rowOff>
    </xdr:to>
    <xdr:sp macro="" textlink="">
      <xdr:nvSpPr>
        <xdr:cNvPr id="704" name="楕円 703"/>
        <xdr:cNvSpPr/>
      </xdr:nvSpPr>
      <xdr:spPr>
        <a:xfrm>
          <a:off x="12763500" y="1609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93634</xdr:rowOff>
    </xdr:from>
    <xdr:ext cx="599010" cy="259045"/>
    <xdr:sp macro="" textlink="">
      <xdr:nvSpPr>
        <xdr:cNvPr id="705" name="テキスト ボックス 704"/>
        <xdr:cNvSpPr txBox="1"/>
      </xdr:nvSpPr>
      <xdr:spPr>
        <a:xfrm>
          <a:off x="12514795" y="15867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31" name="直線コネクタ 730"/>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34"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35" name="直線コネクタ 734"/>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96527</xdr:rowOff>
    </xdr:from>
    <xdr:to>
      <xdr:col>116</xdr:col>
      <xdr:colOff>63500</xdr:colOff>
      <xdr:row>39</xdr:row>
      <xdr:rowOff>98323</xdr:rowOff>
    </xdr:to>
    <xdr:cxnSp macro="">
      <xdr:nvCxnSpPr>
        <xdr:cNvPr id="736" name="直線コネクタ 735"/>
        <xdr:cNvCxnSpPr/>
      </xdr:nvCxnSpPr>
      <xdr:spPr>
        <a:xfrm>
          <a:off x="21323300" y="6783077"/>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7"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8" name="フローチャート: 判断 737"/>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86632</xdr:rowOff>
    </xdr:from>
    <xdr:to>
      <xdr:col>111</xdr:col>
      <xdr:colOff>177800</xdr:colOff>
      <xdr:row>39</xdr:row>
      <xdr:rowOff>96527</xdr:rowOff>
    </xdr:to>
    <xdr:cxnSp macro="">
      <xdr:nvCxnSpPr>
        <xdr:cNvPr id="739" name="直線コネクタ 738"/>
        <xdr:cNvCxnSpPr/>
      </xdr:nvCxnSpPr>
      <xdr:spPr>
        <a:xfrm>
          <a:off x="20434300" y="6773182"/>
          <a:ext cx="889000" cy="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40" name="フローチャート: 判断 739"/>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41" name="テキスト ボックス 740"/>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77031</xdr:rowOff>
    </xdr:from>
    <xdr:to>
      <xdr:col>107</xdr:col>
      <xdr:colOff>50800</xdr:colOff>
      <xdr:row>39</xdr:row>
      <xdr:rowOff>86632</xdr:rowOff>
    </xdr:to>
    <xdr:cxnSp macro="">
      <xdr:nvCxnSpPr>
        <xdr:cNvPr id="742" name="直線コネクタ 741"/>
        <xdr:cNvCxnSpPr/>
      </xdr:nvCxnSpPr>
      <xdr:spPr>
        <a:xfrm>
          <a:off x="19545300" y="6763581"/>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43" name="フローチャート: 判断 742"/>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44" name="テキスト ボックス 743"/>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77031</xdr:rowOff>
    </xdr:from>
    <xdr:to>
      <xdr:col>102</xdr:col>
      <xdr:colOff>114300</xdr:colOff>
      <xdr:row>39</xdr:row>
      <xdr:rowOff>78827</xdr:rowOff>
    </xdr:to>
    <xdr:cxnSp macro="">
      <xdr:nvCxnSpPr>
        <xdr:cNvPr id="745" name="直線コネクタ 744"/>
        <xdr:cNvCxnSpPr/>
      </xdr:nvCxnSpPr>
      <xdr:spPr>
        <a:xfrm flipV="1">
          <a:off x="18656300" y="6763581"/>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162182</xdr:rowOff>
    </xdr:from>
    <xdr:to>
      <xdr:col>102</xdr:col>
      <xdr:colOff>165100</xdr:colOff>
      <xdr:row>39</xdr:row>
      <xdr:rowOff>92332</xdr:rowOff>
    </xdr:to>
    <xdr:sp macro="" textlink="">
      <xdr:nvSpPr>
        <xdr:cNvPr id="746" name="フローチャート: 判断 745"/>
        <xdr:cNvSpPr/>
      </xdr:nvSpPr>
      <xdr:spPr>
        <a:xfrm>
          <a:off x="19494500" y="667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108860</xdr:rowOff>
    </xdr:from>
    <xdr:ext cx="469744" cy="259045"/>
    <xdr:sp macro="" textlink="">
      <xdr:nvSpPr>
        <xdr:cNvPr id="747" name="テキスト ボックス 746"/>
        <xdr:cNvSpPr txBox="1"/>
      </xdr:nvSpPr>
      <xdr:spPr>
        <a:xfrm>
          <a:off x="19310428" y="645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168420</xdr:rowOff>
    </xdr:from>
    <xdr:to>
      <xdr:col>98</xdr:col>
      <xdr:colOff>38100</xdr:colOff>
      <xdr:row>39</xdr:row>
      <xdr:rowOff>98570</xdr:rowOff>
    </xdr:to>
    <xdr:sp macro="" textlink="">
      <xdr:nvSpPr>
        <xdr:cNvPr id="748" name="フローチャート: 判断 747"/>
        <xdr:cNvSpPr/>
      </xdr:nvSpPr>
      <xdr:spPr>
        <a:xfrm>
          <a:off x="18605500" y="668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115097</xdr:rowOff>
    </xdr:from>
    <xdr:ext cx="469744" cy="259045"/>
    <xdr:sp macro="" textlink="">
      <xdr:nvSpPr>
        <xdr:cNvPr id="749" name="テキスト ボックス 748"/>
        <xdr:cNvSpPr txBox="1"/>
      </xdr:nvSpPr>
      <xdr:spPr>
        <a:xfrm>
          <a:off x="18421428" y="645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47523</xdr:rowOff>
    </xdr:from>
    <xdr:to>
      <xdr:col>116</xdr:col>
      <xdr:colOff>114300</xdr:colOff>
      <xdr:row>39</xdr:row>
      <xdr:rowOff>149123</xdr:rowOff>
    </xdr:to>
    <xdr:sp macro="" textlink="">
      <xdr:nvSpPr>
        <xdr:cNvPr id="755" name="楕円 754"/>
        <xdr:cNvSpPr/>
      </xdr:nvSpPr>
      <xdr:spPr>
        <a:xfrm>
          <a:off x="22110700" y="67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133900</xdr:rowOff>
    </xdr:from>
    <xdr:ext cx="313932" cy="259045"/>
    <xdr:sp macro="" textlink="">
      <xdr:nvSpPr>
        <xdr:cNvPr id="756" name="投資及び出資金該当値テキスト"/>
        <xdr:cNvSpPr txBox="1"/>
      </xdr:nvSpPr>
      <xdr:spPr>
        <a:xfrm>
          <a:off x="22212300" y="66490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45727</xdr:rowOff>
    </xdr:from>
    <xdr:to>
      <xdr:col>112</xdr:col>
      <xdr:colOff>38100</xdr:colOff>
      <xdr:row>39</xdr:row>
      <xdr:rowOff>147327</xdr:rowOff>
    </xdr:to>
    <xdr:sp macro="" textlink="">
      <xdr:nvSpPr>
        <xdr:cNvPr id="757" name="楕円 756"/>
        <xdr:cNvSpPr/>
      </xdr:nvSpPr>
      <xdr:spPr>
        <a:xfrm>
          <a:off x="21272500" y="673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138454</xdr:rowOff>
    </xdr:from>
    <xdr:ext cx="313932" cy="259045"/>
    <xdr:sp macro="" textlink="">
      <xdr:nvSpPr>
        <xdr:cNvPr id="758" name="テキスト ボックス 757"/>
        <xdr:cNvSpPr txBox="1"/>
      </xdr:nvSpPr>
      <xdr:spPr>
        <a:xfrm>
          <a:off x="21166333" y="68250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35832</xdr:rowOff>
    </xdr:from>
    <xdr:to>
      <xdr:col>107</xdr:col>
      <xdr:colOff>101600</xdr:colOff>
      <xdr:row>39</xdr:row>
      <xdr:rowOff>137432</xdr:rowOff>
    </xdr:to>
    <xdr:sp macro="" textlink="">
      <xdr:nvSpPr>
        <xdr:cNvPr id="759" name="楕円 758"/>
        <xdr:cNvSpPr/>
      </xdr:nvSpPr>
      <xdr:spPr>
        <a:xfrm>
          <a:off x="20383500" y="672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128559</xdr:rowOff>
    </xdr:from>
    <xdr:ext cx="378565" cy="259045"/>
    <xdr:sp macro="" textlink="">
      <xdr:nvSpPr>
        <xdr:cNvPr id="760" name="テキスト ボックス 759"/>
        <xdr:cNvSpPr txBox="1"/>
      </xdr:nvSpPr>
      <xdr:spPr>
        <a:xfrm>
          <a:off x="20245017" y="6815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26231</xdr:rowOff>
    </xdr:from>
    <xdr:to>
      <xdr:col>102</xdr:col>
      <xdr:colOff>165100</xdr:colOff>
      <xdr:row>39</xdr:row>
      <xdr:rowOff>127831</xdr:rowOff>
    </xdr:to>
    <xdr:sp macro="" textlink="">
      <xdr:nvSpPr>
        <xdr:cNvPr id="761" name="楕円 760"/>
        <xdr:cNvSpPr/>
      </xdr:nvSpPr>
      <xdr:spPr>
        <a:xfrm>
          <a:off x="19494500" y="671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118958</xdr:rowOff>
    </xdr:from>
    <xdr:ext cx="378565" cy="259045"/>
    <xdr:sp macro="" textlink="">
      <xdr:nvSpPr>
        <xdr:cNvPr id="762" name="テキスト ボックス 761"/>
        <xdr:cNvSpPr txBox="1"/>
      </xdr:nvSpPr>
      <xdr:spPr>
        <a:xfrm>
          <a:off x="19356017" y="6805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28027</xdr:rowOff>
    </xdr:from>
    <xdr:to>
      <xdr:col>98</xdr:col>
      <xdr:colOff>38100</xdr:colOff>
      <xdr:row>39</xdr:row>
      <xdr:rowOff>129627</xdr:rowOff>
    </xdr:to>
    <xdr:sp macro="" textlink="">
      <xdr:nvSpPr>
        <xdr:cNvPr id="763" name="楕円 762"/>
        <xdr:cNvSpPr/>
      </xdr:nvSpPr>
      <xdr:spPr>
        <a:xfrm>
          <a:off x="18605500" y="67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120754</xdr:rowOff>
    </xdr:from>
    <xdr:ext cx="378565" cy="259045"/>
    <xdr:sp macro="" textlink="">
      <xdr:nvSpPr>
        <xdr:cNvPr id="764" name="テキスト ボックス 763"/>
        <xdr:cNvSpPr txBox="1"/>
      </xdr:nvSpPr>
      <xdr:spPr>
        <a:xfrm>
          <a:off x="18467017" y="6807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6" name="直線コネクタ 785"/>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9"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90" name="直線コネクタ 789"/>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102941</xdr:rowOff>
    </xdr:from>
    <xdr:to>
      <xdr:col>116</xdr:col>
      <xdr:colOff>63500</xdr:colOff>
      <xdr:row>58</xdr:row>
      <xdr:rowOff>114783</xdr:rowOff>
    </xdr:to>
    <xdr:cxnSp macro="">
      <xdr:nvCxnSpPr>
        <xdr:cNvPr id="791" name="直線コネクタ 790"/>
        <xdr:cNvCxnSpPr/>
      </xdr:nvCxnSpPr>
      <xdr:spPr>
        <a:xfrm>
          <a:off x="21323300" y="10047041"/>
          <a:ext cx="838200" cy="1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92" name="貸付金平均値テキスト"/>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93" name="フローチャート: 判断 792"/>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102941</xdr:rowOff>
    </xdr:from>
    <xdr:to>
      <xdr:col>111</xdr:col>
      <xdr:colOff>177800</xdr:colOff>
      <xdr:row>58</xdr:row>
      <xdr:rowOff>112314</xdr:rowOff>
    </xdr:to>
    <xdr:cxnSp macro="">
      <xdr:nvCxnSpPr>
        <xdr:cNvPr id="794" name="直線コネクタ 793"/>
        <xdr:cNvCxnSpPr/>
      </xdr:nvCxnSpPr>
      <xdr:spPr>
        <a:xfrm flipV="1">
          <a:off x="20434300" y="10047041"/>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95" name="フローチャート: 判断 794"/>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70416</xdr:rowOff>
    </xdr:from>
    <xdr:ext cx="469744" cy="259045"/>
    <xdr:sp macro="" textlink="">
      <xdr:nvSpPr>
        <xdr:cNvPr id="796" name="テキスト ボックス 795"/>
        <xdr:cNvSpPr txBox="1"/>
      </xdr:nvSpPr>
      <xdr:spPr>
        <a:xfrm>
          <a:off x="21088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112314</xdr:rowOff>
    </xdr:from>
    <xdr:to>
      <xdr:col>107</xdr:col>
      <xdr:colOff>50800</xdr:colOff>
      <xdr:row>58</xdr:row>
      <xdr:rowOff>118897</xdr:rowOff>
    </xdr:to>
    <xdr:cxnSp macro="">
      <xdr:nvCxnSpPr>
        <xdr:cNvPr id="797" name="直線コネクタ 796"/>
        <xdr:cNvCxnSpPr/>
      </xdr:nvCxnSpPr>
      <xdr:spPr>
        <a:xfrm flipV="1">
          <a:off x="19545300" y="10056414"/>
          <a:ext cx="8890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8" name="フローチャート: 判断 797"/>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60951</xdr:rowOff>
    </xdr:from>
    <xdr:ext cx="469744" cy="259045"/>
    <xdr:sp macro="" textlink="">
      <xdr:nvSpPr>
        <xdr:cNvPr id="799" name="テキスト ボックス 798"/>
        <xdr:cNvSpPr txBox="1"/>
      </xdr:nvSpPr>
      <xdr:spPr>
        <a:xfrm>
          <a:off x="20199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91694</xdr:rowOff>
    </xdr:from>
    <xdr:to>
      <xdr:col>102</xdr:col>
      <xdr:colOff>114300</xdr:colOff>
      <xdr:row>58</xdr:row>
      <xdr:rowOff>118897</xdr:rowOff>
    </xdr:to>
    <xdr:cxnSp macro="">
      <xdr:nvCxnSpPr>
        <xdr:cNvPr id="800" name="直線コネクタ 799"/>
        <xdr:cNvCxnSpPr/>
      </xdr:nvCxnSpPr>
      <xdr:spPr>
        <a:xfrm>
          <a:off x="18656300" y="10035794"/>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116606</xdr:rowOff>
    </xdr:from>
    <xdr:to>
      <xdr:col>102</xdr:col>
      <xdr:colOff>165100</xdr:colOff>
      <xdr:row>57</xdr:row>
      <xdr:rowOff>46756</xdr:rowOff>
    </xdr:to>
    <xdr:sp macro="" textlink="">
      <xdr:nvSpPr>
        <xdr:cNvPr id="801" name="フローチャート: 判断 800"/>
        <xdr:cNvSpPr/>
      </xdr:nvSpPr>
      <xdr:spPr>
        <a:xfrm>
          <a:off x="19494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63283</xdr:rowOff>
    </xdr:from>
    <xdr:ext cx="469744" cy="259045"/>
    <xdr:sp macro="" textlink="">
      <xdr:nvSpPr>
        <xdr:cNvPr id="802" name="テキスト ボックス 801"/>
        <xdr:cNvSpPr txBox="1"/>
      </xdr:nvSpPr>
      <xdr:spPr>
        <a:xfrm>
          <a:off x="19310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101839</xdr:rowOff>
    </xdr:from>
    <xdr:to>
      <xdr:col>98</xdr:col>
      <xdr:colOff>38100</xdr:colOff>
      <xdr:row>57</xdr:row>
      <xdr:rowOff>31989</xdr:rowOff>
    </xdr:to>
    <xdr:sp macro="" textlink="">
      <xdr:nvSpPr>
        <xdr:cNvPr id="803" name="フローチャート: 判断 802"/>
        <xdr:cNvSpPr/>
      </xdr:nvSpPr>
      <xdr:spPr>
        <a:xfrm>
          <a:off x="18605500" y="97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48516</xdr:rowOff>
    </xdr:from>
    <xdr:ext cx="469744" cy="259045"/>
    <xdr:sp macro="" textlink="">
      <xdr:nvSpPr>
        <xdr:cNvPr id="804" name="テキスト ボックス 803"/>
        <xdr:cNvSpPr txBox="1"/>
      </xdr:nvSpPr>
      <xdr:spPr>
        <a:xfrm>
          <a:off x="18421428" y="947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63983</xdr:rowOff>
    </xdr:from>
    <xdr:to>
      <xdr:col>116</xdr:col>
      <xdr:colOff>114300</xdr:colOff>
      <xdr:row>58</xdr:row>
      <xdr:rowOff>165583</xdr:rowOff>
    </xdr:to>
    <xdr:sp macro="" textlink="">
      <xdr:nvSpPr>
        <xdr:cNvPr id="810" name="楕円 809"/>
        <xdr:cNvSpPr/>
      </xdr:nvSpPr>
      <xdr:spPr>
        <a:xfrm>
          <a:off x="22110700" y="1000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150360</xdr:rowOff>
    </xdr:from>
    <xdr:ext cx="378565" cy="259045"/>
    <xdr:sp macro="" textlink="">
      <xdr:nvSpPr>
        <xdr:cNvPr id="811" name="貸付金該当値テキスト"/>
        <xdr:cNvSpPr txBox="1"/>
      </xdr:nvSpPr>
      <xdr:spPr>
        <a:xfrm>
          <a:off x="22212300" y="9923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52141</xdr:rowOff>
    </xdr:from>
    <xdr:to>
      <xdr:col>112</xdr:col>
      <xdr:colOff>38100</xdr:colOff>
      <xdr:row>58</xdr:row>
      <xdr:rowOff>153741</xdr:rowOff>
    </xdr:to>
    <xdr:sp macro="" textlink="">
      <xdr:nvSpPr>
        <xdr:cNvPr id="812" name="楕円 811"/>
        <xdr:cNvSpPr/>
      </xdr:nvSpPr>
      <xdr:spPr>
        <a:xfrm>
          <a:off x="21272500" y="999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144868</xdr:rowOff>
    </xdr:from>
    <xdr:ext cx="378565" cy="259045"/>
    <xdr:sp macro="" textlink="">
      <xdr:nvSpPr>
        <xdr:cNvPr id="813" name="テキスト ボックス 812"/>
        <xdr:cNvSpPr txBox="1"/>
      </xdr:nvSpPr>
      <xdr:spPr>
        <a:xfrm>
          <a:off x="21134017" y="1008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61514</xdr:rowOff>
    </xdr:from>
    <xdr:to>
      <xdr:col>107</xdr:col>
      <xdr:colOff>101600</xdr:colOff>
      <xdr:row>58</xdr:row>
      <xdr:rowOff>163114</xdr:rowOff>
    </xdr:to>
    <xdr:sp macro="" textlink="">
      <xdr:nvSpPr>
        <xdr:cNvPr id="814" name="楕円 813"/>
        <xdr:cNvSpPr/>
      </xdr:nvSpPr>
      <xdr:spPr>
        <a:xfrm>
          <a:off x="20383500" y="1000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154241</xdr:rowOff>
    </xdr:from>
    <xdr:ext cx="378565" cy="259045"/>
    <xdr:sp macro="" textlink="">
      <xdr:nvSpPr>
        <xdr:cNvPr id="815" name="テキスト ボックス 814"/>
        <xdr:cNvSpPr txBox="1"/>
      </xdr:nvSpPr>
      <xdr:spPr>
        <a:xfrm>
          <a:off x="20245017" y="1009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68097</xdr:rowOff>
    </xdr:from>
    <xdr:to>
      <xdr:col>102</xdr:col>
      <xdr:colOff>165100</xdr:colOff>
      <xdr:row>58</xdr:row>
      <xdr:rowOff>169697</xdr:rowOff>
    </xdr:to>
    <xdr:sp macro="" textlink="">
      <xdr:nvSpPr>
        <xdr:cNvPr id="816" name="楕円 815"/>
        <xdr:cNvSpPr/>
      </xdr:nvSpPr>
      <xdr:spPr>
        <a:xfrm>
          <a:off x="19494500" y="100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160824</xdr:rowOff>
    </xdr:from>
    <xdr:ext cx="378565" cy="259045"/>
    <xdr:sp macro="" textlink="">
      <xdr:nvSpPr>
        <xdr:cNvPr id="817" name="テキスト ボックス 816"/>
        <xdr:cNvSpPr txBox="1"/>
      </xdr:nvSpPr>
      <xdr:spPr>
        <a:xfrm>
          <a:off x="19356017" y="10104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40894</xdr:rowOff>
    </xdr:from>
    <xdr:to>
      <xdr:col>98</xdr:col>
      <xdr:colOff>38100</xdr:colOff>
      <xdr:row>58</xdr:row>
      <xdr:rowOff>142494</xdr:rowOff>
    </xdr:to>
    <xdr:sp macro="" textlink="">
      <xdr:nvSpPr>
        <xdr:cNvPr id="818" name="楕円 817"/>
        <xdr:cNvSpPr/>
      </xdr:nvSpPr>
      <xdr:spPr>
        <a:xfrm>
          <a:off x="18605500" y="99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133621</xdr:rowOff>
    </xdr:from>
    <xdr:ext cx="469744" cy="259045"/>
    <xdr:sp macro="" textlink="">
      <xdr:nvSpPr>
        <xdr:cNvPr id="819" name="テキスト ボックス 818"/>
        <xdr:cNvSpPr txBox="1"/>
      </xdr:nvSpPr>
      <xdr:spPr>
        <a:xfrm>
          <a:off x="18421428" y="1007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44" name="直線コネクタ 843"/>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45"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6" name="直線コネクタ 845"/>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7"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8" name="直線コネクタ 847"/>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27286</xdr:rowOff>
    </xdr:from>
    <xdr:to>
      <xdr:col>116</xdr:col>
      <xdr:colOff>63500</xdr:colOff>
      <xdr:row>75</xdr:row>
      <xdr:rowOff>110401</xdr:rowOff>
    </xdr:to>
    <xdr:cxnSp macro="">
      <xdr:nvCxnSpPr>
        <xdr:cNvPr id="849" name="直線コネクタ 848"/>
        <xdr:cNvCxnSpPr/>
      </xdr:nvCxnSpPr>
      <xdr:spPr>
        <a:xfrm>
          <a:off x="21323300" y="12886036"/>
          <a:ext cx="838200" cy="8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44810</xdr:rowOff>
    </xdr:from>
    <xdr:ext cx="534377" cy="259045"/>
    <xdr:sp macro="" textlink="">
      <xdr:nvSpPr>
        <xdr:cNvPr id="850" name="繰出金平均値テキスト"/>
        <xdr:cNvSpPr txBox="1"/>
      </xdr:nvSpPr>
      <xdr:spPr>
        <a:xfrm>
          <a:off x="22212300" y="1290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51" name="フローチャート: 判断 850"/>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118516</xdr:rowOff>
    </xdr:from>
    <xdr:to>
      <xdr:col>111</xdr:col>
      <xdr:colOff>177800</xdr:colOff>
      <xdr:row>75</xdr:row>
      <xdr:rowOff>27286</xdr:rowOff>
    </xdr:to>
    <xdr:cxnSp macro="">
      <xdr:nvCxnSpPr>
        <xdr:cNvPr id="852" name="直線コネクタ 851"/>
        <xdr:cNvCxnSpPr/>
      </xdr:nvCxnSpPr>
      <xdr:spPr>
        <a:xfrm>
          <a:off x="20434300" y="12805816"/>
          <a:ext cx="889000" cy="8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53" name="フローチャート: 判断 852"/>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135469</xdr:rowOff>
    </xdr:from>
    <xdr:ext cx="534377" cy="259045"/>
    <xdr:sp macro="" textlink="">
      <xdr:nvSpPr>
        <xdr:cNvPr id="854" name="テキスト ボックス 853"/>
        <xdr:cNvSpPr txBox="1"/>
      </xdr:nvSpPr>
      <xdr:spPr>
        <a:xfrm>
          <a:off x="21056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118516</xdr:rowOff>
    </xdr:from>
    <xdr:to>
      <xdr:col>107</xdr:col>
      <xdr:colOff>50800</xdr:colOff>
      <xdr:row>75</xdr:row>
      <xdr:rowOff>22409</xdr:rowOff>
    </xdr:to>
    <xdr:cxnSp macro="">
      <xdr:nvCxnSpPr>
        <xdr:cNvPr id="855" name="直線コネクタ 854"/>
        <xdr:cNvCxnSpPr/>
      </xdr:nvCxnSpPr>
      <xdr:spPr>
        <a:xfrm flipV="1">
          <a:off x="19545300" y="12805816"/>
          <a:ext cx="889000" cy="7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6" name="フローチャート: 判断 855"/>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137831</xdr:rowOff>
    </xdr:from>
    <xdr:ext cx="534377" cy="259045"/>
    <xdr:sp macro="" textlink="">
      <xdr:nvSpPr>
        <xdr:cNvPr id="857" name="テキスト ボックス 856"/>
        <xdr:cNvSpPr txBox="1"/>
      </xdr:nvSpPr>
      <xdr:spPr>
        <a:xfrm>
          <a:off x="20167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78035</xdr:rowOff>
    </xdr:from>
    <xdr:to>
      <xdr:col>102</xdr:col>
      <xdr:colOff>114300</xdr:colOff>
      <xdr:row>75</xdr:row>
      <xdr:rowOff>22409</xdr:rowOff>
    </xdr:to>
    <xdr:cxnSp macro="">
      <xdr:nvCxnSpPr>
        <xdr:cNvPr id="858" name="直線コネクタ 857"/>
        <xdr:cNvCxnSpPr/>
      </xdr:nvCxnSpPr>
      <xdr:spPr>
        <a:xfrm>
          <a:off x="18656300" y="12250985"/>
          <a:ext cx="889000" cy="63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112617</xdr:rowOff>
    </xdr:from>
    <xdr:to>
      <xdr:col>102</xdr:col>
      <xdr:colOff>165100</xdr:colOff>
      <xdr:row>75</xdr:row>
      <xdr:rowOff>42767</xdr:rowOff>
    </xdr:to>
    <xdr:sp macro="" textlink="">
      <xdr:nvSpPr>
        <xdr:cNvPr id="859" name="フローチャート: 判断 858"/>
        <xdr:cNvSpPr/>
      </xdr:nvSpPr>
      <xdr:spPr>
        <a:xfrm>
          <a:off x="19494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59294</xdr:rowOff>
    </xdr:from>
    <xdr:ext cx="534377" cy="259045"/>
    <xdr:sp macro="" textlink="">
      <xdr:nvSpPr>
        <xdr:cNvPr id="860" name="テキスト ボックス 859"/>
        <xdr:cNvSpPr txBox="1"/>
      </xdr:nvSpPr>
      <xdr:spPr>
        <a:xfrm>
          <a:off x="19278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127095</xdr:rowOff>
    </xdr:from>
    <xdr:to>
      <xdr:col>98</xdr:col>
      <xdr:colOff>38100</xdr:colOff>
      <xdr:row>75</xdr:row>
      <xdr:rowOff>57245</xdr:rowOff>
    </xdr:to>
    <xdr:sp macro="" textlink="">
      <xdr:nvSpPr>
        <xdr:cNvPr id="861" name="フローチャート: 判断 860"/>
        <xdr:cNvSpPr/>
      </xdr:nvSpPr>
      <xdr:spPr>
        <a:xfrm>
          <a:off x="18605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48372</xdr:rowOff>
    </xdr:from>
    <xdr:ext cx="534377" cy="259045"/>
    <xdr:sp macro="" textlink="">
      <xdr:nvSpPr>
        <xdr:cNvPr id="862" name="テキスト ボックス 861"/>
        <xdr:cNvSpPr txBox="1"/>
      </xdr:nvSpPr>
      <xdr:spPr>
        <a:xfrm>
          <a:off x="18389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59601</xdr:rowOff>
    </xdr:from>
    <xdr:to>
      <xdr:col>116</xdr:col>
      <xdr:colOff>114300</xdr:colOff>
      <xdr:row>75</xdr:row>
      <xdr:rowOff>161201</xdr:rowOff>
    </xdr:to>
    <xdr:sp macro="" textlink="">
      <xdr:nvSpPr>
        <xdr:cNvPr id="868" name="楕円 867"/>
        <xdr:cNvSpPr/>
      </xdr:nvSpPr>
      <xdr:spPr>
        <a:xfrm>
          <a:off x="22110700" y="1291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82478</xdr:rowOff>
    </xdr:from>
    <xdr:ext cx="534377" cy="259045"/>
    <xdr:sp macro="" textlink="">
      <xdr:nvSpPr>
        <xdr:cNvPr id="869" name="繰出金該当値テキスト"/>
        <xdr:cNvSpPr txBox="1"/>
      </xdr:nvSpPr>
      <xdr:spPr>
        <a:xfrm>
          <a:off x="22212300" y="1276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147936</xdr:rowOff>
    </xdr:from>
    <xdr:to>
      <xdr:col>112</xdr:col>
      <xdr:colOff>38100</xdr:colOff>
      <xdr:row>75</xdr:row>
      <xdr:rowOff>78086</xdr:rowOff>
    </xdr:to>
    <xdr:sp macro="" textlink="">
      <xdr:nvSpPr>
        <xdr:cNvPr id="870" name="楕円 869"/>
        <xdr:cNvSpPr/>
      </xdr:nvSpPr>
      <xdr:spPr>
        <a:xfrm>
          <a:off x="21272500" y="1283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94613</xdr:rowOff>
    </xdr:from>
    <xdr:ext cx="534377" cy="259045"/>
    <xdr:sp macro="" textlink="">
      <xdr:nvSpPr>
        <xdr:cNvPr id="871" name="テキスト ボックス 870"/>
        <xdr:cNvSpPr txBox="1"/>
      </xdr:nvSpPr>
      <xdr:spPr>
        <a:xfrm>
          <a:off x="21056111" y="1261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67716</xdr:rowOff>
    </xdr:from>
    <xdr:to>
      <xdr:col>107</xdr:col>
      <xdr:colOff>101600</xdr:colOff>
      <xdr:row>74</xdr:row>
      <xdr:rowOff>169316</xdr:rowOff>
    </xdr:to>
    <xdr:sp macro="" textlink="">
      <xdr:nvSpPr>
        <xdr:cNvPr id="872" name="楕円 871"/>
        <xdr:cNvSpPr/>
      </xdr:nvSpPr>
      <xdr:spPr>
        <a:xfrm>
          <a:off x="20383500" y="1275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14393</xdr:rowOff>
    </xdr:from>
    <xdr:ext cx="534377" cy="259045"/>
    <xdr:sp macro="" textlink="">
      <xdr:nvSpPr>
        <xdr:cNvPr id="873" name="テキスト ボックス 872"/>
        <xdr:cNvSpPr txBox="1"/>
      </xdr:nvSpPr>
      <xdr:spPr>
        <a:xfrm>
          <a:off x="20167111" y="1253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143059</xdr:rowOff>
    </xdr:from>
    <xdr:to>
      <xdr:col>102</xdr:col>
      <xdr:colOff>165100</xdr:colOff>
      <xdr:row>75</xdr:row>
      <xdr:rowOff>73209</xdr:rowOff>
    </xdr:to>
    <xdr:sp macro="" textlink="">
      <xdr:nvSpPr>
        <xdr:cNvPr id="874" name="楕円 873"/>
        <xdr:cNvSpPr/>
      </xdr:nvSpPr>
      <xdr:spPr>
        <a:xfrm>
          <a:off x="19494500" y="1283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64336</xdr:rowOff>
    </xdr:from>
    <xdr:ext cx="534377" cy="259045"/>
    <xdr:sp macro="" textlink="">
      <xdr:nvSpPr>
        <xdr:cNvPr id="875" name="テキスト ボックス 874"/>
        <xdr:cNvSpPr txBox="1"/>
      </xdr:nvSpPr>
      <xdr:spPr>
        <a:xfrm>
          <a:off x="19278111" y="1292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27235</xdr:rowOff>
    </xdr:from>
    <xdr:to>
      <xdr:col>98</xdr:col>
      <xdr:colOff>38100</xdr:colOff>
      <xdr:row>71</xdr:row>
      <xdr:rowOff>128835</xdr:rowOff>
    </xdr:to>
    <xdr:sp macro="" textlink="">
      <xdr:nvSpPr>
        <xdr:cNvPr id="876" name="楕円 875"/>
        <xdr:cNvSpPr/>
      </xdr:nvSpPr>
      <xdr:spPr>
        <a:xfrm>
          <a:off x="18605500" y="1220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145362</xdr:rowOff>
    </xdr:from>
    <xdr:ext cx="534377" cy="259045"/>
    <xdr:sp macro="" textlink="">
      <xdr:nvSpPr>
        <xdr:cNvPr id="877" name="テキスト ボックス 876"/>
        <xdr:cNvSpPr txBox="1"/>
      </xdr:nvSpPr>
      <xdr:spPr>
        <a:xfrm>
          <a:off x="18389111" y="1197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8" name="直線コネクタ 887"/>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9" name="テキスト ボックス 888"/>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1" name="テキスト ボックス 890"/>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2" name="直線コネクタ 891"/>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3" name="テキスト ボックス 892"/>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5" name="テキスト ボックス 89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7" name="直線コネクタ 896"/>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8"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9" name="直線コネクタ 89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900"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901" name="直線コネクタ 900"/>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2" name="直線コネクタ 901"/>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903"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904" name="フローチャート: 判断 903"/>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5" name="直線コネクタ 904"/>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6" name="フローチャート: 判断 905"/>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7" name="テキスト ボックス 906"/>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8" name="直線コネクタ 907"/>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9" name="フローチャート: 判断 908"/>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0" name="テキスト ボックス 909"/>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1" name="直線コネクタ 910"/>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128905</xdr:rowOff>
    </xdr:from>
    <xdr:to>
      <xdr:col>102</xdr:col>
      <xdr:colOff>165100</xdr:colOff>
      <xdr:row>97</xdr:row>
      <xdr:rowOff>59055</xdr:rowOff>
    </xdr:to>
    <xdr:sp macro="" textlink="">
      <xdr:nvSpPr>
        <xdr:cNvPr id="912" name="フローチャート: 判断 911"/>
        <xdr:cNvSpPr/>
      </xdr:nvSpPr>
      <xdr:spPr>
        <a:xfrm>
          <a:off x="19494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95</xdr:row>
      <xdr:rowOff>75582</xdr:rowOff>
    </xdr:from>
    <xdr:ext cx="313932" cy="259045"/>
    <xdr:sp macro="" textlink="">
      <xdr:nvSpPr>
        <xdr:cNvPr id="913" name="テキスト ボックス 912"/>
        <xdr:cNvSpPr txBox="1"/>
      </xdr:nvSpPr>
      <xdr:spPr>
        <a:xfrm>
          <a:off x="19388333" y="1636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168911</xdr:rowOff>
    </xdr:from>
    <xdr:to>
      <xdr:col>98</xdr:col>
      <xdr:colOff>38100</xdr:colOff>
      <xdr:row>97</xdr:row>
      <xdr:rowOff>99061</xdr:rowOff>
    </xdr:to>
    <xdr:sp macro="" textlink="">
      <xdr:nvSpPr>
        <xdr:cNvPr id="914" name="フローチャート: 判断 913"/>
        <xdr:cNvSpPr/>
      </xdr:nvSpPr>
      <xdr:spPr>
        <a:xfrm>
          <a:off x="18605500" y="1662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95</xdr:row>
      <xdr:rowOff>115588</xdr:rowOff>
    </xdr:from>
    <xdr:ext cx="313932" cy="259045"/>
    <xdr:sp macro="" textlink="">
      <xdr:nvSpPr>
        <xdr:cNvPr id="915" name="テキスト ボックス 914"/>
        <xdr:cNvSpPr txBox="1"/>
      </xdr:nvSpPr>
      <xdr:spPr>
        <a:xfrm>
          <a:off x="18499333" y="16403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1" name="楕円 920"/>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22"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3" name="楕円 922"/>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4" name="テキスト ボックス 92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5" name="楕円 924"/>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6" name="テキスト ボックス 925"/>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7" name="楕円 926"/>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8" name="テキスト ボックス 927"/>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9" name="楕円 928"/>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0" name="テキスト ボックス 929"/>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前年度と比較すると、</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積立金は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25,058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円減少し、主な要因は、復興交付金基金への積立金が減少したことである。貸付金は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円減少し、主な要因は、災害援護資金貸付金が減少したことである。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普通建設事業費（うち新規整備）は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8,280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円減少し、主な要因は、道路新設改良事業に係る経費が減少したことである。繰出金は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円減少し、主な要因は、国民健康保険特別会計への繰出金が減少したことである。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災害復旧事業費は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円増加し、主な要因は、台風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号による被害に対する復旧工事を行ったことである。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東日本大震災に係る復旧復興事業が一段落したことに伴い減少傾向にある費目もあるが、義務的経費や公共施設の維持管理に係る費目は類似団体と比較しても高い傾向にあり、今後も施策の厳選や優先順位の検討等を行い、適正な歳出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茨城県潮来市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28,641
28,317
71.40
13,497,315
12,217,091
1,190,061
7,368,593
11,791,128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127943</xdr:rowOff>
    </xdr:from>
    <xdr:to>
      <xdr:col>24</xdr:col>
      <xdr:colOff>63500</xdr:colOff>
      <xdr:row>36</xdr:row>
      <xdr:rowOff>160274</xdr:rowOff>
    </xdr:to>
    <xdr:cxnSp macro="">
      <xdr:nvCxnSpPr>
        <xdr:cNvPr id="63" name="直線コネクタ 62"/>
        <xdr:cNvCxnSpPr/>
      </xdr:nvCxnSpPr>
      <xdr:spPr>
        <a:xfrm flipV="1">
          <a:off x="3797300" y="6300143"/>
          <a:ext cx="8382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30787</xdr:rowOff>
    </xdr:from>
    <xdr:ext cx="469744" cy="259045"/>
    <xdr:sp macro="" textlink="">
      <xdr:nvSpPr>
        <xdr:cNvPr id="64" name="議会費平均値テキスト"/>
        <xdr:cNvSpPr txBox="1"/>
      </xdr:nvSpPr>
      <xdr:spPr>
        <a:xfrm>
          <a:off x="4686300" y="603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148517</xdr:rowOff>
    </xdr:from>
    <xdr:to>
      <xdr:col>19</xdr:col>
      <xdr:colOff>177800</xdr:colOff>
      <xdr:row>36</xdr:row>
      <xdr:rowOff>160274</xdr:rowOff>
    </xdr:to>
    <xdr:cxnSp macro="">
      <xdr:nvCxnSpPr>
        <xdr:cNvPr id="66" name="直線コネクタ 65"/>
        <xdr:cNvCxnSpPr/>
      </xdr:nvCxnSpPr>
      <xdr:spPr>
        <a:xfrm>
          <a:off x="2908300" y="6149267"/>
          <a:ext cx="889000" cy="18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113628</xdr:rowOff>
    </xdr:from>
    <xdr:ext cx="469744" cy="259045"/>
    <xdr:sp macro="" textlink="">
      <xdr:nvSpPr>
        <xdr:cNvPr id="68" name="テキスト ボックス 67"/>
        <xdr:cNvSpPr txBox="1"/>
      </xdr:nvSpPr>
      <xdr:spPr>
        <a:xfrm>
          <a:off x="3562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148517</xdr:rowOff>
    </xdr:from>
    <xdr:to>
      <xdr:col>15</xdr:col>
      <xdr:colOff>50800</xdr:colOff>
      <xdr:row>36</xdr:row>
      <xdr:rowOff>67528</xdr:rowOff>
    </xdr:to>
    <xdr:cxnSp macro="">
      <xdr:nvCxnSpPr>
        <xdr:cNvPr id="69" name="直線コネクタ 68"/>
        <xdr:cNvCxnSpPr/>
      </xdr:nvCxnSpPr>
      <xdr:spPr>
        <a:xfrm flipV="1">
          <a:off x="2019300" y="6149267"/>
          <a:ext cx="889000" cy="9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634</xdr:rowOff>
    </xdr:from>
    <xdr:ext cx="469744" cy="259045"/>
    <xdr:sp macro="" textlink="">
      <xdr:nvSpPr>
        <xdr:cNvPr id="71" name="テキスト ボックス 70"/>
        <xdr:cNvSpPr txBox="1"/>
      </xdr:nvSpPr>
      <xdr:spPr>
        <a:xfrm>
          <a:off x="2673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67528</xdr:rowOff>
    </xdr:from>
    <xdr:to>
      <xdr:col>10</xdr:col>
      <xdr:colOff>114300</xdr:colOff>
      <xdr:row>37</xdr:row>
      <xdr:rowOff>36504</xdr:rowOff>
    </xdr:to>
    <xdr:cxnSp macro="">
      <xdr:nvCxnSpPr>
        <xdr:cNvPr id="72" name="直線コネクタ 71"/>
        <xdr:cNvCxnSpPr/>
      </xdr:nvCxnSpPr>
      <xdr:spPr>
        <a:xfrm flipV="1">
          <a:off x="1130300" y="6239728"/>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156174</xdr:rowOff>
    </xdr:from>
    <xdr:to>
      <xdr:col>10</xdr:col>
      <xdr:colOff>165100</xdr:colOff>
      <xdr:row>35</xdr:row>
      <xdr:rowOff>86324</xdr:rowOff>
    </xdr:to>
    <xdr:sp macro="" textlink="">
      <xdr:nvSpPr>
        <xdr:cNvPr id="73" name="フローチャート: 判断 72"/>
        <xdr:cNvSpPr/>
      </xdr:nvSpPr>
      <xdr:spPr>
        <a:xfrm>
          <a:off x="1968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102851</xdr:rowOff>
    </xdr:from>
    <xdr:ext cx="469744" cy="259045"/>
    <xdr:sp macro="" textlink="">
      <xdr:nvSpPr>
        <xdr:cNvPr id="74" name="テキスト ボックス 73"/>
        <xdr:cNvSpPr txBox="1"/>
      </xdr:nvSpPr>
      <xdr:spPr>
        <a:xfrm>
          <a:off x="1784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8237</xdr:rowOff>
    </xdr:from>
    <xdr:to>
      <xdr:col>6</xdr:col>
      <xdr:colOff>38100</xdr:colOff>
      <xdr:row>35</xdr:row>
      <xdr:rowOff>109837</xdr:rowOff>
    </xdr:to>
    <xdr:sp macro="" textlink="">
      <xdr:nvSpPr>
        <xdr:cNvPr id="75" name="フローチャート: 判断 74"/>
        <xdr:cNvSpPr/>
      </xdr:nvSpPr>
      <xdr:spPr>
        <a:xfrm>
          <a:off x="1079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126364</xdr:rowOff>
    </xdr:from>
    <xdr:ext cx="469744" cy="259045"/>
    <xdr:sp macro="" textlink="">
      <xdr:nvSpPr>
        <xdr:cNvPr id="76" name="テキスト ボックス 75"/>
        <xdr:cNvSpPr txBox="1"/>
      </xdr:nvSpPr>
      <xdr:spPr>
        <a:xfrm>
          <a:off x="895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77143</xdr:rowOff>
    </xdr:from>
    <xdr:to>
      <xdr:col>24</xdr:col>
      <xdr:colOff>114300</xdr:colOff>
      <xdr:row>37</xdr:row>
      <xdr:rowOff>7293</xdr:rowOff>
    </xdr:to>
    <xdr:sp macro="" textlink="">
      <xdr:nvSpPr>
        <xdr:cNvPr id="82" name="楕円 81"/>
        <xdr:cNvSpPr/>
      </xdr:nvSpPr>
      <xdr:spPr>
        <a:xfrm>
          <a:off x="4584700" y="624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55570</xdr:rowOff>
    </xdr:from>
    <xdr:ext cx="469744" cy="259045"/>
    <xdr:sp macro="" textlink="">
      <xdr:nvSpPr>
        <xdr:cNvPr id="83" name="議会費該当値テキスト"/>
        <xdr:cNvSpPr txBox="1"/>
      </xdr:nvSpPr>
      <xdr:spPr>
        <a:xfrm>
          <a:off x="4686300" y="622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109474</xdr:rowOff>
    </xdr:from>
    <xdr:to>
      <xdr:col>20</xdr:col>
      <xdr:colOff>38100</xdr:colOff>
      <xdr:row>37</xdr:row>
      <xdr:rowOff>39624</xdr:rowOff>
    </xdr:to>
    <xdr:sp macro="" textlink="">
      <xdr:nvSpPr>
        <xdr:cNvPr id="84" name="楕円 83"/>
        <xdr:cNvSpPr/>
      </xdr:nvSpPr>
      <xdr:spPr>
        <a:xfrm>
          <a:off x="37465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30751</xdr:rowOff>
    </xdr:from>
    <xdr:ext cx="469744" cy="259045"/>
    <xdr:sp macro="" textlink="">
      <xdr:nvSpPr>
        <xdr:cNvPr id="85" name="テキスト ボックス 84"/>
        <xdr:cNvSpPr txBox="1"/>
      </xdr:nvSpPr>
      <xdr:spPr>
        <a:xfrm>
          <a:off x="3562428"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97717</xdr:rowOff>
    </xdr:from>
    <xdr:to>
      <xdr:col>15</xdr:col>
      <xdr:colOff>101600</xdr:colOff>
      <xdr:row>36</xdr:row>
      <xdr:rowOff>27867</xdr:rowOff>
    </xdr:to>
    <xdr:sp macro="" textlink="">
      <xdr:nvSpPr>
        <xdr:cNvPr id="86" name="楕円 85"/>
        <xdr:cNvSpPr/>
      </xdr:nvSpPr>
      <xdr:spPr>
        <a:xfrm>
          <a:off x="2857500" y="609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18994</xdr:rowOff>
    </xdr:from>
    <xdr:ext cx="469744" cy="259045"/>
    <xdr:sp macro="" textlink="">
      <xdr:nvSpPr>
        <xdr:cNvPr id="87" name="テキスト ボックス 86"/>
        <xdr:cNvSpPr txBox="1"/>
      </xdr:nvSpPr>
      <xdr:spPr>
        <a:xfrm>
          <a:off x="2673428" y="619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16728</xdr:rowOff>
    </xdr:from>
    <xdr:to>
      <xdr:col>10</xdr:col>
      <xdr:colOff>165100</xdr:colOff>
      <xdr:row>36</xdr:row>
      <xdr:rowOff>118328</xdr:rowOff>
    </xdr:to>
    <xdr:sp macro="" textlink="">
      <xdr:nvSpPr>
        <xdr:cNvPr id="88" name="楕円 87"/>
        <xdr:cNvSpPr/>
      </xdr:nvSpPr>
      <xdr:spPr>
        <a:xfrm>
          <a:off x="1968500" y="61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109455</xdr:rowOff>
    </xdr:from>
    <xdr:ext cx="469744" cy="259045"/>
    <xdr:sp macro="" textlink="">
      <xdr:nvSpPr>
        <xdr:cNvPr id="89" name="テキスト ボックス 88"/>
        <xdr:cNvSpPr txBox="1"/>
      </xdr:nvSpPr>
      <xdr:spPr>
        <a:xfrm>
          <a:off x="1784428" y="628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157154</xdr:rowOff>
    </xdr:from>
    <xdr:to>
      <xdr:col>6</xdr:col>
      <xdr:colOff>38100</xdr:colOff>
      <xdr:row>37</xdr:row>
      <xdr:rowOff>87304</xdr:rowOff>
    </xdr:to>
    <xdr:sp macro="" textlink="">
      <xdr:nvSpPr>
        <xdr:cNvPr id="90" name="楕円 89"/>
        <xdr:cNvSpPr/>
      </xdr:nvSpPr>
      <xdr:spPr>
        <a:xfrm>
          <a:off x="1079500" y="632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78431</xdr:rowOff>
    </xdr:from>
    <xdr:ext cx="469744" cy="259045"/>
    <xdr:sp macro="" textlink="">
      <xdr:nvSpPr>
        <xdr:cNvPr id="91" name="テキスト ボックス 90"/>
        <xdr:cNvSpPr txBox="1"/>
      </xdr:nvSpPr>
      <xdr:spPr>
        <a:xfrm>
          <a:off x="895428" y="642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127351</xdr:rowOff>
    </xdr:from>
    <xdr:to>
      <xdr:col>24</xdr:col>
      <xdr:colOff>63500</xdr:colOff>
      <xdr:row>57</xdr:row>
      <xdr:rowOff>61240</xdr:rowOff>
    </xdr:to>
    <xdr:cxnSp macro="">
      <xdr:nvCxnSpPr>
        <xdr:cNvPr id="118" name="直線コネクタ 117"/>
        <xdr:cNvCxnSpPr/>
      </xdr:nvCxnSpPr>
      <xdr:spPr>
        <a:xfrm>
          <a:off x="3797300" y="9728551"/>
          <a:ext cx="838200" cy="10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161786</xdr:rowOff>
    </xdr:from>
    <xdr:ext cx="534377" cy="259045"/>
    <xdr:sp macro="" textlink="">
      <xdr:nvSpPr>
        <xdr:cNvPr id="119" name="総務費平均値テキスト"/>
        <xdr:cNvSpPr txBox="1"/>
      </xdr:nvSpPr>
      <xdr:spPr>
        <a:xfrm>
          <a:off x="4686300" y="959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127351</xdr:rowOff>
    </xdr:from>
    <xdr:to>
      <xdr:col>19</xdr:col>
      <xdr:colOff>177800</xdr:colOff>
      <xdr:row>57</xdr:row>
      <xdr:rowOff>140815</xdr:rowOff>
    </xdr:to>
    <xdr:cxnSp macro="">
      <xdr:nvCxnSpPr>
        <xdr:cNvPr id="121" name="直線コネクタ 120"/>
        <xdr:cNvCxnSpPr/>
      </xdr:nvCxnSpPr>
      <xdr:spPr>
        <a:xfrm flipV="1">
          <a:off x="2908300" y="9728551"/>
          <a:ext cx="889000" cy="18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51718</xdr:rowOff>
    </xdr:from>
    <xdr:ext cx="534377" cy="259045"/>
    <xdr:sp macro="" textlink="">
      <xdr:nvSpPr>
        <xdr:cNvPr id="123" name="テキスト ボックス 122"/>
        <xdr:cNvSpPr txBox="1"/>
      </xdr:nvSpPr>
      <xdr:spPr>
        <a:xfrm>
          <a:off x="3530111" y="982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130290</xdr:rowOff>
    </xdr:from>
    <xdr:to>
      <xdr:col>15</xdr:col>
      <xdr:colOff>50800</xdr:colOff>
      <xdr:row>57</xdr:row>
      <xdr:rowOff>140815</xdr:rowOff>
    </xdr:to>
    <xdr:cxnSp macro="">
      <xdr:nvCxnSpPr>
        <xdr:cNvPr id="124" name="直線コネクタ 123"/>
        <xdr:cNvCxnSpPr/>
      </xdr:nvCxnSpPr>
      <xdr:spPr>
        <a:xfrm>
          <a:off x="2019300" y="9560040"/>
          <a:ext cx="889000" cy="35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72697</xdr:rowOff>
    </xdr:from>
    <xdr:ext cx="534377" cy="259045"/>
    <xdr:sp macro="" textlink="">
      <xdr:nvSpPr>
        <xdr:cNvPr id="126" name="テキスト ボックス 125"/>
        <xdr:cNvSpPr txBox="1"/>
      </xdr:nvSpPr>
      <xdr:spPr>
        <a:xfrm>
          <a:off x="2641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118628</xdr:rowOff>
    </xdr:from>
    <xdr:to>
      <xdr:col>10</xdr:col>
      <xdr:colOff>114300</xdr:colOff>
      <xdr:row>55</xdr:row>
      <xdr:rowOff>130290</xdr:rowOff>
    </xdr:to>
    <xdr:cxnSp macro="">
      <xdr:nvCxnSpPr>
        <xdr:cNvPr id="127" name="直線コネクタ 126"/>
        <xdr:cNvCxnSpPr/>
      </xdr:nvCxnSpPr>
      <xdr:spPr>
        <a:xfrm>
          <a:off x="1130300" y="9376928"/>
          <a:ext cx="889000" cy="18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8" name="フローチャート: 判断 127"/>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9" name="テキスト ボックス 128"/>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30" name="フローチャート: 判断 129"/>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31" name="テキスト ボックス 130"/>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10440</xdr:rowOff>
    </xdr:from>
    <xdr:to>
      <xdr:col>24</xdr:col>
      <xdr:colOff>114300</xdr:colOff>
      <xdr:row>57</xdr:row>
      <xdr:rowOff>112040</xdr:rowOff>
    </xdr:to>
    <xdr:sp macro="" textlink="">
      <xdr:nvSpPr>
        <xdr:cNvPr id="137" name="楕円 136"/>
        <xdr:cNvSpPr/>
      </xdr:nvSpPr>
      <xdr:spPr>
        <a:xfrm>
          <a:off x="4584700" y="978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117336</xdr:rowOff>
    </xdr:from>
    <xdr:ext cx="534377" cy="259045"/>
    <xdr:sp macro="" textlink="">
      <xdr:nvSpPr>
        <xdr:cNvPr id="138" name="総務費該当値テキスト"/>
        <xdr:cNvSpPr txBox="1"/>
      </xdr:nvSpPr>
      <xdr:spPr>
        <a:xfrm>
          <a:off x="4686300" y="971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76551</xdr:rowOff>
    </xdr:from>
    <xdr:to>
      <xdr:col>20</xdr:col>
      <xdr:colOff>38100</xdr:colOff>
      <xdr:row>57</xdr:row>
      <xdr:rowOff>6701</xdr:rowOff>
    </xdr:to>
    <xdr:sp macro="" textlink="">
      <xdr:nvSpPr>
        <xdr:cNvPr id="139" name="楕円 138"/>
        <xdr:cNvSpPr/>
      </xdr:nvSpPr>
      <xdr:spPr>
        <a:xfrm>
          <a:off x="3746500" y="967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23228</xdr:rowOff>
    </xdr:from>
    <xdr:ext cx="534377" cy="259045"/>
    <xdr:sp macro="" textlink="">
      <xdr:nvSpPr>
        <xdr:cNvPr id="140" name="テキスト ボックス 139"/>
        <xdr:cNvSpPr txBox="1"/>
      </xdr:nvSpPr>
      <xdr:spPr>
        <a:xfrm>
          <a:off x="3530111" y="945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90015</xdr:rowOff>
    </xdr:from>
    <xdr:to>
      <xdr:col>15</xdr:col>
      <xdr:colOff>101600</xdr:colOff>
      <xdr:row>58</xdr:row>
      <xdr:rowOff>20165</xdr:rowOff>
    </xdr:to>
    <xdr:sp macro="" textlink="">
      <xdr:nvSpPr>
        <xdr:cNvPr id="141" name="楕円 140"/>
        <xdr:cNvSpPr/>
      </xdr:nvSpPr>
      <xdr:spPr>
        <a:xfrm>
          <a:off x="2857500" y="986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11292</xdr:rowOff>
    </xdr:from>
    <xdr:ext cx="534377" cy="259045"/>
    <xdr:sp macro="" textlink="">
      <xdr:nvSpPr>
        <xdr:cNvPr id="142" name="テキスト ボックス 141"/>
        <xdr:cNvSpPr txBox="1"/>
      </xdr:nvSpPr>
      <xdr:spPr>
        <a:xfrm>
          <a:off x="2641111" y="995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79490</xdr:rowOff>
    </xdr:from>
    <xdr:to>
      <xdr:col>10</xdr:col>
      <xdr:colOff>165100</xdr:colOff>
      <xdr:row>56</xdr:row>
      <xdr:rowOff>9640</xdr:rowOff>
    </xdr:to>
    <xdr:sp macro="" textlink="">
      <xdr:nvSpPr>
        <xdr:cNvPr id="143" name="楕円 142"/>
        <xdr:cNvSpPr/>
      </xdr:nvSpPr>
      <xdr:spPr>
        <a:xfrm>
          <a:off x="1968500" y="950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26167</xdr:rowOff>
    </xdr:from>
    <xdr:ext cx="599010" cy="259045"/>
    <xdr:sp macro="" textlink="">
      <xdr:nvSpPr>
        <xdr:cNvPr id="144" name="テキスト ボックス 143"/>
        <xdr:cNvSpPr txBox="1"/>
      </xdr:nvSpPr>
      <xdr:spPr>
        <a:xfrm>
          <a:off x="1719795" y="9284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67828</xdr:rowOff>
    </xdr:from>
    <xdr:to>
      <xdr:col>6</xdr:col>
      <xdr:colOff>38100</xdr:colOff>
      <xdr:row>54</xdr:row>
      <xdr:rowOff>169428</xdr:rowOff>
    </xdr:to>
    <xdr:sp macro="" textlink="">
      <xdr:nvSpPr>
        <xdr:cNvPr id="145" name="楕円 144"/>
        <xdr:cNvSpPr/>
      </xdr:nvSpPr>
      <xdr:spPr>
        <a:xfrm>
          <a:off x="1079500" y="93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14505</xdr:rowOff>
    </xdr:from>
    <xdr:ext cx="599010" cy="259045"/>
    <xdr:sp macro="" textlink="">
      <xdr:nvSpPr>
        <xdr:cNvPr id="146" name="テキスト ボックス 145"/>
        <xdr:cNvSpPr txBox="1"/>
      </xdr:nvSpPr>
      <xdr:spPr>
        <a:xfrm>
          <a:off x="830795" y="910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22630</xdr:rowOff>
    </xdr:from>
    <xdr:to>
      <xdr:col>24</xdr:col>
      <xdr:colOff>63500</xdr:colOff>
      <xdr:row>78</xdr:row>
      <xdr:rowOff>63774</xdr:rowOff>
    </xdr:to>
    <xdr:cxnSp macro="">
      <xdr:nvCxnSpPr>
        <xdr:cNvPr id="176" name="直線コネクタ 175"/>
        <xdr:cNvCxnSpPr/>
      </xdr:nvCxnSpPr>
      <xdr:spPr>
        <a:xfrm>
          <a:off x="3797300" y="13395730"/>
          <a:ext cx="838200" cy="4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22630</xdr:rowOff>
    </xdr:from>
    <xdr:to>
      <xdr:col>19</xdr:col>
      <xdr:colOff>177800</xdr:colOff>
      <xdr:row>78</xdr:row>
      <xdr:rowOff>72149</xdr:rowOff>
    </xdr:to>
    <xdr:cxnSp macro="">
      <xdr:nvCxnSpPr>
        <xdr:cNvPr id="179" name="直線コネクタ 178"/>
        <xdr:cNvCxnSpPr/>
      </xdr:nvCxnSpPr>
      <xdr:spPr>
        <a:xfrm flipV="1">
          <a:off x="2908300" y="13395730"/>
          <a:ext cx="889000" cy="4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71640</xdr:rowOff>
    </xdr:from>
    <xdr:ext cx="599010" cy="259045"/>
    <xdr:sp macro="" textlink="">
      <xdr:nvSpPr>
        <xdr:cNvPr id="181" name="テキスト ボックス 180"/>
        <xdr:cNvSpPr txBox="1"/>
      </xdr:nvSpPr>
      <xdr:spPr>
        <a:xfrm>
          <a:off x="3497795" y="1344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72149</xdr:rowOff>
    </xdr:from>
    <xdr:to>
      <xdr:col>15</xdr:col>
      <xdr:colOff>50800</xdr:colOff>
      <xdr:row>78</xdr:row>
      <xdr:rowOff>112233</xdr:rowOff>
    </xdr:to>
    <xdr:cxnSp macro="">
      <xdr:nvCxnSpPr>
        <xdr:cNvPr id="182" name="直線コネクタ 181"/>
        <xdr:cNvCxnSpPr/>
      </xdr:nvCxnSpPr>
      <xdr:spPr>
        <a:xfrm flipV="1">
          <a:off x="2019300" y="13445249"/>
          <a:ext cx="889000" cy="4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4" name="テキスト ボックス 183"/>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97592</xdr:rowOff>
    </xdr:from>
    <xdr:to>
      <xdr:col>10</xdr:col>
      <xdr:colOff>114300</xdr:colOff>
      <xdr:row>78</xdr:row>
      <xdr:rowOff>112233</xdr:rowOff>
    </xdr:to>
    <xdr:cxnSp macro="">
      <xdr:nvCxnSpPr>
        <xdr:cNvPr id="185" name="直線コネクタ 184"/>
        <xdr:cNvCxnSpPr/>
      </xdr:nvCxnSpPr>
      <xdr:spPr>
        <a:xfrm>
          <a:off x="1130300" y="13470692"/>
          <a:ext cx="889000" cy="1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104270</xdr:rowOff>
    </xdr:from>
    <xdr:to>
      <xdr:col>10</xdr:col>
      <xdr:colOff>165100</xdr:colOff>
      <xdr:row>78</xdr:row>
      <xdr:rowOff>34420</xdr:rowOff>
    </xdr:to>
    <xdr:sp macro="" textlink="">
      <xdr:nvSpPr>
        <xdr:cNvPr id="186" name="フローチャート: 判断 185"/>
        <xdr:cNvSpPr/>
      </xdr:nvSpPr>
      <xdr:spPr>
        <a:xfrm>
          <a:off x="1968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50947</xdr:rowOff>
    </xdr:from>
    <xdr:ext cx="599010" cy="259045"/>
    <xdr:sp macro="" textlink="">
      <xdr:nvSpPr>
        <xdr:cNvPr id="187" name="テキスト ボックス 186"/>
        <xdr:cNvSpPr txBox="1"/>
      </xdr:nvSpPr>
      <xdr:spPr>
        <a:xfrm>
          <a:off x="1719795"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117822</xdr:rowOff>
    </xdr:from>
    <xdr:to>
      <xdr:col>6</xdr:col>
      <xdr:colOff>38100</xdr:colOff>
      <xdr:row>78</xdr:row>
      <xdr:rowOff>47972</xdr:rowOff>
    </xdr:to>
    <xdr:sp macro="" textlink="">
      <xdr:nvSpPr>
        <xdr:cNvPr id="188" name="フローチャート: 判断 187"/>
        <xdr:cNvSpPr/>
      </xdr:nvSpPr>
      <xdr:spPr>
        <a:xfrm>
          <a:off x="1079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64499</xdr:rowOff>
    </xdr:from>
    <xdr:ext cx="599010" cy="259045"/>
    <xdr:sp macro="" textlink="">
      <xdr:nvSpPr>
        <xdr:cNvPr id="189" name="テキスト ボックス 188"/>
        <xdr:cNvSpPr txBox="1"/>
      </xdr:nvSpPr>
      <xdr:spPr>
        <a:xfrm>
          <a:off x="830795"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12974</xdr:rowOff>
    </xdr:from>
    <xdr:to>
      <xdr:col>24</xdr:col>
      <xdr:colOff>114300</xdr:colOff>
      <xdr:row>78</xdr:row>
      <xdr:rowOff>114574</xdr:rowOff>
    </xdr:to>
    <xdr:sp macro="" textlink="">
      <xdr:nvSpPr>
        <xdr:cNvPr id="195" name="楕円 194"/>
        <xdr:cNvSpPr/>
      </xdr:nvSpPr>
      <xdr:spPr>
        <a:xfrm>
          <a:off x="4584700" y="1338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128028</xdr:rowOff>
    </xdr:from>
    <xdr:ext cx="599010" cy="259045"/>
    <xdr:sp macro="" textlink="">
      <xdr:nvSpPr>
        <xdr:cNvPr id="196" name="民生費該当値テキスト"/>
        <xdr:cNvSpPr txBox="1"/>
      </xdr:nvSpPr>
      <xdr:spPr>
        <a:xfrm>
          <a:off x="4686300" y="1332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143280</xdr:rowOff>
    </xdr:from>
    <xdr:to>
      <xdr:col>20</xdr:col>
      <xdr:colOff>38100</xdr:colOff>
      <xdr:row>78</xdr:row>
      <xdr:rowOff>73430</xdr:rowOff>
    </xdr:to>
    <xdr:sp macro="" textlink="">
      <xdr:nvSpPr>
        <xdr:cNvPr id="197" name="楕円 196"/>
        <xdr:cNvSpPr/>
      </xdr:nvSpPr>
      <xdr:spPr>
        <a:xfrm>
          <a:off x="3746500" y="1334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89957</xdr:rowOff>
    </xdr:from>
    <xdr:ext cx="599010" cy="259045"/>
    <xdr:sp macro="" textlink="">
      <xdr:nvSpPr>
        <xdr:cNvPr id="198" name="テキスト ボックス 197"/>
        <xdr:cNvSpPr txBox="1"/>
      </xdr:nvSpPr>
      <xdr:spPr>
        <a:xfrm>
          <a:off x="3497795" y="1312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21349</xdr:rowOff>
    </xdr:from>
    <xdr:to>
      <xdr:col>15</xdr:col>
      <xdr:colOff>101600</xdr:colOff>
      <xdr:row>78</xdr:row>
      <xdr:rowOff>122949</xdr:rowOff>
    </xdr:to>
    <xdr:sp macro="" textlink="">
      <xdr:nvSpPr>
        <xdr:cNvPr id="199" name="楕円 198"/>
        <xdr:cNvSpPr/>
      </xdr:nvSpPr>
      <xdr:spPr>
        <a:xfrm>
          <a:off x="2857500" y="133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114076</xdr:rowOff>
    </xdr:from>
    <xdr:ext cx="599010" cy="259045"/>
    <xdr:sp macro="" textlink="">
      <xdr:nvSpPr>
        <xdr:cNvPr id="200" name="テキスト ボックス 199"/>
        <xdr:cNvSpPr txBox="1"/>
      </xdr:nvSpPr>
      <xdr:spPr>
        <a:xfrm>
          <a:off x="2608795" y="1348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61433</xdr:rowOff>
    </xdr:from>
    <xdr:to>
      <xdr:col>10</xdr:col>
      <xdr:colOff>165100</xdr:colOff>
      <xdr:row>78</xdr:row>
      <xdr:rowOff>163033</xdr:rowOff>
    </xdr:to>
    <xdr:sp macro="" textlink="">
      <xdr:nvSpPr>
        <xdr:cNvPr id="201" name="楕円 200"/>
        <xdr:cNvSpPr/>
      </xdr:nvSpPr>
      <xdr:spPr>
        <a:xfrm>
          <a:off x="1968500" y="1343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154160</xdr:rowOff>
    </xdr:from>
    <xdr:ext cx="599010" cy="259045"/>
    <xdr:sp macro="" textlink="">
      <xdr:nvSpPr>
        <xdr:cNvPr id="202" name="テキスト ボックス 201"/>
        <xdr:cNvSpPr txBox="1"/>
      </xdr:nvSpPr>
      <xdr:spPr>
        <a:xfrm>
          <a:off x="1719795" y="1352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46792</xdr:rowOff>
    </xdr:from>
    <xdr:to>
      <xdr:col>6</xdr:col>
      <xdr:colOff>38100</xdr:colOff>
      <xdr:row>78</xdr:row>
      <xdr:rowOff>148392</xdr:rowOff>
    </xdr:to>
    <xdr:sp macro="" textlink="">
      <xdr:nvSpPr>
        <xdr:cNvPr id="203" name="楕円 202"/>
        <xdr:cNvSpPr/>
      </xdr:nvSpPr>
      <xdr:spPr>
        <a:xfrm>
          <a:off x="1079500" y="1341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139519</xdr:rowOff>
    </xdr:from>
    <xdr:ext cx="599010" cy="259045"/>
    <xdr:sp macro="" textlink="">
      <xdr:nvSpPr>
        <xdr:cNvPr id="204" name="テキスト ボックス 203"/>
        <xdr:cNvSpPr txBox="1"/>
      </xdr:nvSpPr>
      <xdr:spPr>
        <a:xfrm>
          <a:off x="830795" y="13512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116922</xdr:rowOff>
    </xdr:from>
    <xdr:to>
      <xdr:col>24</xdr:col>
      <xdr:colOff>63500</xdr:colOff>
      <xdr:row>97</xdr:row>
      <xdr:rowOff>121478</xdr:rowOff>
    </xdr:to>
    <xdr:cxnSp macro="">
      <xdr:nvCxnSpPr>
        <xdr:cNvPr id="236" name="直線コネクタ 235"/>
        <xdr:cNvCxnSpPr/>
      </xdr:nvCxnSpPr>
      <xdr:spPr>
        <a:xfrm>
          <a:off x="3797300" y="16747572"/>
          <a:ext cx="838200" cy="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84541</xdr:rowOff>
    </xdr:from>
    <xdr:ext cx="534377" cy="259045"/>
    <xdr:sp macro="" textlink="">
      <xdr:nvSpPr>
        <xdr:cNvPr id="237" name="衛生費平均値テキスト"/>
        <xdr:cNvSpPr txBox="1"/>
      </xdr:nvSpPr>
      <xdr:spPr>
        <a:xfrm>
          <a:off x="4686300" y="16543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116922</xdr:rowOff>
    </xdr:from>
    <xdr:to>
      <xdr:col>19</xdr:col>
      <xdr:colOff>177800</xdr:colOff>
      <xdr:row>97</xdr:row>
      <xdr:rowOff>156257</xdr:rowOff>
    </xdr:to>
    <xdr:cxnSp macro="">
      <xdr:nvCxnSpPr>
        <xdr:cNvPr id="239" name="直線コネクタ 238"/>
        <xdr:cNvCxnSpPr/>
      </xdr:nvCxnSpPr>
      <xdr:spPr>
        <a:xfrm flipV="1">
          <a:off x="2908300" y="16747572"/>
          <a:ext cx="889000" cy="3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166581</xdr:rowOff>
    </xdr:from>
    <xdr:ext cx="534377" cy="259045"/>
    <xdr:sp macro="" textlink="">
      <xdr:nvSpPr>
        <xdr:cNvPr id="241" name="テキスト ボックス 240"/>
        <xdr:cNvSpPr txBox="1"/>
      </xdr:nvSpPr>
      <xdr:spPr>
        <a:xfrm>
          <a:off x="3530111" y="164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112987</xdr:rowOff>
    </xdr:from>
    <xdr:to>
      <xdr:col>15</xdr:col>
      <xdr:colOff>50800</xdr:colOff>
      <xdr:row>97</xdr:row>
      <xdr:rowOff>156257</xdr:rowOff>
    </xdr:to>
    <xdr:cxnSp macro="">
      <xdr:nvCxnSpPr>
        <xdr:cNvPr id="242" name="直線コネクタ 241"/>
        <xdr:cNvCxnSpPr/>
      </xdr:nvCxnSpPr>
      <xdr:spPr>
        <a:xfrm>
          <a:off x="2019300" y="16743637"/>
          <a:ext cx="889000" cy="4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111701</xdr:rowOff>
    </xdr:from>
    <xdr:ext cx="534377" cy="259045"/>
    <xdr:sp macro="" textlink="">
      <xdr:nvSpPr>
        <xdr:cNvPr id="244" name="テキスト ボックス 243"/>
        <xdr:cNvSpPr txBox="1"/>
      </xdr:nvSpPr>
      <xdr:spPr>
        <a:xfrm>
          <a:off x="2641111" y="163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93213</xdr:rowOff>
    </xdr:from>
    <xdr:to>
      <xdr:col>10</xdr:col>
      <xdr:colOff>114300</xdr:colOff>
      <xdr:row>97</xdr:row>
      <xdr:rowOff>112987</xdr:rowOff>
    </xdr:to>
    <xdr:cxnSp macro="">
      <xdr:nvCxnSpPr>
        <xdr:cNvPr id="245" name="直線コネクタ 244"/>
        <xdr:cNvCxnSpPr/>
      </xdr:nvCxnSpPr>
      <xdr:spPr>
        <a:xfrm>
          <a:off x="1130300" y="16723863"/>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70203</xdr:rowOff>
    </xdr:from>
    <xdr:to>
      <xdr:col>10</xdr:col>
      <xdr:colOff>165100</xdr:colOff>
      <xdr:row>97</xdr:row>
      <xdr:rowOff>353</xdr:rowOff>
    </xdr:to>
    <xdr:sp macro="" textlink="">
      <xdr:nvSpPr>
        <xdr:cNvPr id="246" name="フローチャート: 判断 245"/>
        <xdr:cNvSpPr/>
      </xdr:nvSpPr>
      <xdr:spPr>
        <a:xfrm>
          <a:off x="1968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16880</xdr:rowOff>
    </xdr:from>
    <xdr:ext cx="534377" cy="259045"/>
    <xdr:sp macro="" textlink="">
      <xdr:nvSpPr>
        <xdr:cNvPr id="247" name="テキスト ボックス 246"/>
        <xdr:cNvSpPr txBox="1"/>
      </xdr:nvSpPr>
      <xdr:spPr>
        <a:xfrm>
          <a:off x="1752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125509</xdr:rowOff>
    </xdr:from>
    <xdr:to>
      <xdr:col>6</xdr:col>
      <xdr:colOff>38100</xdr:colOff>
      <xdr:row>97</xdr:row>
      <xdr:rowOff>55659</xdr:rowOff>
    </xdr:to>
    <xdr:sp macro="" textlink="">
      <xdr:nvSpPr>
        <xdr:cNvPr id="248" name="フローチャート: 判断 247"/>
        <xdr:cNvSpPr/>
      </xdr:nvSpPr>
      <xdr:spPr>
        <a:xfrm>
          <a:off x="1079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72186</xdr:rowOff>
    </xdr:from>
    <xdr:ext cx="534377" cy="259045"/>
    <xdr:sp macro="" textlink="">
      <xdr:nvSpPr>
        <xdr:cNvPr id="249" name="テキスト ボックス 248"/>
        <xdr:cNvSpPr txBox="1"/>
      </xdr:nvSpPr>
      <xdr:spPr>
        <a:xfrm>
          <a:off x="863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70678</xdr:rowOff>
    </xdr:from>
    <xdr:to>
      <xdr:col>24</xdr:col>
      <xdr:colOff>114300</xdr:colOff>
      <xdr:row>98</xdr:row>
      <xdr:rowOff>828</xdr:rowOff>
    </xdr:to>
    <xdr:sp macro="" textlink="">
      <xdr:nvSpPr>
        <xdr:cNvPr id="255" name="楕円 254"/>
        <xdr:cNvSpPr/>
      </xdr:nvSpPr>
      <xdr:spPr>
        <a:xfrm>
          <a:off x="4584700" y="1670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49105</xdr:rowOff>
    </xdr:from>
    <xdr:ext cx="534377" cy="259045"/>
    <xdr:sp macro="" textlink="">
      <xdr:nvSpPr>
        <xdr:cNvPr id="256" name="衛生費該当値テキスト"/>
        <xdr:cNvSpPr txBox="1"/>
      </xdr:nvSpPr>
      <xdr:spPr>
        <a:xfrm>
          <a:off x="4686300" y="1667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66122</xdr:rowOff>
    </xdr:from>
    <xdr:to>
      <xdr:col>20</xdr:col>
      <xdr:colOff>38100</xdr:colOff>
      <xdr:row>97</xdr:row>
      <xdr:rowOff>167722</xdr:rowOff>
    </xdr:to>
    <xdr:sp macro="" textlink="">
      <xdr:nvSpPr>
        <xdr:cNvPr id="257" name="楕円 256"/>
        <xdr:cNvSpPr/>
      </xdr:nvSpPr>
      <xdr:spPr>
        <a:xfrm>
          <a:off x="3746500" y="166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158849</xdr:rowOff>
    </xdr:from>
    <xdr:ext cx="534377" cy="259045"/>
    <xdr:sp macro="" textlink="">
      <xdr:nvSpPr>
        <xdr:cNvPr id="258" name="テキスト ボックス 257"/>
        <xdr:cNvSpPr txBox="1"/>
      </xdr:nvSpPr>
      <xdr:spPr>
        <a:xfrm>
          <a:off x="3530111" y="1678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105457</xdr:rowOff>
    </xdr:from>
    <xdr:to>
      <xdr:col>15</xdr:col>
      <xdr:colOff>101600</xdr:colOff>
      <xdr:row>98</xdr:row>
      <xdr:rowOff>35607</xdr:rowOff>
    </xdr:to>
    <xdr:sp macro="" textlink="">
      <xdr:nvSpPr>
        <xdr:cNvPr id="259" name="楕円 258"/>
        <xdr:cNvSpPr/>
      </xdr:nvSpPr>
      <xdr:spPr>
        <a:xfrm>
          <a:off x="2857500" y="167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26734</xdr:rowOff>
    </xdr:from>
    <xdr:ext cx="534377" cy="259045"/>
    <xdr:sp macro="" textlink="">
      <xdr:nvSpPr>
        <xdr:cNvPr id="260" name="テキスト ボックス 259"/>
        <xdr:cNvSpPr txBox="1"/>
      </xdr:nvSpPr>
      <xdr:spPr>
        <a:xfrm>
          <a:off x="2641111" y="1682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62187</xdr:rowOff>
    </xdr:from>
    <xdr:to>
      <xdr:col>10</xdr:col>
      <xdr:colOff>165100</xdr:colOff>
      <xdr:row>97</xdr:row>
      <xdr:rowOff>163787</xdr:rowOff>
    </xdr:to>
    <xdr:sp macro="" textlink="">
      <xdr:nvSpPr>
        <xdr:cNvPr id="261" name="楕円 260"/>
        <xdr:cNvSpPr/>
      </xdr:nvSpPr>
      <xdr:spPr>
        <a:xfrm>
          <a:off x="1968500" y="1669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154914</xdr:rowOff>
    </xdr:from>
    <xdr:ext cx="534377" cy="259045"/>
    <xdr:sp macro="" textlink="">
      <xdr:nvSpPr>
        <xdr:cNvPr id="262" name="テキスト ボックス 261"/>
        <xdr:cNvSpPr txBox="1"/>
      </xdr:nvSpPr>
      <xdr:spPr>
        <a:xfrm>
          <a:off x="1752111" y="1678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42413</xdr:rowOff>
    </xdr:from>
    <xdr:to>
      <xdr:col>6</xdr:col>
      <xdr:colOff>38100</xdr:colOff>
      <xdr:row>97</xdr:row>
      <xdr:rowOff>144013</xdr:rowOff>
    </xdr:to>
    <xdr:sp macro="" textlink="">
      <xdr:nvSpPr>
        <xdr:cNvPr id="263" name="楕円 262"/>
        <xdr:cNvSpPr/>
      </xdr:nvSpPr>
      <xdr:spPr>
        <a:xfrm>
          <a:off x="1079500" y="1667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135140</xdr:rowOff>
    </xdr:from>
    <xdr:ext cx="534377" cy="259045"/>
    <xdr:sp macro="" textlink="">
      <xdr:nvSpPr>
        <xdr:cNvPr id="264" name="テキスト ボックス 263"/>
        <xdr:cNvSpPr txBox="1"/>
      </xdr:nvSpPr>
      <xdr:spPr>
        <a:xfrm>
          <a:off x="863111" y="167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92" name="労働費平均値テキスト"/>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114783</xdr:rowOff>
    </xdr:from>
    <xdr:to>
      <xdr:col>50</xdr:col>
      <xdr:colOff>114300</xdr:colOff>
      <xdr:row>38</xdr:row>
      <xdr:rowOff>139700</xdr:rowOff>
    </xdr:to>
    <xdr:cxnSp macro="">
      <xdr:nvCxnSpPr>
        <xdr:cNvPr id="294" name="直線コネクタ 293"/>
        <xdr:cNvCxnSpPr/>
      </xdr:nvCxnSpPr>
      <xdr:spPr>
        <a:xfrm>
          <a:off x="8750300" y="6286983"/>
          <a:ext cx="889000" cy="36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114783</xdr:rowOff>
    </xdr:from>
    <xdr:to>
      <xdr:col>45</xdr:col>
      <xdr:colOff>177800</xdr:colOff>
      <xdr:row>36</xdr:row>
      <xdr:rowOff>145186</xdr:rowOff>
    </xdr:to>
    <xdr:cxnSp macro="">
      <xdr:nvCxnSpPr>
        <xdr:cNvPr id="297" name="直線コネクタ 296"/>
        <xdr:cNvCxnSpPr/>
      </xdr:nvCxnSpPr>
      <xdr:spPr>
        <a:xfrm flipV="1">
          <a:off x="7861300" y="6286983"/>
          <a:ext cx="8890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35323</xdr:rowOff>
    </xdr:from>
    <xdr:ext cx="469744" cy="259045"/>
    <xdr:sp macro="" textlink="">
      <xdr:nvSpPr>
        <xdr:cNvPr id="299" name="テキスト ボックス 298"/>
        <xdr:cNvSpPr txBox="1"/>
      </xdr:nvSpPr>
      <xdr:spPr>
        <a:xfrm>
          <a:off x="8515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72949</xdr:rowOff>
    </xdr:from>
    <xdr:to>
      <xdr:col>41</xdr:col>
      <xdr:colOff>50800</xdr:colOff>
      <xdr:row>36</xdr:row>
      <xdr:rowOff>145186</xdr:rowOff>
    </xdr:to>
    <xdr:cxnSp macro="">
      <xdr:nvCxnSpPr>
        <xdr:cNvPr id="300" name="直線コネクタ 299"/>
        <xdr:cNvCxnSpPr/>
      </xdr:nvCxnSpPr>
      <xdr:spPr>
        <a:xfrm>
          <a:off x="6972300" y="6245149"/>
          <a:ext cx="8890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301" name="フローチャート: 判断 300"/>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155363</xdr:rowOff>
    </xdr:from>
    <xdr:ext cx="469744" cy="259045"/>
    <xdr:sp macro="" textlink="">
      <xdr:nvSpPr>
        <xdr:cNvPr id="302" name="テキスト ボックス 301"/>
        <xdr:cNvSpPr txBox="1"/>
      </xdr:nvSpPr>
      <xdr:spPr>
        <a:xfrm>
          <a:off x="7626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303" name="フローチャート: 判断 302"/>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6773</xdr:rowOff>
    </xdr:from>
    <xdr:ext cx="469744" cy="259045"/>
    <xdr:sp macro="" textlink="">
      <xdr:nvSpPr>
        <xdr:cNvPr id="304" name="テキスト ボックス 303"/>
        <xdr:cNvSpPr txBox="1"/>
      </xdr:nvSpPr>
      <xdr:spPr>
        <a:xfrm>
          <a:off x="6737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1"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63983</xdr:rowOff>
    </xdr:from>
    <xdr:to>
      <xdr:col>46</xdr:col>
      <xdr:colOff>38100</xdr:colOff>
      <xdr:row>36</xdr:row>
      <xdr:rowOff>165583</xdr:rowOff>
    </xdr:to>
    <xdr:sp macro="" textlink="">
      <xdr:nvSpPr>
        <xdr:cNvPr id="314" name="楕円 313"/>
        <xdr:cNvSpPr/>
      </xdr:nvSpPr>
      <xdr:spPr>
        <a:xfrm>
          <a:off x="8699500" y="623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10660</xdr:rowOff>
    </xdr:from>
    <xdr:ext cx="469744" cy="259045"/>
    <xdr:sp macro="" textlink="">
      <xdr:nvSpPr>
        <xdr:cNvPr id="315" name="テキスト ボックス 314"/>
        <xdr:cNvSpPr txBox="1"/>
      </xdr:nvSpPr>
      <xdr:spPr>
        <a:xfrm>
          <a:off x="8515428" y="601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94386</xdr:rowOff>
    </xdr:from>
    <xdr:to>
      <xdr:col>41</xdr:col>
      <xdr:colOff>101600</xdr:colOff>
      <xdr:row>37</xdr:row>
      <xdr:rowOff>24536</xdr:rowOff>
    </xdr:to>
    <xdr:sp macro="" textlink="">
      <xdr:nvSpPr>
        <xdr:cNvPr id="316" name="楕円 315"/>
        <xdr:cNvSpPr/>
      </xdr:nvSpPr>
      <xdr:spPr>
        <a:xfrm>
          <a:off x="7810500" y="62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15663</xdr:rowOff>
    </xdr:from>
    <xdr:ext cx="469744" cy="259045"/>
    <xdr:sp macro="" textlink="">
      <xdr:nvSpPr>
        <xdr:cNvPr id="317" name="テキスト ボックス 316"/>
        <xdr:cNvSpPr txBox="1"/>
      </xdr:nvSpPr>
      <xdr:spPr>
        <a:xfrm>
          <a:off x="7626428" y="635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22149</xdr:rowOff>
    </xdr:from>
    <xdr:to>
      <xdr:col>36</xdr:col>
      <xdr:colOff>165100</xdr:colOff>
      <xdr:row>36</xdr:row>
      <xdr:rowOff>123749</xdr:rowOff>
    </xdr:to>
    <xdr:sp macro="" textlink="">
      <xdr:nvSpPr>
        <xdr:cNvPr id="318" name="楕円 317"/>
        <xdr:cNvSpPr/>
      </xdr:nvSpPr>
      <xdr:spPr>
        <a:xfrm>
          <a:off x="6921500" y="61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114876</xdr:rowOff>
    </xdr:from>
    <xdr:ext cx="469744" cy="259045"/>
    <xdr:sp macro="" textlink="">
      <xdr:nvSpPr>
        <xdr:cNvPr id="319" name="テキスト ボックス 318"/>
        <xdr:cNvSpPr txBox="1"/>
      </xdr:nvSpPr>
      <xdr:spPr>
        <a:xfrm>
          <a:off x="6737428" y="628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85789</xdr:rowOff>
    </xdr:from>
    <xdr:to>
      <xdr:col>55</xdr:col>
      <xdr:colOff>0</xdr:colOff>
      <xdr:row>57</xdr:row>
      <xdr:rowOff>148196</xdr:rowOff>
    </xdr:to>
    <xdr:cxnSp macro="">
      <xdr:nvCxnSpPr>
        <xdr:cNvPr id="348" name="直線コネクタ 347"/>
        <xdr:cNvCxnSpPr/>
      </xdr:nvCxnSpPr>
      <xdr:spPr>
        <a:xfrm flipV="1">
          <a:off x="9639300" y="9858439"/>
          <a:ext cx="838200" cy="6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49" name="農林水産業費平均値テキスト"/>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148196</xdr:rowOff>
    </xdr:from>
    <xdr:to>
      <xdr:col>50</xdr:col>
      <xdr:colOff>114300</xdr:colOff>
      <xdr:row>58</xdr:row>
      <xdr:rowOff>750</xdr:rowOff>
    </xdr:to>
    <xdr:cxnSp macro="">
      <xdr:nvCxnSpPr>
        <xdr:cNvPr id="351" name="直線コネクタ 350"/>
        <xdr:cNvCxnSpPr/>
      </xdr:nvCxnSpPr>
      <xdr:spPr>
        <a:xfrm flipV="1">
          <a:off x="8750300" y="9920846"/>
          <a:ext cx="8890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3" name="テキスト ボックス 352"/>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750</xdr:rowOff>
    </xdr:from>
    <xdr:to>
      <xdr:col>45</xdr:col>
      <xdr:colOff>177800</xdr:colOff>
      <xdr:row>58</xdr:row>
      <xdr:rowOff>37516</xdr:rowOff>
    </xdr:to>
    <xdr:cxnSp macro="">
      <xdr:nvCxnSpPr>
        <xdr:cNvPr id="354" name="直線コネクタ 353"/>
        <xdr:cNvCxnSpPr/>
      </xdr:nvCxnSpPr>
      <xdr:spPr>
        <a:xfrm flipV="1">
          <a:off x="7861300" y="9944850"/>
          <a:ext cx="889000" cy="3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62209</xdr:rowOff>
    </xdr:from>
    <xdr:ext cx="534377" cy="259045"/>
    <xdr:sp macro="" textlink="">
      <xdr:nvSpPr>
        <xdr:cNvPr id="356" name="テキスト ボックス 355"/>
        <xdr:cNvSpPr txBox="1"/>
      </xdr:nvSpPr>
      <xdr:spPr>
        <a:xfrm>
          <a:off x="8483111" y="94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37516</xdr:rowOff>
    </xdr:from>
    <xdr:to>
      <xdr:col>41</xdr:col>
      <xdr:colOff>50800</xdr:colOff>
      <xdr:row>58</xdr:row>
      <xdr:rowOff>49060</xdr:rowOff>
    </xdr:to>
    <xdr:cxnSp macro="">
      <xdr:nvCxnSpPr>
        <xdr:cNvPr id="357" name="直線コネクタ 356"/>
        <xdr:cNvCxnSpPr/>
      </xdr:nvCxnSpPr>
      <xdr:spPr>
        <a:xfrm flipV="1">
          <a:off x="6972300" y="9981616"/>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124066</xdr:rowOff>
    </xdr:from>
    <xdr:to>
      <xdr:col>41</xdr:col>
      <xdr:colOff>101600</xdr:colOff>
      <xdr:row>56</xdr:row>
      <xdr:rowOff>54216</xdr:rowOff>
    </xdr:to>
    <xdr:sp macro="" textlink="">
      <xdr:nvSpPr>
        <xdr:cNvPr id="358" name="フローチャート: 判断 357"/>
        <xdr:cNvSpPr/>
      </xdr:nvSpPr>
      <xdr:spPr>
        <a:xfrm>
          <a:off x="7810500" y="95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70743</xdr:rowOff>
    </xdr:from>
    <xdr:ext cx="534377" cy="259045"/>
    <xdr:sp macro="" textlink="">
      <xdr:nvSpPr>
        <xdr:cNvPr id="359" name="テキスト ボックス 358"/>
        <xdr:cNvSpPr txBox="1"/>
      </xdr:nvSpPr>
      <xdr:spPr>
        <a:xfrm>
          <a:off x="7594111" y="93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127838</xdr:rowOff>
    </xdr:from>
    <xdr:to>
      <xdr:col>36</xdr:col>
      <xdr:colOff>165100</xdr:colOff>
      <xdr:row>56</xdr:row>
      <xdr:rowOff>57988</xdr:rowOff>
    </xdr:to>
    <xdr:sp macro="" textlink="">
      <xdr:nvSpPr>
        <xdr:cNvPr id="360" name="フローチャート: 判断 359"/>
        <xdr:cNvSpPr/>
      </xdr:nvSpPr>
      <xdr:spPr>
        <a:xfrm>
          <a:off x="6921500" y="95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74515</xdr:rowOff>
    </xdr:from>
    <xdr:ext cx="534377" cy="259045"/>
    <xdr:sp macro="" textlink="">
      <xdr:nvSpPr>
        <xdr:cNvPr id="361" name="テキスト ボックス 360"/>
        <xdr:cNvSpPr txBox="1"/>
      </xdr:nvSpPr>
      <xdr:spPr>
        <a:xfrm>
          <a:off x="6705111" y="93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34989</xdr:rowOff>
    </xdr:from>
    <xdr:to>
      <xdr:col>55</xdr:col>
      <xdr:colOff>50800</xdr:colOff>
      <xdr:row>57</xdr:row>
      <xdr:rowOff>136589</xdr:rowOff>
    </xdr:to>
    <xdr:sp macro="" textlink="">
      <xdr:nvSpPr>
        <xdr:cNvPr id="367" name="楕円 366"/>
        <xdr:cNvSpPr/>
      </xdr:nvSpPr>
      <xdr:spPr>
        <a:xfrm>
          <a:off x="10426700" y="980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13416</xdr:rowOff>
    </xdr:from>
    <xdr:ext cx="534377" cy="259045"/>
    <xdr:sp macro="" textlink="">
      <xdr:nvSpPr>
        <xdr:cNvPr id="368" name="農林水産業費該当値テキスト"/>
        <xdr:cNvSpPr txBox="1"/>
      </xdr:nvSpPr>
      <xdr:spPr>
        <a:xfrm>
          <a:off x="10528300" y="978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97396</xdr:rowOff>
    </xdr:from>
    <xdr:to>
      <xdr:col>50</xdr:col>
      <xdr:colOff>165100</xdr:colOff>
      <xdr:row>58</xdr:row>
      <xdr:rowOff>27546</xdr:rowOff>
    </xdr:to>
    <xdr:sp macro="" textlink="">
      <xdr:nvSpPr>
        <xdr:cNvPr id="369" name="楕円 368"/>
        <xdr:cNvSpPr/>
      </xdr:nvSpPr>
      <xdr:spPr>
        <a:xfrm>
          <a:off x="9588500" y="987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18673</xdr:rowOff>
    </xdr:from>
    <xdr:ext cx="534377" cy="259045"/>
    <xdr:sp macro="" textlink="">
      <xdr:nvSpPr>
        <xdr:cNvPr id="370" name="テキスト ボックス 369"/>
        <xdr:cNvSpPr txBox="1"/>
      </xdr:nvSpPr>
      <xdr:spPr>
        <a:xfrm>
          <a:off x="9372111" y="99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121400</xdr:rowOff>
    </xdr:from>
    <xdr:to>
      <xdr:col>46</xdr:col>
      <xdr:colOff>38100</xdr:colOff>
      <xdr:row>58</xdr:row>
      <xdr:rowOff>51550</xdr:rowOff>
    </xdr:to>
    <xdr:sp macro="" textlink="">
      <xdr:nvSpPr>
        <xdr:cNvPr id="371" name="楕円 370"/>
        <xdr:cNvSpPr/>
      </xdr:nvSpPr>
      <xdr:spPr>
        <a:xfrm>
          <a:off x="8699500" y="989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42677</xdr:rowOff>
    </xdr:from>
    <xdr:ext cx="534377" cy="259045"/>
    <xdr:sp macro="" textlink="">
      <xdr:nvSpPr>
        <xdr:cNvPr id="372" name="テキスト ボックス 371"/>
        <xdr:cNvSpPr txBox="1"/>
      </xdr:nvSpPr>
      <xdr:spPr>
        <a:xfrm>
          <a:off x="8483111" y="998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158166</xdr:rowOff>
    </xdr:from>
    <xdr:to>
      <xdr:col>41</xdr:col>
      <xdr:colOff>101600</xdr:colOff>
      <xdr:row>58</xdr:row>
      <xdr:rowOff>88316</xdr:rowOff>
    </xdr:to>
    <xdr:sp macro="" textlink="">
      <xdr:nvSpPr>
        <xdr:cNvPr id="373" name="楕円 372"/>
        <xdr:cNvSpPr/>
      </xdr:nvSpPr>
      <xdr:spPr>
        <a:xfrm>
          <a:off x="7810500" y="99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79443</xdr:rowOff>
    </xdr:from>
    <xdr:ext cx="469744" cy="259045"/>
    <xdr:sp macro="" textlink="">
      <xdr:nvSpPr>
        <xdr:cNvPr id="374" name="テキスト ボックス 373"/>
        <xdr:cNvSpPr txBox="1"/>
      </xdr:nvSpPr>
      <xdr:spPr>
        <a:xfrm>
          <a:off x="7626428" y="100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169710</xdr:rowOff>
    </xdr:from>
    <xdr:to>
      <xdr:col>36</xdr:col>
      <xdr:colOff>165100</xdr:colOff>
      <xdr:row>58</xdr:row>
      <xdr:rowOff>99860</xdr:rowOff>
    </xdr:to>
    <xdr:sp macro="" textlink="">
      <xdr:nvSpPr>
        <xdr:cNvPr id="375" name="楕円 374"/>
        <xdr:cNvSpPr/>
      </xdr:nvSpPr>
      <xdr:spPr>
        <a:xfrm>
          <a:off x="6921500" y="994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90987</xdr:rowOff>
    </xdr:from>
    <xdr:ext cx="469744" cy="259045"/>
    <xdr:sp macro="" textlink="">
      <xdr:nvSpPr>
        <xdr:cNvPr id="376" name="テキスト ボックス 375"/>
        <xdr:cNvSpPr txBox="1"/>
      </xdr:nvSpPr>
      <xdr:spPr>
        <a:xfrm>
          <a:off x="6737428" y="1003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5381</xdr:rowOff>
    </xdr:from>
    <xdr:to>
      <xdr:col>55</xdr:col>
      <xdr:colOff>0</xdr:colOff>
      <xdr:row>79</xdr:row>
      <xdr:rowOff>17464</xdr:rowOff>
    </xdr:to>
    <xdr:cxnSp macro="">
      <xdr:nvCxnSpPr>
        <xdr:cNvPr id="407" name="直線コネクタ 406"/>
        <xdr:cNvCxnSpPr/>
      </xdr:nvCxnSpPr>
      <xdr:spPr>
        <a:xfrm>
          <a:off x="9639300" y="13549931"/>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8" name="商工費平均値テキスト"/>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147521</xdr:rowOff>
    </xdr:from>
    <xdr:to>
      <xdr:col>50</xdr:col>
      <xdr:colOff>114300</xdr:colOff>
      <xdr:row>79</xdr:row>
      <xdr:rowOff>5381</xdr:rowOff>
    </xdr:to>
    <xdr:cxnSp macro="">
      <xdr:nvCxnSpPr>
        <xdr:cNvPr id="410" name="直線コネクタ 409"/>
        <xdr:cNvCxnSpPr/>
      </xdr:nvCxnSpPr>
      <xdr:spPr>
        <a:xfrm>
          <a:off x="8750300" y="13520621"/>
          <a:ext cx="889000" cy="2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90670</xdr:rowOff>
    </xdr:from>
    <xdr:ext cx="534377" cy="259045"/>
    <xdr:sp macro="" textlink="">
      <xdr:nvSpPr>
        <xdr:cNvPr id="412" name="テキスト ボックス 411"/>
        <xdr:cNvSpPr txBox="1"/>
      </xdr:nvSpPr>
      <xdr:spPr>
        <a:xfrm>
          <a:off x="9372111" y="13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147521</xdr:rowOff>
    </xdr:from>
    <xdr:to>
      <xdr:col>45</xdr:col>
      <xdr:colOff>177800</xdr:colOff>
      <xdr:row>79</xdr:row>
      <xdr:rowOff>12533</xdr:rowOff>
    </xdr:to>
    <xdr:cxnSp macro="">
      <xdr:nvCxnSpPr>
        <xdr:cNvPr id="413" name="直線コネクタ 412"/>
        <xdr:cNvCxnSpPr/>
      </xdr:nvCxnSpPr>
      <xdr:spPr>
        <a:xfrm flipV="1">
          <a:off x="7861300" y="13520621"/>
          <a:ext cx="889000" cy="3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5" name="テキスト ボックス 414"/>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12533</xdr:rowOff>
    </xdr:from>
    <xdr:to>
      <xdr:col>41</xdr:col>
      <xdr:colOff>50800</xdr:colOff>
      <xdr:row>79</xdr:row>
      <xdr:rowOff>20844</xdr:rowOff>
    </xdr:to>
    <xdr:cxnSp macro="">
      <xdr:nvCxnSpPr>
        <xdr:cNvPr id="416" name="直線コネクタ 415"/>
        <xdr:cNvCxnSpPr/>
      </xdr:nvCxnSpPr>
      <xdr:spPr>
        <a:xfrm flipV="1">
          <a:off x="6972300" y="13557083"/>
          <a:ext cx="889000" cy="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135747</xdr:rowOff>
    </xdr:from>
    <xdr:to>
      <xdr:col>41</xdr:col>
      <xdr:colOff>101600</xdr:colOff>
      <xdr:row>78</xdr:row>
      <xdr:rowOff>65897</xdr:rowOff>
    </xdr:to>
    <xdr:sp macro="" textlink="">
      <xdr:nvSpPr>
        <xdr:cNvPr id="417" name="フローチャート: 判断 416"/>
        <xdr:cNvSpPr/>
      </xdr:nvSpPr>
      <xdr:spPr>
        <a:xfrm>
          <a:off x="7810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82424</xdr:rowOff>
    </xdr:from>
    <xdr:ext cx="534377" cy="259045"/>
    <xdr:sp macro="" textlink="">
      <xdr:nvSpPr>
        <xdr:cNvPr id="418" name="テキスト ボックス 417"/>
        <xdr:cNvSpPr txBox="1"/>
      </xdr:nvSpPr>
      <xdr:spPr>
        <a:xfrm>
          <a:off x="7594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154786</xdr:rowOff>
    </xdr:from>
    <xdr:to>
      <xdr:col>36</xdr:col>
      <xdr:colOff>165100</xdr:colOff>
      <xdr:row>78</xdr:row>
      <xdr:rowOff>84936</xdr:rowOff>
    </xdr:to>
    <xdr:sp macro="" textlink="">
      <xdr:nvSpPr>
        <xdr:cNvPr id="419" name="フローチャート: 判断 418"/>
        <xdr:cNvSpPr/>
      </xdr:nvSpPr>
      <xdr:spPr>
        <a:xfrm>
          <a:off x="6921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101463</xdr:rowOff>
    </xdr:from>
    <xdr:ext cx="534377" cy="259045"/>
    <xdr:sp macro="" textlink="">
      <xdr:nvSpPr>
        <xdr:cNvPr id="420" name="テキスト ボックス 419"/>
        <xdr:cNvSpPr txBox="1"/>
      </xdr:nvSpPr>
      <xdr:spPr>
        <a:xfrm>
          <a:off x="6705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138114</xdr:rowOff>
    </xdr:from>
    <xdr:to>
      <xdr:col>55</xdr:col>
      <xdr:colOff>50800</xdr:colOff>
      <xdr:row>79</xdr:row>
      <xdr:rowOff>68264</xdr:rowOff>
    </xdr:to>
    <xdr:sp macro="" textlink="">
      <xdr:nvSpPr>
        <xdr:cNvPr id="426" name="楕円 425"/>
        <xdr:cNvSpPr/>
      </xdr:nvSpPr>
      <xdr:spPr>
        <a:xfrm>
          <a:off x="10426700" y="1351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53041</xdr:rowOff>
    </xdr:from>
    <xdr:ext cx="469744" cy="259045"/>
    <xdr:sp macro="" textlink="">
      <xdr:nvSpPr>
        <xdr:cNvPr id="427" name="商工費該当値テキスト"/>
        <xdr:cNvSpPr txBox="1"/>
      </xdr:nvSpPr>
      <xdr:spPr>
        <a:xfrm>
          <a:off x="10528300" y="134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126031</xdr:rowOff>
    </xdr:from>
    <xdr:to>
      <xdr:col>50</xdr:col>
      <xdr:colOff>165100</xdr:colOff>
      <xdr:row>79</xdr:row>
      <xdr:rowOff>56181</xdr:rowOff>
    </xdr:to>
    <xdr:sp macro="" textlink="">
      <xdr:nvSpPr>
        <xdr:cNvPr id="428" name="楕円 427"/>
        <xdr:cNvSpPr/>
      </xdr:nvSpPr>
      <xdr:spPr>
        <a:xfrm>
          <a:off x="9588500" y="1349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47308</xdr:rowOff>
    </xdr:from>
    <xdr:ext cx="469744" cy="259045"/>
    <xdr:sp macro="" textlink="">
      <xdr:nvSpPr>
        <xdr:cNvPr id="429" name="テキスト ボックス 428"/>
        <xdr:cNvSpPr txBox="1"/>
      </xdr:nvSpPr>
      <xdr:spPr>
        <a:xfrm>
          <a:off x="9404428" y="1359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96721</xdr:rowOff>
    </xdr:from>
    <xdr:to>
      <xdr:col>46</xdr:col>
      <xdr:colOff>38100</xdr:colOff>
      <xdr:row>79</xdr:row>
      <xdr:rowOff>26871</xdr:rowOff>
    </xdr:to>
    <xdr:sp macro="" textlink="">
      <xdr:nvSpPr>
        <xdr:cNvPr id="430" name="楕円 429"/>
        <xdr:cNvSpPr/>
      </xdr:nvSpPr>
      <xdr:spPr>
        <a:xfrm>
          <a:off x="8699500" y="1346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17998</xdr:rowOff>
    </xdr:from>
    <xdr:ext cx="469744" cy="259045"/>
    <xdr:sp macro="" textlink="">
      <xdr:nvSpPr>
        <xdr:cNvPr id="431" name="テキスト ボックス 430"/>
        <xdr:cNvSpPr txBox="1"/>
      </xdr:nvSpPr>
      <xdr:spPr>
        <a:xfrm>
          <a:off x="8515428" y="1356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133183</xdr:rowOff>
    </xdr:from>
    <xdr:to>
      <xdr:col>41</xdr:col>
      <xdr:colOff>101600</xdr:colOff>
      <xdr:row>79</xdr:row>
      <xdr:rowOff>63333</xdr:rowOff>
    </xdr:to>
    <xdr:sp macro="" textlink="">
      <xdr:nvSpPr>
        <xdr:cNvPr id="432" name="楕円 431"/>
        <xdr:cNvSpPr/>
      </xdr:nvSpPr>
      <xdr:spPr>
        <a:xfrm>
          <a:off x="7810500" y="1350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54460</xdr:rowOff>
    </xdr:from>
    <xdr:ext cx="469744" cy="259045"/>
    <xdr:sp macro="" textlink="">
      <xdr:nvSpPr>
        <xdr:cNvPr id="433" name="テキスト ボックス 432"/>
        <xdr:cNvSpPr txBox="1"/>
      </xdr:nvSpPr>
      <xdr:spPr>
        <a:xfrm>
          <a:off x="7626428" y="1359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141494</xdr:rowOff>
    </xdr:from>
    <xdr:to>
      <xdr:col>36</xdr:col>
      <xdr:colOff>165100</xdr:colOff>
      <xdr:row>79</xdr:row>
      <xdr:rowOff>71644</xdr:rowOff>
    </xdr:to>
    <xdr:sp macro="" textlink="">
      <xdr:nvSpPr>
        <xdr:cNvPr id="434" name="楕円 433"/>
        <xdr:cNvSpPr/>
      </xdr:nvSpPr>
      <xdr:spPr>
        <a:xfrm>
          <a:off x="6921500" y="1351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62771</xdr:rowOff>
    </xdr:from>
    <xdr:ext cx="469744" cy="259045"/>
    <xdr:sp macro="" textlink="">
      <xdr:nvSpPr>
        <xdr:cNvPr id="435" name="テキスト ボックス 434"/>
        <xdr:cNvSpPr txBox="1"/>
      </xdr:nvSpPr>
      <xdr:spPr>
        <a:xfrm>
          <a:off x="6737428" y="1360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83786</xdr:rowOff>
    </xdr:from>
    <xdr:to>
      <xdr:col>55</xdr:col>
      <xdr:colOff>0</xdr:colOff>
      <xdr:row>98</xdr:row>
      <xdr:rowOff>96020</xdr:rowOff>
    </xdr:to>
    <xdr:cxnSp macro="">
      <xdr:nvCxnSpPr>
        <xdr:cNvPr id="464" name="直線コネクタ 463"/>
        <xdr:cNvCxnSpPr/>
      </xdr:nvCxnSpPr>
      <xdr:spPr>
        <a:xfrm>
          <a:off x="9639300" y="16885886"/>
          <a:ext cx="838200" cy="1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34120</xdr:rowOff>
    </xdr:from>
    <xdr:ext cx="534377" cy="259045"/>
    <xdr:sp macro="" textlink="">
      <xdr:nvSpPr>
        <xdr:cNvPr id="465" name="土木費平均値テキスト"/>
        <xdr:cNvSpPr txBox="1"/>
      </xdr:nvSpPr>
      <xdr:spPr>
        <a:xfrm>
          <a:off x="10528300" y="16836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100662</xdr:rowOff>
    </xdr:from>
    <xdr:to>
      <xdr:col>50</xdr:col>
      <xdr:colOff>114300</xdr:colOff>
      <xdr:row>98</xdr:row>
      <xdr:rowOff>83786</xdr:rowOff>
    </xdr:to>
    <xdr:cxnSp macro="">
      <xdr:nvCxnSpPr>
        <xdr:cNvPr id="467" name="直線コネクタ 466"/>
        <xdr:cNvCxnSpPr/>
      </xdr:nvCxnSpPr>
      <xdr:spPr>
        <a:xfrm>
          <a:off x="8750300" y="16216962"/>
          <a:ext cx="889000" cy="66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160222</xdr:rowOff>
    </xdr:from>
    <xdr:ext cx="534377" cy="259045"/>
    <xdr:sp macro="" textlink="">
      <xdr:nvSpPr>
        <xdr:cNvPr id="469" name="テキスト ボックス 468"/>
        <xdr:cNvSpPr txBox="1"/>
      </xdr:nvSpPr>
      <xdr:spPr>
        <a:xfrm>
          <a:off x="9372111" y="169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100662</xdr:rowOff>
    </xdr:from>
    <xdr:to>
      <xdr:col>45</xdr:col>
      <xdr:colOff>177800</xdr:colOff>
      <xdr:row>97</xdr:row>
      <xdr:rowOff>58000</xdr:rowOff>
    </xdr:to>
    <xdr:cxnSp macro="">
      <xdr:nvCxnSpPr>
        <xdr:cNvPr id="470" name="直線コネクタ 469"/>
        <xdr:cNvCxnSpPr/>
      </xdr:nvCxnSpPr>
      <xdr:spPr>
        <a:xfrm flipV="1">
          <a:off x="7861300" y="16216962"/>
          <a:ext cx="889000" cy="47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144229</xdr:rowOff>
    </xdr:from>
    <xdr:ext cx="534377" cy="259045"/>
    <xdr:sp macro="" textlink="">
      <xdr:nvSpPr>
        <xdr:cNvPr id="472" name="テキスト ボックス 471"/>
        <xdr:cNvSpPr txBox="1"/>
      </xdr:nvSpPr>
      <xdr:spPr>
        <a:xfrm>
          <a:off x="8483111" y="169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58000</xdr:rowOff>
    </xdr:from>
    <xdr:to>
      <xdr:col>41</xdr:col>
      <xdr:colOff>50800</xdr:colOff>
      <xdr:row>97</xdr:row>
      <xdr:rowOff>133688</xdr:rowOff>
    </xdr:to>
    <xdr:cxnSp macro="">
      <xdr:nvCxnSpPr>
        <xdr:cNvPr id="473" name="直線コネクタ 472"/>
        <xdr:cNvCxnSpPr/>
      </xdr:nvCxnSpPr>
      <xdr:spPr>
        <a:xfrm flipV="1">
          <a:off x="6972300" y="16688650"/>
          <a:ext cx="889000" cy="7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29580</xdr:rowOff>
    </xdr:from>
    <xdr:to>
      <xdr:col>41</xdr:col>
      <xdr:colOff>101600</xdr:colOff>
      <xdr:row>98</xdr:row>
      <xdr:rowOff>131180</xdr:rowOff>
    </xdr:to>
    <xdr:sp macro="" textlink="">
      <xdr:nvSpPr>
        <xdr:cNvPr id="474" name="フローチャート: 判断 473"/>
        <xdr:cNvSpPr/>
      </xdr:nvSpPr>
      <xdr:spPr>
        <a:xfrm>
          <a:off x="7810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122307</xdr:rowOff>
    </xdr:from>
    <xdr:ext cx="534377" cy="259045"/>
    <xdr:sp macro="" textlink="">
      <xdr:nvSpPr>
        <xdr:cNvPr id="475" name="テキスト ボックス 474"/>
        <xdr:cNvSpPr txBox="1"/>
      </xdr:nvSpPr>
      <xdr:spPr>
        <a:xfrm>
          <a:off x="7594111" y="1692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49735</xdr:rowOff>
    </xdr:from>
    <xdr:to>
      <xdr:col>36</xdr:col>
      <xdr:colOff>165100</xdr:colOff>
      <xdr:row>98</xdr:row>
      <xdr:rowOff>151335</xdr:rowOff>
    </xdr:to>
    <xdr:sp macro="" textlink="">
      <xdr:nvSpPr>
        <xdr:cNvPr id="476" name="フローチャート: 判断 475"/>
        <xdr:cNvSpPr/>
      </xdr:nvSpPr>
      <xdr:spPr>
        <a:xfrm>
          <a:off x="6921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142462</xdr:rowOff>
    </xdr:from>
    <xdr:ext cx="534377" cy="259045"/>
    <xdr:sp macro="" textlink="">
      <xdr:nvSpPr>
        <xdr:cNvPr id="477" name="テキスト ボックス 476"/>
        <xdr:cNvSpPr txBox="1"/>
      </xdr:nvSpPr>
      <xdr:spPr>
        <a:xfrm>
          <a:off x="6705111" y="1694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45220</xdr:rowOff>
    </xdr:from>
    <xdr:to>
      <xdr:col>55</xdr:col>
      <xdr:colOff>50800</xdr:colOff>
      <xdr:row>98</xdr:row>
      <xdr:rowOff>146820</xdr:rowOff>
    </xdr:to>
    <xdr:sp macro="" textlink="">
      <xdr:nvSpPr>
        <xdr:cNvPr id="483" name="楕円 482"/>
        <xdr:cNvSpPr/>
      </xdr:nvSpPr>
      <xdr:spPr>
        <a:xfrm>
          <a:off x="10426700" y="16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4597</xdr:rowOff>
    </xdr:from>
    <xdr:ext cx="534377" cy="259045"/>
    <xdr:sp macro="" textlink="">
      <xdr:nvSpPr>
        <xdr:cNvPr id="484" name="土木費該当値テキスト"/>
        <xdr:cNvSpPr txBox="1"/>
      </xdr:nvSpPr>
      <xdr:spPr>
        <a:xfrm>
          <a:off x="10528300" y="1663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32986</xdr:rowOff>
    </xdr:from>
    <xdr:to>
      <xdr:col>50</xdr:col>
      <xdr:colOff>165100</xdr:colOff>
      <xdr:row>98</xdr:row>
      <xdr:rowOff>134586</xdr:rowOff>
    </xdr:to>
    <xdr:sp macro="" textlink="">
      <xdr:nvSpPr>
        <xdr:cNvPr id="485" name="楕円 484"/>
        <xdr:cNvSpPr/>
      </xdr:nvSpPr>
      <xdr:spPr>
        <a:xfrm>
          <a:off x="9588500" y="1683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151113</xdr:rowOff>
    </xdr:from>
    <xdr:ext cx="534377" cy="259045"/>
    <xdr:sp macro="" textlink="">
      <xdr:nvSpPr>
        <xdr:cNvPr id="486" name="テキスト ボックス 485"/>
        <xdr:cNvSpPr txBox="1"/>
      </xdr:nvSpPr>
      <xdr:spPr>
        <a:xfrm>
          <a:off x="9372111" y="1661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49862</xdr:rowOff>
    </xdr:from>
    <xdr:to>
      <xdr:col>46</xdr:col>
      <xdr:colOff>38100</xdr:colOff>
      <xdr:row>94</xdr:row>
      <xdr:rowOff>151462</xdr:rowOff>
    </xdr:to>
    <xdr:sp macro="" textlink="">
      <xdr:nvSpPr>
        <xdr:cNvPr id="487" name="楕円 486"/>
        <xdr:cNvSpPr/>
      </xdr:nvSpPr>
      <xdr:spPr>
        <a:xfrm>
          <a:off x="8699500" y="1616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167989</xdr:rowOff>
    </xdr:from>
    <xdr:ext cx="599010" cy="259045"/>
    <xdr:sp macro="" textlink="">
      <xdr:nvSpPr>
        <xdr:cNvPr id="488" name="テキスト ボックス 487"/>
        <xdr:cNvSpPr txBox="1"/>
      </xdr:nvSpPr>
      <xdr:spPr>
        <a:xfrm>
          <a:off x="8450795" y="15941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7200</xdr:rowOff>
    </xdr:from>
    <xdr:to>
      <xdr:col>41</xdr:col>
      <xdr:colOff>101600</xdr:colOff>
      <xdr:row>97</xdr:row>
      <xdr:rowOff>108800</xdr:rowOff>
    </xdr:to>
    <xdr:sp macro="" textlink="">
      <xdr:nvSpPr>
        <xdr:cNvPr id="489" name="楕円 488"/>
        <xdr:cNvSpPr/>
      </xdr:nvSpPr>
      <xdr:spPr>
        <a:xfrm>
          <a:off x="7810500" y="1663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125327</xdr:rowOff>
    </xdr:from>
    <xdr:ext cx="599010" cy="259045"/>
    <xdr:sp macro="" textlink="">
      <xdr:nvSpPr>
        <xdr:cNvPr id="490" name="テキスト ボックス 489"/>
        <xdr:cNvSpPr txBox="1"/>
      </xdr:nvSpPr>
      <xdr:spPr>
        <a:xfrm>
          <a:off x="7561795" y="1641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82888</xdr:rowOff>
    </xdr:from>
    <xdr:to>
      <xdr:col>36</xdr:col>
      <xdr:colOff>165100</xdr:colOff>
      <xdr:row>98</xdr:row>
      <xdr:rowOff>13038</xdr:rowOff>
    </xdr:to>
    <xdr:sp macro="" textlink="">
      <xdr:nvSpPr>
        <xdr:cNvPr id="491" name="楕円 490"/>
        <xdr:cNvSpPr/>
      </xdr:nvSpPr>
      <xdr:spPr>
        <a:xfrm>
          <a:off x="6921500" y="1671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29565</xdr:rowOff>
    </xdr:from>
    <xdr:ext cx="599010" cy="259045"/>
    <xdr:sp macro="" textlink="">
      <xdr:nvSpPr>
        <xdr:cNvPr id="492" name="テキスト ボックス 491"/>
        <xdr:cNvSpPr txBox="1"/>
      </xdr:nvSpPr>
      <xdr:spPr>
        <a:xfrm>
          <a:off x="6672795" y="1648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73444</xdr:rowOff>
    </xdr:from>
    <xdr:to>
      <xdr:col>85</xdr:col>
      <xdr:colOff>127000</xdr:colOff>
      <xdr:row>37</xdr:row>
      <xdr:rowOff>121831</xdr:rowOff>
    </xdr:to>
    <xdr:cxnSp macro="">
      <xdr:nvCxnSpPr>
        <xdr:cNvPr id="522" name="直線コネクタ 521"/>
        <xdr:cNvCxnSpPr/>
      </xdr:nvCxnSpPr>
      <xdr:spPr>
        <a:xfrm flipV="1">
          <a:off x="15481300" y="6417094"/>
          <a:ext cx="8382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163784</xdr:rowOff>
    </xdr:from>
    <xdr:ext cx="534377" cy="259045"/>
    <xdr:sp macro="" textlink="">
      <xdr:nvSpPr>
        <xdr:cNvPr id="523" name="消防費平均値テキスト"/>
        <xdr:cNvSpPr txBox="1"/>
      </xdr:nvSpPr>
      <xdr:spPr>
        <a:xfrm>
          <a:off x="16370300" y="6164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119736</xdr:rowOff>
    </xdr:from>
    <xdr:to>
      <xdr:col>81</xdr:col>
      <xdr:colOff>50800</xdr:colOff>
      <xdr:row>37</xdr:row>
      <xdr:rowOff>121831</xdr:rowOff>
    </xdr:to>
    <xdr:cxnSp macro="">
      <xdr:nvCxnSpPr>
        <xdr:cNvPr id="525" name="直線コネクタ 524"/>
        <xdr:cNvCxnSpPr/>
      </xdr:nvCxnSpPr>
      <xdr:spPr>
        <a:xfrm>
          <a:off x="14592300" y="6463386"/>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89184</xdr:rowOff>
    </xdr:from>
    <xdr:ext cx="534377" cy="259045"/>
    <xdr:sp macro="" textlink="">
      <xdr:nvSpPr>
        <xdr:cNvPr id="527" name="テキスト ボックス 526"/>
        <xdr:cNvSpPr txBox="1"/>
      </xdr:nvSpPr>
      <xdr:spPr>
        <a:xfrm>
          <a:off x="15214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110287</xdr:rowOff>
    </xdr:from>
    <xdr:to>
      <xdr:col>76</xdr:col>
      <xdr:colOff>114300</xdr:colOff>
      <xdr:row>37</xdr:row>
      <xdr:rowOff>119736</xdr:rowOff>
    </xdr:to>
    <xdr:cxnSp macro="">
      <xdr:nvCxnSpPr>
        <xdr:cNvPr id="528" name="直線コネクタ 527"/>
        <xdr:cNvCxnSpPr/>
      </xdr:nvCxnSpPr>
      <xdr:spPr>
        <a:xfrm>
          <a:off x="13703300" y="6453937"/>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20680</xdr:rowOff>
    </xdr:from>
    <xdr:ext cx="534377" cy="259045"/>
    <xdr:sp macro="" textlink="">
      <xdr:nvSpPr>
        <xdr:cNvPr id="530" name="テキスト ボックス 529"/>
        <xdr:cNvSpPr txBox="1"/>
      </xdr:nvSpPr>
      <xdr:spPr>
        <a:xfrm>
          <a:off x="14325111" y="60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29363</xdr:rowOff>
    </xdr:from>
    <xdr:to>
      <xdr:col>71</xdr:col>
      <xdr:colOff>177800</xdr:colOff>
      <xdr:row>37</xdr:row>
      <xdr:rowOff>110287</xdr:rowOff>
    </xdr:to>
    <xdr:cxnSp macro="">
      <xdr:nvCxnSpPr>
        <xdr:cNvPr id="531" name="直線コネクタ 530"/>
        <xdr:cNvCxnSpPr/>
      </xdr:nvCxnSpPr>
      <xdr:spPr>
        <a:xfrm>
          <a:off x="12814300" y="6373013"/>
          <a:ext cx="889000" cy="8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110808</xdr:rowOff>
    </xdr:from>
    <xdr:to>
      <xdr:col>72</xdr:col>
      <xdr:colOff>38100</xdr:colOff>
      <xdr:row>36</xdr:row>
      <xdr:rowOff>40958</xdr:rowOff>
    </xdr:to>
    <xdr:sp macro="" textlink="">
      <xdr:nvSpPr>
        <xdr:cNvPr id="532" name="フローチャート: 判断 531"/>
        <xdr:cNvSpPr/>
      </xdr:nvSpPr>
      <xdr:spPr>
        <a:xfrm>
          <a:off x="13652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57485</xdr:rowOff>
    </xdr:from>
    <xdr:ext cx="534377" cy="259045"/>
    <xdr:sp macro="" textlink="">
      <xdr:nvSpPr>
        <xdr:cNvPr id="533" name="テキスト ボックス 532"/>
        <xdr:cNvSpPr txBox="1"/>
      </xdr:nvSpPr>
      <xdr:spPr>
        <a:xfrm>
          <a:off x="13436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144297</xdr:rowOff>
    </xdr:from>
    <xdr:to>
      <xdr:col>67</xdr:col>
      <xdr:colOff>101600</xdr:colOff>
      <xdr:row>36</xdr:row>
      <xdr:rowOff>74447</xdr:rowOff>
    </xdr:to>
    <xdr:sp macro="" textlink="">
      <xdr:nvSpPr>
        <xdr:cNvPr id="534" name="フローチャート: 判断 533"/>
        <xdr:cNvSpPr/>
      </xdr:nvSpPr>
      <xdr:spPr>
        <a:xfrm>
          <a:off x="12763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90974</xdr:rowOff>
    </xdr:from>
    <xdr:ext cx="534377" cy="259045"/>
    <xdr:sp macro="" textlink="">
      <xdr:nvSpPr>
        <xdr:cNvPr id="535" name="テキスト ボックス 534"/>
        <xdr:cNvSpPr txBox="1"/>
      </xdr:nvSpPr>
      <xdr:spPr>
        <a:xfrm>
          <a:off x="12547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22644</xdr:rowOff>
    </xdr:from>
    <xdr:to>
      <xdr:col>85</xdr:col>
      <xdr:colOff>177800</xdr:colOff>
      <xdr:row>37</xdr:row>
      <xdr:rowOff>124244</xdr:rowOff>
    </xdr:to>
    <xdr:sp macro="" textlink="">
      <xdr:nvSpPr>
        <xdr:cNvPr id="541" name="楕円 540"/>
        <xdr:cNvSpPr/>
      </xdr:nvSpPr>
      <xdr:spPr>
        <a:xfrm>
          <a:off x="16268700" y="63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1071</xdr:rowOff>
    </xdr:from>
    <xdr:ext cx="534377" cy="259045"/>
    <xdr:sp macro="" textlink="">
      <xdr:nvSpPr>
        <xdr:cNvPr id="542" name="消防費該当値テキスト"/>
        <xdr:cNvSpPr txBox="1"/>
      </xdr:nvSpPr>
      <xdr:spPr>
        <a:xfrm>
          <a:off x="16370300" y="634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71031</xdr:rowOff>
    </xdr:from>
    <xdr:to>
      <xdr:col>81</xdr:col>
      <xdr:colOff>101600</xdr:colOff>
      <xdr:row>38</xdr:row>
      <xdr:rowOff>1181</xdr:rowOff>
    </xdr:to>
    <xdr:sp macro="" textlink="">
      <xdr:nvSpPr>
        <xdr:cNvPr id="543" name="楕円 542"/>
        <xdr:cNvSpPr/>
      </xdr:nvSpPr>
      <xdr:spPr>
        <a:xfrm>
          <a:off x="15430500" y="641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163758</xdr:rowOff>
    </xdr:from>
    <xdr:ext cx="534377" cy="259045"/>
    <xdr:sp macro="" textlink="">
      <xdr:nvSpPr>
        <xdr:cNvPr id="544" name="テキスト ボックス 543"/>
        <xdr:cNvSpPr txBox="1"/>
      </xdr:nvSpPr>
      <xdr:spPr>
        <a:xfrm>
          <a:off x="15214111" y="650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68936</xdr:rowOff>
    </xdr:from>
    <xdr:to>
      <xdr:col>76</xdr:col>
      <xdr:colOff>165100</xdr:colOff>
      <xdr:row>37</xdr:row>
      <xdr:rowOff>170535</xdr:rowOff>
    </xdr:to>
    <xdr:sp macro="" textlink="">
      <xdr:nvSpPr>
        <xdr:cNvPr id="545" name="楕円 544"/>
        <xdr:cNvSpPr/>
      </xdr:nvSpPr>
      <xdr:spPr>
        <a:xfrm>
          <a:off x="14541500" y="64125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161662</xdr:rowOff>
    </xdr:from>
    <xdr:ext cx="534377" cy="259045"/>
    <xdr:sp macro="" textlink="">
      <xdr:nvSpPr>
        <xdr:cNvPr id="546" name="テキスト ボックス 545"/>
        <xdr:cNvSpPr txBox="1"/>
      </xdr:nvSpPr>
      <xdr:spPr>
        <a:xfrm>
          <a:off x="14325111" y="650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59487</xdr:rowOff>
    </xdr:from>
    <xdr:to>
      <xdr:col>72</xdr:col>
      <xdr:colOff>38100</xdr:colOff>
      <xdr:row>37</xdr:row>
      <xdr:rowOff>161086</xdr:rowOff>
    </xdr:to>
    <xdr:sp macro="" textlink="">
      <xdr:nvSpPr>
        <xdr:cNvPr id="547" name="楕円 546"/>
        <xdr:cNvSpPr/>
      </xdr:nvSpPr>
      <xdr:spPr>
        <a:xfrm>
          <a:off x="13652500" y="64031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152214</xdr:rowOff>
    </xdr:from>
    <xdr:ext cx="534377" cy="259045"/>
    <xdr:sp macro="" textlink="">
      <xdr:nvSpPr>
        <xdr:cNvPr id="548" name="テキスト ボックス 547"/>
        <xdr:cNvSpPr txBox="1"/>
      </xdr:nvSpPr>
      <xdr:spPr>
        <a:xfrm>
          <a:off x="13436111" y="649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150013</xdr:rowOff>
    </xdr:from>
    <xdr:to>
      <xdr:col>67</xdr:col>
      <xdr:colOff>101600</xdr:colOff>
      <xdr:row>37</xdr:row>
      <xdr:rowOff>80163</xdr:rowOff>
    </xdr:to>
    <xdr:sp macro="" textlink="">
      <xdr:nvSpPr>
        <xdr:cNvPr id="549" name="楕円 548"/>
        <xdr:cNvSpPr/>
      </xdr:nvSpPr>
      <xdr:spPr>
        <a:xfrm>
          <a:off x="12763500" y="632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71290</xdr:rowOff>
    </xdr:from>
    <xdr:ext cx="534377" cy="259045"/>
    <xdr:sp macro="" textlink="">
      <xdr:nvSpPr>
        <xdr:cNvPr id="550" name="テキスト ボックス 549"/>
        <xdr:cNvSpPr txBox="1"/>
      </xdr:nvSpPr>
      <xdr:spPr>
        <a:xfrm>
          <a:off x="12547111" y="641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61584</xdr:rowOff>
    </xdr:from>
    <xdr:to>
      <xdr:col>85</xdr:col>
      <xdr:colOff>127000</xdr:colOff>
      <xdr:row>57</xdr:row>
      <xdr:rowOff>117411</xdr:rowOff>
    </xdr:to>
    <xdr:cxnSp macro="">
      <xdr:nvCxnSpPr>
        <xdr:cNvPr id="582" name="直線コネクタ 581"/>
        <xdr:cNvCxnSpPr/>
      </xdr:nvCxnSpPr>
      <xdr:spPr>
        <a:xfrm>
          <a:off x="15481300" y="9834234"/>
          <a:ext cx="838200" cy="5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3" name="教育費平均値テキスト"/>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170642</xdr:rowOff>
    </xdr:from>
    <xdr:to>
      <xdr:col>81</xdr:col>
      <xdr:colOff>50800</xdr:colOff>
      <xdr:row>57</xdr:row>
      <xdr:rowOff>61584</xdr:rowOff>
    </xdr:to>
    <xdr:cxnSp macro="">
      <xdr:nvCxnSpPr>
        <xdr:cNvPr id="585" name="直線コネクタ 584"/>
        <xdr:cNvCxnSpPr/>
      </xdr:nvCxnSpPr>
      <xdr:spPr>
        <a:xfrm>
          <a:off x="14592300" y="9771842"/>
          <a:ext cx="889000" cy="6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151037</xdr:rowOff>
    </xdr:from>
    <xdr:ext cx="534377" cy="259045"/>
    <xdr:sp macro="" textlink="">
      <xdr:nvSpPr>
        <xdr:cNvPr id="587" name="テキスト ボックス 586"/>
        <xdr:cNvSpPr txBox="1"/>
      </xdr:nvSpPr>
      <xdr:spPr>
        <a:xfrm>
          <a:off x="15214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170642</xdr:rowOff>
    </xdr:from>
    <xdr:to>
      <xdr:col>76</xdr:col>
      <xdr:colOff>114300</xdr:colOff>
      <xdr:row>57</xdr:row>
      <xdr:rowOff>105492</xdr:rowOff>
    </xdr:to>
    <xdr:cxnSp macro="">
      <xdr:nvCxnSpPr>
        <xdr:cNvPr id="588" name="直線コネクタ 587"/>
        <xdr:cNvCxnSpPr/>
      </xdr:nvCxnSpPr>
      <xdr:spPr>
        <a:xfrm flipV="1">
          <a:off x="13703300" y="9771842"/>
          <a:ext cx="889000" cy="10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82260</xdr:rowOff>
    </xdr:from>
    <xdr:ext cx="534377" cy="259045"/>
    <xdr:sp macro="" textlink="">
      <xdr:nvSpPr>
        <xdr:cNvPr id="590" name="テキスト ボックス 589"/>
        <xdr:cNvSpPr txBox="1"/>
      </xdr:nvSpPr>
      <xdr:spPr>
        <a:xfrm>
          <a:off x="14325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34136</xdr:rowOff>
    </xdr:from>
    <xdr:to>
      <xdr:col>71</xdr:col>
      <xdr:colOff>177800</xdr:colOff>
      <xdr:row>57</xdr:row>
      <xdr:rowOff>105492</xdr:rowOff>
    </xdr:to>
    <xdr:cxnSp macro="">
      <xdr:nvCxnSpPr>
        <xdr:cNvPr id="591" name="直線コネクタ 590"/>
        <xdr:cNvCxnSpPr/>
      </xdr:nvCxnSpPr>
      <xdr:spPr>
        <a:xfrm>
          <a:off x="12814300" y="9635336"/>
          <a:ext cx="889000" cy="24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2" name="フローチャート: 判断 591"/>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15591</xdr:rowOff>
    </xdr:from>
    <xdr:ext cx="534377" cy="259045"/>
    <xdr:sp macro="" textlink="">
      <xdr:nvSpPr>
        <xdr:cNvPr id="593" name="テキスト ボックス 592"/>
        <xdr:cNvSpPr txBox="1"/>
      </xdr:nvSpPr>
      <xdr:spPr>
        <a:xfrm>
          <a:off x="13436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155700</xdr:rowOff>
    </xdr:from>
    <xdr:to>
      <xdr:col>67</xdr:col>
      <xdr:colOff>101600</xdr:colOff>
      <xdr:row>56</xdr:row>
      <xdr:rowOff>85850</xdr:rowOff>
    </xdr:to>
    <xdr:sp macro="" textlink="">
      <xdr:nvSpPr>
        <xdr:cNvPr id="594" name="フローチャート: 判断 593"/>
        <xdr:cNvSpPr/>
      </xdr:nvSpPr>
      <xdr:spPr>
        <a:xfrm>
          <a:off x="12763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76977</xdr:rowOff>
    </xdr:from>
    <xdr:ext cx="534377" cy="259045"/>
    <xdr:sp macro="" textlink="">
      <xdr:nvSpPr>
        <xdr:cNvPr id="595" name="テキスト ボックス 594"/>
        <xdr:cNvSpPr txBox="1"/>
      </xdr:nvSpPr>
      <xdr:spPr>
        <a:xfrm>
          <a:off x="12547111" y="96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66611</xdr:rowOff>
    </xdr:from>
    <xdr:to>
      <xdr:col>85</xdr:col>
      <xdr:colOff>177800</xdr:colOff>
      <xdr:row>57</xdr:row>
      <xdr:rowOff>168211</xdr:rowOff>
    </xdr:to>
    <xdr:sp macro="" textlink="">
      <xdr:nvSpPr>
        <xdr:cNvPr id="601" name="楕円 600"/>
        <xdr:cNvSpPr/>
      </xdr:nvSpPr>
      <xdr:spPr>
        <a:xfrm>
          <a:off x="16268700" y="983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45038</xdr:rowOff>
    </xdr:from>
    <xdr:ext cx="534377" cy="259045"/>
    <xdr:sp macro="" textlink="">
      <xdr:nvSpPr>
        <xdr:cNvPr id="602" name="教育費該当値テキスト"/>
        <xdr:cNvSpPr txBox="1"/>
      </xdr:nvSpPr>
      <xdr:spPr>
        <a:xfrm>
          <a:off x="16370300" y="9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10784</xdr:rowOff>
    </xdr:from>
    <xdr:to>
      <xdr:col>81</xdr:col>
      <xdr:colOff>101600</xdr:colOff>
      <xdr:row>57</xdr:row>
      <xdr:rowOff>112384</xdr:rowOff>
    </xdr:to>
    <xdr:sp macro="" textlink="">
      <xdr:nvSpPr>
        <xdr:cNvPr id="603" name="楕円 602"/>
        <xdr:cNvSpPr/>
      </xdr:nvSpPr>
      <xdr:spPr>
        <a:xfrm>
          <a:off x="15430500" y="978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103511</xdr:rowOff>
    </xdr:from>
    <xdr:ext cx="534377" cy="259045"/>
    <xdr:sp macro="" textlink="">
      <xdr:nvSpPr>
        <xdr:cNvPr id="604" name="テキスト ボックス 603"/>
        <xdr:cNvSpPr txBox="1"/>
      </xdr:nvSpPr>
      <xdr:spPr>
        <a:xfrm>
          <a:off x="15214111" y="987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119842</xdr:rowOff>
    </xdr:from>
    <xdr:to>
      <xdr:col>76</xdr:col>
      <xdr:colOff>165100</xdr:colOff>
      <xdr:row>57</xdr:row>
      <xdr:rowOff>49992</xdr:rowOff>
    </xdr:to>
    <xdr:sp macro="" textlink="">
      <xdr:nvSpPr>
        <xdr:cNvPr id="605" name="楕円 604"/>
        <xdr:cNvSpPr/>
      </xdr:nvSpPr>
      <xdr:spPr>
        <a:xfrm>
          <a:off x="14541500" y="972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41119</xdr:rowOff>
    </xdr:from>
    <xdr:ext cx="534377" cy="259045"/>
    <xdr:sp macro="" textlink="">
      <xdr:nvSpPr>
        <xdr:cNvPr id="606" name="テキスト ボックス 605"/>
        <xdr:cNvSpPr txBox="1"/>
      </xdr:nvSpPr>
      <xdr:spPr>
        <a:xfrm>
          <a:off x="14325111" y="981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54692</xdr:rowOff>
    </xdr:from>
    <xdr:to>
      <xdr:col>72</xdr:col>
      <xdr:colOff>38100</xdr:colOff>
      <xdr:row>57</xdr:row>
      <xdr:rowOff>156292</xdr:rowOff>
    </xdr:to>
    <xdr:sp macro="" textlink="">
      <xdr:nvSpPr>
        <xdr:cNvPr id="607" name="楕円 606"/>
        <xdr:cNvSpPr/>
      </xdr:nvSpPr>
      <xdr:spPr>
        <a:xfrm>
          <a:off x="13652500" y="98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147419</xdr:rowOff>
    </xdr:from>
    <xdr:ext cx="534377" cy="259045"/>
    <xdr:sp macro="" textlink="">
      <xdr:nvSpPr>
        <xdr:cNvPr id="608" name="テキスト ボックス 607"/>
        <xdr:cNvSpPr txBox="1"/>
      </xdr:nvSpPr>
      <xdr:spPr>
        <a:xfrm>
          <a:off x="13436111" y="992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154786</xdr:rowOff>
    </xdr:from>
    <xdr:to>
      <xdr:col>67</xdr:col>
      <xdr:colOff>101600</xdr:colOff>
      <xdr:row>56</xdr:row>
      <xdr:rowOff>84936</xdr:rowOff>
    </xdr:to>
    <xdr:sp macro="" textlink="">
      <xdr:nvSpPr>
        <xdr:cNvPr id="609" name="楕円 608"/>
        <xdr:cNvSpPr/>
      </xdr:nvSpPr>
      <xdr:spPr>
        <a:xfrm>
          <a:off x="12763500" y="958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101463</xdr:rowOff>
    </xdr:from>
    <xdr:ext cx="534377" cy="259045"/>
    <xdr:sp macro="" textlink="">
      <xdr:nvSpPr>
        <xdr:cNvPr id="610" name="テキスト ボックス 609"/>
        <xdr:cNvSpPr txBox="1"/>
      </xdr:nvSpPr>
      <xdr:spPr>
        <a:xfrm>
          <a:off x="12547111" y="935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24977</xdr:rowOff>
    </xdr:from>
    <xdr:to>
      <xdr:col>85</xdr:col>
      <xdr:colOff>127000</xdr:colOff>
      <xdr:row>78</xdr:row>
      <xdr:rowOff>25400</xdr:rowOff>
    </xdr:to>
    <xdr:cxnSp macro="">
      <xdr:nvCxnSpPr>
        <xdr:cNvPr id="635" name="直線コネクタ 634"/>
        <xdr:cNvCxnSpPr/>
      </xdr:nvCxnSpPr>
      <xdr:spPr>
        <a:xfrm flipV="1">
          <a:off x="15481300" y="13398077"/>
          <a:ext cx="83820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159102</xdr:rowOff>
    </xdr:from>
    <xdr:to>
      <xdr:col>81</xdr:col>
      <xdr:colOff>50800</xdr:colOff>
      <xdr:row>78</xdr:row>
      <xdr:rowOff>25400</xdr:rowOff>
    </xdr:to>
    <xdr:cxnSp macro="">
      <xdr:nvCxnSpPr>
        <xdr:cNvPr id="638" name="直線コネクタ 637"/>
        <xdr:cNvCxnSpPr/>
      </xdr:nvCxnSpPr>
      <xdr:spPr>
        <a:xfrm>
          <a:off x="14592300" y="13360752"/>
          <a:ext cx="889000" cy="3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92215</xdr:rowOff>
    </xdr:from>
    <xdr:to>
      <xdr:col>76</xdr:col>
      <xdr:colOff>114300</xdr:colOff>
      <xdr:row>77</xdr:row>
      <xdr:rowOff>159102</xdr:rowOff>
    </xdr:to>
    <xdr:cxnSp macro="">
      <xdr:nvCxnSpPr>
        <xdr:cNvPr id="641" name="直線コネクタ 640"/>
        <xdr:cNvCxnSpPr/>
      </xdr:nvCxnSpPr>
      <xdr:spPr>
        <a:xfrm>
          <a:off x="13703300" y="13122415"/>
          <a:ext cx="889000" cy="23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50644</xdr:rowOff>
    </xdr:from>
    <xdr:ext cx="469744" cy="259045"/>
    <xdr:sp macro="" textlink="">
      <xdr:nvSpPr>
        <xdr:cNvPr id="643" name="テキスト ボックス 642"/>
        <xdr:cNvSpPr txBox="1"/>
      </xdr:nvSpPr>
      <xdr:spPr>
        <a:xfrm>
          <a:off x="14357428" y="1342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92215</xdr:rowOff>
    </xdr:from>
    <xdr:to>
      <xdr:col>71</xdr:col>
      <xdr:colOff>177800</xdr:colOff>
      <xdr:row>76</xdr:row>
      <xdr:rowOff>127127</xdr:rowOff>
    </xdr:to>
    <xdr:cxnSp macro="">
      <xdr:nvCxnSpPr>
        <xdr:cNvPr id="644" name="直線コネクタ 643"/>
        <xdr:cNvCxnSpPr/>
      </xdr:nvCxnSpPr>
      <xdr:spPr>
        <a:xfrm flipV="1">
          <a:off x="12814300" y="13122415"/>
          <a:ext cx="889000" cy="3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99696</xdr:rowOff>
    </xdr:from>
    <xdr:to>
      <xdr:col>72</xdr:col>
      <xdr:colOff>38100</xdr:colOff>
      <xdr:row>78</xdr:row>
      <xdr:rowOff>29846</xdr:rowOff>
    </xdr:to>
    <xdr:sp macro="" textlink="">
      <xdr:nvSpPr>
        <xdr:cNvPr id="645" name="フローチャート: 判断 644"/>
        <xdr:cNvSpPr/>
      </xdr:nvSpPr>
      <xdr:spPr>
        <a:xfrm>
          <a:off x="13652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20973</xdr:rowOff>
    </xdr:from>
    <xdr:ext cx="469744" cy="259045"/>
    <xdr:sp macro="" textlink="">
      <xdr:nvSpPr>
        <xdr:cNvPr id="646" name="テキスト ボックス 645"/>
        <xdr:cNvSpPr txBox="1"/>
      </xdr:nvSpPr>
      <xdr:spPr>
        <a:xfrm>
          <a:off x="13468428" y="1339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100850</xdr:rowOff>
    </xdr:from>
    <xdr:to>
      <xdr:col>67</xdr:col>
      <xdr:colOff>101600</xdr:colOff>
      <xdr:row>78</xdr:row>
      <xdr:rowOff>31000</xdr:rowOff>
    </xdr:to>
    <xdr:sp macro="" textlink="">
      <xdr:nvSpPr>
        <xdr:cNvPr id="647" name="フローチャート: 判断 646"/>
        <xdr:cNvSpPr/>
      </xdr:nvSpPr>
      <xdr:spPr>
        <a:xfrm>
          <a:off x="12763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22127</xdr:rowOff>
    </xdr:from>
    <xdr:ext cx="469744" cy="259045"/>
    <xdr:sp macro="" textlink="">
      <xdr:nvSpPr>
        <xdr:cNvPr id="648" name="テキスト ボックス 647"/>
        <xdr:cNvSpPr txBox="1"/>
      </xdr:nvSpPr>
      <xdr:spPr>
        <a:xfrm>
          <a:off x="12579428" y="1339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145627</xdr:rowOff>
    </xdr:from>
    <xdr:to>
      <xdr:col>85</xdr:col>
      <xdr:colOff>177800</xdr:colOff>
      <xdr:row>78</xdr:row>
      <xdr:rowOff>75777</xdr:rowOff>
    </xdr:to>
    <xdr:sp macro="" textlink="">
      <xdr:nvSpPr>
        <xdr:cNvPr id="654" name="楕円 653"/>
        <xdr:cNvSpPr/>
      </xdr:nvSpPr>
      <xdr:spPr>
        <a:xfrm>
          <a:off x="16268700" y="1334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313932" cy="259045"/>
    <xdr:sp macro="" textlink="">
      <xdr:nvSpPr>
        <xdr:cNvPr id="655" name="災害復旧費該当値テキスト"/>
        <xdr:cNvSpPr txBox="1"/>
      </xdr:nvSpPr>
      <xdr:spPr>
        <a:xfrm>
          <a:off x="16370300" y="133000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6" name="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7" name="テキスト ボックス 656"/>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108302</xdr:rowOff>
    </xdr:from>
    <xdr:to>
      <xdr:col>76</xdr:col>
      <xdr:colOff>165100</xdr:colOff>
      <xdr:row>78</xdr:row>
      <xdr:rowOff>38452</xdr:rowOff>
    </xdr:to>
    <xdr:sp macro="" textlink="">
      <xdr:nvSpPr>
        <xdr:cNvPr id="658" name="楕円 657"/>
        <xdr:cNvSpPr/>
      </xdr:nvSpPr>
      <xdr:spPr>
        <a:xfrm>
          <a:off x="14541500" y="1330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54979</xdr:rowOff>
    </xdr:from>
    <xdr:ext cx="469744" cy="259045"/>
    <xdr:sp macro="" textlink="">
      <xdr:nvSpPr>
        <xdr:cNvPr id="659" name="テキスト ボックス 658"/>
        <xdr:cNvSpPr txBox="1"/>
      </xdr:nvSpPr>
      <xdr:spPr>
        <a:xfrm>
          <a:off x="14357428" y="1308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41415</xdr:rowOff>
    </xdr:from>
    <xdr:to>
      <xdr:col>72</xdr:col>
      <xdr:colOff>38100</xdr:colOff>
      <xdr:row>76</xdr:row>
      <xdr:rowOff>143015</xdr:rowOff>
    </xdr:to>
    <xdr:sp macro="" textlink="">
      <xdr:nvSpPr>
        <xdr:cNvPr id="660" name="楕円 659"/>
        <xdr:cNvSpPr/>
      </xdr:nvSpPr>
      <xdr:spPr>
        <a:xfrm>
          <a:off x="13652500" y="130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159541</xdr:rowOff>
    </xdr:from>
    <xdr:ext cx="534377" cy="259045"/>
    <xdr:sp macro="" textlink="">
      <xdr:nvSpPr>
        <xdr:cNvPr id="661" name="テキスト ボックス 660"/>
        <xdr:cNvSpPr txBox="1"/>
      </xdr:nvSpPr>
      <xdr:spPr>
        <a:xfrm>
          <a:off x="13436111" y="1284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76327</xdr:rowOff>
    </xdr:from>
    <xdr:to>
      <xdr:col>67</xdr:col>
      <xdr:colOff>101600</xdr:colOff>
      <xdr:row>77</xdr:row>
      <xdr:rowOff>6477</xdr:rowOff>
    </xdr:to>
    <xdr:sp macro="" textlink="">
      <xdr:nvSpPr>
        <xdr:cNvPr id="662" name="楕円 661"/>
        <xdr:cNvSpPr/>
      </xdr:nvSpPr>
      <xdr:spPr>
        <a:xfrm>
          <a:off x="12763500" y="1310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23004</xdr:rowOff>
    </xdr:from>
    <xdr:ext cx="534377" cy="259045"/>
    <xdr:sp macro="" textlink="">
      <xdr:nvSpPr>
        <xdr:cNvPr id="663" name="テキスト ボックス 662"/>
        <xdr:cNvSpPr txBox="1"/>
      </xdr:nvSpPr>
      <xdr:spPr>
        <a:xfrm>
          <a:off x="12547111" y="1288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146723</xdr:rowOff>
    </xdr:from>
    <xdr:to>
      <xdr:col>85</xdr:col>
      <xdr:colOff>127000</xdr:colOff>
      <xdr:row>95</xdr:row>
      <xdr:rowOff>151561</xdr:rowOff>
    </xdr:to>
    <xdr:cxnSp macro="">
      <xdr:nvCxnSpPr>
        <xdr:cNvPr id="692" name="直線コネクタ 691"/>
        <xdr:cNvCxnSpPr/>
      </xdr:nvCxnSpPr>
      <xdr:spPr>
        <a:xfrm flipV="1">
          <a:off x="15481300" y="16434473"/>
          <a:ext cx="8382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55618</xdr:rowOff>
    </xdr:from>
    <xdr:ext cx="534377" cy="259045"/>
    <xdr:sp macro="" textlink="">
      <xdr:nvSpPr>
        <xdr:cNvPr id="693" name="公債費平均値テキスト"/>
        <xdr:cNvSpPr txBox="1"/>
      </xdr:nvSpPr>
      <xdr:spPr>
        <a:xfrm>
          <a:off x="16370300" y="1617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151561</xdr:rowOff>
    </xdr:from>
    <xdr:to>
      <xdr:col>81</xdr:col>
      <xdr:colOff>50800</xdr:colOff>
      <xdr:row>95</xdr:row>
      <xdr:rowOff>161289</xdr:rowOff>
    </xdr:to>
    <xdr:cxnSp macro="">
      <xdr:nvCxnSpPr>
        <xdr:cNvPr id="695" name="直線コネクタ 694"/>
        <xdr:cNvCxnSpPr/>
      </xdr:nvCxnSpPr>
      <xdr:spPr>
        <a:xfrm flipV="1">
          <a:off x="14592300" y="16439311"/>
          <a:ext cx="889000" cy="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7" name="テキスト ボックス 696"/>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159995</xdr:rowOff>
    </xdr:from>
    <xdr:to>
      <xdr:col>76</xdr:col>
      <xdr:colOff>114300</xdr:colOff>
      <xdr:row>95</xdr:row>
      <xdr:rowOff>161289</xdr:rowOff>
    </xdr:to>
    <xdr:cxnSp macro="">
      <xdr:nvCxnSpPr>
        <xdr:cNvPr id="698" name="直線コネクタ 697"/>
        <xdr:cNvCxnSpPr/>
      </xdr:nvCxnSpPr>
      <xdr:spPr>
        <a:xfrm>
          <a:off x="13703300" y="16447745"/>
          <a:ext cx="889000" cy="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97299</xdr:rowOff>
    </xdr:from>
    <xdr:ext cx="534377" cy="259045"/>
    <xdr:sp macro="" textlink="">
      <xdr:nvSpPr>
        <xdr:cNvPr id="700" name="テキスト ボックス 699"/>
        <xdr:cNvSpPr txBox="1"/>
      </xdr:nvSpPr>
      <xdr:spPr>
        <a:xfrm>
          <a:off x="14325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159995</xdr:rowOff>
    </xdr:from>
    <xdr:to>
      <xdr:col>71</xdr:col>
      <xdr:colOff>177800</xdr:colOff>
      <xdr:row>96</xdr:row>
      <xdr:rowOff>9919</xdr:rowOff>
    </xdr:to>
    <xdr:cxnSp macro="">
      <xdr:nvCxnSpPr>
        <xdr:cNvPr id="701" name="直線コネクタ 700"/>
        <xdr:cNvCxnSpPr/>
      </xdr:nvCxnSpPr>
      <xdr:spPr>
        <a:xfrm flipV="1">
          <a:off x="12814300" y="16447745"/>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160998</xdr:rowOff>
    </xdr:from>
    <xdr:to>
      <xdr:col>72</xdr:col>
      <xdr:colOff>38100</xdr:colOff>
      <xdr:row>94</xdr:row>
      <xdr:rowOff>91148</xdr:rowOff>
    </xdr:to>
    <xdr:sp macro="" textlink="">
      <xdr:nvSpPr>
        <xdr:cNvPr id="702" name="フローチャート: 判断 701"/>
        <xdr:cNvSpPr/>
      </xdr:nvSpPr>
      <xdr:spPr>
        <a:xfrm>
          <a:off x="13652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107675</xdr:rowOff>
    </xdr:from>
    <xdr:ext cx="534377" cy="259045"/>
    <xdr:sp macro="" textlink="">
      <xdr:nvSpPr>
        <xdr:cNvPr id="703" name="テキスト ボックス 702"/>
        <xdr:cNvSpPr txBox="1"/>
      </xdr:nvSpPr>
      <xdr:spPr>
        <a:xfrm>
          <a:off x="13436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154330</xdr:rowOff>
    </xdr:from>
    <xdr:to>
      <xdr:col>67</xdr:col>
      <xdr:colOff>101600</xdr:colOff>
      <xdr:row>94</xdr:row>
      <xdr:rowOff>84480</xdr:rowOff>
    </xdr:to>
    <xdr:sp macro="" textlink="">
      <xdr:nvSpPr>
        <xdr:cNvPr id="704" name="フローチャート: 判断 703"/>
        <xdr:cNvSpPr/>
      </xdr:nvSpPr>
      <xdr:spPr>
        <a:xfrm>
          <a:off x="12763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101007</xdr:rowOff>
    </xdr:from>
    <xdr:ext cx="534377" cy="259045"/>
    <xdr:sp macro="" textlink="">
      <xdr:nvSpPr>
        <xdr:cNvPr id="705" name="テキスト ボックス 704"/>
        <xdr:cNvSpPr txBox="1"/>
      </xdr:nvSpPr>
      <xdr:spPr>
        <a:xfrm>
          <a:off x="12547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95923</xdr:rowOff>
    </xdr:from>
    <xdr:to>
      <xdr:col>85</xdr:col>
      <xdr:colOff>177800</xdr:colOff>
      <xdr:row>96</xdr:row>
      <xdr:rowOff>26073</xdr:rowOff>
    </xdr:to>
    <xdr:sp macro="" textlink="">
      <xdr:nvSpPr>
        <xdr:cNvPr id="711" name="楕円 710"/>
        <xdr:cNvSpPr/>
      </xdr:nvSpPr>
      <xdr:spPr>
        <a:xfrm>
          <a:off x="16268700" y="1638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74350</xdr:rowOff>
    </xdr:from>
    <xdr:ext cx="534377" cy="259045"/>
    <xdr:sp macro="" textlink="">
      <xdr:nvSpPr>
        <xdr:cNvPr id="712" name="公債費該当値テキスト"/>
        <xdr:cNvSpPr txBox="1"/>
      </xdr:nvSpPr>
      <xdr:spPr>
        <a:xfrm>
          <a:off x="16370300" y="1636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100761</xdr:rowOff>
    </xdr:from>
    <xdr:to>
      <xdr:col>81</xdr:col>
      <xdr:colOff>101600</xdr:colOff>
      <xdr:row>96</xdr:row>
      <xdr:rowOff>30911</xdr:rowOff>
    </xdr:to>
    <xdr:sp macro="" textlink="">
      <xdr:nvSpPr>
        <xdr:cNvPr id="713" name="楕円 712"/>
        <xdr:cNvSpPr/>
      </xdr:nvSpPr>
      <xdr:spPr>
        <a:xfrm>
          <a:off x="15430500" y="1638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22038</xdr:rowOff>
    </xdr:from>
    <xdr:ext cx="534377" cy="259045"/>
    <xdr:sp macro="" textlink="">
      <xdr:nvSpPr>
        <xdr:cNvPr id="714" name="テキスト ボックス 713"/>
        <xdr:cNvSpPr txBox="1"/>
      </xdr:nvSpPr>
      <xdr:spPr>
        <a:xfrm>
          <a:off x="15214111" y="1648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110489</xdr:rowOff>
    </xdr:from>
    <xdr:to>
      <xdr:col>76</xdr:col>
      <xdr:colOff>165100</xdr:colOff>
      <xdr:row>96</xdr:row>
      <xdr:rowOff>40639</xdr:rowOff>
    </xdr:to>
    <xdr:sp macro="" textlink="">
      <xdr:nvSpPr>
        <xdr:cNvPr id="715" name="楕円 714"/>
        <xdr:cNvSpPr/>
      </xdr:nvSpPr>
      <xdr:spPr>
        <a:xfrm>
          <a:off x="14541500" y="1639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31766</xdr:rowOff>
    </xdr:from>
    <xdr:ext cx="534377" cy="259045"/>
    <xdr:sp macro="" textlink="">
      <xdr:nvSpPr>
        <xdr:cNvPr id="716" name="テキスト ボックス 715"/>
        <xdr:cNvSpPr txBox="1"/>
      </xdr:nvSpPr>
      <xdr:spPr>
        <a:xfrm>
          <a:off x="14325111" y="1649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109195</xdr:rowOff>
    </xdr:from>
    <xdr:to>
      <xdr:col>72</xdr:col>
      <xdr:colOff>38100</xdr:colOff>
      <xdr:row>96</xdr:row>
      <xdr:rowOff>39345</xdr:rowOff>
    </xdr:to>
    <xdr:sp macro="" textlink="">
      <xdr:nvSpPr>
        <xdr:cNvPr id="717" name="楕円 716"/>
        <xdr:cNvSpPr/>
      </xdr:nvSpPr>
      <xdr:spPr>
        <a:xfrm>
          <a:off x="13652500" y="1639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30472</xdr:rowOff>
    </xdr:from>
    <xdr:ext cx="534377" cy="259045"/>
    <xdr:sp macro="" textlink="">
      <xdr:nvSpPr>
        <xdr:cNvPr id="718" name="テキスト ボックス 717"/>
        <xdr:cNvSpPr txBox="1"/>
      </xdr:nvSpPr>
      <xdr:spPr>
        <a:xfrm>
          <a:off x="13436111" y="1648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130569</xdr:rowOff>
    </xdr:from>
    <xdr:to>
      <xdr:col>67</xdr:col>
      <xdr:colOff>101600</xdr:colOff>
      <xdr:row>96</xdr:row>
      <xdr:rowOff>60719</xdr:rowOff>
    </xdr:to>
    <xdr:sp macro="" textlink="">
      <xdr:nvSpPr>
        <xdr:cNvPr id="719" name="楕円 718"/>
        <xdr:cNvSpPr/>
      </xdr:nvSpPr>
      <xdr:spPr>
        <a:xfrm>
          <a:off x="12763500" y="1641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51846</xdr:rowOff>
    </xdr:from>
    <xdr:ext cx="534377" cy="259045"/>
    <xdr:sp macro="" textlink="">
      <xdr:nvSpPr>
        <xdr:cNvPr id="720" name="テキスト ボックス 719"/>
        <xdr:cNvSpPr txBox="1"/>
      </xdr:nvSpPr>
      <xdr:spPr>
        <a:xfrm>
          <a:off x="12547111" y="1651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33579</xdr:rowOff>
    </xdr:from>
    <xdr:to>
      <xdr:col>102</xdr:col>
      <xdr:colOff>165100</xdr:colOff>
      <xdr:row>38</xdr:row>
      <xdr:rowOff>135179</xdr:rowOff>
    </xdr:to>
    <xdr:sp macro="" textlink="">
      <xdr:nvSpPr>
        <xdr:cNvPr id="757" name="フローチャート: 判断 756"/>
        <xdr:cNvSpPr/>
      </xdr:nvSpPr>
      <xdr:spPr>
        <a:xfrm>
          <a:off x="19494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151706</xdr:rowOff>
    </xdr:from>
    <xdr:ext cx="378565" cy="259045"/>
    <xdr:sp macro="" textlink="">
      <xdr:nvSpPr>
        <xdr:cNvPr id="758" name="テキスト ボックス 757"/>
        <xdr:cNvSpPr txBox="1"/>
      </xdr:nvSpPr>
      <xdr:spPr>
        <a:xfrm>
          <a:off x="19356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111303</xdr:rowOff>
    </xdr:from>
    <xdr:to>
      <xdr:col>98</xdr:col>
      <xdr:colOff>38100</xdr:colOff>
      <xdr:row>38</xdr:row>
      <xdr:rowOff>41453</xdr:rowOff>
    </xdr:to>
    <xdr:sp macro="" textlink="">
      <xdr:nvSpPr>
        <xdr:cNvPr id="759" name="フローチャート: 判断 758"/>
        <xdr:cNvSpPr/>
      </xdr:nvSpPr>
      <xdr:spPr>
        <a:xfrm>
          <a:off x="18605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57980</xdr:rowOff>
    </xdr:from>
    <xdr:ext cx="378565" cy="259045"/>
    <xdr:sp macro="" textlink="">
      <xdr:nvSpPr>
        <xdr:cNvPr id="760" name="テキスト ボックス 759"/>
        <xdr:cNvSpPr txBox="1"/>
      </xdr:nvSpPr>
      <xdr:spPr>
        <a:xfrm>
          <a:off x="18467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128905</xdr:rowOff>
    </xdr:from>
    <xdr:to>
      <xdr:col>102</xdr:col>
      <xdr:colOff>165100</xdr:colOff>
      <xdr:row>57</xdr:row>
      <xdr:rowOff>59055</xdr:rowOff>
    </xdr:to>
    <xdr:sp macro="" textlink="">
      <xdr:nvSpPr>
        <xdr:cNvPr id="810" name="フローチャート: 判断 809"/>
        <xdr:cNvSpPr/>
      </xdr:nvSpPr>
      <xdr:spPr>
        <a:xfrm>
          <a:off x="19494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55</xdr:row>
      <xdr:rowOff>75582</xdr:rowOff>
    </xdr:from>
    <xdr:ext cx="313932" cy="259045"/>
    <xdr:sp macro="" textlink="">
      <xdr:nvSpPr>
        <xdr:cNvPr id="811" name="テキスト ボックス 810"/>
        <xdr:cNvSpPr txBox="1"/>
      </xdr:nvSpPr>
      <xdr:spPr>
        <a:xfrm>
          <a:off x="19388333" y="9505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168910</xdr:rowOff>
    </xdr:from>
    <xdr:to>
      <xdr:col>98</xdr:col>
      <xdr:colOff>38100</xdr:colOff>
      <xdr:row>57</xdr:row>
      <xdr:rowOff>99060</xdr:rowOff>
    </xdr:to>
    <xdr:sp macro="" textlink="">
      <xdr:nvSpPr>
        <xdr:cNvPr id="812" name="フローチャート: 判断 811"/>
        <xdr:cNvSpPr/>
      </xdr:nvSpPr>
      <xdr:spPr>
        <a:xfrm>
          <a:off x="18605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55</xdr:row>
      <xdr:rowOff>115587</xdr:rowOff>
    </xdr:from>
    <xdr:ext cx="313932" cy="259045"/>
    <xdr:sp macro="" textlink="">
      <xdr:nvSpPr>
        <xdr:cNvPr id="813" name="テキスト ボックス 812"/>
        <xdr:cNvSpPr txBox="1"/>
      </xdr:nvSpPr>
      <xdr:spPr>
        <a:xfrm>
          <a:off x="18499333" y="9545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6" name="テキスト ボックス 825"/>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8" name="テキスト ボックス 82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前年度と比較すると、</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総務費は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23,040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円減少し、主な要因は、復興交付金基金への積立金が減少したことである。農林水産業費は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円増加し、主な要因は、道の駅いたこの改修事業に係る経費が増加したことである。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商工費は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円減少し、主な要因は、地方創生加速化交付金を活用した観光事業が、平成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年度に終了したことによるものである。土木費は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円減少し、主な要因は、日の出地区における液状化対策事業に係る経費が減少したことである。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教育費は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円減少し、主な要因は、延方小学校の改修事業が、平成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年度に終了したことによるものである。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東日本大震災に係る復旧復興事業が一段落したこともあり、どの費目についても類似団体比較においてほぼ同様の金額となっている。各年度、事業の内容や規模により金額の増減はあるが、その他、各特別会計への繰出金等も大きな割合を占めており、一般会計だけでなく市全体として歳出管理に努め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茨城県潮来市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一般会計の実質収支においては、</a:t>
          </a:r>
          <a:r>
            <a:rPr kumimoji="1" lang="ja-JP" altLang="en-US" sz="1400" b="0">
              <a:solidFill>
                <a:sysClr val="windowText" lastClr="000000"/>
              </a:solidFill>
              <a:latin typeface="ＭＳ ゴシック" pitchFamily="49" charset="-128"/>
              <a:ea typeface="ＭＳ ゴシック" pitchFamily="49" charset="-128"/>
            </a:rPr>
            <a:t>平成</a:t>
          </a:r>
          <a:r>
            <a:rPr kumimoji="1" lang="en-US" altLang="ja-JP" sz="1400" b="0">
              <a:solidFill>
                <a:sysClr val="windowText" lastClr="000000"/>
              </a:solidFill>
              <a:latin typeface="ＭＳ ゴシック" pitchFamily="49" charset="-128"/>
              <a:ea typeface="ＭＳ ゴシック" pitchFamily="49" charset="-128"/>
            </a:rPr>
            <a:t>23</a:t>
          </a:r>
          <a:r>
            <a:rPr kumimoji="1" lang="ja-JP" altLang="en-US" sz="1400" b="0">
              <a:solidFill>
                <a:sysClr val="windowText" lastClr="000000"/>
              </a:solidFill>
              <a:latin typeface="ＭＳ ゴシック" pitchFamily="49" charset="-128"/>
              <a:ea typeface="ＭＳ ゴシック" pitchFamily="49" charset="-128"/>
            </a:rPr>
            <a:t>年度から災害復旧復興予算により規模が増加し、標準財政規模に対する比率は高い状態で推移してきている。財政調整基金についても、平成</a:t>
          </a:r>
          <a:r>
            <a:rPr kumimoji="1" lang="en-US" altLang="ja-JP" sz="1400" b="0">
              <a:solidFill>
                <a:sysClr val="windowText" lastClr="000000"/>
              </a:solidFill>
              <a:latin typeface="ＭＳ ゴシック" pitchFamily="49" charset="-128"/>
              <a:ea typeface="ＭＳ ゴシック" pitchFamily="49" charset="-128"/>
            </a:rPr>
            <a:t>20</a:t>
          </a:r>
          <a:r>
            <a:rPr kumimoji="1" lang="ja-JP" altLang="en-US" sz="1400" b="0">
              <a:solidFill>
                <a:sysClr val="windowText" lastClr="000000"/>
              </a:solidFill>
              <a:latin typeface="ＭＳ ゴシック" pitchFamily="49" charset="-128"/>
              <a:ea typeface="ＭＳ ゴシック" pitchFamily="49" charset="-128"/>
            </a:rPr>
            <a:t>年度に枯渇状態となったが、公債費の抑制や</a:t>
          </a:r>
          <a:r>
            <a:rPr kumimoji="1" lang="ja-JP" altLang="en-US" sz="1400">
              <a:solidFill>
                <a:sysClr val="windowText" lastClr="000000"/>
              </a:solidFill>
              <a:latin typeface="ＭＳ ゴシック" pitchFamily="49" charset="-128"/>
              <a:ea typeface="ＭＳ ゴシック" pitchFamily="49" charset="-128"/>
            </a:rPr>
            <a:t>人件費の削減等、財政健全化に努めたことで、財政調整基金残高は増加した。今後も義務的経費の増加や、それに伴う財政調整基金の減少が見込まれることから、引き続き、財政運営の適正化に努めていく。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茨城県潮来市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一般会計や各特別会計において、赤字額や資金不足は生じておらず、連結においても赤字額は生じていない。しかし、過去においては、国民健康保険特別会計について、平成</a:t>
          </a:r>
          <a:r>
            <a:rPr kumimoji="1" lang="en-US" altLang="ja-JP" sz="1400">
              <a:solidFill>
                <a:sysClr val="windowText" lastClr="000000"/>
              </a:solidFill>
              <a:latin typeface="ＭＳ ゴシック" pitchFamily="49" charset="-128"/>
              <a:ea typeface="ＭＳ ゴシック" pitchFamily="49" charset="-128"/>
            </a:rPr>
            <a:t>23</a:t>
          </a:r>
          <a:r>
            <a:rPr kumimoji="1" lang="ja-JP" altLang="en-US" sz="1400">
              <a:solidFill>
                <a:sysClr val="windowText" lastClr="000000"/>
              </a:solidFill>
              <a:latin typeface="ＭＳ ゴシック" pitchFamily="49" charset="-128"/>
              <a:ea typeface="ＭＳ ゴシック" pitchFamily="49" charset="-128"/>
            </a:rPr>
            <a:t>年度から平成</a:t>
          </a:r>
          <a:r>
            <a:rPr kumimoji="1" lang="en-US" altLang="ja-JP" sz="1400">
              <a:solidFill>
                <a:sysClr val="windowText" lastClr="000000"/>
              </a:solidFill>
              <a:latin typeface="ＭＳ ゴシック" pitchFamily="49" charset="-128"/>
              <a:ea typeface="ＭＳ ゴシック" pitchFamily="49" charset="-128"/>
            </a:rPr>
            <a:t>24</a:t>
          </a:r>
          <a:r>
            <a:rPr kumimoji="1" lang="ja-JP" altLang="en-US" sz="1400">
              <a:solidFill>
                <a:sysClr val="windowText" lastClr="000000"/>
              </a:solidFill>
              <a:latin typeface="ＭＳ ゴシック" pitchFamily="49" charset="-128"/>
              <a:ea typeface="ＭＳ ゴシック" pitchFamily="49" charset="-128"/>
            </a:rPr>
            <a:t>年度、</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年連続して赤字を計上し、一般会計からの財源対策繰入金により赤字を解消としたという経緯もある。また、一般会計においては、平成</a:t>
          </a:r>
          <a:r>
            <a:rPr kumimoji="1" lang="en-US" altLang="ja-JP" sz="1400">
              <a:solidFill>
                <a:sysClr val="windowText" lastClr="000000"/>
              </a:solidFill>
              <a:latin typeface="ＭＳ ゴシック" pitchFamily="49" charset="-128"/>
              <a:ea typeface="ＭＳ ゴシック" pitchFamily="49" charset="-128"/>
            </a:rPr>
            <a:t>21</a:t>
          </a:r>
          <a:r>
            <a:rPr kumimoji="1" lang="ja-JP" altLang="en-US" sz="1400">
              <a:solidFill>
                <a:sysClr val="windowText" lastClr="000000"/>
              </a:solidFill>
              <a:latin typeface="ＭＳ ゴシック" pitchFamily="49" charset="-128"/>
              <a:ea typeface="ＭＳ ゴシック" pitchFamily="49" charset="-128"/>
            </a:rPr>
            <a:t>年度からの主に公債費の抑制と、人件費の削減等による効果が表れているものと考えられるが、今後も引き続き、各会計において財政の健全化に努めていく必要がある。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13497315</v>
      </c>
      <c r="BO4" s="441"/>
      <c r="BP4" s="441"/>
      <c r="BQ4" s="441"/>
      <c r="BR4" s="441"/>
      <c r="BS4" s="441"/>
      <c r="BT4" s="441"/>
      <c r="BU4" s="442"/>
      <c r="BV4" s="440">
        <v>15050979</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16.2</v>
      </c>
      <c r="CU4" s="622"/>
      <c r="CV4" s="622"/>
      <c r="CW4" s="622"/>
      <c r="CX4" s="622"/>
      <c r="CY4" s="622"/>
      <c r="CZ4" s="622"/>
      <c r="DA4" s="623"/>
      <c r="DB4" s="621">
        <v>12.4</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12217091</v>
      </c>
      <c r="BO5" s="446"/>
      <c r="BP5" s="446"/>
      <c r="BQ5" s="446"/>
      <c r="BR5" s="446"/>
      <c r="BS5" s="446"/>
      <c r="BT5" s="446"/>
      <c r="BU5" s="447"/>
      <c r="BV5" s="445">
        <v>13509773</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92.5</v>
      </c>
      <c r="CU5" s="416"/>
      <c r="CV5" s="416"/>
      <c r="CW5" s="416"/>
      <c r="CX5" s="416"/>
      <c r="CY5" s="416"/>
      <c r="CZ5" s="416"/>
      <c r="DA5" s="417"/>
      <c r="DB5" s="415">
        <v>94.7</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1280224</v>
      </c>
      <c r="BO6" s="446"/>
      <c r="BP6" s="446"/>
      <c r="BQ6" s="446"/>
      <c r="BR6" s="446"/>
      <c r="BS6" s="446"/>
      <c r="BT6" s="446"/>
      <c r="BU6" s="447"/>
      <c r="BV6" s="445">
        <v>1541206</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98.2</v>
      </c>
      <c r="CU6" s="596"/>
      <c r="CV6" s="596"/>
      <c r="CW6" s="596"/>
      <c r="CX6" s="596"/>
      <c r="CY6" s="596"/>
      <c r="CZ6" s="596"/>
      <c r="DA6" s="597"/>
      <c r="DB6" s="595">
        <v>99.8</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90163</v>
      </c>
      <c r="BO7" s="446"/>
      <c r="BP7" s="446"/>
      <c r="BQ7" s="446"/>
      <c r="BR7" s="446"/>
      <c r="BS7" s="446"/>
      <c r="BT7" s="446"/>
      <c r="BU7" s="447"/>
      <c r="BV7" s="445">
        <v>622133</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7368593</v>
      </c>
      <c r="CU7" s="446"/>
      <c r="CV7" s="446"/>
      <c r="CW7" s="446"/>
      <c r="CX7" s="446"/>
      <c r="CY7" s="446"/>
      <c r="CZ7" s="446"/>
      <c r="DA7" s="447"/>
      <c r="DB7" s="445">
        <v>7416773</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88</v>
      </c>
      <c r="AV8" s="503"/>
      <c r="AW8" s="503"/>
      <c r="AX8" s="503"/>
      <c r="AY8" s="425" t="s">
        <v>102</v>
      </c>
      <c r="AZ8" s="426"/>
      <c r="BA8" s="426"/>
      <c r="BB8" s="426"/>
      <c r="BC8" s="426"/>
      <c r="BD8" s="426"/>
      <c r="BE8" s="426"/>
      <c r="BF8" s="426"/>
      <c r="BG8" s="426"/>
      <c r="BH8" s="426"/>
      <c r="BI8" s="426"/>
      <c r="BJ8" s="426"/>
      <c r="BK8" s="426"/>
      <c r="BL8" s="426"/>
      <c r="BM8" s="427"/>
      <c r="BN8" s="445">
        <v>1190061</v>
      </c>
      <c r="BO8" s="446"/>
      <c r="BP8" s="446"/>
      <c r="BQ8" s="446"/>
      <c r="BR8" s="446"/>
      <c r="BS8" s="446"/>
      <c r="BT8" s="446"/>
      <c r="BU8" s="447"/>
      <c r="BV8" s="445">
        <v>919073</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0.5</v>
      </c>
      <c r="CU8" s="559"/>
      <c r="CV8" s="559"/>
      <c r="CW8" s="559"/>
      <c r="CX8" s="559"/>
      <c r="CY8" s="559"/>
      <c r="CZ8" s="559"/>
      <c r="DA8" s="560"/>
      <c r="DB8" s="558">
        <v>0.49</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29111</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88</v>
      </c>
      <c r="AV9" s="503"/>
      <c r="AW9" s="503"/>
      <c r="AX9" s="503"/>
      <c r="AY9" s="425" t="s">
        <v>108</v>
      </c>
      <c r="AZ9" s="426"/>
      <c r="BA9" s="426"/>
      <c r="BB9" s="426"/>
      <c r="BC9" s="426"/>
      <c r="BD9" s="426"/>
      <c r="BE9" s="426"/>
      <c r="BF9" s="426"/>
      <c r="BG9" s="426"/>
      <c r="BH9" s="426"/>
      <c r="BI9" s="426"/>
      <c r="BJ9" s="426"/>
      <c r="BK9" s="426"/>
      <c r="BL9" s="426"/>
      <c r="BM9" s="427"/>
      <c r="BN9" s="445">
        <v>270988</v>
      </c>
      <c r="BO9" s="446"/>
      <c r="BP9" s="446"/>
      <c r="BQ9" s="446"/>
      <c r="BR9" s="446"/>
      <c r="BS9" s="446"/>
      <c r="BT9" s="446"/>
      <c r="BU9" s="447"/>
      <c r="BV9" s="445">
        <v>-1116985</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13.1</v>
      </c>
      <c r="CU9" s="416"/>
      <c r="CV9" s="416"/>
      <c r="CW9" s="416"/>
      <c r="CX9" s="416"/>
      <c r="CY9" s="416"/>
      <c r="CZ9" s="416"/>
      <c r="DA9" s="417"/>
      <c r="DB9" s="415">
        <v>11.7</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110</v>
      </c>
      <c r="M10" s="419"/>
      <c r="N10" s="419"/>
      <c r="O10" s="419"/>
      <c r="P10" s="419"/>
      <c r="Q10" s="420"/>
      <c r="R10" s="421">
        <v>30534</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88</v>
      </c>
      <c r="AV10" s="503"/>
      <c r="AW10" s="503"/>
      <c r="AX10" s="503"/>
      <c r="AY10" s="425" t="s">
        <v>112</v>
      </c>
      <c r="AZ10" s="426"/>
      <c r="BA10" s="426"/>
      <c r="BB10" s="426"/>
      <c r="BC10" s="426"/>
      <c r="BD10" s="426"/>
      <c r="BE10" s="426"/>
      <c r="BF10" s="426"/>
      <c r="BG10" s="426"/>
      <c r="BH10" s="426"/>
      <c r="BI10" s="426"/>
      <c r="BJ10" s="426"/>
      <c r="BK10" s="426"/>
      <c r="BL10" s="426"/>
      <c r="BM10" s="427"/>
      <c r="BN10" s="445">
        <v>599</v>
      </c>
      <c r="BO10" s="446"/>
      <c r="BP10" s="446"/>
      <c r="BQ10" s="446"/>
      <c r="BR10" s="446"/>
      <c r="BS10" s="446"/>
      <c r="BT10" s="446"/>
      <c r="BU10" s="447"/>
      <c r="BV10" s="445">
        <v>1313</v>
      </c>
      <c r="BW10" s="446"/>
      <c r="BX10" s="446"/>
      <c r="BY10" s="446"/>
      <c r="BZ10" s="446"/>
      <c r="CA10" s="446"/>
      <c r="CB10" s="446"/>
      <c r="CC10" s="447"/>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114</v>
      </c>
      <c r="M11" s="492"/>
      <c r="N11" s="492"/>
      <c r="O11" s="492"/>
      <c r="P11" s="492"/>
      <c r="Q11" s="493"/>
      <c r="R11" s="581" t="s">
        <v>115</v>
      </c>
      <c r="S11" s="582"/>
      <c r="T11" s="582"/>
      <c r="U11" s="582"/>
      <c r="V11" s="583"/>
      <c r="W11" s="593"/>
      <c r="X11" s="407"/>
      <c r="Y11" s="407"/>
      <c r="Z11" s="407"/>
      <c r="AA11" s="407"/>
      <c r="AB11" s="407"/>
      <c r="AC11" s="407"/>
      <c r="AD11" s="407"/>
      <c r="AE11" s="407"/>
      <c r="AF11" s="407"/>
      <c r="AG11" s="407"/>
      <c r="AH11" s="407"/>
      <c r="AI11" s="407"/>
      <c r="AJ11" s="407"/>
      <c r="AK11" s="407"/>
      <c r="AL11" s="594"/>
      <c r="AM11" s="514" t="s">
        <v>116</v>
      </c>
      <c r="AN11" s="419"/>
      <c r="AO11" s="419"/>
      <c r="AP11" s="419"/>
      <c r="AQ11" s="419"/>
      <c r="AR11" s="419"/>
      <c r="AS11" s="419"/>
      <c r="AT11" s="420"/>
      <c r="AU11" s="502" t="s">
        <v>88</v>
      </c>
      <c r="AV11" s="503"/>
      <c r="AW11" s="503"/>
      <c r="AX11" s="503"/>
      <c r="AY11" s="425" t="s">
        <v>117</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118</v>
      </c>
      <c r="CE11" s="455"/>
      <c r="CF11" s="455"/>
      <c r="CG11" s="455"/>
      <c r="CH11" s="455"/>
      <c r="CI11" s="455"/>
      <c r="CJ11" s="455"/>
      <c r="CK11" s="455"/>
      <c r="CL11" s="455"/>
      <c r="CM11" s="455"/>
      <c r="CN11" s="455"/>
      <c r="CO11" s="455"/>
      <c r="CP11" s="455"/>
      <c r="CQ11" s="455"/>
      <c r="CR11" s="455"/>
      <c r="CS11" s="456"/>
      <c r="CT11" s="558" t="s">
        <v>119</v>
      </c>
      <c r="CU11" s="559"/>
      <c r="CV11" s="559"/>
      <c r="CW11" s="559"/>
      <c r="CX11" s="559"/>
      <c r="CY11" s="559"/>
      <c r="CZ11" s="559"/>
      <c r="DA11" s="560"/>
      <c r="DB11" s="558" t="s">
        <v>119</v>
      </c>
      <c r="DC11" s="559"/>
      <c r="DD11" s="559"/>
      <c r="DE11" s="559"/>
      <c r="DF11" s="559"/>
      <c r="DG11" s="559"/>
      <c r="DH11" s="559"/>
      <c r="DI11" s="560"/>
      <c r="DJ11" s="165"/>
      <c r="DK11" s="165"/>
      <c r="DL11" s="165"/>
      <c r="DM11" s="165"/>
      <c r="DN11" s="165"/>
      <c r="DO11" s="165"/>
    </row>
    <row r="12" spans="1:119" ht="18.75" customHeight="1">
      <c r="A12" s="166"/>
      <c r="B12" s="561" t="s">
        <v>120</v>
      </c>
      <c r="C12" s="562"/>
      <c r="D12" s="562"/>
      <c r="E12" s="562"/>
      <c r="F12" s="562"/>
      <c r="G12" s="562"/>
      <c r="H12" s="562"/>
      <c r="I12" s="562"/>
      <c r="J12" s="562"/>
      <c r="K12" s="563"/>
      <c r="L12" s="570" t="s">
        <v>121</v>
      </c>
      <c r="M12" s="571"/>
      <c r="N12" s="571"/>
      <c r="O12" s="571"/>
      <c r="P12" s="571"/>
      <c r="Q12" s="572"/>
      <c r="R12" s="573">
        <v>28641</v>
      </c>
      <c r="S12" s="574"/>
      <c r="T12" s="574"/>
      <c r="U12" s="574"/>
      <c r="V12" s="575"/>
      <c r="W12" s="576" t="s">
        <v>1</v>
      </c>
      <c r="X12" s="503"/>
      <c r="Y12" s="503"/>
      <c r="Z12" s="503"/>
      <c r="AA12" s="503"/>
      <c r="AB12" s="577"/>
      <c r="AC12" s="502" t="s">
        <v>122</v>
      </c>
      <c r="AD12" s="503"/>
      <c r="AE12" s="503"/>
      <c r="AF12" s="503"/>
      <c r="AG12" s="577"/>
      <c r="AH12" s="502" t="s">
        <v>123</v>
      </c>
      <c r="AI12" s="503"/>
      <c r="AJ12" s="503"/>
      <c r="AK12" s="503"/>
      <c r="AL12" s="578"/>
      <c r="AM12" s="514" t="s">
        <v>124</v>
      </c>
      <c r="AN12" s="419"/>
      <c r="AO12" s="419"/>
      <c r="AP12" s="419"/>
      <c r="AQ12" s="419"/>
      <c r="AR12" s="419"/>
      <c r="AS12" s="419"/>
      <c r="AT12" s="420"/>
      <c r="AU12" s="502" t="s">
        <v>88</v>
      </c>
      <c r="AV12" s="503"/>
      <c r="AW12" s="503"/>
      <c r="AX12" s="503"/>
      <c r="AY12" s="425" t="s">
        <v>125</v>
      </c>
      <c r="AZ12" s="426"/>
      <c r="BA12" s="426"/>
      <c r="BB12" s="426"/>
      <c r="BC12" s="426"/>
      <c r="BD12" s="426"/>
      <c r="BE12" s="426"/>
      <c r="BF12" s="426"/>
      <c r="BG12" s="426"/>
      <c r="BH12" s="426"/>
      <c r="BI12" s="426"/>
      <c r="BJ12" s="426"/>
      <c r="BK12" s="426"/>
      <c r="BL12" s="426"/>
      <c r="BM12" s="427"/>
      <c r="BN12" s="445">
        <v>132297</v>
      </c>
      <c r="BO12" s="446"/>
      <c r="BP12" s="446"/>
      <c r="BQ12" s="446"/>
      <c r="BR12" s="446"/>
      <c r="BS12" s="446"/>
      <c r="BT12" s="446"/>
      <c r="BU12" s="447"/>
      <c r="BV12" s="445">
        <v>77422</v>
      </c>
      <c r="BW12" s="446"/>
      <c r="BX12" s="446"/>
      <c r="BY12" s="446"/>
      <c r="BZ12" s="446"/>
      <c r="CA12" s="446"/>
      <c r="CB12" s="446"/>
      <c r="CC12" s="447"/>
      <c r="CD12" s="454" t="s">
        <v>126</v>
      </c>
      <c r="CE12" s="455"/>
      <c r="CF12" s="455"/>
      <c r="CG12" s="455"/>
      <c r="CH12" s="455"/>
      <c r="CI12" s="455"/>
      <c r="CJ12" s="455"/>
      <c r="CK12" s="455"/>
      <c r="CL12" s="455"/>
      <c r="CM12" s="455"/>
      <c r="CN12" s="455"/>
      <c r="CO12" s="455"/>
      <c r="CP12" s="455"/>
      <c r="CQ12" s="455"/>
      <c r="CR12" s="455"/>
      <c r="CS12" s="456"/>
      <c r="CT12" s="558" t="s">
        <v>127</v>
      </c>
      <c r="CU12" s="559"/>
      <c r="CV12" s="559"/>
      <c r="CW12" s="559"/>
      <c r="CX12" s="559"/>
      <c r="CY12" s="559"/>
      <c r="CZ12" s="559"/>
      <c r="DA12" s="560"/>
      <c r="DB12" s="558" t="s">
        <v>128</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129</v>
      </c>
      <c r="N13" s="546"/>
      <c r="O13" s="546"/>
      <c r="P13" s="546"/>
      <c r="Q13" s="547"/>
      <c r="R13" s="548">
        <v>28317</v>
      </c>
      <c r="S13" s="549"/>
      <c r="T13" s="549"/>
      <c r="U13" s="549"/>
      <c r="V13" s="550"/>
      <c r="W13" s="536" t="s">
        <v>130</v>
      </c>
      <c r="X13" s="458"/>
      <c r="Y13" s="458"/>
      <c r="Z13" s="458"/>
      <c r="AA13" s="458"/>
      <c r="AB13" s="459"/>
      <c r="AC13" s="421">
        <v>537</v>
      </c>
      <c r="AD13" s="422"/>
      <c r="AE13" s="422"/>
      <c r="AF13" s="422"/>
      <c r="AG13" s="423"/>
      <c r="AH13" s="421">
        <v>675</v>
      </c>
      <c r="AI13" s="422"/>
      <c r="AJ13" s="422"/>
      <c r="AK13" s="422"/>
      <c r="AL13" s="424"/>
      <c r="AM13" s="514" t="s">
        <v>131</v>
      </c>
      <c r="AN13" s="419"/>
      <c r="AO13" s="419"/>
      <c r="AP13" s="419"/>
      <c r="AQ13" s="419"/>
      <c r="AR13" s="419"/>
      <c r="AS13" s="419"/>
      <c r="AT13" s="420"/>
      <c r="AU13" s="502" t="s">
        <v>132</v>
      </c>
      <c r="AV13" s="503"/>
      <c r="AW13" s="503"/>
      <c r="AX13" s="503"/>
      <c r="AY13" s="425" t="s">
        <v>133</v>
      </c>
      <c r="AZ13" s="426"/>
      <c r="BA13" s="426"/>
      <c r="BB13" s="426"/>
      <c r="BC13" s="426"/>
      <c r="BD13" s="426"/>
      <c r="BE13" s="426"/>
      <c r="BF13" s="426"/>
      <c r="BG13" s="426"/>
      <c r="BH13" s="426"/>
      <c r="BI13" s="426"/>
      <c r="BJ13" s="426"/>
      <c r="BK13" s="426"/>
      <c r="BL13" s="426"/>
      <c r="BM13" s="427"/>
      <c r="BN13" s="445">
        <v>139290</v>
      </c>
      <c r="BO13" s="446"/>
      <c r="BP13" s="446"/>
      <c r="BQ13" s="446"/>
      <c r="BR13" s="446"/>
      <c r="BS13" s="446"/>
      <c r="BT13" s="446"/>
      <c r="BU13" s="447"/>
      <c r="BV13" s="445">
        <v>-1193094</v>
      </c>
      <c r="BW13" s="446"/>
      <c r="BX13" s="446"/>
      <c r="BY13" s="446"/>
      <c r="BZ13" s="446"/>
      <c r="CA13" s="446"/>
      <c r="CB13" s="446"/>
      <c r="CC13" s="447"/>
      <c r="CD13" s="454" t="s">
        <v>134</v>
      </c>
      <c r="CE13" s="455"/>
      <c r="CF13" s="455"/>
      <c r="CG13" s="455"/>
      <c r="CH13" s="455"/>
      <c r="CI13" s="455"/>
      <c r="CJ13" s="455"/>
      <c r="CK13" s="455"/>
      <c r="CL13" s="455"/>
      <c r="CM13" s="455"/>
      <c r="CN13" s="455"/>
      <c r="CO13" s="455"/>
      <c r="CP13" s="455"/>
      <c r="CQ13" s="455"/>
      <c r="CR13" s="455"/>
      <c r="CS13" s="456"/>
      <c r="CT13" s="415">
        <v>7.6</v>
      </c>
      <c r="CU13" s="416"/>
      <c r="CV13" s="416"/>
      <c r="CW13" s="416"/>
      <c r="CX13" s="416"/>
      <c r="CY13" s="416"/>
      <c r="CZ13" s="416"/>
      <c r="DA13" s="417"/>
      <c r="DB13" s="415">
        <v>6.3</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135</v>
      </c>
      <c r="M14" s="579"/>
      <c r="N14" s="579"/>
      <c r="O14" s="579"/>
      <c r="P14" s="579"/>
      <c r="Q14" s="580"/>
      <c r="R14" s="548">
        <v>28981</v>
      </c>
      <c r="S14" s="549"/>
      <c r="T14" s="549"/>
      <c r="U14" s="549"/>
      <c r="V14" s="550"/>
      <c r="W14" s="551"/>
      <c r="X14" s="461"/>
      <c r="Y14" s="461"/>
      <c r="Z14" s="461"/>
      <c r="AA14" s="461"/>
      <c r="AB14" s="462"/>
      <c r="AC14" s="541">
        <v>3.9</v>
      </c>
      <c r="AD14" s="542"/>
      <c r="AE14" s="542"/>
      <c r="AF14" s="542"/>
      <c r="AG14" s="543"/>
      <c r="AH14" s="541">
        <v>4.7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136</v>
      </c>
      <c r="CE14" s="452"/>
      <c r="CF14" s="452"/>
      <c r="CG14" s="452"/>
      <c r="CH14" s="452"/>
      <c r="CI14" s="452"/>
      <c r="CJ14" s="452"/>
      <c r="CK14" s="452"/>
      <c r="CL14" s="452"/>
      <c r="CM14" s="452"/>
      <c r="CN14" s="452"/>
      <c r="CO14" s="452"/>
      <c r="CP14" s="452"/>
      <c r="CQ14" s="452"/>
      <c r="CR14" s="452"/>
      <c r="CS14" s="453"/>
      <c r="CT14" s="552">
        <v>52.1</v>
      </c>
      <c r="CU14" s="553"/>
      <c r="CV14" s="553"/>
      <c r="CW14" s="553"/>
      <c r="CX14" s="553"/>
      <c r="CY14" s="553"/>
      <c r="CZ14" s="553"/>
      <c r="DA14" s="554"/>
      <c r="DB14" s="552">
        <v>48.7</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137</v>
      </c>
      <c r="N15" s="546"/>
      <c r="O15" s="546"/>
      <c r="P15" s="546"/>
      <c r="Q15" s="547"/>
      <c r="R15" s="548">
        <v>28668</v>
      </c>
      <c r="S15" s="549"/>
      <c r="T15" s="549"/>
      <c r="U15" s="549"/>
      <c r="V15" s="550"/>
      <c r="W15" s="536" t="s">
        <v>138</v>
      </c>
      <c r="X15" s="458"/>
      <c r="Y15" s="458"/>
      <c r="Z15" s="458"/>
      <c r="AA15" s="458"/>
      <c r="AB15" s="459"/>
      <c r="AC15" s="421">
        <v>4255</v>
      </c>
      <c r="AD15" s="422"/>
      <c r="AE15" s="422"/>
      <c r="AF15" s="422"/>
      <c r="AG15" s="423"/>
      <c r="AH15" s="421">
        <v>4504</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3098928</v>
      </c>
      <c r="BO15" s="441"/>
      <c r="BP15" s="441"/>
      <c r="BQ15" s="441"/>
      <c r="BR15" s="441"/>
      <c r="BS15" s="441"/>
      <c r="BT15" s="441"/>
      <c r="BU15" s="442"/>
      <c r="BV15" s="440">
        <v>3017180</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30.9</v>
      </c>
      <c r="AD16" s="542"/>
      <c r="AE16" s="542"/>
      <c r="AF16" s="542"/>
      <c r="AG16" s="543"/>
      <c r="AH16" s="541">
        <v>31.2</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6125395</v>
      </c>
      <c r="BO16" s="446"/>
      <c r="BP16" s="446"/>
      <c r="BQ16" s="446"/>
      <c r="BR16" s="446"/>
      <c r="BS16" s="446"/>
      <c r="BT16" s="446"/>
      <c r="BU16" s="447"/>
      <c r="BV16" s="445">
        <v>6164072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144</v>
      </c>
      <c r="N17" s="531"/>
      <c r="O17" s="531"/>
      <c r="P17" s="531"/>
      <c r="Q17" s="532"/>
      <c r="R17" s="533" t="s">
        <v>142</v>
      </c>
      <c r="S17" s="534"/>
      <c r="T17" s="534"/>
      <c r="U17" s="534"/>
      <c r="V17" s="535"/>
      <c r="W17" s="536" t="s">
        <v>145</v>
      </c>
      <c r="X17" s="458"/>
      <c r="Y17" s="458"/>
      <c r="Z17" s="458"/>
      <c r="AA17" s="458"/>
      <c r="AB17" s="459"/>
      <c r="AC17" s="421">
        <v>8996</v>
      </c>
      <c r="AD17" s="422"/>
      <c r="AE17" s="422"/>
      <c r="AF17" s="422"/>
      <c r="AG17" s="423"/>
      <c r="AH17" s="421">
        <v>9239</v>
      </c>
      <c r="AI17" s="422"/>
      <c r="AJ17" s="422"/>
      <c r="AK17" s="422"/>
      <c r="AL17" s="424"/>
      <c r="AM17" s="514"/>
      <c r="AN17" s="419"/>
      <c r="AO17" s="419"/>
      <c r="AP17" s="419"/>
      <c r="AQ17" s="419"/>
      <c r="AR17" s="419"/>
      <c r="AS17" s="419"/>
      <c r="AT17" s="420"/>
      <c r="AU17" s="502"/>
      <c r="AV17" s="503"/>
      <c r="AW17" s="503"/>
      <c r="AX17" s="503"/>
      <c r="AY17" s="425" t="s">
        <v>146</v>
      </c>
      <c r="AZ17" s="426"/>
      <c r="BA17" s="426"/>
      <c r="BB17" s="426"/>
      <c r="BC17" s="426"/>
      <c r="BD17" s="426"/>
      <c r="BE17" s="426"/>
      <c r="BF17" s="426"/>
      <c r="BG17" s="426"/>
      <c r="BH17" s="426"/>
      <c r="BI17" s="426"/>
      <c r="BJ17" s="426"/>
      <c r="BK17" s="426"/>
      <c r="BL17" s="426"/>
      <c r="BM17" s="427"/>
      <c r="BN17" s="445">
        <v>3915928</v>
      </c>
      <c r="BO17" s="446"/>
      <c r="BP17" s="446"/>
      <c r="BQ17" s="446"/>
      <c r="BR17" s="446"/>
      <c r="BS17" s="446"/>
      <c r="BT17" s="446"/>
      <c r="BU17" s="447"/>
      <c r="BV17" s="445">
        <v>3808611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147</v>
      </c>
      <c r="C18" s="508"/>
      <c r="D18" s="508"/>
      <c r="E18" s="509"/>
      <c r="F18" s="509"/>
      <c r="G18" s="509"/>
      <c r="H18" s="509"/>
      <c r="I18" s="509"/>
      <c r="J18" s="509"/>
      <c r="K18" s="509"/>
      <c r="L18" s="510">
        <v>71.400000000000006</v>
      </c>
      <c r="M18" s="510"/>
      <c r="N18" s="510"/>
      <c r="O18" s="510"/>
      <c r="P18" s="510"/>
      <c r="Q18" s="510"/>
      <c r="R18" s="511"/>
      <c r="S18" s="511"/>
      <c r="T18" s="511"/>
      <c r="U18" s="511"/>
      <c r="V18" s="512"/>
      <c r="W18" s="526"/>
      <c r="X18" s="527"/>
      <c r="Y18" s="527"/>
      <c r="Z18" s="527"/>
      <c r="AA18" s="527"/>
      <c r="AB18" s="537"/>
      <c r="AC18" s="409">
        <v>65.2</v>
      </c>
      <c r="AD18" s="410"/>
      <c r="AE18" s="410"/>
      <c r="AF18" s="410"/>
      <c r="AG18" s="513"/>
      <c r="AH18" s="409">
        <v>64.099999999999994</v>
      </c>
      <c r="AI18" s="410"/>
      <c r="AJ18" s="410"/>
      <c r="AK18" s="410"/>
      <c r="AL18" s="411"/>
      <c r="AM18" s="514"/>
      <c r="AN18" s="419"/>
      <c r="AO18" s="419"/>
      <c r="AP18" s="419"/>
      <c r="AQ18" s="419"/>
      <c r="AR18" s="419"/>
      <c r="AS18" s="419"/>
      <c r="AT18" s="420"/>
      <c r="AU18" s="502"/>
      <c r="AV18" s="503"/>
      <c r="AW18" s="503"/>
      <c r="AX18" s="503"/>
      <c r="AY18" s="425" t="s">
        <v>148</v>
      </c>
      <c r="AZ18" s="426"/>
      <c r="BA18" s="426"/>
      <c r="BB18" s="426"/>
      <c r="BC18" s="426"/>
      <c r="BD18" s="426"/>
      <c r="BE18" s="426"/>
      <c r="BF18" s="426"/>
      <c r="BG18" s="426"/>
      <c r="BH18" s="426"/>
      <c r="BI18" s="426"/>
      <c r="BJ18" s="426"/>
      <c r="BK18" s="426"/>
      <c r="BL18" s="426"/>
      <c r="BM18" s="427"/>
      <c r="BN18" s="445">
        <v>6871051</v>
      </c>
      <c r="BO18" s="446"/>
      <c r="BP18" s="446"/>
      <c r="BQ18" s="446"/>
      <c r="BR18" s="446"/>
      <c r="BS18" s="446"/>
      <c r="BT18" s="446"/>
      <c r="BU18" s="447"/>
      <c r="BV18" s="445">
        <v>7123154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149</v>
      </c>
      <c r="C19" s="508"/>
      <c r="D19" s="508"/>
      <c r="E19" s="509"/>
      <c r="F19" s="509"/>
      <c r="G19" s="509"/>
      <c r="H19" s="509"/>
      <c r="I19" s="509"/>
      <c r="J19" s="509"/>
      <c r="K19" s="509"/>
      <c r="L19" s="515">
        <v>408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150</v>
      </c>
      <c r="AZ19" s="426"/>
      <c r="BA19" s="426"/>
      <c r="BB19" s="426"/>
      <c r="BC19" s="426"/>
      <c r="BD19" s="426"/>
      <c r="BE19" s="426"/>
      <c r="BF19" s="426"/>
      <c r="BG19" s="426"/>
      <c r="BH19" s="426"/>
      <c r="BI19" s="426"/>
      <c r="BJ19" s="426"/>
      <c r="BK19" s="426"/>
      <c r="BL19" s="426"/>
      <c r="BM19" s="427"/>
      <c r="BN19" s="445">
        <v>9519351</v>
      </c>
      <c r="BO19" s="446"/>
      <c r="BP19" s="446"/>
      <c r="BQ19" s="446"/>
      <c r="BR19" s="446"/>
      <c r="BS19" s="446"/>
      <c r="BT19" s="446"/>
      <c r="BU19" s="447"/>
      <c r="BV19" s="445">
        <v>10754862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151</v>
      </c>
      <c r="C20" s="508"/>
      <c r="D20" s="508"/>
      <c r="E20" s="509"/>
      <c r="F20" s="509"/>
      <c r="G20" s="509"/>
      <c r="H20" s="509"/>
      <c r="I20" s="509"/>
      <c r="J20" s="509"/>
      <c r="K20" s="509"/>
      <c r="L20" s="515">
        <v>10547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152</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153</v>
      </c>
      <c r="C22" s="475"/>
      <c r="D22" s="476"/>
      <c r="E22" s="483" t="s">
        <v>1</v>
      </c>
      <c r="F22" s="458"/>
      <c r="G22" s="458"/>
      <c r="H22" s="458"/>
      <c r="I22" s="458"/>
      <c r="J22" s="458"/>
      <c r="K22" s="459"/>
      <c r="L22" s="483" t="s">
        <v>154</v>
      </c>
      <c r="M22" s="458"/>
      <c r="N22" s="458"/>
      <c r="O22" s="458"/>
      <c r="P22" s="459"/>
      <c r="Q22" s="468" t="s">
        <v>155</v>
      </c>
      <c r="R22" s="469"/>
      <c r="S22" s="469"/>
      <c r="T22" s="469"/>
      <c r="U22" s="469"/>
      <c r="V22" s="484"/>
      <c r="W22" s="486" t="s">
        <v>156</v>
      </c>
      <c r="X22" s="475"/>
      <c r="Y22" s="476"/>
      <c r="Z22" s="483" t="s">
        <v>1</v>
      </c>
      <c r="AA22" s="458"/>
      <c r="AB22" s="458"/>
      <c r="AC22" s="458"/>
      <c r="AD22" s="458"/>
      <c r="AE22" s="458"/>
      <c r="AF22" s="458"/>
      <c r="AG22" s="459"/>
      <c r="AH22" s="457" t="s">
        <v>157</v>
      </c>
      <c r="AI22" s="458"/>
      <c r="AJ22" s="458"/>
      <c r="AK22" s="458"/>
      <c r="AL22" s="459"/>
      <c r="AM22" s="457" t="s">
        <v>158</v>
      </c>
      <c r="AN22" s="463"/>
      <c r="AO22" s="463"/>
      <c r="AP22" s="463"/>
      <c r="AQ22" s="463"/>
      <c r="AR22" s="464"/>
      <c r="AS22" s="468" t="s">
        <v>155</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159</v>
      </c>
      <c r="AZ23" s="438"/>
      <c r="BA23" s="438"/>
      <c r="BB23" s="438"/>
      <c r="BC23" s="438"/>
      <c r="BD23" s="438"/>
      <c r="BE23" s="438"/>
      <c r="BF23" s="438"/>
      <c r="BG23" s="438"/>
      <c r="BH23" s="438"/>
      <c r="BI23" s="438"/>
      <c r="BJ23" s="438"/>
      <c r="BK23" s="438"/>
      <c r="BL23" s="438"/>
      <c r="BM23" s="439"/>
      <c r="BN23" s="445">
        <v>11791128</v>
      </c>
      <c r="BO23" s="446"/>
      <c r="BP23" s="446"/>
      <c r="BQ23" s="446"/>
      <c r="BR23" s="446"/>
      <c r="BS23" s="446"/>
      <c r="BT23" s="446"/>
      <c r="BU23" s="447"/>
      <c r="BV23" s="445">
        <v>11825883</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160</v>
      </c>
      <c r="F24" s="419"/>
      <c r="G24" s="419"/>
      <c r="H24" s="419"/>
      <c r="I24" s="419"/>
      <c r="J24" s="419"/>
      <c r="K24" s="420"/>
      <c r="L24" s="421">
        <v>1</v>
      </c>
      <c r="M24" s="422"/>
      <c r="N24" s="422"/>
      <c r="O24" s="422"/>
      <c r="P24" s="423"/>
      <c r="Q24" s="421">
        <v>5488</v>
      </c>
      <c r="R24" s="422"/>
      <c r="S24" s="422"/>
      <c r="T24" s="422"/>
      <c r="U24" s="422"/>
      <c r="V24" s="423"/>
      <c r="W24" s="487"/>
      <c r="X24" s="478"/>
      <c r="Y24" s="479"/>
      <c r="Z24" s="418" t="s">
        <v>161</v>
      </c>
      <c r="AA24" s="419"/>
      <c r="AB24" s="419"/>
      <c r="AC24" s="419"/>
      <c r="AD24" s="419"/>
      <c r="AE24" s="419"/>
      <c r="AF24" s="419"/>
      <c r="AG24" s="420"/>
      <c r="AH24" s="421">
        <v>203</v>
      </c>
      <c r="AI24" s="422"/>
      <c r="AJ24" s="422"/>
      <c r="AK24" s="422"/>
      <c r="AL24" s="423"/>
      <c r="AM24" s="421">
        <v>651833</v>
      </c>
      <c r="AN24" s="422"/>
      <c r="AO24" s="422"/>
      <c r="AP24" s="422"/>
      <c r="AQ24" s="422"/>
      <c r="AR24" s="423"/>
      <c r="AS24" s="421">
        <v>3211</v>
      </c>
      <c r="AT24" s="422"/>
      <c r="AU24" s="422"/>
      <c r="AV24" s="422"/>
      <c r="AW24" s="422"/>
      <c r="AX24" s="424"/>
      <c r="AY24" s="412" t="s">
        <v>162</v>
      </c>
      <c r="AZ24" s="413"/>
      <c r="BA24" s="413"/>
      <c r="BB24" s="413"/>
      <c r="BC24" s="413"/>
      <c r="BD24" s="413"/>
      <c r="BE24" s="413"/>
      <c r="BF24" s="413"/>
      <c r="BG24" s="413"/>
      <c r="BH24" s="413"/>
      <c r="BI24" s="413"/>
      <c r="BJ24" s="413"/>
      <c r="BK24" s="413"/>
      <c r="BL24" s="413"/>
      <c r="BM24" s="414"/>
      <c r="BN24" s="445">
        <v>6983512</v>
      </c>
      <c r="BO24" s="446"/>
      <c r="BP24" s="446"/>
      <c r="BQ24" s="446"/>
      <c r="BR24" s="446"/>
      <c r="BS24" s="446"/>
      <c r="BT24" s="446"/>
      <c r="BU24" s="447"/>
      <c r="BV24" s="445">
        <v>7066259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163</v>
      </c>
      <c r="F25" s="419"/>
      <c r="G25" s="419"/>
      <c r="H25" s="419"/>
      <c r="I25" s="419"/>
      <c r="J25" s="419"/>
      <c r="K25" s="420"/>
      <c r="L25" s="421">
        <v>1</v>
      </c>
      <c r="M25" s="422"/>
      <c r="N25" s="422"/>
      <c r="O25" s="422"/>
      <c r="P25" s="423"/>
      <c r="Q25" s="421">
        <v>6080</v>
      </c>
      <c r="R25" s="422"/>
      <c r="S25" s="422"/>
      <c r="T25" s="422"/>
      <c r="U25" s="422"/>
      <c r="V25" s="423"/>
      <c r="W25" s="487"/>
      <c r="X25" s="478"/>
      <c r="Y25" s="479"/>
      <c r="Z25" s="418" t="s">
        <v>164</v>
      </c>
      <c r="AA25" s="419"/>
      <c r="AB25" s="419"/>
      <c r="AC25" s="419"/>
      <c r="AD25" s="419"/>
      <c r="AE25" s="419"/>
      <c r="AF25" s="419"/>
      <c r="AG25" s="420"/>
      <c r="AH25" s="421" t="s">
        <v>127</v>
      </c>
      <c r="AI25" s="422"/>
      <c r="AJ25" s="422"/>
      <c r="AK25" s="422"/>
      <c r="AL25" s="423"/>
      <c r="AM25" s="421" t="s">
        <v>127</v>
      </c>
      <c r="AN25" s="422"/>
      <c r="AO25" s="422"/>
      <c r="AP25" s="422"/>
      <c r="AQ25" s="422"/>
      <c r="AR25" s="423"/>
      <c r="AS25" s="421" t="s">
        <v>119</v>
      </c>
      <c r="AT25" s="422"/>
      <c r="AU25" s="422"/>
      <c r="AV25" s="422"/>
      <c r="AW25" s="422"/>
      <c r="AX25" s="424"/>
      <c r="AY25" s="437" t="s">
        <v>165</v>
      </c>
      <c r="AZ25" s="438"/>
      <c r="BA25" s="438"/>
      <c r="BB25" s="438"/>
      <c r="BC25" s="438"/>
      <c r="BD25" s="438"/>
      <c r="BE25" s="438"/>
      <c r="BF25" s="438"/>
      <c r="BG25" s="438"/>
      <c r="BH25" s="438"/>
      <c r="BI25" s="438"/>
      <c r="BJ25" s="438"/>
      <c r="BK25" s="438"/>
      <c r="BL25" s="438"/>
      <c r="BM25" s="439"/>
      <c r="BN25" s="440">
        <v>1134711</v>
      </c>
      <c r="BO25" s="441"/>
      <c r="BP25" s="441"/>
      <c r="BQ25" s="441"/>
      <c r="BR25" s="441"/>
      <c r="BS25" s="441"/>
      <c r="BT25" s="441"/>
      <c r="BU25" s="442"/>
      <c r="BV25" s="440">
        <v>1013137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166</v>
      </c>
      <c r="F26" s="419"/>
      <c r="G26" s="419"/>
      <c r="H26" s="419"/>
      <c r="I26" s="419"/>
      <c r="J26" s="419"/>
      <c r="K26" s="420"/>
      <c r="L26" s="421">
        <v>1</v>
      </c>
      <c r="M26" s="422"/>
      <c r="N26" s="422"/>
      <c r="O26" s="422"/>
      <c r="P26" s="423"/>
      <c r="Q26" s="421">
        <v>5500</v>
      </c>
      <c r="R26" s="422"/>
      <c r="S26" s="422"/>
      <c r="T26" s="422"/>
      <c r="U26" s="422"/>
      <c r="V26" s="423"/>
      <c r="W26" s="487"/>
      <c r="X26" s="478"/>
      <c r="Y26" s="479"/>
      <c r="Z26" s="418" t="s">
        <v>167</v>
      </c>
      <c r="AA26" s="500"/>
      <c r="AB26" s="500"/>
      <c r="AC26" s="500"/>
      <c r="AD26" s="500"/>
      <c r="AE26" s="500"/>
      <c r="AF26" s="500"/>
      <c r="AG26" s="501"/>
      <c r="AH26" s="421">
        <v>7</v>
      </c>
      <c r="AI26" s="422"/>
      <c r="AJ26" s="422"/>
      <c r="AK26" s="422"/>
      <c r="AL26" s="423"/>
      <c r="AM26" s="421">
        <v>21049</v>
      </c>
      <c r="AN26" s="422"/>
      <c r="AO26" s="422"/>
      <c r="AP26" s="422"/>
      <c r="AQ26" s="422"/>
      <c r="AR26" s="423"/>
      <c r="AS26" s="421">
        <v>3007</v>
      </c>
      <c r="AT26" s="422"/>
      <c r="AU26" s="422"/>
      <c r="AV26" s="422"/>
      <c r="AW26" s="422"/>
      <c r="AX26" s="424"/>
      <c r="AY26" s="454" t="s">
        <v>168</v>
      </c>
      <c r="AZ26" s="455"/>
      <c r="BA26" s="455"/>
      <c r="BB26" s="455"/>
      <c r="BC26" s="455"/>
      <c r="BD26" s="455"/>
      <c r="BE26" s="455"/>
      <c r="BF26" s="455"/>
      <c r="BG26" s="455"/>
      <c r="BH26" s="455"/>
      <c r="BI26" s="455"/>
      <c r="BJ26" s="455"/>
      <c r="BK26" s="455"/>
      <c r="BL26" s="455"/>
      <c r="BM26" s="456"/>
      <c r="BN26" s="445" t="s">
        <v>127</v>
      </c>
      <c r="BO26" s="446"/>
      <c r="BP26" s="446"/>
      <c r="BQ26" s="446"/>
      <c r="BR26" s="446"/>
      <c r="BS26" s="446"/>
      <c r="BT26" s="446"/>
      <c r="BU26" s="447"/>
      <c r="BV26" s="445" t="s">
        <v>127</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169</v>
      </c>
      <c r="F27" s="419"/>
      <c r="G27" s="419"/>
      <c r="H27" s="419"/>
      <c r="I27" s="419"/>
      <c r="J27" s="419"/>
      <c r="K27" s="420"/>
      <c r="L27" s="421">
        <v>1</v>
      </c>
      <c r="M27" s="422"/>
      <c r="N27" s="422"/>
      <c r="O27" s="422"/>
      <c r="P27" s="423"/>
      <c r="Q27" s="421">
        <v>3270</v>
      </c>
      <c r="R27" s="422"/>
      <c r="S27" s="422"/>
      <c r="T27" s="422"/>
      <c r="U27" s="422"/>
      <c r="V27" s="423"/>
      <c r="W27" s="487"/>
      <c r="X27" s="478"/>
      <c r="Y27" s="479"/>
      <c r="Z27" s="418" t="s">
        <v>170</v>
      </c>
      <c r="AA27" s="419"/>
      <c r="AB27" s="419"/>
      <c r="AC27" s="419"/>
      <c r="AD27" s="419"/>
      <c r="AE27" s="419"/>
      <c r="AF27" s="419"/>
      <c r="AG27" s="420"/>
      <c r="AH27" s="421">
        <v>6</v>
      </c>
      <c r="AI27" s="422"/>
      <c r="AJ27" s="422"/>
      <c r="AK27" s="422"/>
      <c r="AL27" s="423"/>
      <c r="AM27" s="421">
        <v>16740</v>
      </c>
      <c r="AN27" s="422"/>
      <c r="AO27" s="422"/>
      <c r="AP27" s="422"/>
      <c r="AQ27" s="422"/>
      <c r="AR27" s="423"/>
      <c r="AS27" s="421">
        <v>2790</v>
      </c>
      <c r="AT27" s="422"/>
      <c r="AU27" s="422"/>
      <c r="AV27" s="422"/>
      <c r="AW27" s="422"/>
      <c r="AX27" s="424"/>
      <c r="AY27" s="451" t="s">
        <v>171</v>
      </c>
      <c r="AZ27" s="452"/>
      <c r="BA27" s="452"/>
      <c r="BB27" s="452"/>
      <c r="BC27" s="452"/>
      <c r="BD27" s="452"/>
      <c r="BE27" s="452"/>
      <c r="BF27" s="452"/>
      <c r="BG27" s="452"/>
      <c r="BH27" s="452"/>
      <c r="BI27" s="452"/>
      <c r="BJ27" s="452"/>
      <c r="BK27" s="452"/>
      <c r="BL27" s="452"/>
      <c r="BM27" s="453"/>
      <c r="BN27" s="448" t="s">
        <v>127</v>
      </c>
      <c r="BO27" s="449"/>
      <c r="BP27" s="449"/>
      <c r="BQ27" s="449"/>
      <c r="BR27" s="449"/>
      <c r="BS27" s="449"/>
      <c r="BT27" s="449"/>
      <c r="BU27" s="450"/>
      <c r="BV27" s="448" t="s">
        <v>119</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172</v>
      </c>
      <c r="F28" s="419"/>
      <c r="G28" s="419"/>
      <c r="H28" s="419"/>
      <c r="I28" s="419"/>
      <c r="J28" s="419"/>
      <c r="K28" s="420"/>
      <c r="L28" s="421">
        <v>1</v>
      </c>
      <c r="M28" s="422"/>
      <c r="N28" s="422"/>
      <c r="O28" s="422"/>
      <c r="P28" s="423"/>
      <c r="Q28" s="421">
        <v>2790</v>
      </c>
      <c r="R28" s="422"/>
      <c r="S28" s="422"/>
      <c r="T28" s="422"/>
      <c r="U28" s="422"/>
      <c r="V28" s="423"/>
      <c r="W28" s="487"/>
      <c r="X28" s="478"/>
      <c r="Y28" s="479"/>
      <c r="Z28" s="418" t="s">
        <v>173</v>
      </c>
      <c r="AA28" s="419"/>
      <c r="AB28" s="419"/>
      <c r="AC28" s="419"/>
      <c r="AD28" s="419"/>
      <c r="AE28" s="419"/>
      <c r="AF28" s="419"/>
      <c r="AG28" s="420"/>
      <c r="AH28" s="421" t="s">
        <v>127</v>
      </c>
      <c r="AI28" s="422"/>
      <c r="AJ28" s="422"/>
      <c r="AK28" s="422"/>
      <c r="AL28" s="423"/>
      <c r="AM28" s="421" t="s">
        <v>119</v>
      </c>
      <c r="AN28" s="422"/>
      <c r="AO28" s="422"/>
      <c r="AP28" s="422"/>
      <c r="AQ28" s="422"/>
      <c r="AR28" s="423"/>
      <c r="AS28" s="421" t="s">
        <v>127</v>
      </c>
      <c r="AT28" s="422"/>
      <c r="AU28" s="422"/>
      <c r="AV28" s="422"/>
      <c r="AW28" s="422"/>
      <c r="AX28" s="424"/>
      <c r="AY28" s="428" t="s">
        <v>174</v>
      </c>
      <c r="AZ28" s="429"/>
      <c r="BA28" s="429"/>
      <c r="BB28" s="430"/>
      <c r="BC28" s="437" t="s">
        <v>42</v>
      </c>
      <c r="BD28" s="438"/>
      <c r="BE28" s="438"/>
      <c r="BF28" s="438"/>
      <c r="BG28" s="438"/>
      <c r="BH28" s="438"/>
      <c r="BI28" s="438"/>
      <c r="BJ28" s="438"/>
      <c r="BK28" s="438"/>
      <c r="BL28" s="438"/>
      <c r="BM28" s="439"/>
      <c r="BN28" s="440">
        <v>2300823</v>
      </c>
      <c r="BO28" s="441"/>
      <c r="BP28" s="441"/>
      <c r="BQ28" s="441"/>
      <c r="BR28" s="441"/>
      <c r="BS28" s="441"/>
      <c r="BT28" s="441"/>
      <c r="BU28" s="442"/>
      <c r="BV28" s="440">
        <v>2432521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175</v>
      </c>
      <c r="F29" s="419"/>
      <c r="G29" s="419"/>
      <c r="H29" s="419"/>
      <c r="I29" s="419"/>
      <c r="J29" s="419"/>
      <c r="K29" s="420"/>
      <c r="L29" s="421">
        <v>14</v>
      </c>
      <c r="M29" s="422"/>
      <c r="N29" s="422"/>
      <c r="O29" s="422"/>
      <c r="P29" s="423"/>
      <c r="Q29" s="421">
        <v>2590</v>
      </c>
      <c r="R29" s="422"/>
      <c r="S29" s="422"/>
      <c r="T29" s="422"/>
      <c r="U29" s="422"/>
      <c r="V29" s="423"/>
      <c r="W29" s="488"/>
      <c r="X29" s="489"/>
      <c r="Y29" s="490"/>
      <c r="Z29" s="418" t="s">
        <v>176</v>
      </c>
      <c r="AA29" s="419"/>
      <c r="AB29" s="419"/>
      <c r="AC29" s="419"/>
      <c r="AD29" s="419"/>
      <c r="AE29" s="419"/>
      <c r="AF29" s="419"/>
      <c r="AG29" s="420"/>
      <c r="AH29" s="421">
        <v>209</v>
      </c>
      <c r="AI29" s="422"/>
      <c r="AJ29" s="422"/>
      <c r="AK29" s="422"/>
      <c r="AL29" s="423"/>
      <c r="AM29" s="421">
        <v>668573</v>
      </c>
      <c r="AN29" s="422"/>
      <c r="AO29" s="422"/>
      <c r="AP29" s="422"/>
      <c r="AQ29" s="422"/>
      <c r="AR29" s="423"/>
      <c r="AS29" s="421">
        <v>3199</v>
      </c>
      <c r="AT29" s="422"/>
      <c r="AU29" s="422"/>
      <c r="AV29" s="422"/>
      <c r="AW29" s="422"/>
      <c r="AX29" s="424"/>
      <c r="AY29" s="431"/>
      <c r="AZ29" s="432"/>
      <c r="BA29" s="432"/>
      <c r="BB29" s="433"/>
      <c r="BC29" s="425" t="s">
        <v>177</v>
      </c>
      <c r="BD29" s="426"/>
      <c r="BE29" s="426"/>
      <c r="BF29" s="426"/>
      <c r="BG29" s="426"/>
      <c r="BH29" s="426"/>
      <c r="BI29" s="426"/>
      <c r="BJ29" s="426"/>
      <c r="BK29" s="426"/>
      <c r="BL29" s="426"/>
      <c r="BM29" s="427"/>
      <c r="BN29" s="445">
        <v>288749</v>
      </c>
      <c r="BO29" s="446"/>
      <c r="BP29" s="446"/>
      <c r="BQ29" s="446"/>
      <c r="BR29" s="446"/>
      <c r="BS29" s="446"/>
      <c r="BT29" s="446"/>
      <c r="BU29" s="447"/>
      <c r="BV29" s="445">
        <v>288632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178</v>
      </c>
      <c r="X30" s="498"/>
      <c r="Y30" s="498"/>
      <c r="Z30" s="498"/>
      <c r="AA30" s="498"/>
      <c r="AB30" s="498"/>
      <c r="AC30" s="498"/>
      <c r="AD30" s="498"/>
      <c r="AE30" s="498"/>
      <c r="AF30" s="498"/>
      <c r="AG30" s="499"/>
      <c r="AH30" s="409">
        <v>97.8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3703324</v>
      </c>
      <c r="BO30" s="449"/>
      <c r="BP30" s="449"/>
      <c r="BQ30" s="449"/>
      <c r="BR30" s="449"/>
      <c r="BS30" s="449"/>
      <c r="BT30" s="449"/>
      <c r="BU30" s="450"/>
      <c r="BV30" s="448">
        <v>3672380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179</v>
      </c>
      <c r="D32" s="193"/>
      <c r="E32" s="193"/>
      <c r="F32" s="190"/>
      <c r="G32" s="190"/>
      <c r="H32" s="190"/>
      <c r="I32" s="190"/>
      <c r="J32" s="190"/>
      <c r="K32" s="190"/>
      <c r="L32" s="190"/>
      <c r="M32" s="190"/>
      <c r="N32" s="190"/>
      <c r="O32" s="190"/>
      <c r="P32" s="190"/>
      <c r="Q32" s="190"/>
      <c r="R32" s="190"/>
      <c r="S32" s="190"/>
      <c r="T32" s="190"/>
      <c r="U32" s="190" t="s">
        <v>180</v>
      </c>
      <c r="V32" s="190"/>
      <c r="W32" s="190"/>
      <c r="X32" s="190"/>
      <c r="Y32" s="190"/>
      <c r="Z32" s="190"/>
      <c r="AA32" s="190"/>
      <c r="AB32" s="190"/>
      <c r="AC32" s="190"/>
      <c r="AD32" s="190"/>
      <c r="AE32" s="190"/>
      <c r="AF32" s="190"/>
      <c r="AG32" s="190"/>
      <c r="AH32" s="190"/>
      <c r="AI32" s="190"/>
      <c r="AJ32" s="190"/>
      <c r="AK32" s="190"/>
      <c r="AL32" s="190"/>
      <c r="AM32" s="194" t="s">
        <v>181</v>
      </c>
      <c r="AN32" s="190"/>
      <c r="AO32" s="190"/>
      <c r="AP32" s="190"/>
      <c r="AQ32" s="190"/>
      <c r="AR32" s="190"/>
      <c r="AS32" s="194"/>
      <c r="AT32" s="194"/>
      <c r="AU32" s="194"/>
      <c r="AV32" s="194"/>
      <c r="AW32" s="194"/>
      <c r="AX32" s="194"/>
      <c r="AY32" s="194"/>
      <c r="AZ32" s="194"/>
      <c r="BA32" s="194"/>
      <c r="BB32" s="190"/>
      <c r="BC32" s="194"/>
      <c r="BD32" s="190"/>
      <c r="BE32" s="194" t="s">
        <v>182</v>
      </c>
      <c r="BF32" s="190"/>
      <c r="BG32" s="190"/>
      <c r="BH32" s="190"/>
      <c r="BI32" s="190"/>
      <c r="BJ32" s="194"/>
      <c r="BK32" s="194"/>
      <c r="BL32" s="194"/>
      <c r="BM32" s="194"/>
      <c r="BN32" s="194"/>
      <c r="BO32" s="194"/>
      <c r="BP32" s="194"/>
      <c r="BQ32" s="194"/>
      <c r="BR32" s="190"/>
      <c r="BS32" s="190"/>
      <c r="BT32" s="190"/>
      <c r="BU32" s="190"/>
      <c r="BV32" s="190"/>
      <c r="BW32" s="190" t="s">
        <v>183</v>
      </c>
      <c r="BX32" s="190"/>
      <c r="BY32" s="190"/>
      <c r="BZ32" s="190"/>
      <c r="CA32" s="190"/>
      <c r="CB32" s="194"/>
      <c r="CC32" s="194"/>
      <c r="CD32" s="194"/>
      <c r="CE32" s="194"/>
      <c r="CF32" s="194"/>
      <c r="CG32" s="194"/>
      <c r="CH32" s="194"/>
      <c r="CI32" s="194"/>
      <c r="CJ32" s="194"/>
      <c r="CK32" s="194"/>
      <c r="CL32" s="194"/>
      <c r="CM32" s="194"/>
      <c r="CN32" s="194"/>
      <c r="CO32" s="194" t="s">
        <v>184</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185</v>
      </c>
      <c r="D33" s="408"/>
      <c r="E33" s="407" t="s">
        <v>186</v>
      </c>
      <c r="F33" s="407"/>
      <c r="G33" s="407"/>
      <c r="H33" s="407"/>
      <c r="I33" s="407"/>
      <c r="J33" s="407"/>
      <c r="K33" s="407"/>
      <c r="L33" s="407"/>
      <c r="M33" s="407"/>
      <c r="N33" s="407"/>
      <c r="O33" s="407"/>
      <c r="P33" s="407"/>
      <c r="Q33" s="407"/>
      <c r="R33" s="407"/>
      <c r="S33" s="407"/>
      <c r="T33" s="195"/>
      <c r="U33" s="408" t="s">
        <v>187</v>
      </c>
      <c r="V33" s="408"/>
      <c r="W33" s="407" t="s">
        <v>186</v>
      </c>
      <c r="X33" s="407"/>
      <c r="Y33" s="407"/>
      <c r="Z33" s="407"/>
      <c r="AA33" s="407"/>
      <c r="AB33" s="407"/>
      <c r="AC33" s="407"/>
      <c r="AD33" s="407"/>
      <c r="AE33" s="407"/>
      <c r="AF33" s="407"/>
      <c r="AG33" s="407"/>
      <c r="AH33" s="407"/>
      <c r="AI33" s="407"/>
      <c r="AJ33" s="407"/>
      <c r="AK33" s="407"/>
      <c r="AL33" s="195"/>
      <c r="AM33" s="408" t="s">
        <v>187</v>
      </c>
      <c r="AN33" s="408"/>
      <c r="AO33" s="407" t="s">
        <v>188</v>
      </c>
      <c r="AP33" s="407"/>
      <c r="AQ33" s="407"/>
      <c r="AR33" s="407"/>
      <c r="AS33" s="407"/>
      <c r="AT33" s="407"/>
      <c r="AU33" s="407"/>
      <c r="AV33" s="407"/>
      <c r="AW33" s="407"/>
      <c r="AX33" s="407"/>
      <c r="AY33" s="407"/>
      <c r="AZ33" s="407"/>
      <c r="BA33" s="407"/>
      <c r="BB33" s="407"/>
      <c r="BC33" s="407"/>
      <c r="BD33" s="196"/>
      <c r="BE33" s="407" t="s">
        <v>189</v>
      </c>
      <c r="BF33" s="407"/>
      <c r="BG33" s="407" t="s">
        <v>190</v>
      </c>
      <c r="BH33" s="407"/>
      <c r="BI33" s="407"/>
      <c r="BJ33" s="407"/>
      <c r="BK33" s="407"/>
      <c r="BL33" s="407"/>
      <c r="BM33" s="407"/>
      <c r="BN33" s="407"/>
      <c r="BO33" s="407"/>
      <c r="BP33" s="407"/>
      <c r="BQ33" s="407"/>
      <c r="BR33" s="407"/>
      <c r="BS33" s="407"/>
      <c r="BT33" s="407"/>
      <c r="BU33" s="407"/>
      <c r="BV33" s="196"/>
      <c r="BW33" s="408" t="s">
        <v>189</v>
      </c>
      <c r="BX33" s="408"/>
      <c r="BY33" s="407" t="s">
        <v>191</v>
      </c>
      <c r="BZ33" s="407"/>
      <c r="CA33" s="407"/>
      <c r="CB33" s="407"/>
      <c r="CC33" s="407"/>
      <c r="CD33" s="407"/>
      <c r="CE33" s="407"/>
      <c r="CF33" s="407"/>
      <c r="CG33" s="407"/>
      <c r="CH33" s="407"/>
      <c r="CI33" s="407"/>
      <c r="CJ33" s="407"/>
      <c r="CK33" s="407"/>
      <c r="CL33" s="407"/>
      <c r="CM33" s="407"/>
      <c r="CN33" s="195"/>
      <c r="CO33" s="408" t="s">
        <v>187</v>
      </c>
      <c r="CP33" s="408"/>
      <c r="CQ33" s="407" t="s">
        <v>192</v>
      </c>
      <c r="CR33" s="407"/>
      <c r="CS33" s="407"/>
      <c r="CT33" s="407"/>
      <c r="CU33" s="407"/>
      <c r="CV33" s="407"/>
      <c r="CW33" s="407"/>
      <c r="CX33" s="407"/>
      <c r="CY33" s="407"/>
      <c r="CZ33" s="407"/>
      <c r="DA33" s="407"/>
      <c r="DB33" s="407"/>
      <c r="DC33" s="407"/>
      <c r="DD33" s="407"/>
      <c r="DE33" s="407"/>
      <c r="DF33" s="195"/>
      <c r="DG33" s="406" t="s">
        <v>193</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潮来市国民健康保険特別会計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潮来市水道事業会計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潮来市下水道事業特別会計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茨城県市町村総合事務組合(一般会計)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潮来市開発公社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潮来市介護保険特別会計</v>
      </c>
      <c r="X35" s="403"/>
      <c r="Y35" s="403"/>
      <c r="Z35" s="403"/>
      <c r="AA35" s="403"/>
      <c r="AB35" s="403"/>
      <c r="AC35" s="403"/>
      <c r="AD35" s="403"/>
      <c r="AE35" s="403"/>
      <c r="AF35" s="403"/>
      <c r="AG35" s="403"/>
      <c r="AH35" s="403"/>
      <c r="AI35" s="403"/>
      <c r="AJ35" s="403"/>
      <c r="AK35" s="403"/>
      <c r="AL35" s="193"/>
      <c r="AM35" s="404">
        <f t="shared" ref="AM35:AM43" si="0">IF(AO35="","",AM34+1)</f>
        <v>6</v>
      </c>
      <c r="AN35" s="404"/>
      <c r="AO35" s="403" t="str">
        <f>IF('各会計、関係団体の財政状況及び健全化判断比率'!B32="","",'各会計、関係団体の財政状況及び健全化判断比率'!B32)</f>
        <v>潮来市工業用水道事業会計</v>
      </c>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IF('各会計、関係団体の財政状況及び健全化判断比率'!B34="","",'各会計、関係団体の財政状況及び健全化判断比率'!B34)</f>
        <v>潮来市農業集落排水事業特別会計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茨城県市町村総合事務組合(県民交通災害共済特別会計)</v>
      </c>
      <c r="BZ35" s="403"/>
      <c r="CA35" s="403"/>
      <c r="CB35" s="403"/>
      <c r="CC35" s="403"/>
      <c r="CD35" s="403"/>
      <c r="CE35" s="403"/>
      <c r="CF35" s="403"/>
      <c r="CG35" s="403"/>
      <c r="CH35" s="403"/>
      <c r="CI35" s="403"/>
      <c r="CJ35" s="403"/>
      <c r="CK35" s="403"/>
      <c r="CL35" s="403"/>
      <c r="CM35" s="403"/>
      <c r="CN35" s="193"/>
      <c r="CO35" s="404">
        <f t="shared" ref="CO35:CO43" si="3">IF(CQ35="","",CO34+1)</f>
        <v>20</v>
      </c>
      <c r="CP35" s="404"/>
      <c r="CQ35" s="403" t="str">
        <f>IF('各会計、関係団体の財政状況及び健全化判断比率'!BS8="","",'各会計、関係団体の財政状況及び健全化判断比率'!BS8)</f>
        <v>いたこ</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潮来市後期高齢者医療特別会計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茨城租税債権管理機構（一般会計）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茨城県後期高齢者医療広域連合（一般会計）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茨城県後期高齢者医療広域連合（後期高齢医療特別会計）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鹿行広域事務組合(一般会計)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鹿行広域事務組合(養護老人ホーム事業特別会計)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鹿行広域事務組合(消防特別会計)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鹿行広域事務組合(火葬場事業特別会計)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18</v>
      </c>
      <c r="BX43" s="404"/>
      <c r="BY43" s="403" t="str">
        <f>IF('各会計、関係団体の財政状況及び健全化判断比率'!B77="","",'各会計、関係団体の財政状況及び健全化判断比率'!B77)</f>
        <v>鹿行広域事務組合(審査会特別会計)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198</v>
      </c>
    </row>
    <row r="50" spans="5:5">
      <c r="E50" s="167" t="s">
        <v>199</v>
      </c>
    </row>
    <row r="51" spans="5:5">
      <c r="E51" s="167" t="s">
        <v>200</v>
      </c>
    </row>
    <row r="52" spans="5:5">
      <c r="E52" s="167" t="s">
        <v>201</v>
      </c>
    </row>
    <row r="53" spans="5:5">
      <c r="E53" s="167" t="s">
        <v>202</v>
      </c>
    </row>
    <row r="54" spans="5:5"/>
    <row r="55" spans="5:5"/>
    <row r="56" spans="5:5"/>
    <row r="57" spans="5:5" hidden="1"/>
    <row r="58" spans="5:5" hidden="1"/>
    <row r="59" spans="5:5" hidden="1"/>
  </sheetData>
  <sheetProtection algorithmName="SHA-512" hashValue="4pIYp5CNnp7WYjD/ggImrbzooYXcvZWiyRbWY1RINAiV391fdL03GT31cxYUNiooW6DRq55sfKCQMahY1G6DWA==" saltValue="txvEEsw7AE6qQDqPWTd6F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536</v>
      </c>
      <c r="G33" s="29" t="s">
        <v>537</v>
      </c>
      <c r="H33" s="29" t="s">
        <v>538</v>
      </c>
      <c r="I33" s="29" t="s">
        <v>539</v>
      </c>
      <c r="J33" s="30" t="s">
        <v>540</v>
      </c>
      <c r="K33" s="22"/>
      <c r="L33" s="22"/>
      <c r="M33" s="22"/>
      <c r="N33" s="22"/>
      <c r="O33" s="22"/>
      <c r="P33" s="22"/>
    </row>
    <row r="34" spans="1:16" ht="39" customHeight="1">
      <c r="A34" s="22"/>
      <c r="B34" s="31"/>
      <c r="C34" s="1224" t="s">
        <v>543</v>
      </c>
      <c r="D34" s="1224"/>
      <c r="E34" s="1225"/>
      <c r="F34" s="32">
        <v>13.8</v>
      </c>
      <c r="G34" s="33">
        <v>9.66</v>
      </c>
      <c r="H34" s="33">
        <v>27.48</v>
      </c>
      <c r="I34" s="33">
        <v>12.39</v>
      </c>
      <c r="J34" s="34">
        <v>16.14</v>
      </c>
      <c r="K34" s="22"/>
      <c r="L34" s="22"/>
      <c r="M34" s="22"/>
      <c r="N34" s="22"/>
      <c r="O34" s="22"/>
      <c r="P34" s="22"/>
    </row>
    <row r="35" spans="1:16" ht="39" customHeight="1">
      <c r="A35" s="22"/>
      <c r="B35" s="35"/>
      <c r="C35" s="1218" t="s">
        <v>544</v>
      </c>
      <c r="D35" s="1219"/>
      <c r="E35" s="1220"/>
      <c r="F35" s="36">
        <v>4.3600000000000003</v>
      </c>
      <c r="G35" s="37">
        <v>5.38</v>
      </c>
      <c r="H35" s="37">
        <v>6.08</v>
      </c>
      <c r="I35" s="37">
        <v>7.16</v>
      </c>
      <c r="J35" s="38">
        <v>8.64</v>
      </c>
      <c r="K35" s="22"/>
      <c r="L35" s="22"/>
      <c r="M35" s="22"/>
      <c r="N35" s="22"/>
      <c r="O35" s="22"/>
      <c r="P35" s="22"/>
    </row>
    <row r="36" spans="1:16" ht="39" customHeight="1">
      <c r="A36" s="22"/>
      <c r="B36" s="35"/>
      <c r="C36" s="1218" t="s">
        <v>545</v>
      </c>
      <c r="D36" s="1219"/>
      <c r="E36" s="1220"/>
      <c r="F36" s="36">
        <v>2.95</v>
      </c>
      <c r="G36" s="37">
        <v>1.54</v>
      </c>
      <c r="H36" s="37">
        <v>1.26</v>
      </c>
      <c r="I36" s="37">
        <v>5.08</v>
      </c>
      <c r="J36" s="38">
        <v>3.43</v>
      </c>
      <c r="K36" s="22"/>
      <c r="L36" s="22"/>
      <c r="M36" s="22"/>
      <c r="N36" s="22"/>
      <c r="O36" s="22"/>
      <c r="P36" s="22"/>
    </row>
    <row r="37" spans="1:16" ht="39" customHeight="1">
      <c r="A37" s="22"/>
      <c r="B37" s="35"/>
      <c r="C37" s="1218" t="s">
        <v>546</v>
      </c>
      <c r="D37" s="1219"/>
      <c r="E37" s="1220"/>
      <c r="F37" s="36">
        <v>0.78</v>
      </c>
      <c r="G37" s="37">
        <v>0.17</v>
      </c>
      <c r="H37" s="37">
        <v>1.34</v>
      </c>
      <c r="I37" s="37">
        <v>2.37</v>
      </c>
      <c r="J37" s="38">
        <v>1.71</v>
      </c>
      <c r="K37" s="22"/>
      <c r="L37" s="22"/>
      <c r="M37" s="22"/>
      <c r="N37" s="22"/>
      <c r="O37" s="22"/>
      <c r="P37" s="22"/>
    </row>
    <row r="38" spans="1:16" ht="39" customHeight="1">
      <c r="A38" s="22"/>
      <c r="B38" s="35"/>
      <c r="C38" s="1218" t="s">
        <v>547</v>
      </c>
      <c r="D38" s="1219"/>
      <c r="E38" s="1220"/>
      <c r="F38" s="36">
        <v>1.46</v>
      </c>
      <c r="G38" s="37">
        <v>1.4</v>
      </c>
      <c r="H38" s="37">
        <v>1.41</v>
      </c>
      <c r="I38" s="37">
        <v>1.23</v>
      </c>
      <c r="J38" s="38">
        <v>1.27</v>
      </c>
      <c r="K38" s="22"/>
      <c r="L38" s="22"/>
      <c r="M38" s="22"/>
      <c r="N38" s="22"/>
      <c r="O38" s="22"/>
      <c r="P38" s="22"/>
    </row>
    <row r="39" spans="1:16" ht="39" customHeight="1">
      <c r="A39" s="22"/>
      <c r="B39" s="35"/>
      <c r="C39" s="1218" t="s">
        <v>548</v>
      </c>
      <c r="D39" s="1219"/>
      <c r="E39" s="1220"/>
      <c r="F39" s="36">
        <v>0.31</v>
      </c>
      <c r="G39" s="37">
        <v>0.28999999999999998</v>
      </c>
      <c r="H39" s="37">
        <v>0.16</v>
      </c>
      <c r="I39" s="37">
        <v>0.19</v>
      </c>
      <c r="J39" s="38">
        <v>0.14000000000000001</v>
      </c>
      <c r="K39" s="22"/>
      <c r="L39" s="22"/>
      <c r="M39" s="22"/>
      <c r="N39" s="22"/>
      <c r="O39" s="22"/>
      <c r="P39" s="22"/>
    </row>
    <row r="40" spans="1:16" ht="39" customHeight="1">
      <c r="A40" s="22"/>
      <c r="B40" s="35"/>
      <c r="C40" s="1218" t="s">
        <v>549</v>
      </c>
      <c r="D40" s="1219"/>
      <c r="E40" s="1220"/>
      <c r="F40" s="36">
        <v>0.04</v>
      </c>
      <c r="G40" s="37">
        <v>0.03</v>
      </c>
      <c r="H40" s="37">
        <v>0.04</v>
      </c>
      <c r="I40" s="37">
        <v>0.03</v>
      </c>
      <c r="J40" s="38">
        <v>0.02</v>
      </c>
      <c r="K40" s="22"/>
      <c r="L40" s="22"/>
      <c r="M40" s="22"/>
      <c r="N40" s="22"/>
      <c r="O40" s="22"/>
      <c r="P40" s="22"/>
    </row>
    <row r="41" spans="1:16" ht="39" customHeight="1">
      <c r="A41" s="22"/>
      <c r="B41" s="35"/>
      <c r="C41" s="1218" t="s">
        <v>550</v>
      </c>
      <c r="D41" s="1219"/>
      <c r="E41" s="1220"/>
      <c r="F41" s="36">
        <v>0.01</v>
      </c>
      <c r="G41" s="37">
        <v>0.01</v>
      </c>
      <c r="H41" s="37">
        <v>0.01</v>
      </c>
      <c r="I41" s="37">
        <v>0.01</v>
      </c>
      <c r="J41" s="38">
        <v>0.01</v>
      </c>
      <c r="K41" s="22"/>
      <c r="L41" s="22"/>
      <c r="M41" s="22"/>
      <c r="N41" s="22"/>
      <c r="O41" s="22"/>
      <c r="P41" s="22"/>
    </row>
    <row r="42" spans="1:16" ht="39" customHeight="1">
      <c r="A42" s="22"/>
      <c r="B42" s="39"/>
      <c r="C42" s="1218" t="s">
        <v>551</v>
      </c>
      <c r="D42" s="1219"/>
      <c r="E42" s="1220"/>
      <c r="F42" s="36" t="s">
        <v>493</v>
      </c>
      <c r="G42" s="37" t="s">
        <v>493</v>
      </c>
      <c r="H42" s="37" t="s">
        <v>493</v>
      </c>
      <c r="I42" s="37" t="s">
        <v>493</v>
      </c>
      <c r="J42" s="38" t="s">
        <v>493</v>
      </c>
      <c r="K42" s="22"/>
      <c r="L42" s="22"/>
      <c r="M42" s="22"/>
      <c r="N42" s="22"/>
      <c r="O42" s="22"/>
      <c r="P42" s="22"/>
    </row>
    <row r="43" spans="1:16" ht="39" customHeight="1" thickBot="1">
      <c r="A43" s="22"/>
      <c r="B43" s="40"/>
      <c r="C43" s="1221" t="s">
        <v>552</v>
      </c>
      <c r="D43" s="1222"/>
      <c r="E43" s="1223"/>
      <c r="F43" s="41" t="s">
        <v>493</v>
      </c>
      <c r="G43" s="42" t="s">
        <v>493</v>
      </c>
      <c r="H43" s="42" t="s">
        <v>493</v>
      </c>
      <c r="I43" s="42" t="s">
        <v>493</v>
      </c>
      <c r="J43" s="43" t="s">
        <v>493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T1Y5TdVQ5M/3avE2jtnntBS4BPsGOPpT2/tmrDs1TDM+Ikcf+jrblsrsq08NxKTsT8D1lxrqLAdLaoX3S6aSA==" saltValue="pf9Agf5/C9+mSmt15R63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43"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536</v>
      </c>
      <c r="L44" s="56" t="s">
        <v>537</v>
      </c>
      <c r="M44" s="56" t="s">
        <v>538</v>
      </c>
      <c r="N44" s="56" t="s">
        <v>539</v>
      </c>
      <c r="O44" s="57" t="s">
        <v>540</v>
      </c>
      <c r="P44" s="48"/>
      <c r="Q44" s="48"/>
      <c r="R44" s="48"/>
      <c r="S44" s="48"/>
      <c r="T44" s="48"/>
      <c r="U44" s="48"/>
    </row>
    <row r="45" spans="1:21" ht="30.75" customHeight="1">
      <c r="A45" s="48"/>
      <c r="B45" s="1234" t="s">
        <v>11</v>
      </c>
      <c r="C45" s="1235"/>
      <c r="D45" s="58"/>
      <c r="E45" s="1240" t="s">
        <v>12</v>
      </c>
      <c r="F45" s="1240"/>
      <c r="G45" s="1240"/>
      <c r="H45" s="1240"/>
      <c r="I45" s="1240"/>
      <c r="J45" s="1241"/>
      <c r="K45" s="59">
        <v>1282</v>
      </c>
      <c r="L45" s="60">
        <v>1322</v>
      </c>
      <c r="M45" s="60">
        <v>1310</v>
      </c>
      <c r="N45" s="60">
        <v>1320</v>
      </c>
      <c r="O45" s="61">
        <v>1316</v>
      </c>
      <c r="P45" s="48"/>
      <c r="Q45" s="48"/>
      <c r="R45" s="48"/>
      <c r="S45" s="48"/>
      <c r="T45" s="48"/>
      <c r="U45" s="48"/>
    </row>
    <row r="46" spans="1:21" ht="30.75" customHeight="1">
      <c r="A46" s="48"/>
      <c r="B46" s="1236"/>
      <c r="C46" s="1237"/>
      <c r="D46" s="62"/>
      <c r="E46" s="1228" t="s">
        <v>13</v>
      </c>
      <c r="F46" s="1228"/>
      <c r="G46" s="1228"/>
      <c r="H46" s="1228"/>
      <c r="I46" s="1228"/>
      <c r="J46" s="1229"/>
      <c r="K46" s="63" t="s">
        <v>493</v>
      </c>
      <c r="L46" s="64" t="s">
        <v>493</v>
      </c>
      <c r="M46" s="64" t="s">
        <v>493</v>
      </c>
      <c r="N46" s="64" t="s">
        <v>493</v>
      </c>
      <c r="O46" s="65" t="s">
        <v>493</v>
      </c>
      <c r="P46" s="48"/>
      <c r="Q46" s="48"/>
      <c r="R46" s="48"/>
      <c r="S46" s="48"/>
      <c r="T46" s="48"/>
      <c r="U46" s="48"/>
    </row>
    <row r="47" spans="1:21" ht="30.75" customHeight="1">
      <c r="A47" s="48"/>
      <c r="B47" s="1236"/>
      <c r="C47" s="1237"/>
      <c r="D47" s="62"/>
      <c r="E47" s="1228" t="s">
        <v>14</v>
      </c>
      <c r="F47" s="1228"/>
      <c r="G47" s="1228"/>
      <c r="H47" s="1228"/>
      <c r="I47" s="1228"/>
      <c r="J47" s="1229"/>
      <c r="K47" s="63" t="s">
        <v>493</v>
      </c>
      <c r="L47" s="64" t="s">
        <v>493</v>
      </c>
      <c r="M47" s="64" t="s">
        <v>493</v>
      </c>
      <c r="N47" s="64" t="s">
        <v>493</v>
      </c>
      <c r="O47" s="65">
        <v>7</v>
      </c>
      <c r="P47" s="48"/>
      <c r="Q47" s="48"/>
      <c r="R47" s="48"/>
      <c r="S47" s="48"/>
      <c r="T47" s="48"/>
      <c r="U47" s="48"/>
    </row>
    <row r="48" spans="1:21" ht="30.75" customHeight="1">
      <c r="A48" s="48"/>
      <c r="B48" s="1236"/>
      <c r="C48" s="1237"/>
      <c r="D48" s="62"/>
      <c r="E48" s="1228" t="s">
        <v>15</v>
      </c>
      <c r="F48" s="1228"/>
      <c r="G48" s="1228"/>
      <c r="H48" s="1228"/>
      <c r="I48" s="1228"/>
      <c r="J48" s="1229"/>
      <c r="K48" s="63">
        <v>433</v>
      </c>
      <c r="L48" s="64">
        <v>496</v>
      </c>
      <c r="M48" s="64">
        <v>517</v>
      </c>
      <c r="N48" s="64">
        <v>549</v>
      </c>
      <c r="O48" s="65">
        <v>571</v>
      </c>
      <c r="P48" s="48"/>
      <c r="Q48" s="48"/>
      <c r="R48" s="48"/>
      <c r="S48" s="48"/>
      <c r="T48" s="48"/>
      <c r="U48" s="48"/>
    </row>
    <row r="49" spans="1:21" ht="30.75" customHeight="1">
      <c r="A49" s="48"/>
      <c r="B49" s="1236"/>
      <c r="C49" s="1237"/>
      <c r="D49" s="62"/>
      <c r="E49" s="1228" t="s">
        <v>16</v>
      </c>
      <c r="F49" s="1228"/>
      <c r="G49" s="1228"/>
      <c r="H49" s="1228"/>
      <c r="I49" s="1228"/>
      <c r="J49" s="1229"/>
      <c r="K49" s="63">
        <v>2</v>
      </c>
      <c r="L49" s="64">
        <v>2</v>
      </c>
      <c r="M49" s="64">
        <v>2</v>
      </c>
      <c r="N49" s="64">
        <v>8</v>
      </c>
      <c r="O49" s="65">
        <v>13</v>
      </c>
      <c r="P49" s="48"/>
      <c r="Q49" s="48"/>
      <c r="R49" s="48"/>
      <c r="S49" s="48"/>
      <c r="T49" s="48"/>
      <c r="U49" s="48"/>
    </row>
    <row r="50" spans="1:21" ht="30.75" customHeight="1">
      <c r="A50" s="48"/>
      <c r="B50" s="1236"/>
      <c r="C50" s="1237"/>
      <c r="D50" s="62"/>
      <c r="E50" s="1228" t="s">
        <v>17</v>
      </c>
      <c r="F50" s="1228"/>
      <c r="G50" s="1228"/>
      <c r="H50" s="1228"/>
      <c r="I50" s="1228"/>
      <c r="J50" s="1229"/>
      <c r="K50" s="63" t="s">
        <v>493</v>
      </c>
      <c r="L50" s="64" t="s">
        <v>493</v>
      </c>
      <c r="M50" s="64" t="s">
        <v>493</v>
      </c>
      <c r="N50" s="64" t="s">
        <v>493</v>
      </c>
      <c r="O50" s="65" t="s">
        <v>493</v>
      </c>
      <c r="P50" s="48"/>
      <c r="Q50" s="48"/>
      <c r="R50" s="48"/>
      <c r="S50" s="48"/>
      <c r="T50" s="48"/>
      <c r="U50" s="48"/>
    </row>
    <row r="51" spans="1:21" ht="30.75" customHeight="1">
      <c r="A51" s="48"/>
      <c r="B51" s="1238"/>
      <c r="C51" s="1239"/>
      <c r="D51" s="66"/>
      <c r="E51" s="1228" t="s">
        <v>18</v>
      </c>
      <c r="F51" s="1228"/>
      <c r="G51" s="1228"/>
      <c r="H51" s="1228"/>
      <c r="I51" s="1228"/>
      <c r="J51" s="1229"/>
      <c r="K51" s="63" t="s">
        <v>493</v>
      </c>
      <c r="L51" s="64" t="s">
        <v>493</v>
      </c>
      <c r="M51" s="64" t="s">
        <v>493</v>
      </c>
      <c r="N51" s="64" t="s">
        <v>493</v>
      </c>
      <c r="O51" s="65" t="s">
        <v>493</v>
      </c>
      <c r="P51" s="48"/>
      <c r="Q51" s="48"/>
      <c r="R51" s="48"/>
      <c r="S51" s="48"/>
      <c r="T51" s="48"/>
      <c r="U51" s="48"/>
    </row>
    <row r="52" spans="1:21" ht="30.75" customHeight="1">
      <c r="A52" s="48"/>
      <c r="B52" s="1226" t="s">
        <v>19</v>
      </c>
      <c r="C52" s="1227"/>
      <c r="D52" s="66"/>
      <c r="E52" s="1228" t="s">
        <v>20</v>
      </c>
      <c r="F52" s="1228"/>
      <c r="G52" s="1228"/>
      <c r="H52" s="1228"/>
      <c r="I52" s="1228"/>
      <c r="J52" s="1229"/>
      <c r="K52" s="63">
        <v>1372</v>
      </c>
      <c r="L52" s="64">
        <v>1511</v>
      </c>
      <c r="M52" s="64">
        <v>1484</v>
      </c>
      <c r="N52" s="64">
        <v>1375</v>
      </c>
      <c r="O52" s="65">
        <v>1353</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345</v>
      </c>
      <c r="L53" s="69">
        <v>309</v>
      </c>
      <c r="M53" s="69">
        <v>345</v>
      </c>
      <c r="N53" s="69">
        <v>502</v>
      </c>
      <c r="O53" s="70">
        <v>554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Fg6spdVXwsot18mK467b5kZ0q02AB2FnafBzdf8l2d91f+yIMSL9RWSidC1wgMR/iyJ3cT6UElcNpVtTlakQ==" saltValue="gIhLFwhxChjQv9ZQwHq/H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37"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536</v>
      </c>
      <c r="J40" s="79" t="s">
        <v>537</v>
      </c>
      <c r="K40" s="79" t="s">
        <v>538</v>
      </c>
      <c r="L40" s="79" t="s">
        <v>539</v>
      </c>
      <c r="M40" s="80" t="s">
        <v>540</v>
      </c>
    </row>
    <row r="41" spans="2:13" ht="27.75" customHeight="1">
      <c r="B41" s="1254" t="s">
        <v>24</v>
      </c>
      <c r="C41" s="1255"/>
      <c r="D41" s="81"/>
      <c r="E41" s="1256" t="s">
        <v>25</v>
      </c>
      <c r="F41" s="1256"/>
      <c r="G41" s="1256"/>
      <c r="H41" s="1257"/>
      <c r="I41" s="82">
        <v>12367</v>
      </c>
      <c r="J41" s="83">
        <v>12248</v>
      </c>
      <c r="K41" s="83">
        <v>12109</v>
      </c>
      <c r="L41" s="83">
        <v>11826</v>
      </c>
      <c r="M41" s="84">
        <v>11791</v>
      </c>
    </row>
    <row r="42" spans="2:13" ht="27.75" customHeight="1">
      <c r="B42" s="1244"/>
      <c r="C42" s="1245"/>
      <c r="D42" s="85"/>
      <c r="E42" s="1248" t="s">
        <v>26</v>
      </c>
      <c r="F42" s="1248"/>
      <c r="G42" s="1248"/>
      <c r="H42" s="1249"/>
      <c r="I42" s="86" t="s">
        <v>493</v>
      </c>
      <c r="J42" s="87" t="s">
        <v>493</v>
      </c>
      <c r="K42" s="87" t="s">
        <v>493</v>
      </c>
      <c r="L42" s="87" t="s">
        <v>493</v>
      </c>
      <c r="M42" s="88" t="s">
        <v>493</v>
      </c>
    </row>
    <row r="43" spans="2:13" ht="27.75" customHeight="1">
      <c r="B43" s="1244"/>
      <c r="C43" s="1245"/>
      <c r="D43" s="85"/>
      <c r="E43" s="1248" t="s">
        <v>27</v>
      </c>
      <c r="F43" s="1248"/>
      <c r="G43" s="1248"/>
      <c r="H43" s="1249"/>
      <c r="I43" s="86">
        <v>6124</v>
      </c>
      <c r="J43" s="87">
        <v>6377</v>
      </c>
      <c r="K43" s="87">
        <v>6656</v>
      </c>
      <c r="L43" s="87">
        <v>6914</v>
      </c>
      <c r="M43" s="88">
        <v>6786</v>
      </c>
    </row>
    <row r="44" spans="2:13" ht="27.75" customHeight="1">
      <c r="B44" s="1244"/>
      <c r="C44" s="1245"/>
      <c r="D44" s="85"/>
      <c r="E44" s="1248" t="s">
        <v>28</v>
      </c>
      <c r="F44" s="1248"/>
      <c r="G44" s="1248"/>
      <c r="H44" s="1249"/>
      <c r="I44" s="86">
        <v>67</v>
      </c>
      <c r="J44" s="87">
        <v>98</v>
      </c>
      <c r="K44" s="87">
        <v>149</v>
      </c>
      <c r="L44" s="87">
        <v>161</v>
      </c>
      <c r="M44" s="88">
        <v>152</v>
      </c>
    </row>
    <row r="45" spans="2:13" ht="27.75" customHeight="1">
      <c r="B45" s="1244"/>
      <c r="C45" s="1245"/>
      <c r="D45" s="85"/>
      <c r="E45" s="1248" t="s">
        <v>29</v>
      </c>
      <c r="F45" s="1248"/>
      <c r="G45" s="1248"/>
      <c r="H45" s="1249"/>
      <c r="I45" s="86">
        <v>2413</v>
      </c>
      <c r="J45" s="87">
        <v>2279</v>
      </c>
      <c r="K45" s="87">
        <v>2108</v>
      </c>
      <c r="L45" s="87">
        <v>2180</v>
      </c>
      <c r="M45" s="88">
        <v>2212</v>
      </c>
    </row>
    <row r="46" spans="2:13" ht="27.75" customHeight="1">
      <c r="B46" s="1244"/>
      <c r="C46" s="1245"/>
      <c r="D46" s="89"/>
      <c r="E46" s="1248" t="s">
        <v>30</v>
      </c>
      <c r="F46" s="1248"/>
      <c r="G46" s="1248"/>
      <c r="H46" s="1249"/>
      <c r="I46" s="86">
        <v>6</v>
      </c>
      <c r="J46" s="87">
        <v>4</v>
      </c>
      <c r="K46" s="87" t="s">
        <v>493</v>
      </c>
      <c r="L46" s="87">
        <v>5</v>
      </c>
      <c r="M46" s="88" t="s">
        <v>493</v>
      </c>
    </row>
    <row r="47" spans="2:13" ht="27.75" customHeight="1">
      <c r="B47" s="1244"/>
      <c r="C47" s="1245"/>
      <c r="D47" s="90"/>
      <c r="E47" s="1258" t="s">
        <v>31</v>
      </c>
      <c r="F47" s="1259"/>
      <c r="G47" s="1259"/>
      <c r="H47" s="1260"/>
      <c r="I47" s="86" t="s">
        <v>493</v>
      </c>
      <c r="J47" s="87" t="s">
        <v>493</v>
      </c>
      <c r="K47" s="87" t="s">
        <v>493</v>
      </c>
      <c r="L47" s="87" t="s">
        <v>493</v>
      </c>
      <c r="M47" s="88" t="s">
        <v>493</v>
      </c>
    </row>
    <row r="48" spans="2:13" ht="27.75" customHeight="1">
      <c r="B48" s="1244"/>
      <c r="C48" s="1245"/>
      <c r="D48" s="85"/>
      <c r="E48" s="1248" t="s">
        <v>32</v>
      </c>
      <c r="F48" s="1248"/>
      <c r="G48" s="1248"/>
      <c r="H48" s="1249"/>
      <c r="I48" s="86" t="s">
        <v>493</v>
      </c>
      <c r="J48" s="87" t="s">
        <v>493</v>
      </c>
      <c r="K48" s="87" t="s">
        <v>493</v>
      </c>
      <c r="L48" s="87" t="s">
        <v>493</v>
      </c>
      <c r="M48" s="88" t="s">
        <v>493</v>
      </c>
    </row>
    <row r="49" spans="2:13" ht="27.75" customHeight="1">
      <c r="B49" s="1246"/>
      <c r="C49" s="1247"/>
      <c r="D49" s="85"/>
      <c r="E49" s="1248" t="s">
        <v>33</v>
      </c>
      <c r="F49" s="1248"/>
      <c r="G49" s="1248"/>
      <c r="H49" s="1249"/>
      <c r="I49" s="86" t="s">
        <v>493</v>
      </c>
      <c r="J49" s="87" t="s">
        <v>493</v>
      </c>
      <c r="K49" s="87" t="s">
        <v>493</v>
      </c>
      <c r="L49" s="87" t="s">
        <v>493</v>
      </c>
      <c r="M49" s="88" t="s">
        <v>493</v>
      </c>
    </row>
    <row r="50" spans="2:13" ht="27.75" customHeight="1">
      <c r="B50" s="1242" t="s">
        <v>34</v>
      </c>
      <c r="C50" s="1243"/>
      <c r="D50" s="91"/>
      <c r="E50" s="1248" t="s">
        <v>35</v>
      </c>
      <c r="F50" s="1248"/>
      <c r="G50" s="1248"/>
      <c r="H50" s="1249"/>
      <c r="I50" s="86">
        <v>3759</v>
      </c>
      <c r="J50" s="87">
        <v>3981</v>
      </c>
      <c r="K50" s="87">
        <v>3948</v>
      </c>
      <c r="L50" s="87">
        <v>3977</v>
      </c>
      <c r="M50" s="88">
        <v>3824</v>
      </c>
    </row>
    <row r="51" spans="2:13" ht="27.75" customHeight="1">
      <c r="B51" s="1244"/>
      <c r="C51" s="1245"/>
      <c r="D51" s="85"/>
      <c r="E51" s="1248" t="s">
        <v>36</v>
      </c>
      <c r="F51" s="1248"/>
      <c r="G51" s="1248"/>
      <c r="H51" s="1249"/>
      <c r="I51" s="86">
        <v>2178</v>
      </c>
      <c r="J51" s="87">
        <v>2020</v>
      </c>
      <c r="K51" s="87">
        <v>200</v>
      </c>
      <c r="L51" s="87">
        <v>151</v>
      </c>
      <c r="M51" s="88">
        <v>124</v>
      </c>
    </row>
    <row r="52" spans="2:13" ht="27.75" customHeight="1">
      <c r="B52" s="1246"/>
      <c r="C52" s="1247"/>
      <c r="D52" s="85"/>
      <c r="E52" s="1248" t="s">
        <v>37</v>
      </c>
      <c r="F52" s="1248"/>
      <c r="G52" s="1248"/>
      <c r="H52" s="1249"/>
      <c r="I52" s="86">
        <v>14129</v>
      </c>
      <c r="J52" s="87">
        <v>14465</v>
      </c>
      <c r="K52" s="87">
        <v>14323</v>
      </c>
      <c r="L52" s="87">
        <v>13987</v>
      </c>
      <c r="M52" s="88">
        <v>13826</v>
      </c>
    </row>
    <row r="53" spans="2:13" ht="27.75" customHeight="1" thickBot="1">
      <c r="B53" s="1250" t="s">
        <v>38</v>
      </c>
      <c r="C53" s="1251"/>
      <c r="D53" s="92"/>
      <c r="E53" s="1252" t="s">
        <v>39</v>
      </c>
      <c r="F53" s="1252"/>
      <c r="G53" s="1252"/>
      <c r="H53" s="1253"/>
      <c r="I53" s="93">
        <v>911</v>
      </c>
      <c r="J53" s="94">
        <v>539</v>
      </c>
      <c r="K53" s="94">
        <v>2551</v>
      </c>
      <c r="L53" s="94">
        <v>2970</v>
      </c>
      <c r="M53" s="95">
        <v>3167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VcnYgvxCjM30E8ytBr0C3vB5lKIjOFiDz6vjSixcXE6MfRQk2RThZat/iqRgNnz0pH2ilz69tNvasIOP7TPg==" saltValue="9OotiSAXUHTvx0qq7YBle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538</v>
      </c>
      <c r="G54" s="104" t="s">
        <v>539</v>
      </c>
      <c r="H54" s="105" t="s">
        <v>540</v>
      </c>
    </row>
    <row r="55" spans="2:8" ht="52.5" customHeight="1">
      <c r="B55" s="106"/>
      <c r="C55" s="1269" t="s">
        <v>42</v>
      </c>
      <c r="D55" s="1269"/>
      <c r="E55" s="1270"/>
      <c r="F55" s="107">
        <v>2509</v>
      </c>
      <c r="G55" s="107">
        <v>2433</v>
      </c>
      <c r="H55" s="108">
        <v>2301</v>
      </c>
    </row>
    <row r="56" spans="2:8" ht="52.5" customHeight="1">
      <c r="B56" s="109"/>
      <c r="C56" s="1271" t="s">
        <v>43</v>
      </c>
      <c r="D56" s="1271"/>
      <c r="E56" s="1272"/>
      <c r="F56" s="110">
        <v>249</v>
      </c>
      <c r="G56" s="110">
        <v>289</v>
      </c>
      <c r="H56" s="111">
        <v>289</v>
      </c>
    </row>
    <row r="57" spans="2:8" ht="53.25" customHeight="1">
      <c r="B57" s="109"/>
      <c r="C57" s="1273" t="s">
        <v>44</v>
      </c>
      <c r="D57" s="1273"/>
      <c r="E57" s="1274"/>
      <c r="F57" s="112">
        <v>3269</v>
      </c>
      <c r="G57" s="112">
        <v>3672</v>
      </c>
      <c r="H57" s="113">
        <v>3703</v>
      </c>
    </row>
    <row r="58" spans="2:8" ht="45.75" customHeight="1">
      <c r="B58" s="114"/>
      <c r="C58" s="1261" t="s">
        <v>568</v>
      </c>
      <c r="D58" s="1262"/>
      <c r="E58" s="1263"/>
      <c r="F58" s="115">
        <v>1254</v>
      </c>
      <c r="G58" s="115">
        <v>1621</v>
      </c>
      <c r="H58" s="116">
        <v>1692</v>
      </c>
    </row>
    <row r="59" spans="2:8" ht="45.75" customHeight="1">
      <c r="B59" s="114"/>
      <c r="C59" s="1261" t="s">
        <v>569</v>
      </c>
      <c r="D59" s="1262"/>
      <c r="E59" s="1263"/>
      <c r="F59" s="115">
        <v>820</v>
      </c>
      <c r="G59" s="115">
        <v>777</v>
      </c>
      <c r="H59" s="116">
        <v>764</v>
      </c>
    </row>
    <row r="60" spans="2:8" ht="45.75" customHeight="1">
      <c r="B60" s="114"/>
      <c r="C60" s="1261" t="s">
        <v>570</v>
      </c>
      <c r="D60" s="1262"/>
      <c r="E60" s="1263"/>
      <c r="F60" s="115">
        <v>432</v>
      </c>
      <c r="G60" s="115">
        <v>432</v>
      </c>
      <c r="H60" s="116">
        <v>411</v>
      </c>
    </row>
    <row r="61" spans="2:8" ht="45.75" customHeight="1">
      <c r="B61" s="114"/>
      <c r="C61" s="1261" t="s">
        <v>571</v>
      </c>
      <c r="D61" s="1262"/>
      <c r="E61" s="1263"/>
      <c r="F61" s="115">
        <v>307</v>
      </c>
      <c r="G61" s="115">
        <v>306</v>
      </c>
      <c r="H61" s="116">
        <v>280</v>
      </c>
    </row>
    <row r="62" spans="2:8" ht="45.75" customHeight="1" thickBot="1">
      <c r="B62" s="117"/>
      <c r="C62" s="1264" t="s">
        <v>572</v>
      </c>
      <c r="D62" s="1265"/>
      <c r="E62" s="1266"/>
      <c r="F62" s="118">
        <v>291</v>
      </c>
      <c r="G62" s="118">
        <v>234</v>
      </c>
      <c r="H62" s="119">
        <v>214</v>
      </c>
    </row>
    <row r="63" spans="2:8" ht="52.5" customHeight="1" thickBot="1">
      <c r="B63" s="120"/>
      <c r="C63" s="1267" t="s">
        <v>45</v>
      </c>
      <c r="D63" s="1267"/>
      <c r="E63" s="1268"/>
      <c r="F63" s="121">
        <v>6026</v>
      </c>
      <c r="G63" s="121">
        <v>6394</v>
      </c>
      <c r="H63" s="122">
        <v>6293</v>
      </c>
    </row>
    <row r="64" spans="2:8" ht="15" customHeight="1"/>
    <row r="65" ht="0" hidden="1" customHeight="1"/>
    <row r="66" ht="0" hidden="1" customHeight="1"/>
  </sheetData>
  <sheetProtection algorithmName="SHA-512" hashValue="pSxREjHcNJn0psJL2bSU4L0RjOs396mFjt0qo3QidBgBsBhImtfaw2F1DC5/ycFgXebeKZEiVxaeU/grvoXjwQ==" saltValue="+FJpyk0EjQx49Hw45M3U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Y4" zoomScale="75" zoomScaleNormal="75"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576</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576</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7" t="s">
        <v>592</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579</v>
      </c>
    </row>
    <row r="50" spans="1:109">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536</v>
      </c>
      <c r="BQ50" s="1290"/>
      <c r="BR50" s="1290"/>
      <c r="BS50" s="1290"/>
      <c r="BT50" s="1290"/>
      <c r="BU50" s="1290"/>
      <c r="BV50" s="1290"/>
      <c r="BW50" s="1290"/>
      <c r="BX50" s="1290" t="s">
        <v>537</v>
      </c>
      <c r="BY50" s="1290"/>
      <c r="BZ50" s="1290"/>
      <c r="CA50" s="1290"/>
      <c r="CB50" s="1290"/>
      <c r="CC50" s="1290"/>
      <c r="CD50" s="1290"/>
      <c r="CE50" s="1290"/>
      <c r="CF50" s="1290" t="s">
        <v>538</v>
      </c>
      <c r="CG50" s="1290"/>
      <c r="CH50" s="1290"/>
      <c r="CI50" s="1290"/>
      <c r="CJ50" s="1290"/>
      <c r="CK50" s="1290"/>
      <c r="CL50" s="1290"/>
      <c r="CM50" s="1290"/>
      <c r="CN50" s="1290" t="s">
        <v>539</v>
      </c>
      <c r="CO50" s="1290"/>
      <c r="CP50" s="1290"/>
      <c r="CQ50" s="1290"/>
      <c r="CR50" s="1290"/>
      <c r="CS50" s="1290"/>
      <c r="CT50" s="1290"/>
      <c r="CU50" s="1290"/>
      <c r="CV50" s="1290" t="s">
        <v>540</v>
      </c>
      <c r="CW50" s="1290"/>
      <c r="CX50" s="1290"/>
      <c r="CY50" s="1290"/>
      <c r="CZ50" s="1290"/>
      <c r="DA50" s="1290"/>
      <c r="DB50" s="1290"/>
      <c r="DC50" s="1290"/>
    </row>
    <row r="51" spans="1:109" ht="13.5" customHeight="1">
      <c r="B51" s="374"/>
      <c r="G51" s="1291"/>
      <c r="H51" s="1291"/>
      <c r="I51" s="1294"/>
      <c r="J51" s="1294"/>
      <c r="K51" s="1292"/>
      <c r="L51" s="1292"/>
      <c r="M51" s="1292"/>
      <c r="N51" s="1292"/>
      <c r="AM51" s="383"/>
      <c r="AN51" s="1293" t="s">
        <v>580</v>
      </c>
      <c r="AO51" s="1293"/>
      <c r="AP51" s="1293"/>
      <c r="AQ51" s="1293"/>
      <c r="AR51" s="1293"/>
      <c r="AS51" s="1293"/>
      <c r="AT51" s="1293"/>
      <c r="AU51" s="1293"/>
      <c r="AV51" s="1293"/>
      <c r="AW51" s="1293"/>
      <c r="AX51" s="1293"/>
      <c r="AY51" s="1293"/>
      <c r="AZ51" s="1293"/>
      <c r="BA51" s="1293"/>
      <c r="BB51" s="1293" t="s">
        <v>581</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6">
        <v>41.6</v>
      </c>
      <c r="CG51" s="1276"/>
      <c r="CH51" s="1276"/>
      <c r="CI51" s="1276"/>
      <c r="CJ51" s="1276"/>
      <c r="CK51" s="1276"/>
      <c r="CL51" s="1276"/>
      <c r="CM51" s="1276"/>
      <c r="CN51" s="1276">
        <v>48.7</v>
      </c>
      <c r="CO51" s="1276"/>
      <c r="CP51" s="1276"/>
      <c r="CQ51" s="1276"/>
      <c r="CR51" s="1276"/>
      <c r="CS51" s="1276"/>
      <c r="CT51" s="1276"/>
      <c r="CU51" s="1276"/>
      <c r="CV51" s="1276">
        <v>52.1</v>
      </c>
      <c r="CW51" s="1276"/>
      <c r="CX51" s="1276"/>
      <c r="CY51" s="1276"/>
      <c r="CZ51" s="1276"/>
      <c r="DA51" s="1276"/>
      <c r="DB51" s="1276"/>
      <c r="DC51" s="1276"/>
    </row>
    <row r="52" spans="1:109">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582</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6">
        <v>56.4</v>
      </c>
      <c r="CG53" s="1276"/>
      <c r="CH53" s="1276"/>
      <c r="CI53" s="1276"/>
      <c r="CJ53" s="1276"/>
      <c r="CK53" s="1276"/>
      <c r="CL53" s="1276"/>
      <c r="CM53" s="1276"/>
      <c r="CN53" s="1276">
        <v>53.9</v>
      </c>
      <c r="CO53" s="1276"/>
      <c r="CP53" s="1276"/>
      <c r="CQ53" s="1276"/>
      <c r="CR53" s="1276"/>
      <c r="CS53" s="1276"/>
      <c r="CT53" s="1276"/>
      <c r="CU53" s="1276"/>
      <c r="CV53" s="1276">
        <v>55.3</v>
      </c>
      <c r="CW53" s="1276"/>
      <c r="CX53" s="1276"/>
      <c r="CY53" s="1276"/>
      <c r="CZ53" s="1276"/>
      <c r="DA53" s="1276"/>
      <c r="DB53" s="1276"/>
      <c r="DC53" s="1276"/>
    </row>
    <row r="54" spans="1:109">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2"/>
      <c r="B55" s="374"/>
      <c r="G55" s="1286"/>
      <c r="H55" s="1286"/>
      <c r="I55" s="1286"/>
      <c r="J55" s="1286"/>
      <c r="K55" s="1292"/>
      <c r="L55" s="1292"/>
      <c r="M55" s="1292"/>
      <c r="N55" s="1292"/>
      <c r="AN55" s="1290" t="s">
        <v>583</v>
      </c>
      <c r="AO55" s="1290"/>
      <c r="AP55" s="1290"/>
      <c r="AQ55" s="1290"/>
      <c r="AR55" s="1290"/>
      <c r="AS55" s="1290"/>
      <c r="AT55" s="1290"/>
      <c r="AU55" s="1290"/>
      <c r="AV55" s="1290"/>
      <c r="AW55" s="1290"/>
      <c r="AX55" s="1290"/>
      <c r="AY55" s="1290"/>
      <c r="AZ55" s="1290"/>
      <c r="BA55" s="1290"/>
      <c r="BB55" s="1293" t="s">
        <v>581</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6">
        <v>56.8</v>
      </c>
      <c r="CG55" s="1276"/>
      <c r="CH55" s="1276"/>
      <c r="CI55" s="1276"/>
      <c r="CJ55" s="1276"/>
      <c r="CK55" s="1276"/>
      <c r="CL55" s="1276"/>
      <c r="CM55" s="1276"/>
      <c r="CN55" s="1276">
        <v>52.3</v>
      </c>
      <c r="CO55" s="1276"/>
      <c r="CP55" s="1276"/>
      <c r="CQ55" s="1276"/>
      <c r="CR55" s="1276"/>
      <c r="CS55" s="1276"/>
      <c r="CT55" s="1276"/>
      <c r="CU55" s="1276"/>
      <c r="CV55" s="1276">
        <v>55.4</v>
      </c>
      <c r="CW55" s="1276"/>
      <c r="CX55" s="1276"/>
      <c r="CY55" s="1276"/>
      <c r="CZ55" s="1276"/>
      <c r="DA55" s="1276"/>
      <c r="DB55" s="1276"/>
      <c r="DC55" s="1276"/>
    </row>
    <row r="56" spans="1:109">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584</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6">
        <v>54</v>
      </c>
      <c r="CG57" s="1276"/>
      <c r="CH57" s="1276"/>
      <c r="CI57" s="1276"/>
      <c r="CJ57" s="1276"/>
      <c r="CK57" s="1276"/>
      <c r="CL57" s="1276"/>
      <c r="CM57" s="1276"/>
      <c r="CN57" s="1276">
        <v>57.1</v>
      </c>
      <c r="CO57" s="1276"/>
      <c r="CP57" s="1276"/>
      <c r="CQ57" s="1276"/>
      <c r="CR57" s="1276"/>
      <c r="CS57" s="1276"/>
      <c r="CT57" s="1276"/>
      <c r="CU57" s="1276"/>
      <c r="CV57" s="1276">
        <v>55.2</v>
      </c>
      <c r="CW57" s="1276"/>
      <c r="CX57" s="1276"/>
      <c r="CY57" s="1276"/>
      <c r="CZ57" s="1276"/>
      <c r="DA57" s="1276"/>
      <c r="DB57" s="1276"/>
      <c r="DC57" s="1276"/>
      <c r="DD57" s="387"/>
      <c r="DE57" s="386"/>
    </row>
    <row r="58" spans="1:109" s="382" customFormat="1">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585</v>
      </c>
    </row>
    <row r="64" spans="1:109">
      <c r="B64" s="374"/>
      <c r="G64" s="381"/>
      <c r="I64" s="394"/>
      <c r="J64" s="394"/>
      <c r="K64" s="394"/>
      <c r="L64" s="394"/>
      <c r="M64" s="394"/>
      <c r="N64" s="395"/>
      <c r="AM64" s="381"/>
      <c r="AN64" s="381" t="s">
        <v>578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96" t="s">
        <v>591</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579</v>
      </c>
    </row>
    <row r="72" spans="2:107">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536</v>
      </c>
      <c r="BQ72" s="1290"/>
      <c r="BR72" s="1290"/>
      <c r="BS72" s="1290"/>
      <c r="BT72" s="1290"/>
      <c r="BU72" s="1290"/>
      <c r="BV72" s="1290"/>
      <c r="BW72" s="1290"/>
      <c r="BX72" s="1290" t="s">
        <v>537</v>
      </c>
      <c r="BY72" s="1290"/>
      <c r="BZ72" s="1290"/>
      <c r="CA72" s="1290"/>
      <c r="CB72" s="1290"/>
      <c r="CC72" s="1290"/>
      <c r="CD72" s="1290"/>
      <c r="CE72" s="1290"/>
      <c r="CF72" s="1290" t="s">
        <v>538</v>
      </c>
      <c r="CG72" s="1290"/>
      <c r="CH72" s="1290"/>
      <c r="CI72" s="1290"/>
      <c r="CJ72" s="1290"/>
      <c r="CK72" s="1290"/>
      <c r="CL72" s="1290"/>
      <c r="CM72" s="1290"/>
      <c r="CN72" s="1290" t="s">
        <v>539</v>
      </c>
      <c r="CO72" s="1290"/>
      <c r="CP72" s="1290"/>
      <c r="CQ72" s="1290"/>
      <c r="CR72" s="1290"/>
      <c r="CS72" s="1290"/>
      <c r="CT72" s="1290"/>
      <c r="CU72" s="1290"/>
      <c r="CV72" s="1290" t="s">
        <v>540</v>
      </c>
      <c r="CW72" s="1290"/>
      <c r="CX72" s="1290"/>
      <c r="CY72" s="1290"/>
      <c r="CZ72" s="1290"/>
      <c r="DA72" s="1290"/>
      <c r="DB72" s="1290"/>
      <c r="DC72" s="1290"/>
    </row>
    <row r="73" spans="2:107">
      <c r="B73" s="374"/>
      <c r="G73" s="1291"/>
      <c r="H73" s="1291"/>
      <c r="I73" s="1291"/>
      <c r="J73" s="1291"/>
      <c r="K73" s="1297"/>
      <c r="L73" s="1297"/>
      <c r="M73" s="1297"/>
      <c r="N73" s="1297"/>
      <c r="AM73" s="383"/>
      <c r="AN73" s="1293" t="s">
        <v>580</v>
      </c>
      <c r="AO73" s="1293"/>
      <c r="AP73" s="1293"/>
      <c r="AQ73" s="1293"/>
      <c r="AR73" s="1293"/>
      <c r="AS73" s="1293"/>
      <c r="AT73" s="1293"/>
      <c r="AU73" s="1293"/>
      <c r="AV73" s="1293"/>
      <c r="AW73" s="1293"/>
      <c r="AX73" s="1293"/>
      <c r="AY73" s="1293"/>
      <c r="AZ73" s="1293"/>
      <c r="BA73" s="1293"/>
      <c r="BB73" s="1293" t="s">
        <v>586</v>
      </c>
      <c r="BC73" s="1293"/>
      <c r="BD73" s="1293"/>
      <c r="BE73" s="1293"/>
      <c r="BF73" s="1293"/>
      <c r="BG73" s="1293"/>
      <c r="BH73" s="1293"/>
      <c r="BI73" s="1293"/>
      <c r="BJ73" s="1293"/>
      <c r="BK73" s="1293"/>
      <c r="BL73" s="1293"/>
      <c r="BM73" s="1293"/>
      <c r="BN73" s="1293"/>
      <c r="BO73" s="1293"/>
      <c r="BP73" s="1276">
        <v>14.6</v>
      </c>
      <c r="BQ73" s="1276"/>
      <c r="BR73" s="1276"/>
      <c r="BS73" s="1276"/>
      <c r="BT73" s="1276"/>
      <c r="BU73" s="1276"/>
      <c r="BV73" s="1276"/>
      <c r="BW73" s="1276"/>
      <c r="BX73" s="1276">
        <v>8.8000000000000007</v>
      </c>
      <c r="BY73" s="1276"/>
      <c r="BZ73" s="1276"/>
      <c r="CA73" s="1276"/>
      <c r="CB73" s="1276"/>
      <c r="CC73" s="1276"/>
      <c r="CD73" s="1276"/>
      <c r="CE73" s="1276"/>
      <c r="CF73" s="1276">
        <v>41.6</v>
      </c>
      <c r="CG73" s="1276"/>
      <c r="CH73" s="1276"/>
      <c r="CI73" s="1276"/>
      <c r="CJ73" s="1276"/>
      <c r="CK73" s="1276"/>
      <c r="CL73" s="1276"/>
      <c r="CM73" s="1276"/>
      <c r="CN73" s="1276">
        <v>48.7</v>
      </c>
      <c r="CO73" s="1276"/>
      <c r="CP73" s="1276"/>
      <c r="CQ73" s="1276"/>
      <c r="CR73" s="1276"/>
      <c r="CS73" s="1276"/>
      <c r="CT73" s="1276"/>
      <c r="CU73" s="1276"/>
      <c r="CV73" s="1276">
        <v>52.1</v>
      </c>
      <c r="CW73" s="1276"/>
      <c r="CX73" s="1276"/>
      <c r="CY73" s="1276"/>
      <c r="CZ73" s="1276"/>
      <c r="DA73" s="1276"/>
      <c r="DB73" s="1276"/>
      <c r="DC73" s="1276"/>
    </row>
    <row r="74" spans="2:107">
      <c r="B74" s="374"/>
      <c r="G74" s="1291"/>
      <c r="H74" s="1291"/>
      <c r="I74" s="1291"/>
      <c r="J74" s="1291"/>
      <c r="K74" s="1297"/>
      <c r="L74" s="1297"/>
      <c r="M74" s="1297"/>
      <c r="N74" s="1297"/>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587</v>
      </c>
      <c r="BC75" s="1293"/>
      <c r="BD75" s="1293"/>
      <c r="BE75" s="1293"/>
      <c r="BF75" s="1293"/>
      <c r="BG75" s="1293"/>
      <c r="BH75" s="1293"/>
      <c r="BI75" s="1293"/>
      <c r="BJ75" s="1293"/>
      <c r="BK75" s="1293"/>
      <c r="BL75" s="1293"/>
      <c r="BM75" s="1293"/>
      <c r="BN75" s="1293"/>
      <c r="BO75" s="1293"/>
      <c r="BP75" s="1276">
        <v>6.6</v>
      </c>
      <c r="BQ75" s="1276"/>
      <c r="BR75" s="1276"/>
      <c r="BS75" s="1276"/>
      <c r="BT75" s="1276"/>
      <c r="BU75" s="1276"/>
      <c r="BV75" s="1276"/>
      <c r="BW75" s="1276"/>
      <c r="BX75" s="1276">
        <v>5.6</v>
      </c>
      <c r="BY75" s="1276"/>
      <c r="BZ75" s="1276"/>
      <c r="CA75" s="1276"/>
      <c r="CB75" s="1276"/>
      <c r="CC75" s="1276"/>
      <c r="CD75" s="1276"/>
      <c r="CE75" s="1276"/>
      <c r="CF75" s="1276">
        <v>5.4</v>
      </c>
      <c r="CG75" s="1276"/>
      <c r="CH75" s="1276"/>
      <c r="CI75" s="1276"/>
      <c r="CJ75" s="1276"/>
      <c r="CK75" s="1276"/>
      <c r="CL75" s="1276"/>
      <c r="CM75" s="1276"/>
      <c r="CN75" s="1276">
        <v>6.3</v>
      </c>
      <c r="CO75" s="1276"/>
      <c r="CP75" s="1276"/>
      <c r="CQ75" s="1276"/>
      <c r="CR75" s="1276"/>
      <c r="CS75" s="1276"/>
      <c r="CT75" s="1276"/>
      <c r="CU75" s="1276"/>
      <c r="CV75" s="1276">
        <v>7.6</v>
      </c>
      <c r="CW75" s="1276"/>
      <c r="CX75" s="1276"/>
      <c r="CY75" s="1276"/>
      <c r="CZ75" s="1276"/>
      <c r="DA75" s="1276"/>
      <c r="DB75" s="1276"/>
      <c r="DC75" s="1276"/>
    </row>
    <row r="76" spans="2:107">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4"/>
      <c r="G77" s="1286"/>
      <c r="H77" s="1286"/>
      <c r="I77" s="1286"/>
      <c r="J77" s="1286"/>
      <c r="K77" s="1297"/>
      <c r="L77" s="1297"/>
      <c r="M77" s="1297"/>
      <c r="N77" s="1297"/>
      <c r="AN77" s="1290" t="s">
        <v>588</v>
      </c>
      <c r="AO77" s="1290"/>
      <c r="AP77" s="1290"/>
      <c r="AQ77" s="1290"/>
      <c r="AR77" s="1290"/>
      <c r="AS77" s="1290"/>
      <c r="AT77" s="1290"/>
      <c r="AU77" s="1290"/>
      <c r="AV77" s="1290"/>
      <c r="AW77" s="1290"/>
      <c r="AX77" s="1290"/>
      <c r="AY77" s="1290"/>
      <c r="AZ77" s="1290"/>
      <c r="BA77" s="1290"/>
      <c r="BB77" s="1293" t="s">
        <v>581</v>
      </c>
      <c r="BC77" s="1293"/>
      <c r="BD77" s="1293"/>
      <c r="BE77" s="1293"/>
      <c r="BF77" s="1293"/>
      <c r="BG77" s="1293"/>
      <c r="BH77" s="1293"/>
      <c r="BI77" s="1293"/>
      <c r="BJ77" s="1293"/>
      <c r="BK77" s="1293"/>
      <c r="BL77" s="1293"/>
      <c r="BM77" s="1293"/>
      <c r="BN77" s="1293"/>
      <c r="BO77" s="1293"/>
      <c r="BP77" s="1276">
        <v>65.3</v>
      </c>
      <c r="BQ77" s="1276"/>
      <c r="BR77" s="1276"/>
      <c r="BS77" s="1276"/>
      <c r="BT77" s="1276"/>
      <c r="BU77" s="1276"/>
      <c r="BV77" s="1276"/>
      <c r="BW77" s="1276"/>
      <c r="BX77" s="1276">
        <v>60.8</v>
      </c>
      <c r="BY77" s="1276"/>
      <c r="BZ77" s="1276"/>
      <c r="CA77" s="1276"/>
      <c r="CB77" s="1276"/>
      <c r="CC77" s="1276"/>
      <c r="CD77" s="1276"/>
      <c r="CE77" s="1276"/>
      <c r="CF77" s="1276">
        <v>56.8</v>
      </c>
      <c r="CG77" s="1276"/>
      <c r="CH77" s="1276"/>
      <c r="CI77" s="1276"/>
      <c r="CJ77" s="1276"/>
      <c r="CK77" s="1276"/>
      <c r="CL77" s="1276"/>
      <c r="CM77" s="1276"/>
      <c r="CN77" s="1276">
        <v>52.3</v>
      </c>
      <c r="CO77" s="1276"/>
      <c r="CP77" s="1276"/>
      <c r="CQ77" s="1276"/>
      <c r="CR77" s="1276"/>
      <c r="CS77" s="1276"/>
      <c r="CT77" s="1276"/>
      <c r="CU77" s="1276"/>
      <c r="CV77" s="1276">
        <v>55.4</v>
      </c>
      <c r="CW77" s="1276"/>
      <c r="CX77" s="1276"/>
      <c r="CY77" s="1276"/>
      <c r="CZ77" s="1276"/>
      <c r="DA77" s="1276"/>
      <c r="DB77" s="1276"/>
      <c r="DC77" s="1276"/>
    </row>
    <row r="78" spans="2:107">
      <c r="B78" s="374"/>
      <c r="G78" s="1286"/>
      <c r="H78" s="1286"/>
      <c r="I78" s="1286"/>
      <c r="J78" s="1286"/>
      <c r="K78" s="1297"/>
      <c r="L78" s="1297"/>
      <c r="M78" s="1297"/>
      <c r="N78" s="1297"/>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4"/>
      <c r="G79" s="1286"/>
      <c r="H79" s="1286"/>
      <c r="I79" s="1295"/>
      <c r="J79" s="1295"/>
      <c r="K79" s="1298"/>
      <c r="L79" s="1298"/>
      <c r="M79" s="1298"/>
      <c r="N79" s="1298"/>
      <c r="AN79" s="1290"/>
      <c r="AO79" s="1290"/>
      <c r="AP79" s="1290"/>
      <c r="AQ79" s="1290"/>
      <c r="AR79" s="1290"/>
      <c r="AS79" s="1290"/>
      <c r="AT79" s="1290"/>
      <c r="AU79" s="1290"/>
      <c r="AV79" s="1290"/>
      <c r="AW79" s="1290"/>
      <c r="AX79" s="1290"/>
      <c r="AY79" s="1290"/>
      <c r="AZ79" s="1290"/>
      <c r="BA79" s="1290"/>
      <c r="BB79" s="1293" t="s">
        <v>589</v>
      </c>
      <c r="BC79" s="1293"/>
      <c r="BD79" s="1293"/>
      <c r="BE79" s="1293"/>
      <c r="BF79" s="1293"/>
      <c r="BG79" s="1293"/>
      <c r="BH79" s="1293"/>
      <c r="BI79" s="1293"/>
      <c r="BJ79" s="1293"/>
      <c r="BK79" s="1293"/>
      <c r="BL79" s="1293"/>
      <c r="BM79" s="1293"/>
      <c r="BN79" s="1293"/>
      <c r="BO79" s="1293"/>
      <c r="BP79" s="1276">
        <v>12</v>
      </c>
      <c r="BQ79" s="1276"/>
      <c r="BR79" s="1276"/>
      <c r="BS79" s="1276"/>
      <c r="BT79" s="1276"/>
      <c r="BU79" s="1276"/>
      <c r="BV79" s="1276"/>
      <c r="BW79" s="1276"/>
      <c r="BX79" s="1276">
        <v>11.1</v>
      </c>
      <c r="BY79" s="1276"/>
      <c r="BZ79" s="1276"/>
      <c r="CA79" s="1276"/>
      <c r="CB79" s="1276"/>
      <c r="CC79" s="1276"/>
      <c r="CD79" s="1276"/>
      <c r="CE79" s="1276"/>
      <c r="CF79" s="1276">
        <v>10.199999999999999</v>
      </c>
      <c r="CG79" s="1276"/>
      <c r="CH79" s="1276"/>
      <c r="CI79" s="1276"/>
      <c r="CJ79" s="1276"/>
      <c r="CK79" s="1276"/>
      <c r="CL79" s="1276"/>
      <c r="CM79" s="1276"/>
      <c r="CN79" s="1276">
        <v>10</v>
      </c>
      <c r="CO79" s="1276"/>
      <c r="CP79" s="1276"/>
      <c r="CQ79" s="1276"/>
      <c r="CR79" s="1276"/>
      <c r="CS79" s="1276"/>
      <c r="CT79" s="1276"/>
      <c r="CU79" s="1276"/>
      <c r="CV79" s="1276">
        <v>9.6999999999999993</v>
      </c>
      <c r="CW79" s="1276"/>
      <c r="CX79" s="1276"/>
      <c r="CY79" s="1276"/>
      <c r="CZ79" s="1276"/>
      <c r="DA79" s="1276"/>
      <c r="DB79" s="1276"/>
      <c r="DC79" s="1276"/>
    </row>
    <row r="80" spans="2:107">
      <c r="B80" s="374"/>
      <c r="G80" s="1286"/>
      <c r="H80" s="1286"/>
      <c r="I80" s="1295"/>
      <c r="J80" s="1295"/>
      <c r="K80" s="1298"/>
      <c r="L80" s="1298"/>
      <c r="M80" s="1298"/>
      <c r="N80" s="1298"/>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fMzIjO250as+N49pkZYCMVnX7keUIMmAolLiIrpwU7FSXICIrwf6/MFoyNGWyMDaop2d7tqM+1oRbnnN9o4DYw==" saltValue="B1vD0uRw7vXnOkTl1Kqtx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I94" zoomScale="75" zoomScaleNormal="7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fE8Ij9/G/SBAbR+qtzZqwPKD1v5ZptfRhVyNXHrIRMD49ediptS/208fA5oNUU6n/pxwvmT07dh6xtb2NOFMg==" saltValue="tvCW1vE/g3W+Xz5opVyMug=="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75" zoomScaleNormal="7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8nS1XZslcXK7FUqHaI9jruc6ATz41mMDm5xZ0k8bw4XGFXZ2FyNQRiA1GESjrMZu0f+weAS3GAEXc84K7Wxrlw==" saltValue="mqKJIS//J/bxCnLWtoC0Gg=="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533</v>
      </c>
      <c r="G2" s="136"/>
      <c r="H2" s="137"/>
    </row>
    <row r="3" spans="1:8">
      <c r="A3" s="133" t="s">
        <v>526</v>
      </c>
      <c r="B3" s="138"/>
      <c r="C3" s="139"/>
      <c r="D3" s="140">
        <v>125750</v>
      </c>
      <c r="E3" s="141"/>
      <c r="F3" s="142">
        <v>90961</v>
      </c>
      <c r="G3" s="143"/>
      <c r="H3" s="144"/>
    </row>
    <row r="4" spans="1:8">
      <c r="A4" s="145"/>
      <c r="B4" s="146"/>
      <c r="C4" s="147"/>
      <c r="D4" s="148">
        <v>23006</v>
      </c>
      <c r="E4" s="149"/>
      <c r="F4" s="150">
        <v>37720</v>
      </c>
      <c r="G4" s="151"/>
      <c r="H4" s="152"/>
    </row>
    <row r="5" spans="1:8">
      <c r="A5" s="133" t="s">
        <v>528</v>
      </c>
      <c r="B5" s="138"/>
      <c r="C5" s="139"/>
      <c r="D5" s="140">
        <v>172095</v>
      </c>
      <c r="E5" s="141"/>
      <c r="F5" s="142">
        <v>106614</v>
      </c>
      <c r="G5" s="143"/>
      <c r="H5" s="144"/>
    </row>
    <row r="6" spans="1:8">
      <c r="A6" s="145"/>
      <c r="B6" s="146"/>
      <c r="C6" s="147"/>
      <c r="D6" s="148">
        <v>25790</v>
      </c>
      <c r="E6" s="149"/>
      <c r="F6" s="150">
        <v>45545</v>
      </c>
      <c r="G6" s="151"/>
      <c r="H6" s="152"/>
    </row>
    <row r="7" spans="1:8">
      <c r="A7" s="133" t="s">
        <v>529</v>
      </c>
      <c r="B7" s="138"/>
      <c r="C7" s="139"/>
      <c r="D7" s="140">
        <v>413037</v>
      </c>
      <c r="E7" s="141"/>
      <c r="F7" s="142">
        <v>81768</v>
      </c>
      <c r="G7" s="143"/>
      <c r="H7" s="144"/>
    </row>
    <row r="8" spans="1:8">
      <c r="A8" s="145"/>
      <c r="B8" s="146"/>
      <c r="C8" s="147"/>
      <c r="D8" s="148">
        <v>24669</v>
      </c>
      <c r="E8" s="149"/>
      <c r="F8" s="150">
        <v>37917</v>
      </c>
      <c r="G8" s="151"/>
      <c r="H8" s="152"/>
    </row>
    <row r="9" spans="1:8">
      <c r="A9" s="133" t="s">
        <v>530</v>
      </c>
      <c r="B9" s="138"/>
      <c r="C9" s="139"/>
      <c r="D9" s="140">
        <v>68438</v>
      </c>
      <c r="E9" s="141"/>
      <c r="F9" s="142">
        <v>65876</v>
      </c>
      <c r="G9" s="143"/>
      <c r="H9" s="144"/>
    </row>
    <row r="10" spans="1:8">
      <c r="A10" s="145"/>
      <c r="B10" s="146"/>
      <c r="C10" s="147"/>
      <c r="D10" s="148">
        <v>24303</v>
      </c>
      <c r="E10" s="149"/>
      <c r="F10" s="150">
        <v>36484</v>
      </c>
      <c r="G10" s="151"/>
      <c r="H10" s="152"/>
    </row>
    <row r="11" spans="1:8">
      <c r="A11" s="133" t="s">
        <v>531</v>
      </c>
      <c r="B11" s="138"/>
      <c r="C11" s="139"/>
      <c r="D11" s="140">
        <v>58833</v>
      </c>
      <c r="E11" s="141"/>
      <c r="F11" s="142">
        <v>68468</v>
      </c>
      <c r="G11" s="143"/>
      <c r="H11" s="144"/>
    </row>
    <row r="12" spans="1:8">
      <c r="A12" s="145"/>
      <c r="B12" s="146"/>
      <c r="C12" s="153"/>
      <c r="D12" s="148">
        <v>32139</v>
      </c>
      <c r="E12" s="149"/>
      <c r="F12" s="150">
        <v>34140</v>
      </c>
      <c r="G12" s="151"/>
      <c r="H12" s="152"/>
    </row>
    <row r="13" spans="1:8">
      <c r="A13" s="133"/>
      <c r="B13" s="138"/>
      <c r="C13" s="154"/>
      <c r="D13" s="155">
        <v>167631</v>
      </c>
      <c r="E13" s="156"/>
      <c r="F13" s="157">
        <v>82737</v>
      </c>
      <c r="G13" s="158"/>
      <c r="H13" s="144"/>
    </row>
    <row r="14" spans="1:8">
      <c r="A14" s="145"/>
      <c r="B14" s="146"/>
      <c r="C14" s="147"/>
      <c r="D14" s="148">
        <v>25981</v>
      </c>
      <c r="E14" s="149"/>
      <c r="F14" s="150">
        <v>38361</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13.81</v>
      </c>
      <c r="C19" s="159">
        <f>ROUND(VALUE(SUBSTITUTE(実質収支比率等に係る経年分析!G$48,"▲","-")),2)</f>
        <v>9.67</v>
      </c>
      <c r="D19" s="159">
        <f>ROUND(VALUE(SUBSTITUTE(実質収支比率等に係る経年分析!H$48,"▲","-")),2)</f>
        <v>27.48</v>
      </c>
      <c r="E19" s="159">
        <f>ROUND(VALUE(SUBSTITUTE(実質収支比率等に係る経年分析!I$48,"▲","-")),2)</f>
        <v>12.39</v>
      </c>
      <c r="F19" s="159">
        <f>ROUND(VALUE(SUBSTITUTE(実質収支比率等に係る経年分析!J$48,"▲","-")),2)</f>
        <v>16.149999999999999</v>
      </c>
    </row>
    <row r="20" spans="1:11">
      <c r="A20" s="159" t="s">
        <v>49</v>
      </c>
      <c r="B20" s="159">
        <f>ROUND(VALUE(SUBSTITUTE(実質収支比率等に係る経年分析!F$47,"▲","-")),2)</f>
        <v>32.47</v>
      </c>
      <c r="C20" s="159">
        <f>ROUND(VALUE(SUBSTITUTE(実質収支比率等に係る経年分析!G$47,"▲","-")),2)</f>
        <v>34.76</v>
      </c>
      <c r="D20" s="159">
        <f>ROUND(VALUE(SUBSTITUTE(実質収支比率等に係る経年分析!H$47,"▲","-")),2)</f>
        <v>33.86</v>
      </c>
      <c r="E20" s="159">
        <f>ROUND(VALUE(SUBSTITUTE(実質収支比率等に係る経年分析!I$47,"▲","-")),2)</f>
        <v>32.799999999999997</v>
      </c>
      <c r="F20" s="159">
        <f>ROUND(VALUE(SUBSTITUTE(実質収支比率等に係る経年分析!J$47,"▲","-")),2)</f>
        <v>31.22</v>
      </c>
    </row>
    <row r="21" spans="1:11">
      <c r="A21" s="159" t="s">
        <v>50</v>
      </c>
      <c r="B21" s="159">
        <f>IF(ISNUMBER(VALUE(SUBSTITUTE(実質収支比率等に係る経年分析!F$49,"▲","-"))),ROUND(VALUE(SUBSTITUTE(実質収支比率等に係る経年分析!F$49,"▲","-")),2),NA())</f>
        <v>4.95</v>
      </c>
      <c r="C21" s="159">
        <f>IF(ISNUMBER(VALUE(SUBSTITUTE(実質収支比率等に係る経年分析!G$49,"▲","-"))),ROUND(VALUE(SUBSTITUTE(実質収支比率等に係る経年分析!G$49,"▲","-")),2),NA())</f>
        <v>-2.04</v>
      </c>
      <c r="D21" s="159">
        <f>IF(ISNUMBER(VALUE(SUBSTITUTE(実質収支比率等に係る経年分析!H$49,"▲","-"))),ROUND(VALUE(SUBSTITUTE(実質収支比率等に係る経年分析!H$49,"▲","-")),2),NA())</f>
        <v>17.09</v>
      </c>
      <c r="E21" s="159">
        <f>IF(ISNUMBER(VALUE(SUBSTITUTE(実質収支比率等に係る経年分析!I$49,"▲","-"))),ROUND(VALUE(SUBSTITUTE(実質収支比率等に係る経年分析!I$49,"▲","-")),2),NA())</f>
        <v>-16.09</v>
      </c>
      <c r="F21" s="159">
        <f>IF(ISNUMBER(VALUE(SUBSTITUTE(実質収支比率等に係る経年分析!J$49,"▲","-"))),ROUND(VALUE(SUBSTITUTE(実質収支比率等に係る経年分析!J$49,"▲","-")),2),NA())</f>
        <v>1.89</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潮来市農業集落排水事業特別会計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潮来市後期高齢者医療特別会計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c r="A31" s="160" t="str">
        <f>IF(連結実質赤字比率に係る赤字・黒字の構成分析!C$39="",NA(),連結実質赤字比率に係る赤字・黒字の構成分析!C$39)</f>
        <v>潮来市下水道事業特別会計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0.28999999999999998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0.14000000000000001</v>
      </c>
    </row>
    <row r="32" spans="1:11">
      <c r="A32" s="160" t="str">
        <f>IF(連結実質赤字比率に係る赤字・黒字の構成分析!C$38="",NA(),連結実質赤字比率に係る赤字・黒字の構成分析!C$38)</f>
        <v>潮来市工業用水道事業会計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1.46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1.41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1.23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1.27</v>
      </c>
    </row>
    <row r="33" spans="1:16">
      <c r="A33" s="160" t="str">
        <f>IF(連結実質赤字比率に係る赤字・黒字の構成分析!C$37="",NA(),連結実質赤字比率に係る赤字・黒字の構成分析!C$37)</f>
        <v>潮来市介護保険特別会計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0.78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1.34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2.37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1.71</v>
      </c>
    </row>
    <row r="34" spans="1:16">
      <c r="A34" s="160" t="str">
        <f>IF(連結実質赤字比率に係る赤字・黒字の構成分析!C$36="",NA(),連結実質赤字比率に係る赤字・黒字の構成分析!C$36)</f>
        <v>潮来市国民健康保険特別会計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2.95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1.54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1.26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5.08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3.43</v>
      </c>
    </row>
    <row r="35" spans="1:16">
      <c r="A35" s="160" t="str">
        <f>IF(連結実質赤字比率に係る赤字・黒字の構成分析!C$35="",NA(),連結実質赤字比率に係る赤字・黒字の構成分析!C$35)</f>
        <v>潮来市水道事業会計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4.3600000000000003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5.38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6.08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7.16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8.64</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9.66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27.48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12.39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16.14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1372</v>
      </c>
      <c r="E42" s="161"/>
      <c r="F42" s="161"/>
      <c r="G42" s="161">
        <f>'実質公債費比率（分子）の構造'!L$52</f>
        <v>1511</v>
      </c>
      <c r="H42" s="161"/>
      <c r="I42" s="161"/>
      <c r="J42" s="161">
        <f>'実質公債費比率（分子）の構造'!M$52</f>
        <v>1484</v>
      </c>
      <c r="K42" s="161"/>
      <c r="L42" s="161"/>
      <c r="M42" s="161">
        <f>'実質公債費比率（分子）の構造'!N$52</f>
        <v>1375</v>
      </c>
      <c r="N42" s="161"/>
      <c r="O42" s="161"/>
      <c r="P42" s="161">
        <f>'実質公債費比率（分子）の構造'!O$52</f>
        <v>1353</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2</v>
      </c>
      <c r="C45" s="161"/>
      <c r="D45" s="161"/>
      <c r="E45" s="161">
        <f>'実質公債費比率（分子）の構造'!L$49</f>
        <v>2</v>
      </c>
      <c r="F45" s="161"/>
      <c r="G45" s="161"/>
      <c r="H45" s="161">
        <f>'実質公債費比率（分子）の構造'!M$49</f>
        <v>2</v>
      </c>
      <c r="I45" s="161"/>
      <c r="J45" s="161"/>
      <c r="K45" s="161">
        <f>'実質公債費比率（分子）の構造'!N$49</f>
        <v>8</v>
      </c>
      <c r="L45" s="161"/>
      <c r="M45" s="161"/>
      <c r="N45" s="161">
        <f>'実質公債費比率（分子）の構造'!O$49</f>
        <v>13</v>
      </c>
      <c r="O45" s="161"/>
      <c r="P45" s="161"/>
    </row>
    <row r="46" spans="1:16">
      <c r="A46" s="161" t="s">
        <v>61</v>
      </c>
      <c r="B46" s="161">
        <f>'実質公債費比率（分子）の構造'!K$48</f>
        <v>433</v>
      </c>
      <c r="C46" s="161"/>
      <c r="D46" s="161"/>
      <c r="E46" s="161">
        <f>'実質公債費比率（分子）の構造'!L$48</f>
        <v>496</v>
      </c>
      <c r="F46" s="161"/>
      <c r="G46" s="161"/>
      <c r="H46" s="161">
        <f>'実質公債費比率（分子）の構造'!M$48</f>
        <v>517</v>
      </c>
      <c r="I46" s="161"/>
      <c r="J46" s="161"/>
      <c r="K46" s="161">
        <f>'実質公債費比率（分子）の構造'!N$48</f>
        <v>549</v>
      </c>
      <c r="L46" s="161"/>
      <c r="M46" s="161"/>
      <c r="N46" s="161">
        <f>'実質公債費比率（分子）の構造'!O$48</f>
        <v>571</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f>'実質公債費比率（分子）の構造'!O$47</f>
        <v>7</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1282</v>
      </c>
      <c r="C49" s="161"/>
      <c r="D49" s="161"/>
      <c r="E49" s="161">
        <f>'実質公債費比率（分子）の構造'!L$45</f>
        <v>1322</v>
      </c>
      <c r="F49" s="161"/>
      <c r="G49" s="161"/>
      <c r="H49" s="161">
        <f>'実質公債費比率（分子）の構造'!M$45</f>
        <v>1310</v>
      </c>
      <c r="I49" s="161"/>
      <c r="J49" s="161"/>
      <c r="K49" s="161">
        <f>'実質公債費比率（分子）の構造'!N$45</f>
        <v>1320</v>
      </c>
      <c r="L49" s="161"/>
      <c r="M49" s="161"/>
      <c r="N49" s="161">
        <f>'実質公債費比率（分子）の構造'!O$45</f>
        <v>1316</v>
      </c>
      <c r="O49" s="161"/>
      <c r="P49" s="161"/>
    </row>
    <row r="50" spans="1:16">
      <c r="A50" s="161" t="s">
        <v>65</v>
      </c>
      <c r="B50" s="161" t="e">
        <f>NA()</f>
        <v>#N/A</v>
      </c>
      <c r="C50" s="161">
        <f>IF(ISNUMBER('実質公債費比率（分子）の構造'!K$53),'実質公債費比率（分子）の構造'!K$53,NA())</f>
        <v>345</v>
      </c>
      <c r="D50" s="161" t="e">
        <f>NA()</f>
        <v>#N/A</v>
      </c>
      <c r="E50" s="161" t="e">
        <f>NA()</f>
        <v>#N/A</v>
      </c>
      <c r="F50" s="161">
        <f>IF(ISNUMBER('実質公債費比率（分子）の構造'!L$53),'実質公債費比率（分子）の構造'!L$53,NA())</f>
        <v>309</v>
      </c>
      <c r="G50" s="161" t="e">
        <f>NA()</f>
        <v>#N/A</v>
      </c>
      <c r="H50" s="161" t="e">
        <f>NA()</f>
        <v>#N/A</v>
      </c>
      <c r="I50" s="161">
        <f>IF(ISNUMBER('実質公債費比率（分子）の構造'!M$53),'実質公債費比率（分子）の構造'!M$53,NA())</f>
        <v>345</v>
      </c>
      <c r="J50" s="161" t="e">
        <f>NA()</f>
        <v>#N/A</v>
      </c>
      <c r="K50" s="161" t="e">
        <f>NA()</f>
        <v>#N/A</v>
      </c>
      <c r="L50" s="161">
        <f>IF(ISNUMBER('実質公債費比率（分子）の構造'!N$53),'実質公債費比率（分子）の構造'!N$53,NA())</f>
        <v>502</v>
      </c>
      <c r="M50" s="161" t="e">
        <f>NA()</f>
        <v>#N/A</v>
      </c>
      <c r="N50" s="161" t="e">
        <f>NA()</f>
        <v>#N/A</v>
      </c>
      <c r="O50" s="161">
        <f>IF(ISNUMBER('実質公債費比率（分子）の構造'!O$53),'実質公債費比率（分子）の構造'!O$53,NA())</f>
        <v>554</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14129</v>
      </c>
      <c r="E56" s="160"/>
      <c r="F56" s="160"/>
      <c r="G56" s="160">
        <f>'将来負担比率（分子）の構造'!J$52</f>
        <v>14465</v>
      </c>
      <c r="H56" s="160"/>
      <c r="I56" s="160"/>
      <c r="J56" s="160">
        <f>'将来負担比率（分子）の構造'!K$52</f>
        <v>14323</v>
      </c>
      <c r="K56" s="160"/>
      <c r="L56" s="160"/>
      <c r="M56" s="160">
        <f>'将来負担比率（分子）の構造'!L$52</f>
        <v>13987</v>
      </c>
      <c r="N56" s="160"/>
      <c r="O56" s="160"/>
      <c r="P56" s="160">
        <f>'将来負担比率（分子）の構造'!M$52</f>
        <v>13826</v>
      </c>
    </row>
    <row r="57" spans="1:16">
      <c r="A57" s="160" t="s">
        <v>36</v>
      </c>
      <c r="B57" s="160"/>
      <c r="C57" s="160"/>
      <c r="D57" s="160">
        <f>'将来負担比率（分子）の構造'!I$51</f>
        <v>2178</v>
      </c>
      <c r="E57" s="160"/>
      <c r="F57" s="160"/>
      <c r="G57" s="160">
        <f>'将来負担比率（分子）の構造'!J$51</f>
        <v>2020</v>
      </c>
      <c r="H57" s="160"/>
      <c r="I57" s="160"/>
      <c r="J57" s="160">
        <f>'将来負担比率（分子）の構造'!K$51</f>
        <v>200</v>
      </c>
      <c r="K57" s="160"/>
      <c r="L57" s="160"/>
      <c r="M57" s="160">
        <f>'将来負担比率（分子）の構造'!L$51</f>
        <v>151</v>
      </c>
      <c r="N57" s="160"/>
      <c r="O57" s="160"/>
      <c r="P57" s="160">
        <f>'将来負担比率（分子）の構造'!M$51</f>
        <v>124</v>
      </c>
    </row>
    <row r="58" spans="1:16">
      <c r="A58" s="160" t="s">
        <v>35</v>
      </c>
      <c r="B58" s="160"/>
      <c r="C58" s="160"/>
      <c r="D58" s="160">
        <f>'将来負担比率（分子）の構造'!I$50</f>
        <v>3759</v>
      </c>
      <c r="E58" s="160"/>
      <c r="F58" s="160"/>
      <c r="G58" s="160">
        <f>'将来負担比率（分子）の構造'!J$50</f>
        <v>3981</v>
      </c>
      <c r="H58" s="160"/>
      <c r="I58" s="160"/>
      <c r="J58" s="160">
        <f>'将来負担比率（分子）の構造'!K$50</f>
        <v>3948</v>
      </c>
      <c r="K58" s="160"/>
      <c r="L58" s="160"/>
      <c r="M58" s="160">
        <f>'将来負担比率（分子）の構造'!L$50</f>
        <v>3977</v>
      </c>
      <c r="N58" s="160"/>
      <c r="O58" s="160"/>
      <c r="P58" s="160">
        <f>'将来負担比率（分子）の構造'!M$50</f>
        <v>3824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6</v>
      </c>
      <c r="C61" s="160"/>
      <c r="D61" s="160"/>
      <c r="E61" s="160">
        <f>'将来負担比率（分子）の構造'!J$46</f>
        <v>4</v>
      </c>
      <c r="F61" s="160"/>
      <c r="G61" s="160"/>
      <c r="H61" s="160" t="str">
        <f>'将来負担比率（分子）の構造'!K$46</f>
        <v>-</v>
      </c>
      <c r="I61" s="160"/>
      <c r="J61" s="160"/>
      <c r="K61" s="160">
        <f>'将来負担比率（分子）の構造'!L$46</f>
        <v>5</v>
      </c>
      <c r="L61" s="160"/>
      <c r="M61" s="160"/>
      <c r="N61" s="160" t="str">
        <f>'将来負担比率（分子）の構造'!M$46</f>
        <v>-</v>
      </c>
      <c r="O61" s="160"/>
      <c r="P61" s="160"/>
    </row>
    <row r="62" spans="1:16">
      <c r="A62" s="160" t="s">
        <v>29</v>
      </c>
      <c r="B62" s="160">
        <f>'将来負担比率（分子）の構造'!I$45</f>
        <v>2413</v>
      </c>
      <c r="C62" s="160"/>
      <c r="D62" s="160"/>
      <c r="E62" s="160">
        <f>'将来負担比率（分子）の構造'!J$45</f>
        <v>2279</v>
      </c>
      <c r="F62" s="160"/>
      <c r="G62" s="160"/>
      <c r="H62" s="160">
        <f>'将来負担比率（分子）の構造'!K$45</f>
        <v>2108</v>
      </c>
      <c r="I62" s="160"/>
      <c r="J62" s="160"/>
      <c r="K62" s="160">
        <f>'将来負担比率（分子）の構造'!L$45</f>
        <v>2180</v>
      </c>
      <c r="L62" s="160"/>
      <c r="M62" s="160"/>
      <c r="N62" s="160">
        <f>'将来負担比率（分子）の構造'!M$45</f>
        <v>2212</v>
      </c>
      <c r="O62" s="160"/>
      <c r="P62" s="160"/>
    </row>
    <row r="63" spans="1:16">
      <c r="A63" s="160" t="s">
        <v>28</v>
      </c>
      <c r="B63" s="160">
        <f>'将来負担比率（分子）の構造'!I$44</f>
        <v>67</v>
      </c>
      <c r="C63" s="160"/>
      <c r="D63" s="160"/>
      <c r="E63" s="160">
        <f>'将来負担比率（分子）の構造'!J$44</f>
        <v>98</v>
      </c>
      <c r="F63" s="160"/>
      <c r="G63" s="160"/>
      <c r="H63" s="160">
        <f>'将来負担比率（分子）の構造'!K$44</f>
        <v>149</v>
      </c>
      <c r="I63" s="160"/>
      <c r="J63" s="160"/>
      <c r="K63" s="160">
        <f>'将来負担比率（分子）の構造'!L$44</f>
        <v>161</v>
      </c>
      <c r="L63" s="160"/>
      <c r="M63" s="160"/>
      <c r="N63" s="160">
        <f>'将来負担比率（分子）の構造'!M$44</f>
        <v>152</v>
      </c>
      <c r="O63" s="160"/>
      <c r="P63" s="160"/>
    </row>
    <row r="64" spans="1:16">
      <c r="A64" s="160" t="s">
        <v>27</v>
      </c>
      <c r="B64" s="160">
        <f>'将来負担比率（分子）の構造'!I$43</f>
        <v>6124</v>
      </c>
      <c r="C64" s="160"/>
      <c r="D64" s="160"/>
      <c r="E64" s="160">
        <f>'将来負担比率（分子）の構造'!J$43</f>
        <v>6377</v>
      </c>
      <c r="F64" s="160"/>
      <c r="G64" s="160"/>
      <c r="H64" s="160">
        <f>'将来負担比率（分子）の構造'!K$43</f>
        <v>6656</v>
      </c>
      <c r="I64" s="160"/>
      <c r="J64" s="160"/>
      <c r="K64" s="160">
        <f>'将来負担比率（分子）の構造'!L$43</f>
        <v>6914</v>
      </c>
      <c r="L64" s="160"/>
      <c r="M64" s="160"/>
      <c r="N64" s="160">
        <f>'将来負担比率（分子）の構造'!M$43</f>
        <v>6786</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12367</v>
      </c>
      <c r="C66" s="160"/>
      <c r="D66" s="160"/>
      <c r="E66" s="160">
        <f>'将来負担比率（分子）の構造'!J$41</f>
        <v>12248</v>
      </c>
      <c r="F66" s="160"/>
      <c r="G66" s="160"/>
      <c r="H66" s="160">
        <f>'将来負担比率（分子）の構造'!K$41</f>
        <v>12109</v>
      </c>
      <c r="I66" s="160"/>
      <c r="J66" s="160"/>
      <c r="K66" s="160">
        <f>'将来負担比率（分子）の構造'!L$41</f>
        <v>11826</v>
      </c>
      <c r="L66" s="160"/>
      <c r="M66" s="160"/>
      <c r="N66" s="160">
        <f>'将来負担比率（分子）の構造'!M$41</f>
        <v>11791</v>
      </c>
      <c r="O66" s="160"/>
      <c r="P66" s="160"/>
    </row>
    <row r="67" spans="1:16">
      <c r="A67" s="160" t="s">
        <v>69</v>
      </c>
      <c r="B67" s="160" t="e">
        <f>NA()</f>
        <v>#N/A</v>
      </c>
      <c r="C67" s="160">
        <f>IF(ISNUMBER('将来負担比率（分子）の構造'!I$53), IF('将来負担比率（分子）の構造'!I$53 &lt; 0, 0, '将来負担比率（分子）の構造'!I$53), NA())</f>
        <v>911</v>
      </c>
      <c r="D67" s="160" t="e">
        <f>NA()</f>
        <v>#N/A</v>
      </c>
      <c r="E67" s="160" t="e">
        <f>NA()</f>
        <v>#N/A</v>
      </c>
      <c r="F67" s="160">
        <f>IF(ISNUMBER('将来負担比率（分子）の構造'!J$53), IF('将来負担比率（分子）の構造'!J$53 &lt; 0, 0, '将来負担比率（分子）の構造'!J$53), NA())</f>
        <v>539</v>
      </c>
      <c r="G67" s="160" t="e">
        <f>NA()</f>
        <v>#N/A</v>
      </c>
      <c r="H67" s="160" t="e">
        <f>NA()</f>
        <v>#N/A</v>
      </c>
      <c r="I67" s="160">
        <f>IF(ISNUMBER('将来負担比率（分子）の構造'!K$53), IF('将来負担比率（分子）の構造'!K$53 &lt; 0, 0, '将来負担比率（分子）の構造'!K$53), NA())</f>
        <v>2551</v>
      </c>
      <c r="J67" s="160" t="e">
        <f>NA()</f>
        <v>#N/A</v>
      </c>
      <c r="K67" s="160" t="e">
        <f>NA()</f>
        <v>#N/A</v>
      </c>
      <c r="L67" s="160">
        <f>IF(ISNUMBER('将来負担比率（分子）の構造'!L$53), IF('将来負担比率（分子）の構造'!L$53 &lt; 0, 0, '将来負担比率（分子）の構造'!L$53), NA())</f>
        <v>2970</v>
      </c>
      <c r="M67" s="160" t="e">
        <f>NA()</f>
        <v>#N/A</v>
      </c>
      <c r="N67" s="160" t="e">
        <f>NA()</f>
        <v>#N/A</v>
      </c>
      <c r="O67" s="160">
        <f>IF(ISNUMBER('将来負担比率（分子）の構造'!M$53), IF('将来負担比率（分子）の構造'!M$53 &lt; 0, 0, '将来負担比率（分子）の構造'!M$53), NA())</f>
        <v>3167</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2509</v>
      </c>
      <c r="C72" s="164">
        <f>基金残高に係る経年分析!G55</f>
        <v>2433</v>
      </c>
      <c r="D72" s="164">
        <f>基金残高に係る経年分析!H55</f>
        <v>2301</v>
      </c>
    </row>
    <row r="73" spans="1:16">
      <c r="A73" s="163" t="s">
        <v>72</v>
      </c>
      <c r="B73" s="164">
        <f>基金残高に係る経年分析!F56</f>
        <v>249</v>
      </c>
      <c r="C73" s="164">
        <f>基金残高に係る経年分析!G56</f>
        <v>289</v>
      </c>
      <c r="D73" s="164">
        <f>基金残高に係る経年分析!H56</f>
        <v>289</v>
      </c>
    </row>
    <row r="74" spans="1:16">
      <c r="A74" s="163" t="s">
        <v>73</v>
      </c>
      <c r="B74" s="164">
        <f>基金残高に係る経年分析!F57</f>
        <v>3269</v>
      </c>
      <c r="C74" s="164">
        <f>基金残高に係る経年分析!G57</f>
        <v>3672</v>
      </c>
      <c r="D74" s="164">
        <f>基金残高に係る経年分析!H57</f>
        <v>3703</v>
      </c>
    </row>
  </sheetData>
  <sheetProtection algorithmName="SHA-512" hashValue="zaHsACm0LVq55j2aeXr5vm4lrGtviN8IiC4WA5HqNV+bON1kPyQ8DLMl4t6tLrFyYGB7WPJbYfTUhfP4A2papQ==" saltValue="6gDlSBa7rIDV2L0trAi/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J13" zoomScale="75" zoomScaleNormal="75"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203</v>
      </c>
      <c r="DI1" s="774"/>
      <c r="DJ1" s="774"/>
      <c r="DK1" s="774"/>
      <c r="DL1" s="774"/>
      <c r="DM1" s="774"/>
      <c r="DN1" s="775"/>
      <c r="DO1" s="205"/>
      <c r="DP1" s="773" t="s">
        <v>204</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206</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207</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208</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209</v>
      </c>
      <c r="S4" s="716"/>
      <c r="T4" s="716"/>
      <c r="U4" s="716"/>
      <c r="V4" s="716"/>
      <c r="W4" s="716"/>
      <c r="X4" s="716"/>
      <c r="Y4" s="717"/>
      <c r="Z4" s="715" t="s">
        <v>210</v>
      </c>
      <c r="AA4" s="716"/>
      <c r="AB4" s="716"/>
      <c r="AC4" s="717"/>
      <c r="AD4" s="715" t="s">
        <v>211</v>
      </c>
      <c r="AE4" s="716"/>
      <c r="AF4" s="716"/>
      <c r="AG4" s="716"/>
      <c r="AH4" s="716"/>
      <c r="AI4" s="716"/>
      <c r="AJ4" s="716"/>
      <c r="AK4" s="717"/>
      <c r="AL4" s="715" t="s">
        <v>210</v>
      </c>
      <c r="AM4" s="716"/>
      <c r="AN4" s="716"/>
      <c r="AO4" s="717"/>
      <c r="AP4" s="776" t="s">
        <v>212</v>
      </c>
      <c r="AQ4" s="776"/>
      <c r="AR4" s="776"/>
      <c r="AS4" s="776"/>
      <c r="AT4" s="776"/>
      <c r="AU4" s="776"/>
      <c r="AV4" s="776"/>
      <c r="AW4" s="776"/>
      <c r="AX4" s="776"/>
      <c r="AY4" s="776"/>
      <c r="AZ4" s="776"/>
      <c r="BA4" s="776"/>
      <c r="BB4" s="776"/>
      <c r="BC4" s="776"/>
      <c r="BD4" s="776"/>
      <c r="BE4" s="776"/>
      <c r="BF4" s="776"/>
      <c r="BG4" s="776" t="s">
        <v>213</v>
      </c>
      <c r="BH4" s="776"/>
      <c r="BI4" s="776"/>
      <c r="BJ4" s="776"/>
      <c r="BK4" s="776"/>
      <c r="BL4" s="776"/>
      <c r="BM4" s="776"/>
      <c r="BN4" s="776"/>
      <c r="BO4" s="776" t="s">
        <v>210</v>
      </c>
      <c r="BP4" s="776"/>
      <c r="BQ4" s="776"/>
      <c r="BR4" s="776"/>
      <c r="BS4" s="776" t="s">
        <v>214</v>
      </c>
      <c r="BT4" s="776"/>
      <c r="BU4" s="776"/>
      <c r="BV4" s="776"/>
      <c r="BW4" s="776"/>
      <c r="BX4" s="776"/>
      <c r="BY4" s="776"/>
      <c r="BZ4" s="776"/>
      <c r="CA4" s="776"/>
      <c r="CB4" s="776"/>
      <c r="CD4" s="758" t="s">
        <v>215</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216</v>
      </c>
      <c r="C5" s="741"/>
      <c r="D5" s="741"/>
      <c r="E5" s="741"/>
      <c r="F5" s="741"/>
      <c r="G5" s="741"/>
      <c r="H5" s="741"/>
      <c r="I5" s="741"/>
      <c r="J5" s="741"/>
      <c r="K5" s="741"/>
      <c r="L5" s="741"/>
      <c r="M5" s="741"/>
      <c r="N5" s="741"/>
      <c r="O5" s="741"/>
      <c r="P5" s="741"/>
      <c r="Q5" s="742"/>
      <c r="R5" s="706">
        <v>3139977</v>
      </c>
      <c r="S5" s="707"/>
      <c r="T5" s="707"/>
      <c r="U5" s="707"/>
      <c r="V5" s="707"/>
      <c r="W5" s="707"/>
      <c r="X5" s="707"/>
      <c r="Y5" s="753"/>
      <c r="Z5" s="771">
        <v>23.3</v>
      </c>
      <c r="AA5" s="771"/>
      <c r="AB5" s="771"/>
      <c r="AC5" s="771"/>
      <c r="AD5" s="772">
        <v>3138041</v>
      </c>
      <c r="AE5" s="772"/>
      <c r="AF5" s="772"/>
      <c r="AG5" s="772"/>
      <c r="AH5" s="772"/>
      <c r="AI5" s="772"/>
      <c r="AJ5" s="772"/>
      <c r="AK5" s="772"/>
      <c r="AL5" s="754">
        <v>44.9</v>
      </c>
      <c r="AM5" s="723"/>
      <c r="AN5" s="723"/>
      <c r="AO5" s="755"/>
      <c r="AP5" s="740" t="s">
        <v>217</v>
      </c>
      <c r="AQ5" s="741"/>
      <c r="AR5" s="741"/>
      <c r="AS5" s="741"/>
      <c r="AT5" s="741"/>
      <c r="AU5" s="741"/>
      <c r="AV5" s="741"/>
      <c r="AW5" s="741"/>
      <c r="AX5" s="741"/>
      <c r="AY5" s="741"/>
      <c r="AZ5" s="741"/>
      <c r="BA5" s="741"/>
      <c r="BB5" s="741"/>
      <c r="BC5" s="741"/>
      <c r="BD5" s="741"/>
      <c r="BE5" s="741"/>
      <c r="BF5" s="742"/>
      <c r="BG5" s="641">
        <v>3128297</v>
      </c>
      <c r="BH5" s="644"/>
      <c r="BI5" s="644"/>
      <c r="BJ5" s="644"/>
      <c r="BK5" s="644"/>
      <c r="BL5" s="644"/>
      <c r="BM5" s="644"/>
      <c r="BN5" s="645"/>
      <c r="BO5" s="703">
        <v>99.6</v>
      </c>
      <c r="BP5" s="703"/>
      <c r="BQ5" s="703"/>
      <c r="BR5" s="703"/>
      <c r="BS5" s="704" t="s">
        <v>119</v>
      </c>
      <c r="BT5" s="704"/>
      <c r="BU5" s="704"/>
      <c r="BV5" s="704"/>
      <c r="BW5" s="704"/>
      <c r="BX5" s="704"/>
      <c r="BY5" s="704"/>
      <c r="BZ5" s="704"/>
      <c r="CA5" s="704"/>
      <c r="CB5" s="745"/>
      <c r="CD5" s="758" t="s">
        <v>212</v>
      </c>
      <c r="CE5" s="759"/>
      <c r="CF5" s="759"/>
      <c r="CG5" s="759"/>
      <c r="CH5" s="759"/>
      <c r="CI5" s="759"/>
      <c r="CJ5" s="759"/>
      <c r="CK5" s="759"/>
      <c r="CL5" s="759"/>
      <c r="CM5" s="759"/>
      <c r="CN5" s="759"/>
      <c r="CO5" s="759"/>
      <c r="CP5" s="759"/>
      <c r="CQ5" s="760"/>
      <c r="CR5" s="758" t="s">
        <v>218</v>
      </c>
      <c r="CS5" s="759"/>
      <c r="CT5" s="759"/>
      <c r="CU5" s="759"/>
      <c r="CV5" s="759"/>
      <c r="CW5" s="759"/>
      <c r="CX5" s="759"/>
      <c r="CY5" s="760"/>
      <c r="CZ5" s="758" t="s">
        <v>210</v>
      </c>
      <c r="DA5" s="759"/>
      <c r="DB5" s="759"/>
      <c r="DC5" s="760"/>
      <c r="DD5" s="758" t="s">
        <v>219</v>
      </c>
      <c r="DE5" s="759"/>
      <c r="DF5" s="759"/>
      <c r="DG5" s="759"/>
      <c r="DH5" s="759"/>
      <c r="DI5" s="759"/>
      <c r="DJ5" s="759"/>
      <c r="DK5" s="759"/>
      <c r="DL5" s="759"/>
      <c r="DM5" s="759"/>
      <c r="DN5" s="759"/>
      <c r="DO5" s="759"/>
      <c r="DP5" s="760"/>
      <c r="DQ5" s="758" t="s">
        <v>220</v>
      </c>
      <c r="DR5" s="759"/>
      <c r="DS5" s="759"/>
      <c r="DT5" s="759"/>
      <c r="DU5" s="759"/>
      <c r="DV5" s="759"/>
      <c r="DW5" s="759"/>
      <c r="DX5" s="759"/>
      <c r="DY5" s="759"/>
      <c r="DZ5" s="759"/>
      <c r="EA5" s="759"/>
      <c r="EB5" s="759"/>
      <c r="EC5" s="760"/>
    </row>
    <row r="6" spans="2:143" ht="11.25" customHeight="1">
      <c r="B6" s="638" t="s">
        <v>221</v>
      </c>
      <c r="C6" s="639"/>
      <c r="D6" s="639"/>
      <c r="E6" s="639"/>
      <c r="F6" s="639"/>
      <c r="G6" s="639"/>
      <c r="H6" s="639"/>
      <c r="I6" s="639"/>
      <c r="J6" s="639"/>
      <c r="K6" s="639"/>
      <c r="L6" s="639"/>
      <c r="M6" s="639"/>
      <c r="N6" s="639"/>
      <c r="O6" s="639"/>
      <c r="P6" s="639"/>
      <c r="Q6" s="640"/>
      <c r="R6" s="641">
        <v>176035</v>
      </c>
      <c r="S6" s="644"/>
      <c r="T6" s="644"/>
      <c r="U6" s="644"/>
      <c r="V6" s="644"/>
      <c r="W6" s="644"/>
      <c r="X6" s="644"/>
      <c r="Y6" s="645"/>
      <c r="Z6" s="703">
        <v>1.3</v>
      </c>
      <c r="AA6" s="703"/>
      <c r="AB6" s="703"/>
      <c r="AC6" s="703"/>
      <c r="AD6" s="704">
        <v>176035</v>
      </c>
      <c r="AE6" s="704"/>
      <c r="AF6" s="704"/>
      <c r="AG6" s="704"/>
      <c r="AH6" s="704"/>
      <c r="AI6" s="704"/>
      <c r="AJ6" s="704"/>
      <c r="AK6" s="704"/>
      <c r="AL6" s="646">
        <v>2.5</v>
      </c>
      <c r="AM6" s="647"/>
      <c r="AN6" s="647"/>
      <c r="AO6" s="705"/>
      <c r="AP6" s="638" t="s">
        <v>222</v>
      </c>
      <c r="AQ6" s="639"/>
      <c r="AR6" s="639"/>
      <c r="AS6" s="639"/>
      <c r="AT6" s="639"/>
      <c r="AU6" s="639"/>
      <c r="AV6" s="639"/>
      <c r="AW6" s="639"/>
      <c r="AX6" s="639"/>
      <c r="AY6" s="639"/>
      <c r="AZ6" s="639"/>
      <c r="BA6" s="639"/>
      <c r="BB6" s="639"/>
      <c r="BC6" s="639"/>
      <c r="BD6" s="639"/>
      <c r="BE6" s="639"/>
      <c r="BF6" s="640"/>
      <c r="BG6" s="641">
        <v>3128297</v>
      </c>
      <c r="BH6" s="644"/>
      <c r="BI6" s="644"/>
      <c r="BJ6" s="644"/>
      <c r="BK6" s="644"/>
      <c r="BL6" s="644"/>
      <c r="BM6" s="644"/>
      <c r="BN6" s="645"/>
      <c r="BO6" s="703">
        <v>99.6</v>
      </c>
      <c r="BP6" s="703"/>
      <c r="BQ6" s="703"/>
      <c r="BR6" s="703"/>
      <c r="BS6" s="704" t="s">
        <v>119</v>
      </c>
      <c r="BT6" s="704"/>
      <c r="BU6" s="704"/>
      <c r="BV6" s="704"/>
      <c r="BW6" s="704"/>
      <c r="BX6" s="704"/>
      <c r="BY6" s="704"/>
      <c r="BZ6" s="704"/>
      <c r="CA6" s="704"/>
      <c r="CB6" s="745"/>
      <c r="CD6" s="712" t="s">
        <v>223</v>
      </c>
      <c r="CE6" s="713"/>
      <c r="CF6" s="713"/>
      <c r="CG6" s="713"/>
      <c r="CH6" s="713"/>
      <c r="CI6" s="713"/>
      <c r="CJ6" s="713"/>
      <c r="CK6" s="713"/>
      <c r="CL6" s="713"/>
      <c r="CM6" s="713"/>
      <c r="CN6" s="713"/>
      <c r="CO6" s="713"/>
      <c r="CP6" s="713"/>
      <c r="CQ6" s="714"/>
      <c r="CR6" s="641">
        <v>128486</v>
      </c>
      <c r="CS6" s="644"/>
      <c r="CT6" s="644"/>
      <c r="CU6" s="644"/>
      <c r="CV6" s="644"/>
      <c r="CW6" s="644"/>
      <c r="CX6" s="644"/>
      <c r="CY6" s="645"/>
      <c r="CZ6" s="754">
        <v>1.1000000000000001</v>
      </c>
      <c r="DA6" s="723"/>
      <c r="DB6" s="723"/>
      <c r="DC6" s="757"/>
      <c r="DD6" s="649" t="s">
        <v>119</v>
      </c>
      <c r="DE6" s="644"/>
      <c r="DF6" s="644"/>
      <c r="DG6" s="644"/>
      <c r="DH6" s="644"/>
      <c r="DI6" s="644"/>
      <c r="DJ6" s="644"/>
      <c r="DK6" s="644"/>
      <c r="DL6" s="644"/>
      <c r="DM6" s="644"/>
      <c r="DN6" s="644"/>
      <c r="DO6" s="644"/>
      <c r="DP6" s="645"/>
      <c r="DQ6" s="649">
        <v>128486</v>
      </c>
      <c r="DR6" s="644"/>
      <c r="DS6" s="644"/>
      <c r="DT6" s="644"/>
      <c r="DU6" s="644"/>
      <c r="DV6" s="644"/>
      <c r="DW6" s="644"/>
      <c r="DX6" s="644"/>
      <c r="DY6" s="644"/>
      <c r="DZ6" s="644"/>
      <c r="EA6" s="644"/>
      <c r="EB6" s="644"/>
      <c r="EC6" s="684"/>
    </row>
    <row r="7" spans="2:143" ht="11.25" customHeight="1">
      <c r="B7" s="638" t="s">
        <v>224</v>
      </c>
      <c r="C7" s="639"/>
      <c r="D7" s="639"/>
      <c r="E7" s="639"/>
      <c r="F7" s="639"/>
      <c r="G7" s="639"/>
      <c r="H7" s="639"/>
      <c r="I7" s="639"/>
      <c r="J7" s="639"/>
      <c r="K7" s="639"/>
      <c r="L7" s="639"/>
      <c r="M7" s="639"/>
      <c r="N7" s="639"/>
      <c r="O7" s="639"/>
      <c r="P7" s="639"/>
      <c r="Q7" s="640"/>
      <c r="R7" s="641">
        <v>4842</v>
      </c>
      <c r="S7" s="644"/>
      <c r="T7" s="644"/>
      <c r="U7" s="644"/>
      <c r="V7" s="644"/>
      <c r="W7" s="644"/>
      <c r="X7" s="644"/>
      <c r="Y7" s="645"/>
      <c r="Z7" s="703">
        <v>0</v>
      </c>
      <c r="AA7" s="703"/>
      <c r="AB7" s="703"/>
      <c r="AC7" s="703"/>
      <c r="AD7" s="704">
        <v>4842</v>
      </c>
      <c r="AE7" s="704"/>
      <c r="AF7" s="704"/>
      <c r="AG7" s="704"/>
      <c r="AH7" s="704"/>
      <c r="AI7" s="704"/>
      <c r="AJ7" s="704"/>
      <c r="AK7" s="704"/>
      <c r="AL7" s="646">
        <v>0.1</v>
      </c>
      <c r="AM7" s="647"/>
      <c r="AN7" s="647"/>
      <c r="AO7" s="705"/>
      <c r="AP7" s="638" t="s">
        <v>225</v>
      </c>
      <c r="AQ7" s="639"/>
      <c r="AR7" s="639"/>
      <c r="AS7" s="639"/>
      <c r="AT7" s="639"/>
      <c r="AU7" s="639"/>
      <c r="AV7" s="639"/>
      <c r="AW7" s="639"/>
      <c r="AX7" s="639"/>
      <c r="AY7" s="639"/>
      <c r="AZ7" s="639"/>
      <c r="BA7" s="639"/>
      <c r="BB7" s="639"/>
      <c r="BC7" s="639"/>
      <c r="BD7" s="639"/>
      <c r="BE7" s="639"/>
      <c r="BF7" s="640"/>
      <c r="BG7" s="641">
        <v>1543937</v>
      </c>
      <c r="BH7" s="644"/>
      <c r="BI7" s="644"/>
      <c r="BJ7" s="644"/>
      <c r="BK7" s="644"/>
      <c r="BL7" s="644"/>
      <c r="BM7" s="644"/>
      <c r="BN7" s="645"/>
      <c r="BO7" s="703">
        <v>49.2</v>
      </c>
      <c r="BP7" s="703"/>
      <c r="BQ7" s="703"/>
      <c r="BR7" s="703"/>
      <c r="BS7" s="704" t="s">
        <v>226</v>
      </c>
      <c r="BT7" s="704"/>
      <c r="BU7" s="704"/>
      <c r="BV7" s="704"/>
      <c r="BW7" s="704"/>
      <c r="BX7" s="704"/>
      <c r="BY7" s="704"/>
      <c r="BZ7" s="704"/>
      <c r="CA7" s="704"/>
      <c r="CB7" s="745"/>
      <c r="CD7" s="685" t="s">
        <v>227</v>
      </c>
      <c r="CE7" s="682"/>
      <c r="CF7" s="682"/>
      <c r="CG7" s="682"/>
      <c r="CH7" s="682"/>
      <c r="CI7" s="682"/>
      <c r="CJ7" s="682"/>
      <c r="CK7" s="682"/>
      <c r="CL7" s="682"/>
      <c r="CM7" s="682"/>
      <c r="CN7" s="682"/>
      <c r="CO7" s="682"/>
      <c r="CP7" s="682"/>
      <c r="CQ7" s="683"/>
      <c r="CR7" s="641">
        <v>1565536</v>
      </c>
      <c r="CS7" s="644"/>
      <c r="CT7" s="644"/>
      <c r="CU7" s="644"/>
      <c r="CV7" s="644"/>
      <c r="CW7" s="644"/>
      <c r="CX7" s="644"/>
      <c r="CY7" s="645"/>
      <c r="CZ7" s="703">
        <v>12.8</v>
      </c>
      <c r="DA7" s="703"/>
      <c r="DB7" s="703"/>
      <c r="DC7" s="703"/>
      <c r="DD7" s="649">
        <v>152847</v>
      </c>
      <c r="DE7" s="644"/>
      <c r="DF7" s="644"/>
      <c r="DG7" s="644"/>
      <c r="DH7" s="644"/>
      <c r="DI7" s="644"/>
      <c r="DJ7" s="644"/>
      <c r="DK7" s="644"/>
      <c r="DL7" s="644"/>
      <c r="DM7" s="644"/>
      <c r="DN7" s="644"/>
      <c r="DO7" s="644"/>
      <c r="DP7" s="645"/>
      <c r="DQ7" s="649">
        <v>1298395</v>
      </c>
      <c r="DR7" s="644"/>
      <c r="DS7" s="644"/>
      <c r="DT7" s="644"/>
      <c r="DU7" s="644"/>
      <c r="DV7" s="644"/>
      <c r="DW7" s="644"/>
      <c r="DX7" s="644"/>
      <c r="DY7" s="644"/>
      <c r="DZ7" s="644"/>
      <c r="EA7" s="644"/>
      <c r="EB7" s="644"/>
      <c r="EC7" s="684"/>
    </row>
    <row r="8" spans="2:143" ht="11.25" customHeight="1">
      <c r="B8" s="638" t="s">
        <v>228</v>
      </c>
      <c r="C8" s="639"/>
      <c r="D8" s="639"/>
      <c r="E8" s="639"/>
      <c r="F8" s="639"/>
      <c r="G8" s="639"/>
      <c r="H8" s="639"/>
      <c r="I8" s="639"/>
      <c r="J8" s="639"/>
      <c r="K8" s="639"/>
      <c r="L8" s="639"/>
      <c r="M8" s="639"/>
      <c r="N8" s="639"/>
      <c r="O8" s="639"/>
      <c r="P8" s="639"/>
      <c r="Q8" s="640"/>
      <c r="R8" s="641">
        <v>14697</v>
      </c>
      <c r="S8" s="644"/>
      <c r="T8" s="644"/>
      <c r="U8" s="644"/>
      <c r="V8" s="644"/>
      <c r="W8" s="644"/>
      <c r="X8" s="644"/>
      <c r="Y8" s="645"/>
      <c r="Z8" s="703">
        <v>0.1</v>
      </c>
      <c r="AA8" s="703"/>
      <c r="AB8" s="703"/>
      <c r="AC8" s="703"/>
      <c r="AD8" s="704">
        <v>14697</v>
      </c>
      <c r="AE8" s="704"/>
      <c r="AF8" s="704"/>
      <c r="AG8" s="704"/>
      <c r="AH8" s="704"/>
      <c r="AI8" s="704"/>
      <c r="AJ8" s="704"/>
      <c r="AK8" s="704"/>
      <c r="AL8" s="646">
        <v>0.2</v>
      </c>
      <c r="AM8" s="647"/>
      <c r="AN8" s="647"/>
      <c r="AO8" s="705"/>
      <c r="AP8" s="638" t="s">
        <v>229</v>
      </c>
      <c r="AQ8" s="639"/>
      <c r="AR8" s="639"/>
      <c r="AS8" s="639"/>
      <c r="AT8" s="639"/>
      <c r="AU8" s="639"/>
      <c r="AV8" s="639"/>
      <c r="AW8" s="639"/>
      <c r="AX8" s="639"/>
      <c r="AY8" s="639"/>
      <c r="AZ8" s="639"/>
      <c r="BA8" s="639"/>
      <c r="BB8" s="639"/>
      <c r="BC8" s="639"/>
      <c r="BD8" s="639"/>
      <c r="BE8" s="639"/>
      <c r="BF8" s="640"/>
      <c r="BG8" s="641">
        <v>49293</v>
      </c>
      <c r="BH8" s="644"/>
      <c r="BI8" s="644"/>
      <c r="BJ8" s="644"/>
      <c r="BK8" s="644"/>
      <c r="BL8" s="644"/>
      <c r="BM8" s="644"/>
      <c r="BN8" s="645"/>
      <c r="BO8" s="703">
        <v>1.6</v>
      </c>
      <c r="BP8" s="703"/>
      <c r="BQ8" s="703"/>
      <c r="BR8" s="703"/>
      <c r="BS8" s="649" t="s">
        <v>119</v>
      </c>
      <c r="BT8" s="644"/>
      <c r="BU8" s="644"/>
      <c r="BV8" s="644"/>
      <c r="BW8" s="644"/>
      <c r="BX8" s="644"/>
      <c r="BY8" s="644"/>
      <c r="BZ8" s="644"/>
      <c r="CA8" s="644"/>
      <c r="CB8" s="684"/>
      <c r="CD8" s="685" t="s">
        <v>230</v>
      </c>
      <c r="CE8" s="682"/>
      <c r="CF8" s="682"/>
      <c r="CG8" s="682"/>
      <c r="CH8" s="682"/>
      <c r="CI8" s="682"/>
      <c r="CJ8" s="682"/>
      <c r="CK8" s="682"/>
      <c r="CL8" s="682"/>
      <c r="CM8" s="682"/>
      <c r="CN8" s="682"/>
      <c r="CO8" s="682"/>
      <c r="CP8" s="682"/>
      <c r="CQ8" s="683"/>
      <c r="CR8" s="641">
        <v>4007667</v>
      </c>
      <c r="CS8" s="644"/>
      <c r="CT8" s="644"/>
      <c r="CU8" s="644"/>
      <c r="CV8" s="644"/>
      <c r="CW8" s="644"/>
      <c r="CX8" s="644"/>
      <c r="CY8" s="645"/>
      <c r="CZ8" s="703">
        <v>32.799999999999997</v>
      </c>
      <c r="DA8" s="703"/>
      <c r="DB8" s="703"/>
      <c r="DC8" s="703"/>
      <c r="DD8" s="649">
        <v>58638</v>
      </c>
      <c r="DE8" s="644"/>
      <c r="DF8" s="644"/>
      <c r="DG8" s="644"/>
      <c r="DH8" s="644"/>
      <c r="DI8" s="644"/>
      <c r="DJ8" s="644"/>
      <c r="DK8" s="644"/>
      <c r="DL8" s="644"/>
      <c r="DM8" s="644"/>
      <c r="DN8" s="644"/>
      <c r="DO8" s="644"/>
      <c r="DP8" s="645"/>
      <c r="DQ8" s="649">
        <v>1940035</v>
      </c>
      <c r="DR8" s="644"/>
      <c r="DS8" s="644"/>
      <c r="DT8" s="644"/>
      <c r="DU8" s="644"/>
      <c r="DV8" s="644"/>
      <c r="DW8" s="644"/>
      <c r="DX8" s="644"/>
      <c r="DY8" s="644"/>
      <c r="DZ8" s="644"/>
      <c r="EA8" s="644"/>
      <c r="EB8" s="644"/>
      <c r="EC8" s="684"/>
    </row>
    <row r="9" spans="2:143" ht="11.25" customHeight="1">
      <c r="B9" s="638" t="s">
        <v>231</v>
      </c>
      <c r="C9" s="639"/>
      <c r="D9" s="639"/>
      <c r="E9" s="639"/>
      <c r="F9" s="639"/>
      <c r="G9" s="639"/>
      <c r="H9" s="639"/>
      <c r="I9" s="639"/>
      <c r="J9" s="639"/>
      <c r="K9" s="639"/>
      <c r="L9" s="639"/>
      <c r="M9" s="639"/>
      <c r="N9" s="639"/>
      <c r="O9" s="639"/>
      <c r="P9" s="639"/>
      <c r="Q9" s="640"/>
      <c r="R9" s="641">
        <v>14606</v>
      </c>
      <c r="S9" s="644"/>
      <c r="T9" s="644"/>
      <c r="U9" s="644"/>
      <c r="V9" s="644"/>
      <c r="W9" s="644"/>
      <c r="X9" s="644"/>
      <c r="Y9" s="645"/>
      <c r="Z9" s="703">
        <v>0.1</v>
      </c>
      <c r="AA9" s="703"/>
      <c r="AB9" s="703"/>
      <c r="AC9" s="703"/>
      <c r="AD9" s="704">
        <v>14606</v>
      </c>
      <c r="AE9" s="704"/>
      <c r="AF9" s="704"/>
      <c r="AG9" s="704"/>
      <c r="AH9" s="704"/>
      <c r="AI9" s="704"/>
      <c r="AJ9" s="704"/>
      <c r="AK9" s="704"/>
      <c r="AL9" s="646">
        <v>0.2</v>
      </c>
      <c r="AM9" s="647"/>
      <c r="AN9" s="647"/>
      <c r="AO9" s="705"/>
      <c r="AP9" s="638" t="s">
        <v>232</v>
      </c>
      <c r="AQ9" s="639"/>
      <c r="AR9" s="639"/>
      <c r="AS9" s="639"/>
      <c r="AT9" s="639"/>
      <c r="AU9" s="639"/>
      <c r="AV9" s="639"/>
      <c r="AW9" s="639"/>
      <c r="AX9" s="639"/>
      <c r="AY9" s="639"/>
      <c r="AZ9" s="639"/>
      <c r="BA9" s="639"/>
      <c r="BB9" s="639"/>
      <c r="BC9" s="639"/>
      <c r="BD9" s="639"/>
      <c r="BE9" s="639"/>
      <c r="BF9" s="640"/>
      <c r="BG9" s="641">
        <v>1281158</v>
      </c>
      <c r="BH9" s="644"/>
      <c r="BI9" s="644"/>
      <c r="BJ9" s="644"/>
      <c r="BK9" s="644"/>
      <c r="BL9" s="644"/>
      <c r="BM9" s="644"/>
      <c r="BN9" s="645"/>
      <c r="BO9" s="703">
        <v>40.799999999999997</v>
      </c>
      <c r="BP9" s="703"/>
      <c r="BQ9" s="703"/>
      <c r="BR9" s="703"/>
      <c r="BS9" s="649" t="s">
        <v>226</v>
      </c>
      <c r="BT9" s="644"/>
      <c r="BU9" s="644"/>
      <c r="BV9" s="644"/>
      <c r="BW9" s="644"/>
      <c r="BX9" s="644"/>
      <c r="BY9" s="644"/>
      <c r="BZ9" s="644"/>
      <c r="CA9" s="644"/>
      <c r="CB9" s="684"/>
      <c r="CD9" s="685" t="s">
        <v>233</v>
      </c>
      <c r="CE9" s="682"/>
      <c r="CF9" s="682"/>
      <c r="CG9" s="682"/>
      <c r="CH9" s="682"/>
      <c r="CI9" s="682"/>
      <c r="CJ9" s="682"/>
      <c r="CK9" s="682"/>
      <c r="CL9" s="682"/>
      <c r="CM9" s="682"/>
      <c r="CN9" s="682"/>
      <c r="CO9" s="682"/>
      <c r="CP9" s="682"/>
      <c r="CQ9" s="683"/>
      <c r="CR9" s="641">
        <v>1134637</v>
      </c>
      <c r="CS9" s="644"/>
      <c r="CT9" s="644"/>
      <c r="CU9" s="644"/>
      <c r="CV9" s="644"/>
      <c r="CW9" s="644"/>
      <c r="CX9" s="644"/>
      <c r="CY9" s="645"/>
      <c r="CZ9" s="703">
        <v>9.3000000000000007</v>
      </c>
      <c r="DA9" s="703"/>
      <c r="DB9" s="703"/>
      <c r="DC9" s="703"/>
      <c r="DD9" s="649">
        <v>139248</v>
      </c>
      <c r="DE9" s="644"/>
      <c r="DF9" s="644"/>
      <c r="DG9" s="644"/>
      <c r="DH9" s="644"/>
      <c r="DI9" s="644"/>
      <c r="DJ9" s="644"/>
      <c r="DK9" s="644"/>
      <c r="DL9" s="644"/>
      <c r="DM9" s="644"/>
      <c r="DN9" s="644"/>
      <c r="DO9" s="644"/>
      <c r="DP9" s="645"/>
      <c r="DQ9" s="649">
        <v>949744</v>
      </c>
      <c r="DR9" s="644"/>
      <c r="DS9" s="644"/>
      <c r="DT9" s="644"/>
      <c r="DU9" s="644"/>
      <c r="DV9" s="644"/>
      <c r="DW9" s="644"/>
      <c r="DX9" s="644"/>
      <c r="DY9" s="644"/>
      <c r="DZ9" s="644"/>
      <c r="EA9" s="644"/>
      <c r="EB9" s="644"/>
      <c r="EC9" s="684"/>
    </row>
    <row r="10" spans="2:143" ht="11.25" customHeight="1">
      <c r="B10" s="638" t="s">
        <v>234</v>
      </c>
      <c r="C10" s="639"/>
      <c r="D10" s="639"/>
      <c r="E10" s="639"/>
      <c r="F10" s="639"/>
      <c r="G10" s="639"/>
      <c r="H10" s="639"/>
      <c r="I10" s="639"/>
      <c r="J10" s="639"/>
      <c r="K10" s="639"/>
      <c r="L10" s="639"/>
      <c r="M10" s="639"/>
      <c r="N10" s="639"/>
      <c r="O10" s="639"/>
      <c r="P10" s="639"/>
      <c r="Q10" s="640"/>
      <c r="R10" s="641" t="s">
        <v>226</v>
      </c>
      <c r="S10" s="644"/>
      <c r="T10" s="644"/>
      <c r="U10" s="644"/>
      <c r="V10" s="644"/>
      <c r="W10" s="644"/>
      <c r="X10" s="644"/>
      <c r="Y10" s="645"/>
      <c r="Z10" s="703" t="s">
        <v>226</v>
      </c>
      <c r="AA10" s="703"/>
      <c r="AB10" s="703"/>
      <c r="AC10" s="703"/>
      <c r="AD10" s="704" t="s">
        <v>119</v>
      </c>
      <c r="AE10" s="704"/>
      <c r="AF10" s="704"/>
      <c r="AG10" s="704"/>
      <c r="AH10" s="704"/>
      <c r="AI10" s="704"/>
      <c r="AJ10" s="704"/>
      <c r="AK10" s="704"/>
      <c r="AL10" s="646" t="s">
        <v>226</v>
      </c>
      <c r="AM10" s="647"/>
      <c r="AN10" s="647"/>
      <c r="AO10" s="705"/>
      <c r="AP10" s="638" t="s">
        <v>235</v>
      </c>
      <c r="AQ10" s="639"/>
      <c r="AR10" s="639"/>
      <c r="AS10" s="639"/>
      <c r="AT10" s="639"/>
      <c r="AU10" s="639"/>
      <c r="AV10" s="639"/>
      <c r="AW10" s="639"/>
      <c r="AX10" s="639"/>
      <c r="AY10" s="639"/>
      <c r="AZ10" s="639"/>
      <c r="BA10" s="639"/>
      <c r="BB10" s="639"/>
      <c r="BC10" s="639"/>
      <c r="BD10" s="639"/>
      <c r="BE10" s="639"/>
      <c r="BF10" s="640"/>
      <c r="BG10" s="641">
        <v>73068</v>
      </c>
      <c r="BH10" s="644"/>
      <c r="BI10" s="644"/>
      <c r="BJ10" s="644"/>
      <c r="BK10" s="644"/>
      <c r="BL10" s="644"/>
      <c r="BM10" s="644"/>
      <c r="BN10" s="645"/>
      <c r="BO10" s="703">
        <v>2.2999999999999998</v>
      </c>
      <c r="BP10" s="703"/>
      <c r="BQ10" s="703"/>
      <c r="BR10" s="703"/>
      <c r="BS10" s="649" t="s">
        <v>236</v>
      </c>
      <c r="BT10" s="644"/>
      <c r="BU10" s="644"/>
      <c r="BV10" s="644"/>
      <c r="BW10" s="644"/>
      <c r="BX10" s="644"/>
      <c r="BY10" s="644"/>
      <c r="BZ10" s="644"/>
      <c r="CA10" s="644"/>
      <c r="CB10" s="684"/>
      <c r="CD10" s="685" t="s">
        <v>237</v>
      </c>
      <c r="CE10" s="682"/>
      <c r="CF10" s="682"/>
      <c r="CG10" s="682"/>
      <c r="CH10" s="682"/>
      <c r="CI10" s="682"/>
      <c r="CJ10" s="682"/>
      <c r="CK10" s="682"/>
      <c r="CL10" s="682"/>
      <c r="CM10" s="682"/>
      <c r="CN10" s="682"/>
      <c r="CO10" s="682"/>
      <c r="CP10" s="682"/>
      <c r="CQ10" s="683"/>
      <c r="CR10" s="641" t="s">
        <v>119</v>
      </c>
      <c r="CS10" s="644"/>
      <c r="CT10" s="644"/>
      <c r="CU10" s="644"/>
      <c r="CV10" s="644"/>
      <c r="CW10" s="644"/>
      <c r="CX10" s="644"/>
      <c r="CY10" s="645"/>
      <c r="CZ10" s="703" t="s">
        <v>119</v>
      </c>
      <c r="DA10" s="703"/>
      <c r="DB10" s="703"/>
      <c r="DC10" s="703"/>
      <c r="DD10" s="649" t="s">
        <v>236</v>
      </c>
      <c r="DE10" s="644"/>
      <c r="DF10" s="644"/>
      <c r="DG10" s="644"/>
      <c r="DH10" s="644"/>
      <c r="DI10" s="644"/>
      <c r="DJ10" s="644"/>
      <c r="DK10" s="644"/>
      <c r="DL10" s="644"/>
      <c r="DM10" s="644"/>
      <c r="DN10" s="644"/>
      <c r="DO10" s="644"/>
      <c r="DP10" s="645"/>
      <c r="DQ10" s="649" t="s">
        <v>119</v>
      </c>
      <c r="DR10" s="644"/>
      <c r="DS10" s="644"/>
      <c r="DT10" s="644"/>
      <c r="DU10" s="644"/>
      <c r="DV10" s="644"/>
      <c r="DW10" s="644"/>
      <c r="DX10" s="644"/>
      <c r="DY10" s="644"/>
      <c r="DZ10" s="644"/>
      <c r="EA10" s="644"/>
      <c r="EB10" s="644"/>
      <c r="EC10" s="684"/>
    </row>
    <row r="11" spans="2:143" ht="11.25" customHeight="1">
      <c r="B11" s="638" t="s">
        <v>238</v>
      </c>
      <c r="C11" s="639"/>
      <c r="D11" s="639"/>
      <c r="E11" s="639"/>
      <c r="F11" s="639"/>
      <c r="G11" s="639"/>
      <c r="H11" s="639"/>
      <c r="I11" s="639"/>
      <c r="J11" s="639"/>
      <c r="K11" s="639"/>
      <c r="L11" s="639"/>
      <c r="M11" s="639"/>
      <c r="N11" s="639"/>
      <c r="O11" s="639"/>
      <c r="P11" s="639"/>
      <c r="Q11" s="640"/>
      <c r="R11" s="641" t="s">
        <v>119</v>
      </c>
      <c r="S11" s="644"/>
      <c r="T11" s="644"/>
      <c r="U11" s="644"/>
      <c r="V11" s="644"/>
      <c r="W11" s="644"/>
      <c r="X11" s="644"/>
      <c r="Y11" s="645"/>
      <c r="Z11" s="703" t="s">
        <v>226</v>
      </c>
      <c r="AA11" s="703"/>
      <c r="AB11" s="703"/>
      <c r="AC11" s="703"/>
      <c r="AD11" s="704" t="s">
        <v>119</v>
      </c>
      <c r="AE11" s="704"/>
      <c r="AF11" s="704"/>
      <c r="AG11" s="704"/>
      <c r="AH11" s="704"/>
      <c r="AI11" s="704"/>
      <c r="AJ11" s="704"/>
      <c r="AK11" s="704"/>
      <c r="AL11" s="646" t="s">
        <v>119</v>
      </c>
      <c r="AM11" s="647"/>
      <c r="AN11" s="647"/>
      <c r="AO11" s="705"/>
      <c r="AP11" s="638" t="s">
        <v>239</v>
      </c>
      <c r="AQ11" s="639"/>
      <c r="AR11" s="639"/>
      <c r="AS11" s="639"/>
      <c r="AT11" s="639"/>
      <c r="AU11" s="639"/>
      <c r="AV11" s="639"/>
      <c r="AW11" s="639"/>
      <c r="AX11" s="639"/>
      <c r="AY11" s="639"/>
      <c r="AZ11" s="639"/>
      <c r="BA11" s="639"/>
      <c r="BB11" s="639"/>
      <c r="BC11" s="639"/>
      <c r="BD11" s="639"/>
      <c r="BE11" s="639"/>
      <c r="BF11" s="640"/>
      <c r="BG11" s="641">
        <v>140418</v>
      </c>
      <c r="BH11" s="644"/>
      <c r="BI11" s="644"/>
      <c r="BJ11" s="644"/>
      <c r="BK11" s="644"/>
      <c r="BL11" s="644"/>
      <c r="BM11" s="644"/>
      <c r="BN11" s="645"/>
      <c r="BO11" s="703">
        <v>4.5</v>
      </c>
      <c r="BP11" s="703"/>
      <c r="BQ11" s="703"/>
      <c r="BR11" s="703"/>
      <c r="BS11" s="649" t="s">
        <v>119</v>
      </c>
      <c r="BT11" s="644"/>
      <c r="BU11" s="644"/>
      <c r="BV11" s="644"/>
      <c r="BW11" s="644"/>
      <c r="BX11" s="644"/>
      <c r="BY11" s="644"/>
      <c r="BZ11" s="644"/>
      <c r="CA11" s="644"/>
      <c r="CB11" s="684"/>
      <c r="CD11" s="685" t="s">
        <v>240</v>
      </c>
      <c r="CE11" s="682"/>
      <c r="CF11" s="682"/>
      <c r="CG11" s="682"/>
      <c r="CH11" s="682"/>
      <c r="CI11" s="682"/>
      <c r="CJ11" s="682"/>
      <c r="CK11" s="682"/>
      <c r="CL11" s="682"/>
      <c r="CM11" s="682"/>
      <c r="CN11" s="682"/>
      <c r="CO11" s="682"/>
      <c r="CP11" s="682"/>
      <c r="CQ11" s="683"/>
      <c r="CR11" s="641">
        <v>453378</v>
      </c>
      <c r="CS11" s="644"/>
      <c r="CT11" s="644"/>
      <c r="CU11" s="644"/>
      <c r="CV11" s="644"/>
      <c r="CW11" s="644"/>
      <c r="CX11" s="644"/>
      <c r="CY11" s="645"/>
      <c r="CZ11" s="703">
        <v>3.7</v>
      </c>
      <c r="DA11" s="703"/>
      <c r="DB11" s="703"/>
      <c r="DC11" s="703"/>
      <c r="DD11" s="649">
        <v>182586</v>
      </c>
      <c r="DE11" s="644"/>
      <c r="DF11" s="644"/>
      <c r="DG11" s="644"/>
      <c r="DH11" s="644"/>
      <c r="DI11" s="644"/>
      <c r="DJ11" s="644"/>
      <c r="DK11" s="644"/>
      <c r="DL11" s="644"/>
      <c r="DM11" s="644"/>
      <c r="DN11" s="644"/>
      <c r="DO11" s="644"/>
      <c r="DP11" s="645"/>
      <c r="DQ11" s="649">
        <v>223561</v>
      </c>
      <c r="DR11" s="644"/>
      <c r="DS11" s="644"/>
      <c r="DT11" s="644"/>
      <c r="DU11" s="644"/>
      <c r="DV11" s="644"/>
      <c r="DW11" s="644"/>
      <c r="DX11" s="644"/>
      <c r="DY11" s="644"/>
      <c r="DZ11" s="644"/>
      <c r="EA11" s="644"/>
      <c r="EB11" s="644"/>
      <c r="EC11" s="684"/>
    </row>
    <row r="12" spans="2:143" ht="11.25" customHeight="1">
      <c r="B12" s="638" t="s">
        <v>241</v>
      </c>
      <c r="C12" s="639"/>
      <c r="D12" s="639"/>
      <c r="E12" s="639"/>
      <c r="F12" s="639"/>
      <c r="G12" s="639"/>
      <c r="H12" s="639"/>
      <c r="I12" s="639"/>
      <c r="J12" s="639"/>
      <c r="K12" s="639"/>
      <c r="L12" s="639"/>
      <c r="M12" s="639"/>
      <c r="N12" s="639"/>
      <c r="O12" s="639"/>
      <c r="P12" s="639"/>
      <c r="Q12" s="640"/>
      <c r="R12" s="641">
        <v>460541</v>
      </c>
      <c r="S12" s="644"/>
      <c r="T12" s="644"/>
      <c r="U12" s="644"/>
      <c r="V12" s="644"/>
      <c r="W12" s="644"/>
      <c r="X12" s="644"/>
      <c r="Y12" s="645"/>
      <c r="Z12" s="703">
        <v>3.4</v>
      </c>
      <c r="AA12" s="703"/>
      <c r="AB12" s="703"/>
      <c r="AC12" s="703"/>
      <c r="AD12" s="704">
        <v>460541</v>
      </c>
      <c r="AE12" s="704"/>
      <c r="AF12" s="704"/>
      <c r="AG12" s="704"/>
      <c r="AH12" s="704"/>
      <c r="AI12" s="704"/>
      <c r="AJ12" s="704"/>
      <c r="AK12" s="704"/>
      <c r="AL12" s="646">
        <v>6.6</v>
      </c>
      <c r="AM12" s="647"/>
      <c r="AN12" s="647"/>
      <c r="AO12" s="705"/>
      <c r="AP12" s="638" t="s">
        <v>242</v>
      </c>
      <c r="AQ12" s="639"/>
      <c r="AR12" s="639"/>
      <c r="AS12" s="639"/>
      <c r="AT12" s="639"/>
      <c r="AU12" s="639"/>
      <c r="AV12" s="639"/>
      <c r="AW12" s="639"/>
      <c r="AX12" s="639"/>
      <c r="AY12" s="639"/>
      <c r="AZ12" s="639"/>
      <c r="BA12" s="639"/>
      <c r="BB12" s="639"/>
      <c r="BC12" s="639"/>
      <c r="BD12" s="639"/>
      <c r="BE12" s="639"/>
      <c r="BF12" s="640"/>
      <c r="BG12" s="641">
        <v>1289138</v>
      </c>
      <c r="BH12" s="644"/>
      <c r="BI12" s="644"/>
      <c r="BJ12" s="644"/>
      <c r="BK12" s="644"/>
      <c r="BL12" s="644"/>
      <c r="BM12" s="644"/>
      <c r="BN12" s="645"/>
      <c r="BO12" s="703">
        <v>41.1</v>
      </c>
      <c r="BP12" s="703"/>
      <c r="BQ12" s="703"/>
      <c r="BR12" s="703"/>
      <c r="BS12" s="649" t="s">
        <v>119</v>
      </c>
      <c r="BT12" s="644"/>
      <c r="BU12" s="644"/>
      <c r="BV12" s="644"/>
      <c r="BW12" s="644"/>
      <c r="BX12" s="644"/>
      <c r="BY12" s="644"/>
      <c r="BZ12" s="644"/>
      <c r="CA12" s="644"/>
      <c r="CB12" s="684"/>
      <c r="CD12" s="685" t="s">
        <v>243</v>
      </c>
      <c r="CE12" s="682"/>
      <c r="CF12" s="682"/>
      <c r="CG12" s="682"/>
      <c r="CH12" s="682"/>
      <c r="CI12" s="682"/>
      <c r="CJ12" s="682"/>
      <c r="CK12" s="682"/>
      <c r="CL12" s="682"/>
      <c r="CM12" s="682"/>
      <c r="CN12" s="682"/>
      <c r="CO12" s="682"/>
      <c r="CP12" s="682"/>
      <c r="CQ12" s="683"/>
      <c r="CR12" s="641">
        <v>142815</v>
      </c>
      <c r="CS12" s="644"/>
      <c r="CT12" s="644"/>
      <c r="CU12" s="644"/>
      <c r="CV12" s="644"/>
      <c r="CW12" s="644"/>
      <c r="CX12" s="644"/>
      <c r="CY12" s="645"/>
      <c r="CZ12" s="703">
        <v>1.2</v>
      </c>
      <c r="DA12" s="703"/>
      <c r="DB12" s="703"/>
      <c r="DC12" s="703"/>
      <c r="DD12" s="649">
        <v>13370</v>
      </c>
      <c r="DE12" s="644"/>
      <c r="DF12" s="644"/>
      <c r="DG12" s="644"/>
      <c r="DH12" s="644"/>
      <c r="DI12" s="644"/>
      <c r="DJ12" s="644"/>
      <c r="DK12" s="644"/>
      <c r="DL12" s="644"/>
      <c r="DM12" s="644"/>
      <c r="DN12" s="644"/>
      <c r="DO12" s="644"/>
      <c r="DP12" s="645"/>
      <c r="DQ12" s="649">
        <v>111354</v>
      </c>
      <c r="DR12" s="644"/>
      <c r="DS12" s="644"/>
      <c r="DT12" s="644"/>
      <c r="DU12" s="644"/>
      <c r="DV12" s="644"/>
      <c r="DW12" s="644"/>
      <c r="DX12" s="644"/>
      <c r="DY12" s="644"/>
      <c r="DZ12" s="644"/>
      <c r="EA12" s="644"/>
      <c r="EB12" s="644"/>
      <c r="EC12" s="684"/>
    </row>
    <row r="13" spans="2:143" ht="11.25" customHeight="1">
      <c r="B13" s="638" t="s">
        <v>244</v>
      </c>
      <c r="C13" s="639"/>
      <c r="D13" s="639"/>
      <c r="E13" s="639"/>
      <c r="F13" s="639"/>
      <c r="G13" s="639"/>
      <c r="H13" s="639"/>
      <c r="I13" s="639"/>
      <c r="J13" s="639"/>
      <c r="K13" s="639"/>
      <c r="L13" s="639"/>
      <c r="M13" s="639"/>
      <c r="N13" s="639"/>
      <c r="O13" s="639"/>
      <c r="P13" s="639"/>
      <c r="Q13" s="640"/>
      <c r="R13" s="641">
        <v>32426</v>
      </c>
      <c r="S13" s="644"/>
      <c r="T13" s="644"/>
      <c r="U13" s="644"/>
      <c r="V13" s="644"/>
      <c r="W13" s="644"/>
      <c r="X13" s="644"/>
      <c r="Y13" s="645"/>
      <c r="Z13" s="703">
        <v>0.2</v>
      </c>
      <c r="AA13" s="703"/>
      <c r="AB13" s="703"/>
      <c r="AC13" s="703"/>
      <c r="AD13" s="704">
        <v>32426</v>
      </c>
      <c r="AE13" s="704"/>
      <c r="AF13" s="704"/>
      <c r="AG13" s="704"/>
      <c r="AH13" s="704"/>
      <c r="AI13" s="704"/>
      <c r="AJ13" s="704"/>
      <c r="AK13" s="704"/>
      <c r="AL13" s="646">
        <v>0.5</v>
      </c>
      <c r="AM13" s="647"/>
      <c r="AN13" s="647"/>
      <c r="AO13" s="705"/>
      <c r="AP13" s="638" t="s">
        <v>245</v>
      </c>
      <c r="AQ13" s="639"/>
      <c r="AR13" s="639"/>
      <c r="AS13" s="639"/>
      <c r="AT13" s="639"/>
      <c r="AU13" s="639"/>
      <c r="AV13" s="639"/>
      <c r="AW13" s="639"/>
      <c r="AX13" s="639"/>
      <c r="AY13" s="639"/>
      <c r="AZ13" s="639"/>
      <c r="BA13" s="639"/>
      <c r="BB13" s="639"/>
      <c r="BC13" s="639"/>
      <c r="BD13" s="639"/>
      <c r="BE13" s="639"/>
      <c r="BF13" s="640"/>
      <c r="BG13" s="641">
        <v>1271832</v>
      </c>
      <c r="BH13" s="644"/>
      <c r="BI13" s="644"/>
      <c r="BJ13" s="644"/>
      <c r="BK13" s="644"/>
      <c r="BL13" s="644"/>
      <c r="BM13" s="644"/>
      <c r="BN13" s="645"/>
      <c r="BO13" s="703">
        <v>40.5</v>
      </c>
      <c r="BP13" s="703"/>
      <c r="BQ13" s="703"/>
      <c r="BR13" s="703"/>
      <c r="BS13" s="649" t="s">
        <v>119</v>
      </c>
      <c r="BT13" s="644"/>
      <c r="BU13" s="644"/>
      <c r="BV13" s="644"/>
      <c r="BW13" s="644"/>
      <c r="BX13" s="644"/>
      <c r="BY13" s="644"/>
      <c r="BZ13" s="644"/>
      <c r="CA13" s="644"/>
      <c r="CB13" s="684"/>
      <c r="CD13" s="685" t="s">
        <v>246</v>
      </c>
      <c r="CE13" s="682"/>
      <c r="CF13" s="682"/>
      <c r="CG13" s="682"/>
      <c r="CH13" s="682"/>
      <c r="CI13" s="682"/>
      <c r="CJ13" s="682"/>
      <c r="CK13" s="682"/>
      <c r="CL13" s="682"/>
      <c r="CM13" s="682"/>
      <c r="CN13" s="682"/>
      <c r="CO13" s="682"/>
      <c r="CP13" s="682"/>
      <c r="CQ13" s="683"/>
      <c r="CR13" s="641">
        <v>1802342</v>
      </c>
      <c r="CS13" s="644"/>
      <c r="CT13" s="644"/>
      <c r="CU13" s="644"/>
      <c r="CV13" s="644"/>
      <c r="CW13" s="644"/>
      <c r="CX13" s="644"/>
      <c r="CY13" s="645"/>
      <c r="CZ13" s="703">
        <v>14.8</v>
      </c>
      <c r="DA13" s="703"/>
      <c r="DB13" s="703"/>
      <c r="DC13" s="703"/>
      <c r="DD13" s="649">
        <v>1004290</v>
      </c>
      <c r="DE13" s="644"/>
      <c r="DF13" s="644"/>
      <c r="DG13" s="644"/>
      <c r="DH13" s="644"/>
      <c r="DI13" s="644"/>
      <c r="DJ13" s="644"/>
      <c r="DK13" s="644"/>
      <c r="DL13" s="644"/>
      <c r="DM13" s="644"/>
      <c r="DN13" s="644"/>
      <c r="DO13" s="644"/>
      <c r="DP13" s="645"/>
      <c r="DQ13" s="649">
        <v>891744</v>
      </c>
      <c r="DR13" s="644"/>
      <c r="DS13" s="644"/>
      <c r="DT13" s="644"/>
      <c r="DU13" s="644"/>
      <c r="DV13" s="644"/>
      <c r="DW13" s="644"/>
      <c r="DX13" s="644"/>
      <c r="DY13" s="644"/>
      <c r="DZ13" s="644"/>
      <c r="EA13" s="644"/>
      <c r="EB13" s="644"/>
      <c r="EC13" s="684"/>
    </row>
    <row r="14" spans="2:143" ht="11.25" customHeight="1">
      <c r="B14" s="638" t="s">
        <v>247</v>
      </c>
      <c r="C14" s="639"/>
      <c r="D14" s="639"/>
      <c r="E14" s="639"/>
      <c r="F14" s="639"/>
      <c r="G14" s="639"/>
      <c r="H14" s="639"/>
      <c r="I14" s="639"/>
      <c r="J14" s="639"/>
      <c r="K14" s="639"/>
      <c r="L14" s="639"/>
      <c r="M14" s="639"/>
      <c r="N14" s="639"/>
      <c r="O14" s="639"/>
      <c r="P14" s="639"/>
      <c r="Q14" s="640"/>
      <c r="R14" s="641" t="s">
        <v>226</v>
      </c>
      <c r="S14" s="644"/>
      <c r="T14" s="644"/>
      <c r="U14" s="644"/>
      <c r="V14" s="644"/>
      <c r="W14" s="644"/>
      <c r="X14" s="644"/>
      <c r="Y14" s="645"/>
      <c r="Z14" s="703" t="s">
        <v>119</v>
      </c>
      <c r="AA14" s="703"/>
      <c r="AB14" s="703"/>
      <c r="AC14" s="703"/>
      <c r="AD14" s="704" t="s">
        <v>226</v>
      </c>
      <c r="AE14" s="704"/>
      <c r="AF14" s="704"/>
      <c r="AG14" s="704"/>
      <c r="AH14" s="704"/>
      <c r="AI14" s="704"/>
      <c r="AJ14" s="704"/>
      <c r="AK14" s="704"/>
      <c r="AL14" s="646" t="s">
        <v>119</v>
      </c>
      <c r="AM14" s="647"/>
      <c r="AN14" s="647"/>
      <c r="AO14" s="705"/>
      <c r="AP14" s="638" t="s">
        <v>248</v>
      </c>
      <c r="AQ14" s="639"/>
      <c r="AR14" s="639"/>
      <c r="AS14" s="639"/>
      <c r="AT14" s="639"/>
      <c r="AU14" s="639"/>
      <c r="AV14" s="639"/>
      <c r="AW14" s="639"/>
      <c r="AX14" s="639"/>
      <c r="AY14" s="639"/>
      <c r="AZ14" s="639"/>
      <c r="BA14" s="639"/>
      <c r="BB14" s="639"/>
      <c r="BC14" s="639"/>
      <c r="BD14" s="639"/>
      <c r="BE14" s="639"/>
      <c r="BF14" s="640"/>
      <c r="BG14" s="641">
        <v>78508</v>
      </c>
      <c r="BH14" s="644"/>
      <c r="BI14" s="644"/>
      <c r="BJ14" s="644"/>
      <c r="BK14" s="644"/>
      <c r="BL14" s="644"/>
      <c r="BM14" s="644"/>
      <c r="BN14" s="645"/>
      <c r="BO14" s="703">
        <v>2.5</v>
      </c>
      <c r="BP14" s="703"/>
      <c r="BQ14" s="703"/>
      <c r="BR14" s="703"/>
      <c r="BS14" s="649" t="s">
        <v>226</v>
      </c>
      <c r="BT14" s="644"/>
      <c r="BU14" s="644"/>
      <c r="BV14" s="644"/>
      <c r="BW14" s="644"/>
      <c r="BX14" s="644"/>
      <c r="BY14" s="644"/>
      <c r="BZ14" s="644"/>
      <c r="CA14" s="644"/>
      <c r="CB14" s="684"/>
      <c r="CD14" s="685" t="s">
        <v>249</v>
      </c>
      <c r="CE14" s="682"/>
      <c r="CF14" s="682"/>
      <c r="CG14" s="682"/>
      <c r="CH14" s="682"/>
      <c r="CI14" s="682"/>
      <c r="CJ14" s="682"/>
      <c r="CK14" s="682"/>
      <c r="CL14" s="682"/>
      <c r="CM14" s="682"/>
      <c r="CN14" s="682"/>
      <c r="CO14" s="682"/>
      <c r="CP14" s="682"/>
      <c r="CQ14" s="683"/>
      <c r="CR14" s="641">
        <v>522374</v>
      </c>
      <c r="CS14" s="644"/>
      <c r="CT14" s="644"/>
      <c r="CU14" s="644"/>
      <c r="CV14" s="644"/>
      <c r="CW14" s="644"/>
      <c r="CX14" s="644"/>
      <c r="CY14" s="645"/>
      <c r="CZ14" s="703">
        <v>4.3</v>
      </c>
      <c r="DA14" s="703"/>
      <c r="DB14" s="703"/>
      <c r="DC14" s="703"/>
      <c r="DD14" s="649">
        <v>12660</v>
      </c>
      <c r="DE14" s="644"/>
      <c r="DF14" s="644"/>
      <c r="DG14" s="644"/>
      <c r="DH14" s="644"/>
      <c r="DI14" s="644"/>
      <c r="DJ14" s="644"/>
      <c r="DK14" s="644"/>
      <c r="DL14" s="644"/>
      <c r="DM14" s="644"/>
      <c r="DN14" s="644"/>
      <c r="DO14" s="644"/>
      <c r="DP14" s="645"/>
      <c r="DQ14" s="649">
        <v>497945</v>
      </c>
      <c r="DR14" s="644"/>
      <c r="DS14" s="644"/>
      <c r="DT14" s="644"/>
      <c r="DU14" s="644"/>
      <c r="DV14" s="644"/>
      <c r="DW14" s="644"/>
      <c r="DX14" s="644"/>
      <c r="DY14" s="644"/>
      <c r="DZ14" s="644"/>
      <c r="EA14" s="644"/>
      <c r="EB14" s="644"/>
      <c r="EC14" s="684"/>
    </row>
    <row r="15" spans="2:143" ht="11.25" customHeight="1">
      <c r="B15" s="638" t="s">
        <v>250</v>
      </c>
      <c r="C15" s="639"/>
      <c r="D15" s="639"/>
      <c r="E15" s="639"/>
      <c r="F15" s="639"/>
      <c r="G15" s="639"/>
      <c r="H15" s="639"/>
      <c r="I15" s="639"/>
      <c r="J15" s="639"/>
      <c r="K15" s="639"/>
      <c r="L15" s="639"/>
      <c r="M15" s="639"/>
      <c r="N15" s="639"/>
      <c r="O15" s="639"/>
      <c r="P15" s="639"/>
      <c r="Q15" s="640"/>
      <c r="R15" s="641">
        <v>48110</v>
      </c>
      <c r="S15" s="644"/>
      <c r="T15" s="644"/>
      <c r="U15" s="644"/>
      <c r="V15" s="644"/>
      <c r="W15" s="644"/>
      <c r="X15" s="644"/>
      <c r="Y15" s="645"/>
      <c r="Z15" s="703">
        <v>0.4</v>
      </c>
      <c r="AA15" s="703"/>
      <c r="AB15" s="703"/>
      <c r="AC15" s="703"/>
      <c r="AD15" s="704">
        <v>48110</v>
      </c>
      <c r="AE15" s="704"/>
      <c r="AF15" s="704"/>
      <c r="AG15" s="704"/>
      <c r="AH15" s="704"/>
      <c r="AI15" s="704"/>
      <c r="AJ15" s="704"/>
      <c r="AK15" s="704"/>
      <c r="AL15" s="646">
        <v>0.7</v>
      </c>
      <c r="AM15" s="647"/>
      <c r="AN15" s="647"/>
      <c r="AO15" s="705"/>
      <c r="AP15" s="638" t="s">
        <v>251</v>
      </c>
      <c r="AQ15" s="639"/>
      <c r="AR15" s="639"/>
      <c r="AS15" s="639"/>
      <c r="AT15" s="639"/>
      <c r="AU15" s="639"/>
      <c r="AV15" s="639"/>
      <c r="AW15" s="639"/>
      <c r="AX15" s="639"/>
      <c r="AY15" s="639"/>
      <c r="AZ15" s="639"/>
      <c r="BA15" s="639"/>
      <c r="BB15" s="639"/>
      <c r="BC15" s="639"/>
      <c r="BD15" s="639"/>
      <c r="BE15" s="639"/>
      <c r="BF15" s="640"/>
      <c r="BG15" s="641">
        <v>216714</v>
      </c>
      <c r="BH15" s="644"/>
      <c r="BI15" s="644"/>
      <c r="BJ15" s="644"/>
      <c r="BK15" s="644"/>
      <c r="BL15" s="644"/>
      <c r="BM15" s="644"/>
      <c r="BN15" s="645"/>
      <c r="BO15" s="703">
        <v>6.9</v>
      </c>
      <c r="BP15" s="703"/>
      <c r="BQ15" s="703"/>
      <c r="BR15" s="703"/>
      <c r="BS15" s="649" t="s">
        <v>119</v>
      </c>
      <c r="BT15" s="644"/>
      <c r="BU15" s="644"/>
      <c r="BV15" s="644"/>
      <c r="BW15" s="644"/>
      <c r="BX15" s="644"/>
      <c r="BY15" s="644"/>
      <c r="BZ15" s="644"/>
      <c r="CA15" s="644"/>
      <c r="CB15" s="684"/>
      <c r="CD15" s="685" t="s">
        <v>252</v>
      </c>
      <c r="CE15" s="682"/>
      <c r="CF15" s="682"/>
      <c r="CG15" s="682"/>
      <c r="CH15" s="682"/>
      <c r="CI15" s="682"/>
      <c r="CJ15" s="682"/>
      <c r="CK15" s="682"/>
      <c r="CL15" s="682"/>
      <c r="CM15" s="682"/>
      <c r="CN15" s="682"/>
      <c r="CO15" s="682"/>
      <c r="CP15" s="682"/>
      <c r="CQ15" s="683"/>
      <c r="CR15" s="641">
        <v>1141771</v>
      </c>
      <c r="CS15" s="644"/>
      <c r="CT15" s="644"/>
      <c r="CU15" s="644"/>
      <c r="CV15" s="644"/>
      <c r="CW15" s="644"/>
      <c r="CX15" s="644"/>
      <c r="CY15" s="645"/>
      <c r="CZ15" s="703">
        <v>9.3000000000000007</v>
      </c>
      <c r="DA15" s="703"/>
      <c r="DB15" s="703"/>
      <c r="DC15" s="703"/>
      <c r="DD15" s="649">
        <v>121398</v>
      </c>
      <c r="DE15" s="644"/>
      <c r="DF15" s="644"/>
      <c r="DG15" s="644"/>
      <c r="DH15" s="644"/>
      <c r="DI15" s="644"/>
      <c r="DJ15" s="644"/>
      <c r="DK15" s="644"/>
      <c r="DL15" s="644"/>
      <c r="DM15" s="644"/>
      <c r="DN15" s="644"/>
      <c r="DO15" s="644"/>
      <c r="DP15" s="645"/>
      <c r="DQ15" s="649">
        <v>951220</v>
      </c>
      <c r="DR15" s="644"/>
      <c r="DS15" s="644"/>
      <c r="DT15" s="644"/>
      <c r="DU15" s="644"/>
      <c r="DV15" s="644"/>
      <c r="DW15" s="644"/>
      <c r="DX15" s="644"/>
      <c r="DY15" s="644"/>
      <c r="DZ15" s="644"/>
      <c r="EA15" s="644"/>
      <c r="EB15" s="644"/>
      <c r="EC15" s="684"/>
    </row>
    <row r="16" spans="2:143" ht="11.25" customHeight="1">
      <c r="B16" s="638" t="s">
        <v>253</v>
      </c>
      <c r="C16" s="639"/>
      <c r="D16" s="639"/>
      <c r="E16" s="639"/>
      <c r="F16" s="639"/>
      <c r="G16" s="639"/>
      <c r="H16" s="639"/>
      <c r="I16" s="639"/>
      <c r="J16" s="639"/>
      <c r="K16" s="639"/>
      <c r="L16" s="639"/>
      <c r="M16" s="639"/>
      <c r="N16" s="639"/>
      <c r="O16" s="639"/>
      <c r="P16" s="639"/>
      <c r="Q16" s="640"/>
      <c r="R16" s="641" t="s">
        <v>226</v>
      </c>
      <c r="S16" s="644"/>
      <c r="T16" s="644"/>
      <c r="U16" s="644"/>
      <c r="V16" s="644"/>
      <c r="W16" s="644"/>
      <c r="X16" s="644"/>
      <c r="Y16" s="645"/>
      <c r="Z16" s="703" t="s">
        <v>226</v>
      </c>
      <c r="AA16" s="703"/>
      <c r="AB16" s="703"/>
      <c r="AC16" s="703"/>
      <c r="AD16" s="704" t="s">
        <v>119</v>
      </c>
      <c r="AE16" s="704"/>
      <c r="AF16" s="704"/>
      <c r="AG16" s="704"/>
      <c r="AH16" s="704"/>
      <c r="AI16" s="704"/>
      <c r="AJ16" s="704"/>
      <c r="AK16" s="704"/>
      <c r="AL16" s="646" t="s">
        <v>226</v>
      </c>
      <c r="AM16" s="647"/>
      <c r="AN16" s="647"/>
      <c r="AO16" s="705"/>
      <c r="AP16" s="638" t="s">
        <v>254</v>
      </c>
      <c r="AQ16" s="639"/>
      <c r="AR16" s="639"/>
      <c r="AS16" s="639"/>
      <c r="AT16" s="639"/>
      <c r="AU16" s="639"/>
      <c r="AV16" s="639"/>
      <c r="AW16" s="639"/>
      <c r="AX16" s="639"/>
      <c r="AY16" s="639"/>
      <c r="AZ16" s="639"/>
      <c r="BA16" s="639"/>
      <c r="BB16" s="639"/>
      <c r="BC16" s="639"/>
      <c r="BD16" s="639"/>
      <c r="BE16" s="639"/>
      <c r="BF16" s="640"/>
      <c r="BG16" s="641" t="s">
        <v>119</v>
      </c>
      <c r="BH16" s="644"/>
      <c r="BI16" s="644"/>
      <c r="BJ16" s="644"/>
      <c r="BK16" s="644"/>
      <c r="BL16" s="644"/>
      <c r="BM16" s="644"/>
      <c r="BN16" s="645"/>
      <c r="BO16" s="703" t="s">
        <v>119</v>
      </c>
      <c r="BP16" s="703"/>
      <c r="BQ16" s="703"/>
      <c r="BR16" s="703"/>
      <c r="BS16" s="649" t="s">
        <v>226</v>
      </c>
      <c r="BT16" s="644"/>
      <c r="BU16" s="644"/>
      <c r="BV16" s="644"/>
      <c r="BW16" s="644"/>
      <c r="BX16" s="644"/>
      <c r="BY16" s="644"/>
      <c r="BZ16" s="644"/>
      <c r="CA16" s="644"/>
      <c r="CB16" s="684"/>
      <c r="CD16" s="685" t="s">
        <v>255</v>
      </c>
      <c r="CE16" s="682"/>
      <c r="CF16" s="682"/>
      <c r="CG16" s="682"/>
      <c r="CH16" s="682"/>
      <c r="CI16" s="682"/>
      <c r="CJ16" s="682"/>
      <c r="CK16" s="682"/>
      <c r="CL16" s="682"/>
      <c r="CM16" s="682"/>
      <c r="CN16" s="682"/>
      <c r="CO16" s="682"/>
      <c r="CP16" s="682"/>
      <c r="CQ16" s="683"/>
      <c r="CR16" s="641">
        <v>2109</v>
      </c>
      <c r="CS16" s="644"/>
      <c r="CT16" s="644"/>
      <c r="CU16" s="644"/>
      <c r="CV16" s="644"/>
      <c r="CW16" s="644"/>
      <c r="CX16" s="644"/>
      <c r="CY16" s="645"/>
      <c r="CZ16" s="703">
        <v>0</v>
      </c>
      <c r="DA16" s="703"/>
      <c r="DB16" s="703"/>
      <c r="DC16" s="703"/>
      <c r="DD16" s="649" t="s">
        <v>119</v>
      </c>
      <c r="DE16" s="644"/>
      <c r="DF16" s="644"/>
      <c r="DG16" s="644"/>
      <c r="DH16" s="644"/>
      <c r="DI16" s="644"/>
      <c r="DJ16" s="644"/>
      <c r="DK16" s="644"/>
      <c r="DL16" s="644"/>
      <c r="DM16" s="644"/>
      <c r="DN16" s="644"/>
      <c r="DO16" s="644"/>
      <c r="DP16" s="645"/>
      <c r="DQ16" s="649">
        <v>109</v>
      </c>
      <c r="DR16" s="644"/>
      <c r="DS16" s="644"/>
      <c r="DT16" s="644"/>
      <c r="DU16" s="644"/>
      <c r="DV16" s="644"/>
      <c r="DW16" s="644"/>
      <c r="DX16" s="644"/>
      <c r="DY16" s="644"/>
      <c r="DZ16" s="644"/>
      <c r="EA16" s="644"/>
      <c r="EB16" s="644"/>
      <c r="EC16" s="684"/>
    </row>
    <row r="17" spans="2:133" ht="11.25" customHeight="1">
      <c r="B17" s="638" t="s">
        <v>256</v>
      </c>
      <c r="C17" s="639"/>
      <c r="D17" s="639"/>
      <c r="E17" s="639"/>
      <c r="F17" s="639"/>
      <c r="G17" s="639"/>
      <c r="H17" s="639"/>
      <c r="I17" s="639"/>
      <c r="J17" s="639"/>
      <c r="K17" s="639"/>
      <c r="L17" s="639"/>
      <c r="M17" s="639"/>
      <c r="N17" s="639"/>
      <c r="O17" s="639"/>
      <c r="P17" s="639"/>
      <c r="Q17" s="640"/>
      <c r="R17" s="641">
        <v>12425</v>
      </c>
      <c r="S17" s="644"/>
      <c r="T17" s="644"/>
      <c r="U17" s="644"/>
      <c r="V17" s="644"/>
      <c r="W17" s="644"/>
      <c r="X17" s="644"/>
      <c r="Y17" s="645"/>
      <c r="Z17" s="703">
        <v>0.1</v>
      </c>
      <c r="AA17" s="703"/>
      <c r="AB17" s="703"/>
      <c r="AC17" s="703"/>
      <c r="AD17" s="704">
        <v>12425</v>
      </c>
      <c r="AE17" s="704"/>
      <c r="AF17" s="704"/>
      <c r="AG17" s="704"/>
      <c r="AH17" s="704"/>
      <c r="AI17" s="704"/>
      <c r="AJ17" s="704"/>
      <c r="AK17" s="704"/>
      <c r="AL17" s="646">
        <v>0.2</v>
      </c>
      <c r="AM17" s="647"/>
      <c r="AN17" s="647"/>
      <c r="AO17" s="705"/>
      <c r="AP17" s="638" t="s">
        <v>257</v>
      </c>
      <c r="AQ17" s="639"/>
      <c r="AR17" s="639"/>
      <c r="AS17" s="639"/>
      <c r="AT17" s="639"/>
      <c r="AU17" s="639"/>
      <c r="AV17" s="639"/>
      <c r="AW17" s="639"/>
      <c r="AX17" s="639"/>
      <c r="AY17" s="639"/>
      <c r="AZ17" s="639"/>
      <c r="BA17" s="639"/>
      <c r="BB17" s="639"/>
      <c r="BC17" s="639"/>
      <c r="BD17" s="639"/>
      <c r="BE17" s="639"/>
      <c r="BF17" s="640"/>
      <c r="BG17" s="641" t="s">
        <v>119</v>
      </c>
      <c r="BH17" s="644"/>
      <c r="BI17" s="644"/>
      <c r="BJ17" s="644"/>
      <c r="BK17" s="644"/>
      <c r="BL17" s="644"/>
      <c r="BM17" s="644"/>
      <c r="BN17" s="645"/>
      <c r="BO17" s="703" t="s">
        <v>119</v>
      </c>
      <c r="BP17" s="703"/>
      <c r="BQ17" s="703"/>
      <c r="BR17" s="703"/>
      <c r="BS17" s="649" t="s">
        <v>119</v>
      </c>
      <c r="BT17" s="644"/>
      <c r="BU17" s="644"/>
      <c r="BV17" s="644"/>
      <c r="BW17" s="644"/>
      <c r="BX17" s="644"/>
      <c r="BY17" s="644"/>
      <c r="BZ17" s="644"/>
      <c r="CA17" s="644"/>
      <c r="CB17" s="684"/>
      <c r="CD17" s="685" t="s">
        <v>258</v>
      </c>
      <c r="CE17" s="682"/>
      <c r="CF17" s="682"/>
      <c r="CG17" s="682"/>
      <c r="CH17" s="682"/>
      <c r="CI17" s="682"/>
      <c r="CJ17" s="682"/>
      <c r="CK17" s="682"/>
      <c r="CL17" s="682"/>
      <c r="CM17" s="682"/>
      <c r="CN17" s="682"/>
      <c r="CO17" s="682"/>
      <c r="CP17" s="682"/>
      <c r="CQ17" s="683"/>
      <c r="CR17" s="641">
        <v>1315976</v>
      </c>
      <c r="CS17" s="644"/>
      <c r="CT17" s="644"/>
      <c r="CU17" s="644"/>
      <c r="CV17" s="644"/>
      <c r="CW17" s="644"/>
      <c r="CX17" s="644"/>
      <c r="CY17" s="645"/>
      <c r="CZ17" s="703">
        <v>10.8</v>
      </c>
      <c r="DA17" s="703"/>
      <c r="DB17" s="703"/>
      <c r="DC17" s="703"/>
      <c r="DD17" s="649" t="s">
        <v>226</v>
      </c>
      <c r="DE17" s="644"/>
      <c r="DF17" s="644"/>
      <c r="DG17" s="644"/>
      <c r="DH17" s="644"/>
      <c r="DI17" s="644"/>
      <c r="DJ17" s="644"/>
      <c r="DK17" s="644"/>
      <c r="DL17" s="644"/>
      <c r="DM17" s="644"/>
      <c r="DN17" s="644"/>
      <c r="DO17" s="644"/>
      <c r="DP17" s="645"/>
      <c r="DQ17" s="649">
        <v>1250597</v>
      </c>
      <c r="DR17" s="644"/>
      <c r="DS17" s="644"/>
      <c r="DT17" s="644"/>
      <c r="DU17" s="644"/>
      <c r="DV17" s="644"/>
      <c r="DW17" s="644"/>
      <c r="DX17" s="644"/>
      <c r="DY17" s="644"/>
      <c r="DZ17" s="644"/>
      <c r="EA17" s="644"/>
      <c r="EB17" s="644"/>
      <c r="EC17" s="684"/>
    </row>
    <row r="18" spans="2:133" ht="11.25" customHeight="1">
      <c r="B18" s="638" t="s">
        <v>259</v>
      </c>
      <c r="C18" s="639"/>
      <c r="D18" s="639"/>
      <c r="E18" s="639"/>
      <c r="F18" s="639"/>
      <c r="G18" s="639"/>
      <c r="H18" s="639"/>
      <c r="I18" s="639"/>
      <c r="J18" s="639"/>
      <c r="K18" s="639"/>
      <c r="L18" s="639"/>
      <c r="M18" s="639"/>
      <c r="N18" s="639"/>
      <c r="O18" s="639"/>
      <c r="P18" s="639"/>
      <c r="Q18" s="640"/>
      <c r="R18" s="641">
        <v>3311158</v>
      </c>
      <c r="S18" s="644"/>
      <c r="T18" s="644"/>
      <c r="U18" s="644"/>
      <c r="V18" s="644"/>
      <c r="W18" s="644"/>
      <c r="X18" s="644"/>
      <c r="Y18" s="645"/>
      <c r="Z18" s="703">
        <v>24.5</v>
      </c>
      <c r="AA18" s="703"/>
      <c r="AB18" s="703"/>
      <c r="AC18" s="703"/>
      <c r="AD18" s="704">
        <v>3022897</v>
      </c>
      <c r="AE18" s="704"/>
      <c r="AF18" s="704"/>
      <c r="AG18" s="704"/>
      <c r="AH18" s="704"/>
      <c r="AI18" s="704"/>
      <c r="AJ18" s="704"/>
      <c r="AK18" s="704"/>
      <c r="AL18" s="646">
        <v>43.2</v>
      </c>
      <c r="AM18" s="647"/>
      <c r="AN18" s="647"/>
      <c r="AO18" s="705"/>
      <c r="AP18" s="638" t="s">
        <v>260</v>
      </c>
      <c r="AQ18" s="639"/>
      <c r="AR18" s="639"/>
      <c r="AS18" s="639"/>
      <c r="AT18" s="639"/>
      <c r="AU18" s="639"/>
      <c r="AV18" s="639"/>
      <c r="AW18" s="639"/>
      <c r="AX18" s="639"/>
      <c r="AY18" s="639"/>
      <c r="AZ18" s="639"/>
      <c r="BA18" s="639"/>
      <c r="BB18" s="639"/>
      <c r="BC18" s="639"/>
      <c r="BD18" s="639"/>
      <c r="BE18" s="639"/>
      <c r="BF18" s="640"/>
      <c r="BG18" s="641" t="s">
        <v>119</v>
      </c>
      <c r="BH18" s="644"/>
      <c r="BI18" s="644"/>
      <c r="BJ18" s="644"/>
      <c r="BK18" s="644"/>
      <c r="BL18" s="644"/>
      <c r="BM18" s="644"/>
      <c r="BN18" s="645"/>
      <c r="BO18" s="703" t="s">
        <v>119</v>
      </c>
      <c r="BP18" s="703"/>
      <c r="BQ18" s="703"/>
      <c r="BR18" s="703"/>
      <c r="BS18" s="649" t="s">
        <v>226</v>
      </c>
      <c r="BT18" s="644"/>
      <c r="BU18" s="644"/>
      <c r="BV18" s="644"/>
      <c r="BW18" s="644"/>
      <c r="BX18" s="644"/>
      <c r="BY18" s="644"/>
      <c r="BZ18" s="644"/>
      <c r="CA18" s="644"/>
      <c r="CB18" s="684"/>
      <c r="CD18" s="685" t="s">
        <v>261</v>
      </c>
      <c r="CE18" s="682"/>
      <c r="CF18" s="682"/>
      <c r="CG18" s="682"/>
      <c r="CH18" s="682"/>
      <c r="CI18" s="682"/>
      <c r="CJ18" s="682"/>
      <c r="CK18" s="682"/>
      <c r="CL18" s="682"/>
      <c r="CM18" s="682"/>
      <c r="CN18" s="682"/>
      <c r="CO18" s="682"/>
      <c r="CP18" s="682"/>
      <c r="CQ18" s="683"/>
      <c r="CR18" s="641" t="s">
        <v>119</v>
      </c>
      <c r="CS18" s="644"/>
      <c r="CT18" s="644"/>
      <c r="CU18" s="644"/>
      <c r="CV18" s="644"/>
      <c r="CW18" s="644"/>
      <c r="CX18" s="644"/>
      <c r="CY18" s="645"/>
      <c r="CZ18" s="703" t="s">
        <v>119</v>
      </c>
      <c r="DA18" s="703"/>
      <c r="DB18" s="703"/>
      <c r="DC18" s="703"/>
      <c r="DD18" s="649" t="s">
        <v>226</v>
      </c>
      <c r="DE18" s="644"/>
      <c r="DF18" s="644"/>
      <c r="DG18" s="644"/>
      <c r="DH18" s="644"/>
      <c r="DI18" s="644"/>
      <c r="DJ18" s="644"/>
      <c r="DK18" s="644"/>
      <c r="DL18" s="644"/>
      <c r="DM18" s="644"/>
      <c r="DN18" s="644"/>
      <c r="DO18" s="644"/>
      <c r="DP18" s="645"/>
      <c r="DQ18" s="649" t="s">
        <v>119</v>
      </c>
      <c r="DR18" s="644"/>
      <c r="DS18" s="644"/>
      <c r="DT18" s="644"/>
      <c r="DU18" s="644"/>
      <c r="DV18" s="644"/>
      <c r="DW18" s="644"/>
      <c r="DX18" s="644"/>
      <c r="DY18" s="644"/>
      <c r="DZ18" s="644"/>
      <c r="EA18" s="644"/>
      <c r="EB18" s="644"/>
      <c r="EC18" s="684"/>
    </row>
    <row r="19" spans="2:133" ht="11.25" customHeight="1">
      <c r="B19" s="638" t="s">
        <v>262</v>
      </c>
      <c r="C19" s="639"/>
      <c r="D19" s="639"/>
      <c r="E19" s="639"/>
      <c r="F19" s="639"/>
      <c r="G19" s="639"/>
      <c r="H19" s="639"/>
      <c r="I19" s="639"/>
      <c r="J19" s="639"/>
      <c r="K19" s="639"/>
      <c r="L19" s="639"/>
      <c r="M19" s="639"/>
      <c r="N19" s="639"/>
      <c r="O19" s="639"/>
      <c r="P19" s="639"/>
      <c r="Q19" s="640"/>
      <c r="R19" s="641">
        <v>3022897</v>
      </c>
      <c r="S19" s="644"/>
      <c r="T19" s="644"/>
      <c r="U19" s="644"/>
      <c r="V19" s="644"/>
      <c r="W19" s="644"/>
      <c r="X19" s="644"/>
      <c r="Y19" s="645"/>
      <c r="Z19" s="703">
        <v>22.4</v>
      </c>
      <c r="AA19" s="703"/>
      <c r="AB19" s="703"/>
      <c r="AC19" s="703"/>
      <c r="AD19" s="704">
        <v>3022897</v>
      </c>
      <c r="AE19" s="704"/>
      <c r="AF19" s="704"/>
      <c r="AG19" s="704"/>
      <c r="AH19" s="704"/>
      <c r="AI19" s="704"/>
      <c r="AJ19" s="704"/>
      <c r="AK19" s="704"/>
      <c r="AL19" s="646">
        <v>43.2</v>
      </c>
      <c r="AM19" s="647"/>
      <c r="AN19" s="647"/>
      <c r="AO19" s="705"/>
      <c r="AP19" s="638" t="s">
        <v>263</v>
      </c>
      <c r="AQ19" s="639"/>
      <c r="AR19" s="639"/>
      <c r="AS19" s="639"/>
      <c r="AT19" s="639"/>
      <c r="AU19" s="639"/>
      <c r="AV19" s="639"/>
      <c r="AW19" s="639"/>
      <c r="AX19" s="639"/>
      <c r="AY19" s="639"/>
      <c r="AZ19" s="639"/>
      <c r="BA19" s="639"/>
      <c r="BB19" s="639"/>
      <c r="BC19" s="639"/>
      <c r="BD19" s="639"/>
      <c r="BE19" s="639"/>
      <c r="BF19" s="640"/>
      <c r="BG19" s="641">
        <v>11680</v>
      </c>
      <c r="BH19" s="644"/>
      <c r="BI19" s="644"/>
      <c r="BJ19" s="644"/>
      <c r="BK19" s="644"/>
      <c r="BL19" s="644"/>
      <c r="BM19" s="644"/>
      <c r="BN19" s="645"/>
      <c r="BO19" s="703">
        <v>0.4</v>
      </c>
      <c r="BP19" s="703"/>
      <c r="BQ19" s="703"/>
      <c r="BR19" s="703"/>
      <c r="BS19" s="649" t="s">
        <v>226</v>
      </c>
      <c r="BT19" s="644"/>
      <c r="BU19" s="644"/>
      <c r="BV19" s="644"/>
      <c r="BW19" s="644"/>
      <c r="BX19" s="644"/>
      <c r="BY19" s="644"/>
      <c r="BZ19" s="644"/>
      <c r="CA19" s="644"/>
      <c r="CB19" s="684"/>
      <c r="CD19" s="685" t="s">
        <v>264</v>
      </c>
      <c r="CE19" s="682"/>
      <c r="CF19" s="682"/>
      <c r="CG19" s="682"/>
      <c r="CH19" s="682"/>
      <c r="CI19" s="682"/>
      <c r="CJ19" s="682"/>
      <c r="CK19" s="682"/>
      <c r="CL19" s="682"/>
      <c r="CM19" s="682"/>
      <c r="CN19" s="682"/>
      <c r="CO19" s="682"/>
      <c r="CP19" s="682"/>
      <c r="CQ19" s="683"/>
      <c r="CR19" s="641" t="s">
        <v>119</v>
      </c>
      <c r="CS19" s="644"/>
      <c r="CT19" s="644"/>
      <c r="CU19" s="644"/>
      <c r="CV19" s="644"/>
      <c r="CW19" s="644"/>
      <c r="CX19" s="644"/>
      <c r="CY19" s="645"/>
      <c r="CZ19" s="703" t="s">
        <v>119</v>
      </c>
      <c r="DA19" s="703"/>
      <c r="DB19" s="703"/>
      <c r="DC19" s="703"/>
      <c r="DD19" s="649" t="s">
        <v>226</v>
      </c>
      <c r="DE19" s="644"/>
      <c r="DF19" s="644"/>
      <c r="DG19" s="644"/>
      <c r="DH19" s="644"/>
      <c r="DI19" s="644"/>
      <c r="DJ19" s="644"/>
      <c r="DK19" s="644"/>
      <c r="DL19" s="644"/>
      <c r="DM19" s="644"/>
      <c r="DN19" s="644"/>
      <c r="DO19" s="644"/>
      <c r="DP19" s="645"/>
      <c r="DQ19" s="649" t="s">
        <v>236</v>
      </c>
      <c r="DR19" s="644"/>
      <c r="DS19" s="644"/>
      <c r="DT19" s="644"/>
      <c r="DU19" s="644"/>
      <c r="DV19" s="644"/>
      <c r="DW19" s="644"/>
      <c r="DX19" s="644"/>
      <c r="DY19" s="644"/>
      <c r="DZ19" s="644"/>
      <c r="EA19" s="644"/>
      <c r="EB19" s="644"/>
      <c r="EC19" s="684"/>
    </row>
    <row r="20" spans="2:133" ht="11.25" customHeight="1">
      <c r="B20" s="638" t="s">
        <v>265</v>
      </c>
      <c r="C20" s="639"/>
      <c r="D20" s="639"/>
      <c r="E20" s="639"/>
      <c r="F20" s="639"/>
      <c r="G20" s="639"/>
      <c r="H20" s="639"/>
      <c r="I20" s="639"/>
      <c r="J20" s="639"/>
      <c r="K20" s="639"/>
      <c r="L20" s="639"/>
      <c r="M20" s="639"/>
      <c r="N20" s="639"/>
      <c r="O20" s="639"/>
      <c r="P20" s="639"/>
      <c r="Q20" s="640"/>
      <c r="R20" s="641">
        <v>288261</v>
      </c>
      <c r="S20" s="644"/>
      <c r="T20" s="644"/>
      <c r="U20" s="644"/>
      <c r="V20" s="644"/>
      <c r="W20" s="644"/>
      <c r="X20" s="644"/>
      <c r="Y20" s="645"/>
      <c r="Z20" s="703">
        <v>2.1</v>
      </c>
      <c r="AA20" s="703"/>
      <c r="AB20" s="703"/>
      <c r="AC20" s="703"/>
      <c r="AD20" s="704" t="s">
        <v>226</v>
      </c>
      <c r="AE20" s="704"/>
      <c r="AF20" s="704"/>
      <c r="AG20" s="704"/>
      <c r="AH20" s="704"/>
      <c r="AI20" s="704"/>
      <c r="AJ20" s="704"/>
      <c r="AK20" s="704"/>
      <c r="AL20" s="646" t="s">
        <v>226</v>
      </c>
      <c r="AM20" s="647"/>
      <c r="AN20" s="647"/>
      <c r="AO20" s="705"/>
      <c r="AP20" s="638" t="s">
        <v>266</v>
      </c>
      <c r="AQ20" s="639"/>
      <c r="AR20" s="639"/>
      <c r="AS20" s="639"/>
      <c r="AT20" s="639"/>
      <c r="AU20" s="639"/>
      <c r="AV20" s="639"/>
      <c r="AW20" s="639"/>
      <c r="AX20" s="639"/>
      <c r="AY20" s="639"/>
      <c r="AZ20" s="639"/>
      <c r="BA20" s="639"/>
      <c r="BB20" s="639"/>
      <c r="BC20" s="639"/>
      <c r="BD20" s="639"/>
      <c r="BE20" s="639"/>
      <c r="BF20" s="640"/>
      <c r="BG20" s="641">
        <v>11680</v>
      </c>
      <c r="BH20" s="644"/>
      <c r="BI20" s="644"/>
      <c r="BJ20" s="644"/>
      <c r="BK20" s="644"/>
      <c r="BL20" s="644"/>
      <c r="BM20" s="644"/>
      <c r="BN20" s="645"/>
      <c r="BO20" s="703">
        <v>0.4</v>
      </c>
      <c r="BP20" s="703"/>
      <c r="BQ20" s="703"/>
      <c r="BR20" s="703"/>
      <c r="BS20" s="649" t="s">
        <v>119</v>
      </c>
      <c r="BT20" s="644"/>
      <c r="BU20" s="644"/>
      <c r="BV20" s="644"/>
      <c r="BW20" s="644"/>
      <c r="BX20" s="644"/>
      <c r="BY20" s="644"/>
      <c r="BZ20" s="644"/>
      <c r="CA20" s="644"/>
      <c r="CB20" s="684"/>
      <c r="CD20" s="685" t="s">
        <v>267</v>
      </c>
      <c r="CE20" s="682"/>
      <c r="CF20" s="682"/>
      <c r="CG20" s="682"/>
      <c r="CH20" s="682"/>
      <c r="CI20" s="682"/>
      <c r="CJ20" s="682"/>
      <c r="CK20" s="682"/>
      <c r="CL20" s="682"/>
      <c r="CM20" s="682"/>
      <c r="CN20" s="682"/>
      <c r="CO20" s="682"/>
      <c r="CP20" s="682"/>
      <c r="CQ20" s="683"/>
      <c r="CR20" s="641">
        <v>12217091</v>
      </c>
      <c r="CS20" s="644"/>
      <c r="CT20" s="644"/>
      <c r="CU20" s="644"/>
      <c r="CV20" s="644"/>
      <c r="CW20" s="644"/>
      <c r="CX20" s="644"/>
      <c r="CY20" s="645"/>
      <c r="CZ20" s="703">
        <v>100</v>
      </c>
      <c r="DA20" s="703"/>
      <c r="DB20" s="703"/>
      <c r="DC20" s="703"/>
      <c r="DD20" s="649">
        <v>1685037</v>
      </c>
      <c r="DE20" s="644"/>
      <c r="DF20" s="644"/>
      <c r="DG20" s="644"/>
      <c r="DH20" s="644"/>
      <c r="DI20" s="644"/>
      <c r="DJ20" s="644"/>
      <c r="DK20" s="644"/>
      <c r="DL20" s="644"/>
      <c r="DM20" s="644"/>
      <c r="DN20" s="644"/>
      <c r="DO20" s="644"/>
      <c r="DP20" s="645"/>
      <c r="DQ20" s="649">
        <v>8243190</v>
      </c>
      <c r="DR20" s="644"/>
      <c r="DS20" s="644"/>
      <c r="DT20" s="644"/>
      <c r="DU20" s="644"/>
      <c r="DV20" s="644"/>
      <c r="DW20" s="644"/>
      <c r="DX20" s="644"/>
      <c r="DY20" s="644"/>
      <c r="DZ20" s="644"/>
      <c r="EA20" s="644"/>
      <c r="EB20" s="644"/>
      <c r="EC20" s="684"/>
    </row>
    <row r="21" spans="2:133" ht="11.25" customHeight="1">
      <c r="B21" s="638" t="s">
        <v>268</v>
      </c>
      <c r="C21" s="639"/>
      <c r="D21" s="639"/>
      <c r="E21" s="639"/>
      <c r="F21" s="639"/>
      <c r="G21" s="639"/>
      <c r="H21" s="639"/>
      <c r="I21" s="639"/>
      <c r="J21" s="639"/>
      <c r="K21" s="639"/>
      <c r="L21" s="639"/>
      <c r="M21" s="639"/>
      <c r="N21" s="639"/>
      <c r="O21" s="639"/>
      <c r="P21" s="639"/>
      <c r="Q21" s="640"/>
      <c r="R21" s="641" t="s">
        <v>119</v>
      </c>
      <c r="S21" s="644"/>
      <c r="T21" s="644"/>
      <c r="U21" s="644"/>
      <c r="V21" s="644"/>
      <c r="W21" s="644"/>
      <c r="X21" s="644"/>
      <c r="Y21" s="645"/>
      <c r="Z21" s="703" t="s">
        <v>226</v>
      </c>
      <c r="AA21" s="703"/>
      <c r="AB21" s="703"/>
      <c r="AC21" s="703"/>
      <c r="AD21" s="704" t="s">
        <v>236</v>
      </c>
      <c r="AE21" s="704"/>
      <c r="AF21" s="704"/>
      <c r="AG21" s="704"/>
      <c r="AH21" s="704"/>
      <c r="AI21" s="704"/>
      <c r="AJ21" s="704"/>
      <c r="AK21" s="704"/>
      <c r="AL21" s="646" t="s">
        <v>119</v>
      </c>
      <c r="AM21" s="647"/>
      <c r="AN21" s="647"/>
      <c r="AO21" s="705"/>
      <c r="AP21" s="749" t="s">
        <v>269</v>
      </c>
      <c r="AQ21" s="756"/>
      <c r="AR21" s="756"/>
      <c r="AS21" s="756"/>
      <c r="AT21" s="756"/>
      <c r="AU21" s="756"/>
      <c r="AV21" s="756"/>
      <c r="AW21" s="756"/>
      <c r="AX21" s="756"/>
      <c r="AY21" s="756"/>
      <c r="AZ21" s="756"/>
      <c r="BA21" s="756"/>
      <c r="BB21" s="756"/>
      <c r="BC21" s="756"/>
      <c r="BD21" s="756"/>
      <c r="BE21" s="756"/>
      <c r="BF21" s="751"/>
      <c r="BG21" s="641">
        <v>9744</v>
      </c>
      <c r="BH21" s="644"/>
      <c r="BI21" s="644"/>
      <c r="BJ21" s="644"/>
      <c r="BK21" s="644"/>
      <c r="BL21" s="644"/>
      <c r="BM21" s="644"/>
      <c r="BN21" s="645"/>
      <c r="BO21" s="703">
        <v>0.3</v>
      </c>
      <c r="BP21" s="703"/>
      <c r="BQ21" s="703"/>
      <c r="BR21" s="703"/>
      <c r="BS21" s="649" t="s">
        <v>226</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270</v>
      </c>
      <c r="C22" s="639"/>
      <c r="D22" s="639"/>
      <c r="E22" s="639"/>
      <c r="F22" s="639"/>
      <c r="G22" s="639"/>
      <c r="H22" s="639"/>
      <c r="I22" s="639"/>
      <c r="J22" s="639"/>
      <c r="K22" s="639"/>
      <c r="L22" s="639"/>
      <c r="M22" s="639"/>
      <c r="N22" s="639"/>
      <c r="O22" s="639"/>
      <c r="P22" s="639"/>
      <c r="Q22" s="640"/>
      <c r="R22" s="641">
        <v>7214817</v>
      </c>
      <c r="S22" s="644"/>
      <c r="T22" s="644"/>
      <c r="U22" s="644"/>
      <c r="V22" s="644"/>
      <c r="W22" s="644"/>
      <c r="X22" s="644"/>
      <c r="Y22" s="645"/>
      <c r="Z22" s="703">
        <v>53.5</v>
      </c>
      <c r="AA22" s="703"/>
      <c r="AB22" s="703"/>
      <c r="AC22" s="703"/>
      <c r="AD22" s="704">
        <v>6924620</v>
      </c>
      <c r="AE22" s="704"/>
      <c r="AF22" s="704"/>
      <c r="AG22" s="704"/>
      <c r="AH22" s="704"/>
      <c r="AI22" s="704"/>
      <c r="AJ22" s="704"/>
      <c r="AK22" s="704"/>
      <c r="AL22" s="646">
        <v>99</v>
      </c>
      <c r="AM22" s="647"/>
      <c r="AN22" s="647"/>
      <c r="AO22" s="705"/>
      <c r="AP22" s="749" t="s">
        <v>271</v>
      </c>
      <c r="AQ22" s="756"/>
      <c r="AR22" s="756"/>
      <c r="AS22" s="756"/>
      <c r="AT22" s="756"/>
      <c r="AU22" s="756"/>
      <c r="AV22" s="756"/>
      <c r="AW22" s="756"/>
      <c r="AX22" s="756"/>
      <c r="AY22" s="756"/>
      <c r="AZ22" s="756"/>
      <c r="BA22" s="756"/>
      <c r="BB22" s="756"/>
      <c r="BC22" s="756"/>
      <c r="BD22" s="756"/>
      <c r="BE22" s="756"/>
      <c r="BF22" s="751"/>
      <c r="BG22" s="641" t="s">
        <v>226</v>
      </c>
      <c r="BH22" s="644"/>
      <c r="BI22" s="644"/>
      <c r="BJ22" s="644"/>
      <c r="BK22" s="644"/>
      <c r="BL22" s="644"/>
      <c r="BM22" s="644"/>
      <c r="BN22" s="645"/>
      <c r="BO22" s="703" t="s">
        <v>226</v>
      </c>
      <c r="BP22" s="703"/>
      <c r="BQ22" s="703"/>
      <c r="BR22" s="703"/>
      <c r="BS22" s="649" t="s">
        <v>119</v>
      </c>
      <c r="BT22" s="644"/>
      <c r="BU22" s="644"/>
      <c r="BV22" s="644"/>
      <c r="BW22" s="644"/>
      <c r="BX22" s="644"/>
      <c r="BY22" s="644"/>
      <c r="BZ22" s="644"/>
      <c r="CA22" s="644"/>
      <c r="CB22" s="684"/>
      <c r="CD22" s="758" t="s">
        <v>272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273</v>
      </c>
      <c r="C23" s="639"/>
      <c r="D23" s="639"/>
      <c r="E23" s="639"/>
      <c r="F23" s="639"/>
      <c r="G23" s="639"/>
      <c r="H23" s="639"/>
      <c r="I23" s="639"/>
      <c r="J23" s="639"/>
      <c r="K23" s="639"/>
      <c r="L23" s="639"/>
      <c r="M23" s="639"/>
      <c r="N23" s="639"/>
      <c r="O23" s="639"/>
      <c r="P23" s="639"/>
      <c r="Q23" s="640"/>
      <c r="R23" s="641">
        <v>3682</v>
      </c>
      <c r="S23" s="644"/>
      <c r="T23" s="644"/>
      <c r="U23" s="644"/>
      <c r="V23" s="644"/>
      <c r="W23" s="644"/>
      <c r="X23" s="644"/>
      <c r="Y23" s="645"/>
      <c r="Z23" s="703">
        <v>0</v>
      </c>
      <c r="AA23" s="703"/>
      <c r="AB23" s="703"/>
      <c r="AC23" s="703"/>
      <c r="AD23" s="704">
        <v>3682</v>
      </c>
      <c r="AE23" s="704"/>
      <c r="AF23" s="704"/>
      <c r="AG23" s="704"/>
      <c r="AH23" s="704"/>
      <c r="AI23" s="704"/>
      <c r="AJ23" s="704"/>
      <c r="AK23" s="704"/>
      <c r="AL23" s="646">
        <v>0.1</v>
      </c>
      <c r="AM23" s="647"/>
      <c r="AN23" s="647"/>
      <c r="AO23" s="705"/>
      <c r="AP23" s="749" t="s">
        <v>274</v>
      </c>
      <c r="AQ23" s="756"/>
      <c r="AR23" s="756"/>
      <c r="AS23" s="756"/>
      <c r="AT23" s="756"/>
      <c r="AU23" s="756"/>
      <c r="AV23" s="756"/>
      <c r="AW23" s="756"/>
      <c r="AX23" s="756"/>
      <c r="AY23" s="756"/>
      <c r="AZ23" s="756"/>
      <c r="BA23" s="756"/>
      <c r="BB23" s="756"/>
      <c r="BC23" s="756"/>
      <c r="BD23" s="756"/>
      <c r="BE23" s="756"/>
      <c r="BF23" s="751"/>
      <c r="BG23" s="641">
        <v>1936</v>
      </c>
      <c r="BH23" s="644"/>
      <c r="BI23" s="644"/>
      <c r="BJ23" s="644"/>
      <c r="BK23" s="644"/>
      <c r="BL23" s="644"/>
      <c r="BM23" s="644"/>
      <c r="BN23" s="645"/>
      <c r="BO23" s="703">
        <v>0.1</v>
      </c>
      <c r="BP23" s="703"/>
      <c r="BQ23" s="703"/>
      <c r="BR23" s="703"/>
      <c r="BS23" s="649" t="s">
        <v>119</v>
      </c>
      <c r="BT23" s="644"/>
      <c r="BU23" s="644"/>
      <c r="BV23" s="644"/>
      <c r="BW23" s="644"/>
      <c r="BX23" s="644"/>
      <c r="BY23" s="644"/>
      <c r="BZ23" s="644"/>
      <c r="CA23" s="644"/>
      <c r="CB23" s="684"/>
      <c r="CD23" s="758" t="s">
        <v>212</v>
      </c>
      <c r="CE23" s="759"/>
      <c r="CF23" s="759"/>
      <c r="CG23" s="759"/>
      <c r="CH23" s="759"/>
      <c r="CI23" s="759"/>
      <c r="CJ23" s="759"/>
      <c r="CK23" s="759"/>
      <c r="CL23" s="759"/>
      <c r="CM23" s="759"/>
      <c r="CN23" s="759"/>
      <c r="CO23" s="759"/>
      <c r="CP23" s="759"/>
      <c r="CQ23" s="760"/>
      <c r="CR23" s="758" t="s">
        <v>275</v>
      </c>
      <c r="CS23" s="759"/>
      <c r="CT23" s="759"/>
      <c r="CU23" s="759"/>
      <c r="CV23" s="759"/>
      <c r="CW23" s="759"/>
      <c r="CX23" s="759"/>
      <c r="CY23" s="760"/>
      <c r="CZ23" s="758" t="s">
        <v>276</v>
      </c>
      <c r="DA23" s="759"/>
      <c r="DB23" s="759"/>
      <c r="DC23" s="760"/>
      <c r="DD23" s="758" t="s">
        <v>277</v>
      </c>
      <c r="DE23" s="759"/>
      <c r="DF23" s="759"/>
      <c r="DG23" s="759"/>
      <c r="DH23" s="759"/>
      <c r="DI23" s="759"/>
      <c r="DJ23" s="759"/>
      <c r="DK23" s="760"/>
      <c r="DL23" s="767" t="s">
        <v>278</v>
      </c>
      <c r="DM23" s="768"/>
      <c r="DN23" s="768"/>
      <c r="DO23" s="768"/>
      <c r="DP23" s="768"/>
      <c r="DQ23" s="768"/>
      <c r="DR23" s="768"/>
      <c r="DS23" s="768"/>
      <c r="DT23" s="768"/>
      <c r="DU23" s="768"/>
      <c r="DV23" s="769"/>
      <c r="DW23" s="758" t="s">
        <v>279</v>
      </c>
      <c r="DX23" s="759"/>
      <c r="DY23" s="759"/>
      <c r="DZ23" s="759"/>
      <c r="EA23" s="759"/>
      <c r="EB23" s="759"/>
      <c r="EC23" s="760"/>
    </row>
    <row r="24" spans="2:133" ht="11.25" customHeight="1">
      <c r="B24" s="638" t="s">
        <v>280</v>
      </c>
      <c r="C24" s="639"/>
      <c r="D24" s="639"/>
      <c r="E24" s="639"/>
      <c r="F24" s="639"/>
      <c r="G24" s="639"/>
      <c r="H24" s="639"/>
      <c r="I24" s="639"/>
      <c r="J24" s="639"/>
      <c r="K24" s="639"/>
      <c r="L24" s="639"/>
      <c r="M24" s="639"/>
      <c r="N24" s="639"/>
      <c r="O24" s="639"/>
      <c r="P24" s="639"/>
      <c r="Q24" s="640"/>
      <c r="R24" s="641">
        <v>89346</v>
      </c>
      <c r="S24" s="644"/>
      <c r="T24" s="644"/>
      <c r="U24" s="644"/>
      <c r="V24" s="644"/>
      <c r="W24" s="644"/>
      <c r="X24" s="644"/>
      <c r="Y24" s="645"/>
      <c r="Z24" s="703">
        <v>0.7</v>
      </c>
      <c r="AA24" s="703"/>
      <c r="AB24" s="703"/>
      <c r="AC24" s="703"/>
      <c r="AD24" s="704">
        <v>47</v>
      </c>
      <c r="AE24" s="704"/>
      <c r="AF24" s="704"/>
      <c r="AG24" s="704"/>
      <c r="AH24" s="704"/>
      <c r="AI24" s="704"/>
      <c r="AJ24" s="704"/>
      <c r="AK24" s="704"/>
      <c r="AL24" s="646">
        <v>0</v>
      </c>
      <c r="AM24" s="647"/>
      <c r="AN24" s="647"/>
      <c r="AO24" s="705"/>
      <c r="AP24" s="749" t="s">
        <v>281</v>
      </c>
      <c r="AQ24" s="756"/>
      <c r="AR24" s="756"/>
      <c r="AS24" s="756"/>
      <c r="AT24" s="756"/>
      <c r="AU24" s="756"/>
      <c r="AV24" s="756"/>
      <c r="AW24" s="756"/>
      <c r="AX24" s="756"/>
      <c r="AY24" s="756"/>
      <c r="AZ24" s="756"/>
      <c r="BA24" s="756"/>
      <c r="BB24" s="756"/>
      <c r="BC24" s="756"/>
      <c r="BD24" s="756"/>
      <c r="BE24" s="756"/>
      <c r="BF24" s="751"/>
      <c r="BG24" s="641" t="s">
        <v>119</v>
      </c>
      <c r="BH24" s="644"/>
      <c r="BI24" s="644"/>
      <c r="BJ24" s="644"/>
      <c r="BK24" s="644"/>
      <c r="BL24" s="644"/>
      <c r="BM24" s="644"/>
      <c r="BN24" s="645"/>
      <c r="BO24" s="703" t="s">
        <v>226</v>
      </c>
      <c r="BP24" s="703"/>
      <c r="BQ24" s="703"/>
      <c r="BR24" s="703"/>
      <c r="BS24" s="649" t="s">
        <v>119</v>
      </c>
      <c r="BT24" s="644"/>
      <c r="BU24" s="644"/>
      <c r="BV24" s="644"/>
      <c r="BW24" s="644"/>
      <c r="BX24" s="644"/>
      <c r="BY24" s="644"/>
      <c r="BZ24" s="644"/>
      <c r="CA24" s="644"/>
      <c r="CB24" s="684"/>
      <c r="CD24" s="712" t="s">
        <v>282</v>
      </c>
      <c r="CE24" s="713"/>
      <c r="CF24" s="713"/>
      <c r="CG24" s="713"/>
      <c r="CH24" s="713"/>
      <c r="CI24" s="713"/>
      <c r="CJ24" s="713"/>
      <c r="CK24" s="713"/>
      <c r="CL24" s="713"/>
      <c r="CM24" s="713"/>
      <c r="CN24" s="713"/>
      <c r="CO24" s="713"/>
      <c r="CP24" s="713"/>
      <c r="CQ24" s="714"/>
      <c r="CR24" s="706">
        <v>5749678</v>
      </c>
      <c r="CS24" s="707"/>
      <c r="CT24" s="707"/>
      <c r="CU24" s="707"/>
      <c r="CV24" s="707"/>
      <c r="CW24" s="707"/>
      <c r="CX24" s="707"/>
      <c r="CY24" s="753"/>
      <c r="CZ24" s="754">
        <v>47.1</v>
      </c>
      <c r="DA24" s="723"/>
      <c r="DB24" s="723"/>
      <c r="DC24" s="757"/>
      <c r="DD24" s="752">
        <v>3796809</v>
      </c>
      <c r="DE24" s="707"/>
      <c r="DF24" s="707"/>
      <c r="DG24" s="707"/>
      <c r="DH24" s="707"/>
      <c r="DI24" s="707"/>
      <c r="DJ24" s="707"/>
      <c r="DK24" s="753"/>
      <c r="DL24" s="752">
        <v>3737765</v>
      </c>
      <c r="DM24" s="707"/>
      <c r="DN24" s="707"/>
      <c r="DO24" s="707"/>
      <c r="DP24" s="707"/>
      <c r="DQ24" s="707"/>
      <c r="DR24" s="707"/>
      <c r="DS24" s="707"/>
      <c r="DT24" s="707"/>
      <c r="DU24" s="707"/>
      <c r="DV24" s="753"/>
      <c r="DW24" s="754">
        <v>50.3</v>
      </c>
      <c r="DX24" s="723"/>
      <c r="DY24" s="723"/>
      <c r="DZ24" s="723"/>
      <c r="EA24" s="723"/>
      <c r="EB24" s="723"/>
      <c r="EC24" s="755"/>
    </row>
    <row r="25" spans="2:133" ht="11.25" customHeight="1">
      <c r="B25" s="638" t="s">
        <v>283</v>
      </c>
      <c r="C25" s="639"/>
      <c r="D25" s="639"/>
      <c r="E25" s="639"/>
      <c r="F25" s="639"/>
      <c r="G25" s="639"/>
      <c r="H25" s="639"/>
      <c r="I25" s="639"/>
      <c r="J25" s="639"/>
      <c r="K25" s="639"/>
      <c r="L25" s="639"/>
      <c r="M25" s="639"/>
      <c r="N25" s="639"/>
      <c r="O25" s="639"/>
      <c r="P25" s="639"/>
      <c r="Q25" s="640"/>
      <c r="R25" s="641">
        <v>104274</v>
      </c>
      <c r="S25" s="644"/>
      <c r="T25" s="644"/>
      <c r="U25" s="644"/>
      <c r="V25" s="644"/>
      <c r="W25" s="644"/>
      <c r="X25" s="644"/>
      <c r="Y25" s="645"/>
      <c r="Z25" s="703">
        <v>0.8</v>
      </c>
      <c r="AA25" s="703"/>
      <c r="AB25" s="703"/>
      <c r="AC25" s="703"/>
      <c r="AD25" s="704">
        <v>16316</v>
      </c>
      <c r="AE25" s="704"/>
      <c r="AF25" s="704"/>
      <c r="AG25" s="704"/>
      <c r="AH25" s="704"/>
      <c r="AI25" s="704"/>
      <c r="AJ25" s="704"/>
      <c r="AK25" s="704"/>
      <c r="AL25" s="646">
        <v>0.2</v>
      </c>
      <c r="AM25" s="647"/>
      <c r="AN25" s="647"/>
      <c r="AO25" s="705"/>
      <c r="AP25" s="749" t="s">
        <v>284</v>
      </c>
      <c r="AQ25" s="756"/>
      <c r="AR25" s="756"/>
      <c r="AS25" s="756"/>
      <c r="AT25" s="756"/>
      <c r="AU25" s="756"/>
      <c r="AV25" s="756"/>
      <c r="AW25" s="756"/>
      <c r="AX25" s="756"/>
      <c r="AY25" s="756"/>
      <c r="AZ25" s="756"/>
      <c r="BA25" s="756"/>
      <c r="BB25" s="756"/>
      <c r="BC25" s="756"/>
      <c r="BD25" s="756"/>
      <c r="BE25" s="756"/>
      <c r="BF25" s="751"/>
      <c r="BG25" s="641" t="s">
        <v>226</v>
      </c>
      <c r="BH25" s="644"/>
      <c r="BI25" s="644"/>
      <c r="BJ25" s="644"/>
      <c r="BK25" s="644"/>
      <c r="BL25" s="644"/>
      <c r="BM25" s="644"/>
      <c r="BN25" s="645"/>
      <c r="BO25" s="703" t="s">
        <v>119</v>
      </c>
      <c r="BP25" s="703"/>
      <c r="BQ25" s="703"/>
      <c r="BR25" s="703"/>
      <c r="BS25" s="649" t="s">
        <v>119</v>
      </c>
      <c r="BT25" s="644"/>
      <c r="BU25" s="644"/>
      <c r="BV25" s="644"/>
      <c r="BW25" s="644"/>
      <c r="BX25" s="644"/>
      <c r="BY25" s="644"/>
      <c r="BZ25" s="644"/>
      <c r="CA25" s="644"/>
      <c r="CB25" s="684"/>
      <c r="CD25" s="685" t="s">
        <v>285</v>
      </c>
      <c r="CE25" s="682"/>
      <c r="CF25" s="682"/>
      <c r="CG25" s="682"/>
      <c r="CH25" s="682"/>
      <c r="CI25" s="682"/>
      <c r="CJ25" s="682"/>
      <c r="CK25" s="682"/>
      <c r="CL25" s="682"/>
      <c r="CM25" s="682"/>
      <c r="CN25" s="682"/>
      <c r="CO25" s="682"/>
      <c r="CP25" s="682"/>
      <c r="CQ25" s="683"/>
      <c r="CR25" s="641">
        <v>1926222</v>
      </c>
      <c r="CS25" s="642"/>
      <c r="CT25" s="642"/>
      <c r="CU25" s="642"/>
      <c r="CV25" s="642"/>
      <c r="CW25" s="642"/>
      <c r="CX25" s="642"/>
      <c r="CY25" s="643"/>
      <c r="CZ25" s="646">
        <v>15.8</v>
      </c>
      <c r="DA25" s="675"/>
      <c r="DB25" s="675"/>
      <c r="DC25" s="676"/>
      <c r="DD25" s="649">
        <v>1808229</v>
      </c>
      <c r="DE25" s="642"/>
      <c r="DF25" s="642"/>
      <c r="DG25" s="642"/>
      <c r="DH25" s="642"/>
      <c r="DI25" s="642"/>
      <c r="DJ25" s="642"/>
      <c r="DK25" s="643"/>
      <c r="DL25" s="649">
        <v>1753807</v>
      </c>
      <c r="DM25" s="642"/>
      <c r="DN25" s="642"/>
      <c r="DO25" s="642"/>
      <c r="DP25" s="642"/>
      <c r="DQ25" s="642"/>
      <c r="DR25" s="642"/>
      <c r="DS25" s="642"/>
      <c r="DT25" s="642"/>
      <c r="DU25" s="642"/>
      <c r="DV25" s="643"/>
      <c r="DW25" s="646">
        <v>23.6</v>
      </c>
      <c r="DX25" s="675"/>
      <c r="DY25" s="675"/>
      <c r="DZ25" s="675"/>
      <c r="EA25" s="675"/>
      <c r="EB25" s="675"/>
      <c r="EC25" s="677"/>
    </row>
    <row r="26" spans="2:133" ht="11.25" customHeight="1">
      <c r="B26" s="638" t="s">
        <v>286</v>
      </c>
      <c r="C26" s="639"/>
      <c r="D26" s="639"/>
      <c r="E26" s="639"/>
      <c r="F26" s="639"/>
      <c r="G26" s="639"/>
      <c r="H26" s="639"/>
      <c r="I26" s="639"/>
      <c r="J26" s="639"/>
      <c r="K26" s="639"/>
      <c r="L26" s="639"/>
      <c r="M26" s="639"/>
      <c r="N26" s="639"/>
      <c r="O26" s="639"/>
      <c r="P26" s="639"/>
      <c r="Q26" s="640"/>
      <c r="R26" s="641">
        <v>92304</v>
      </c>
      <c r="S26" s="644"/>
      <c r="T26" s="644"/>
      <c r="U26" s="644"/>
      <c r="V26" s="644"/>
      <c r="W26" s="644"/>
      <c r="X26" s="644"/>
      <c r="Y26" s="645"/>
      <c r="Z26" s="703">
        <v>0.7</v>
      </c>
      <c r="AA26" s="703"/>
      <c r="AB26" s="703"/>
      <c r="AC26" s="703"/>
      <c r="AD26" s="704" t="s">
        <v>119</v>
      </c>
      <c r="AE26" s="704"/>
      <c r="AF26" s="704"/>
      <c r="AG26" s="704"/>
      <c r="AH26" s="704"/>
      <c r="AI26" s="704"/>
      <c r="AJ26" s="704"/>
      <c r="AK26" s="704"/>
      <c r="AL26" s="646" t="s">
        <v>226</v>
      </c>
      <c r="AM26" s="647"/>
      <c r="AN26" s="647"/>
      <c r="AO26" s="705"/>
      <c r="AP26" s="749" t="s">
        <v>287</v>
      </c>
      <c r="AQ26" s="750"/>
      <c r="AR26" s="750"/>
      <c r="AS26" s="750"/>
      <c r="AT26" s="750"/>
      <c r="AU26" s="750"/>
      <c r="AV26" s="750"/>
      <c r="AW26" s="750"/>
      <c r="AX26" s="750"/>
      <c r="AY26" s="750"/>
      <c r="AZ26" s="750"/>
      <c r="BA26" s="750"/>
      <c r="BB26" s="750"/>
      <c r="BC26" s="750"/>
      <c r="BD26" s="750"/>
      <c r="BE26" s="750"/>
      <c r="BF26" s="751"/>
      <c r="BG26" s="641" t="s">
        <v>226</v>
      </c>
      <c r="BH26" s="644"/>
      <c r="BI26" s="644"/>
      <c r="BJ26" s="644"/>
      <c r="BK26" s="644"/>
      <c r="BL26" s="644"/>
      <c r="BM26" s="644"/>
      <c r="BN26" s="645"/>
      <c r="BO26" s="703" t="s">
        <v>226</v>
      </c>
      <c r="BP26" s="703"/>
      <c r="BQ26" s="703"/>
      <c r="BR26" s="703"/>
      <c r="BS26" s="649" t="s">
        <v>119</v>
      </c>
      <c r="BT26" s="644"/>
      <c r="BU26" s="644"/>
      <c r="BV26" s="644"/>
      <c r="BW26" s="644"/>
      <c r="BX26" s="644"/>
      <c r="BY26" s="644"/>
      <c r="BZ26" s="644"/>
      <c r="CA26" s="644"/>
      <c r="CB26" s="684"/>
      <c r="CD26" s="685" t="s">
        <v>288</v>
      </c>
      <c r="CE26" s="682"/>
      <c r="CF26" s="682"/>
      <c r="CG26" s="682"/>
      <c r="CH26" s="682"/>
      <c r="CI26" s="682"/>
      <c r="CJ26" s="682"/>
      <c r="CK26" s="682"/>
      <c r="CL26" s="682"/>
      <c r="CM26" s="682"/>
      <c r="CN26" s="682"/>
      <c r="CO26" s="682"/>
      <c r="CP26" s="682"/>
      <c r="CQ26" s="683"/>
      <c r="CR26" s="641">
        <v>1188222</v>
      </c>
      <c r="CS26" s="644"/>
      <c r="CT26" s="644"/>
      <c r="CU26" s="644"/>
      <c r="CV26" s="644"/>
      <c r="CW26" s="644"/>
      <c r="CX26" s="644"/>
      <c r="CY26" s="645"/>
      <c r="CZ26" s="646">
        <v>9.6999999999999993</v>
      </c>
      <c r="DA26" s="675"/>
      <c r="DB26" s="675"/>
      <c r="DC26" s="676"/>
      <c r="DD26" s="649">
        <v>1102652</v>
      </c>
      <c r="DE26" s="644"/>
      <c r="DF26" s="644"/>
      <c r="DG26" s="644"/>
      <c r="DH26" s="644"/>
      <c r="DI26" s="644"/>
      <c r="DJ26" s="644"/>
      <c r="DK26" s="645"/>
      <c r="DL26" s="649" t="s">
        <v>119</v>
      </c>
      <c r="DM26" s="644"/>
      <c r="DN26" s="644"/>
      <c r="DO26" s="644"/>
      <c r="DP26" s="644"/>
      <c r="DQ26" s="644"/>
      <c r="DR26" s="644"/>
      <c r="DS26" s="644"/>
      <c r="DT26" s="644"/>
      <c r="DU26" s="644"/>
      <c r="DV26" s="645"/>
      <c r="DW26" s="646" t="s">
        <v>119</v>
      </c>
      <c r="DX26" s="675"/>
      <c r="DY26" s="675"/>
      <c r="DZ26" s="675"/>
      <c r="EA26" s="675"/>
      <c r="EB26" s="675"/>
      <c r="EC26" s="677"/>
    </row>
    <row r="27" spans="2:133" ht="11.25" customHeight="1">
      <c r="B27" s="638" t="s">
        <v>289</v>
      </c>
      <c r="C27" s="639"/>
      <c r="D27" s="639"/>
      <c r="E27" s="639"/>
      <c r="F27" s="639"/>
      <c r="G27" s="639"/>
      <c r="H27" s="639"/>
      <c r="I27" s="639"/>
      <c r="J27" s="639"/>
      <c r="K27" s="639"/>
      <c r="L27" s="639"/>
      <c r="M27" s="639"/>
      <c r="N27" s="639"/>
      <c r="O27" s="639"/>
      <c r="P27" s="639"/>
      <c r="Q27" s="640"/>
      <c r="R27" s="641">
        <v>1655703</v>
      </c>
      <c r="S27" s="644"/>
      <c r="T27" s="644"/>
      <c r="U27" s="644"/>
      <c r="V27" s="644"/>
      <c r="W27" s="644"/>
      <c r="X27" s="644"/>
      <c r="Y27" s="645"/>
      <c r="Z27" s="703">
        <v>12.3</v>
      </c>
      <c r="AA27" s="703"/>
      <c r="AB27" s="703"/>
      <c r="AC27" s="703"/>
      <c r="AD27" s="704" t="s">
        <v>119</v>
      </c>
      <c r="AE27" s="704"/>
      <c r="AF27" s="704"/>
      <c r="AG27" s="704"/>
      <c r="AH27" s="704"/>
      <c r="AI27" s="704"/>
      <c r="AJ27" s="704"/>
      <c r="AK27" s="704"/>
      <c r="AL27" s="646" t="s">
        <v>119</v>
      </c>
      <c r="AM27" s="647"/>
      <c r="AN27" s="647"/>
      <c r="AO27" s="705"/>
      <c r="AP27" s="638" t="s">
        <v>290</v>
      </c>
      <c r="AQ27" s="639"/>
      <c r="AR27" s="639"/>
      <c r="AS27" s="639"/>
      <c r="AT27" s="639"/>
      <c r="AU27" s="639"/>
      <c r="AV27" s="639"/>
      <c r="AW27" s="639"/>
      <c r="AX27" s="639"/>
      <c r="AY27" s="639"/>
      <c r="AZ27" s="639"/>
      <c r="BA27" s="639"/>
      <c r="BB27" s="639"/>
      <c r="BC27" s="639"/>
      <c r="BD27" s="639"/>
      <c r="BE27" s="639"/>
      <c r="BF27" s="640"/>
      <c r="BG27" s="641">
        <v>3139977</v>
      </c>
      <c r="BH27" s="644"/>
      <c r="BI27" s="644"/>
      <c r="BJ27" s="644"/>
      <c r="BK27" s="644"/>
      <c r="BL27" s="644"/>
      <c r="BM27" s="644"/>
      <c r="BN27" s="645"/>
      <c r="BO27" s="703">
        <v>100</v>
      </c>
      <c r="BP27" s="703"/>
      <c r="BQ27" s="703"/>
      <c r="BR27" s="703"/>
      <c r="BS27" s="649" t="s">
        <v>119</v>
      </c>
      <c r="BT27" s="644"/>
      <c r="BU27" s="644"/>
      <c r="BV27" s="644"/>
      <c r="BW27" s="644"/>
      <c r="BX27" s="644"/>
      <c r="BY27" s="644"/>
      <c r="BZ27" s="644"/>
      <c r="CA27" s="644"/>
      <c r="CB27" s="684"/>
      <c r="CD27" s="685" t="s">
        <v>291</v>
      </c>
      <c r="CE27" s="682"/>
      <c r="CF27" s="682"/>
      <c r="CG27" s="682"/>
      <c r="CH27" s="682"/>
      <c r="CI27" s="682"/>
      <c r="CJ27" s="682"/>
      <c r="CK27" s="682"/>
      <c r="CL27" s="682"/>
      <c r="CM27" s="682"/>
      <c r="CN27" s="682"/>
      <c r="CO27" s="682"/>
      <c r="CP27" s="682"/>
      <c r="CQ27" s="683"/>
      <c r="CR27" s="641">
        <v>2507483</v>
      </c>
      <c r="CS27" s="642"/>
      <c r="CT27" s="642"/>
      <c r="CU27" s="642"/>
      <c r="CV27" s="642"/>
      <c r="CW27" s="642"/>
      <c r="CX27" s="642"/>
      <c r="CY27" s="643"/>
      <c r="CZ27" s="646">
        <v>20.5</v>
      </c>
      <c r="DA27" s="675"/>
      <c r="DB27" s="675"/>
      <c r="DC27" s="676"/>
      <c r="DD27" s="649">
        <v>737986</v>
      </c>
      <c r="DE27" s="642"/>
      <c r="DF27" s="642"/>
      <c r="DG27" s="642"/>
      <c r="DH27" s="642"/>
      <c r="DI27" s="642"/>
      <c r="DJ27" s="642"/>
      <c r="DK27" s="643"/>
      <c r="DL27" s="649">
        <v>733364</v>
      </c>
      <c r="DM27" s="642"/>
      <c r="DN27" s="642"/>
      <c r="DO27" s="642"/>
      <c r="DP27" s="642"/>
      <c r="DQ27" s="642"/>
      <c r="DR27" s="642"/>
      <c r="DS27" s="642"/>
      <c r="DT27" s="642"/>
      <c r="DU27" s="642"/>
      <c r="DV27" s="643"/>
      <c r="DW27" s="646">
        <v>9.9</v>
      </c>
      <c r="DX27" s="675"/>
      <c r="DY27" s="675"/>
      <c r="DZ27" s="675"/>
      <c r="EA27" s="675"/>
      <c r="EB27" s="675"/>
      <c r="EC27" s="677"/>
    </row>
    <row r="28" spans="2:133" ht="11.25" customHeight="1">
      <c r="B28" s="746" t="s">
        <v>292</v>
      </c>
      <c r="C28" s="747"/>
      <c r="D28" s="747"/>
      <c r="E28" s="747"/>
      <c r="F28" s="747"/>
      <c r="G28" s="747"/>
      <c r="H28" s="747"/>
      <c r="I28" s="747"/>
      <c r="J28" s="747"/>
      <c r="K28" s="747"/>
      <c r="L28" s="747"/>
      <c r="M28" s="747"/>
      <c r="N28" s="747"/>
      <c r="O28" s="747"/>
      <c r="P28" s="747"/>
      <c r="Q28" s="748"/>
      <c r="R28" s="641" t="s">
        <v>119</v>
      </c>
      <c r="S28" s="644"/>
      <c r="T28" s="644"/>
      <c r="U28" s="644"/>
      <c r="V28" s="644"/>
      <c r="W28" s="644"/>
      <c r="X28" s="644"/>
      <c r="Y28" s="645"/>
      <c r="Z28" s="703" t="s">
        <v>119</v>
      </c>
      <c r="AA28" s="703"/>
      <c r="AB28" s="703"/>
      <c r="AC28" s="703"/>
      <c r="AD28" s="704" t="s">
        <v>226</v>
      </c>
      <c r="AE28" s="704"/>
      <c r="AF28" s="704"/>
      <c r="AG28" s="704"/>
      <c r="AH28" s="704"/>
      <c r="AI28" s="704"/>
      <c r="AJ28" s="704"/>
      <c r="AK28" s="704"/>
      <c r="AL28" s="646" t="s">
        <v>119</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293</v>
      </c>
      <c r="CE28" s="682"/>
      <c r="CF28" s="682"/>
      <c r="CG28" s="682"/>
      <c r="CH28" s="682"/>
      <c r="CI28" s="682"/>
      <c r="CJ28" s="682"/>
      <c r="CK28" s="682"/>
      <c r="CL28" s="682"/>
      <c r="CM28" s="682"/>
      <c r="CN28" s="682"/>
      <c r="CO28" s="682"/>
      <c r="CP28" s="682"/>
      <c r="CQ28" s="683"/>
      <c r="CR28" s="641">
        <v>1315973</v>
      </c>
      <c r="CS28" s="644"/>
      <c r="CT28" s="644"/>
      <c r="CU28" s="644"/>
      <c r="CV28" s="644"/>
      <c r="CW28" s="644"/>
      <c r="CX28" s="644"/>
      <c r="CY28" s="645"/>
      <c r="CZ28" s="646">
        <v>10.8</v>
      </c>
      <c r="DA28" s="675"/>
      <c r="DB28" s="675"/>
      <c r="DC28" s="676"/>
      <c r="DD28" s="649">
        <v>1250594</v>
      </c>
      <c r="DE28" s="644"/>
      <c r="DF28" s="644"/>
      <c r="DG28" s="644"/>
      <c r="DH28" s="644"/>
      <c r="DI28" s="644"/>
      <c r="DJ28" s="644"/>
      <c r="DK28" s="645"/>
      <c r="DL28" s="649">
        <v>1250594</v>
      </c>
      <c r="DM28" s="644"/>
      <c r="DN28" s="644"/>
      <c r="DO28" s="644"/>
      <c r="DP28" s="644"/>
      <c r="DQ28" s="644"/>
      <c r="DR28" s="644"/>
      <c r="DS28" s="644"/>
      <c r="DT28" s="644"/>
      <c r="DU28" s="644"/>
      <c r="DV28" s="645"/>
      <c r="DW28" s="646">
        <v>16.8</v>
      </c>
      <c r="DX28" s="675"/>
      <c r="DY28" s="675"/>
      <c r="DZ28" s="675"/>
      <c r="EA28" s="675"/>
      <c r="EB28" s="675"/>
      <c r="EC28" s="677"/>
    </row>
    <row r="29" spans="2:133" ht="11.25" customHeight="1">
      <c r="B29" s="638" t="s">
        <v>294</v>
      </c>
      <c r="C29" s="639"/>
      <c r="D29" s="639"/>
      <c r="E29" s="639"/>
      <c r="F29" s="639"/>
      <c r="G29" s="639"/>
      <c r="H29" s="639"/>
      <c r="I29" s="639"/>
      <c r="J29" s="639"/>
      <c r="K29" s="639"/>
      <c r="L29" s="639"/>
      <c r="M29" s="639"/>
      <c r="N29" s="639"/>
      <c r="O29" s="639"/>
      <c r="P29" s="639"/>
      <c r="Q29" s="640"/>
      <c r="R29" s="641">
        <v>795010</v>
      </c>
      <c r="S29" s="644"/>
      <c r="T29" s="644"/>
      <c r="U29" s="644"/>
      <c r="V29" s="644"/>
      <c r="W29" s="644"/>
      <c r="X29" s="644"/>
      <c r="Y29" s="645"/>
      <c r="Z29" s="703">
        <v>5.9</v>
      </c>
      <c r="AA29" s="703"/>
      <c r="AB29" s="703"/>
      <c r="AC29" s="703"/>
      <c r="AD29" s="704" t="s">
        <v>119</v>
      </c>
      <c r="AE29" s="704"/>
      <c r="AF29" s="704"/>
      <c r="AG29" s="704"/>
      <c r="AH29" s="704"/>
      <c r="AI29" s="704"/>
      <c r="AJ29" s="704"/>
      <c r="AK29" s="704"/>
      <c r="AL29" s="646" t="s">
        <v>119</v>
      </c>
      <c r="AM29" s="647"/>
      <c r="AN29" s="647"/>
      <c r="AO29" s="705"/>
      <c r="AP29" s="715" t="s">
        <v>212</v>
      </c>
      <c r="AQ29" s="716"/>
      <c r="AR29" s="716"/>
      <c r="AS29" s="716"/>
      <c r="AT29" s="716"/>
      <c r="AU29" s="716"/>
      <c r="AV29" s="716"/>
      <c r="AW29" s="716"/>
      <c r="AX29" s="716"/>
      <c r="AY29" s="716"/>
      <c r="AZ29" s="716"/>
      <c r="BA29" s="716"/>
      <c r="BB29" s="716"/>
      <c r="BC29" s="716"/>
      <c r="BD29" s="716"/>
      <c r="BE29" s="716"/>
      <c r="BF29" s="717"/>
      <c r="BG29" s="715" t="s">
        <v>295</v>
      </c>
      <c r="BH29" s="743"/>
      <c r="BI29" s="743"/>
      <c r="BJ29" s="743"/>
      <c r="BK29" s="743"/>
      <c r="BL29" s="743"/>
      <c r="BM29" s="743"/>
      <c r="BN29" s="743"/>
      <c r="BO29" s="743"/>
      <c r="BP29" s="743"/>
      <c r="BQ29" s="744"/>
      <c r="BR29" s="715" t="s">
        <v>296</v>
      </c>
      <c r="BS29" s="743"/>
      <c r="BT29" s="743"/>
      <c r="BU29" s="743"/>
      <c r="BV29" s="743"/>
      <c r="BW29" s="743"/>
      <c r="BX29" s="743"/>
      <c r="BY29" s="743"/>
      <c r="BZ29" s="743"/>
      <c r="CA29" s="743"/>
      <c r="CB29" s="744"/>
      <c r="CD29" s="725" t="s">
        <v>297</v>
      </c>
      <c r="CE29" s="726"/>
      <c r="CF29" s="685" t="s">
        <v>298</v>
      </c>
      <c r="CG29" s="682"/>
      <c r="CH29" s="682"/>
      <c r="CI29" s="682"/>
      <c r="CJ29" s="682"/>
      <c r="CK29" s="682"/>
      <c r="CL29" s="682"/>
      <c r="CM29" s="682"/>
      <c r="CN29" s="682"/>
      <c r="CO29" s="682"/>
      <c r="CP29" s="682"/>
      <c r="CQ29" s="683"/>
      <c r="CR29" s="641">
        <v>1315973</v>
      </c>
      <c r="CS29" s="642"/>
      <c r="CT29" s="642"/>
      <c r="CU29" s="642"/>
      <c r="CV29" s="642"/>
      <c r="CW29" s="642"/>
      <c r="CX29" s="642"/>
      <c r="CY29" s="643"/>
      <c r="CZ29" s="646">
        <v>10.8</v>
      </c>
      <c r="DA29" s="675"/>
      <c r="DB29" s="675"/>
      <c r="DC29" s="676"/>
      <c r="DD29" s="649">
        <v>1250594</v>
      </c>
      <c r="DE29" s="642"/>
      <c r="DF29" s="642"/>
      <c r="DG29" s="642"/>
      <c r="DH29" s="642"/>
      <c r="DI29" s="642"/>
      <c r="DJ29" s="642"/>
      <c r="DK29" s="643"/>
      <c r="DL29" s="649">
        <v>1250594</v>
      </c>
      <c r="DM29" s="642"/>
      <c r="DN29" s="642"/>
      <c r="DO29" s="642"/>
      <c r="DP29" s="642"/>
      <c r="DQ29" s="642"/>
      <c r="DR29" s="642"/>
      <c r="DS29" s="642"/>
      <c r="DT29" s="642"/>
      <c r="DU29" s="642"/>
      <c r="DV29" s="643"/>
      <c r="DW29" s="646">
        <v>16.8</v>
      </c>
      <c r="DX29" s="675"/>
      <c r="DY29" s="675"/>
      <c r="DZ29" s="675"/>
      <c r="EA29" s="675"/>
      <c r="EB29" s="675"/>
      <c r="EC29" s="677"/>
    </row>
    <row r="30" spans="2:133" ht="11.25" customHeight="1">
      <c r="B30" s="638" t="s">
        <v>299</v>
      </c>
      <c r="C30" s="639"/>
      <c r="D30" s="639"/>
      <c r="E30" s="639"/>
      <c r="F30" s="639"/>
      <c r="G30" s="639"/>
      <c r="H30" s="639"/>
      <c r="I30" s="639"/>
      <c r="J30" s="639"/>
      <c r="K30" s="639"/>
      <c r="L30" s="639"/>
      <c r="M30" s="639"/>
      <c r="N30" s="639"/>
      <c r="O30" s="639"/>
      <c r="P30" s="639"/>
      <c r="Q30" s="640"/>
      <c r="R30" s="641">
        <v>61904</v>
      </c>
      <c r="S30" s="644"/>
      <c r="T30" s="644"/>
      <c r="U30" s="644"/>
      <c r="V30" s="644"/>
      <c r="W30" s="644"/>
      <c r="X30" s="644"/>
      <c r="Y30" s="645"/>
      <c r="Z30" s="703">
        <v>0.5</v>
      </c>
      <c r="AA30" s="703"/>
      <c r="AB30" s="703"/>
      <c r="AC30" s="703"/>
      <c r="AD30" s="704">
        <v>50774</v>
      </c>
      <c r="AE30" s="704"/>
      <c r="AF30" s="704"/>
      <c r="AG30" s="704"/>
      <c r="AH30" s="704"/>
      <c r="AI30" s="704"/>
      <c r="AJ30" s="704"/>
      <c r="AK30" s="704"/>
      <c r="AL30" s="646">
        <v>0.7</v>
      </c>
      <c r="AM30" s="647"/>
      <c r="AN30" s="647"/>
      <c r="AO30" s="705"/>
      <c r="AP30" s="731" t="s">
        <v>300</v>
      </c>
      <c r="AQ30" s="732"/>
      <c r="AR30" s="732"/>
      <c r="AS30" s="732"/>
      <c r="AT30" s="737" t="s">
        <v>301</v>
      </c>
      <c r="AU30" s="210"/>
      <c r="AV30" s="210"/>
      <c r="AW30" s="210"/>
      <c r="AX30" s="740" t="s">
        <v>176</v>
      </c>
      <c r="AY30" s="741"/>
      <c r="AZ30" s="741"/>
      <c r="BA30" s="741"/>
      <c r="BB30" s="741"/>
      <c r="BC30" s="741"/>
      <c r="BD30" s="741"/>
      <c r="BE30" s="741"/>
      <c r="BF30" s="742"/>
      <c r="BG30" s="721">
        <v>98.8</v>
      </c>
      <c r="BH30" s="722"/>
      <c r="BI30" s="722"/>
      <c r="BJ30" s="722"/>
      <c r="BK30" s="722"/>
      <c r="BL30" s="722"/>
      <c r="BM30" s="723">
        <v>96.4</v>
      </c>
      <c r="BN30" s="722"/>
      <c r="BO30" s="722"/>
      <c r="BP30" s="722"/>
      <c r="BQ30" s="724"/>
      <c r="BR30" s="721">
        <v>98.9</v>
      </c>
      <c r="BS30" s="722"/>
      <c r="BT30" s="722"/>
      <c r="BU30" s="722"/>
      <c r="BV30" s="722"/>
      <c r="BW30" s="722"/>
      <c r="BX30" s="723">
        <v>95.8</v>
      </c>
      <c r="BY30" s="722"/>
      <c r="BZ30" s="722"/>
      <c r="CA30" s="722"/>
      <c r="CB30" s="724"/>
      <c r="CD30" s="727"/>
      <c r="CE30" s="728"/>
      <c r="CF30" s="685" t="s">
        <v>302</v>
      </c>
      <c r="CG30" s="682"/>
      <c r="CH30" s="682"/>
      <c r="CI30" s="682"/>
      <c r="CJ30" s="682"/>
      <c r="CK30" s="682"/>
      <c r="CL30" s="682"/>
      <c r="CM30" s="682"/>
      <c r="CN30" s="682"/>
      <c r="CO30" s="682"/>
      <c r="CP30" s="682"/>
      <c r="CQ30" s="683"/>
      <c r="CR30" s="641">
        <v>1208923</v>
      </c>
      <c r="CS30" s="644"/>
      <c r="CT30" s="644"/>
      <c r="CU30" s="644"/>
      <c r="CV30" s="644"/>
      <c r="CW30" s="644"/>
      <c r="CX30" s="644"/>
      <c r="CY30" s="645"/>
      <c r="CZ30" s="646">
        <v>9.9</v>
      </c>
      <c r="DA30" s="675"/>
      <c r="DB30" s="675"/>
      <c r="DC30" s="676"/>
      <c r="DD30" s="649">
        <v>1145903</v>
      </c>
      <c r="DE30" s="644"/>
      <c r="DF30" s="644"/>
      <c r="DG30" s="644"/>
      <c r="DH30" s="644"/>
      <c r="DI30" s="644"/>
      <c r="DJ30" s="644"/>
      <c r="DK30" s="645"/>
      <c r="DL30" s="649">
        <v>1145903</v>
      </c>
      <c r="DM30" s="644"/>
      <c r="DN30" s="644"/>
      <c r="DO30" s="644"/>
      <c r="DP30" s="644"/>
      <c r="DQ30" s="644"/>
      <c r="DR30" s="644"/>
      <c r="DS30" s="644"/>
      <c r="DT30" s="644"/>
      <c r="DU30" s="644"/>
      <c r="DV30" s="645"/>
      <c r="DW30" s="646">
        <v>15.4</v>
      </c>
      <c r="DX30" s="675"/>
      <c r="DY30" s="675"/>
      <c r="DZ30" s="675"/>
      <c r="EA30" s="675"/>
      <c r="EB30" s="675"/>
      <c r="EC30" s="677"/>
    </row>
    <row r="31" spans="2:133" ht="11.25" customHeight="1">
      <c r="B31" s="638" t="s">
        <v>303</v>
      </c>
      <c r="C31" s="639"/>
      <c r="D31" s="639"/>
      <c r="E31" s="639"/>
      <c r="F31" s="639"/>
      <c r="G31" s="639"/>
      <c r="H31" s="639"/>
      <c r="I31" s="639"/>
      <c r="J31" s="639"/>
      <c r="K31" s="639"/>
      <c r="L31" s="639"/>
      <c r="M31" s="639"/>
      <c r="N31" s="639"/>
      <c r="O31" s="639"/>
      <c r="P31" s="639"/>
      <c r="Q31" s="640"/>
      <c r="R31" s="641">
        <v>61706</v>
      </c>
      <c r="S31" s="644"/>
      <c r="T31" s="644"/>
      <c r="U31" s="644"/>
      <c r="V31" s="644"/>
      <c r="W31" s="644"/>
      <c r="X31" s="644"/>
      <c r="Y31" s="645"/>
      <c r="Z31" s="703">
        <v>0.5</v>
      </c>
      <c r="AA31" s="703"/>
      <c r="AB31" s="703"/>
      <c r="AC31" s="703"/>
      <c r="AD31" s="704" t="s">
        <v>119</v>
      </c>
      <c r="AE31" s="704"/>
      <c r="AF31" s="704"/>
      <c r="AG31" s="704"/>
      <c r="AH31" s="704"/>
      <c r="AI31" s="704"/>
      <c r="AJ31" s="704"/>
      <c r="AK31" s="704"/>
      <c r="AL31" s="646" t="s">
        <v>226</v>
      </c>
      <c r="AM31" s="647"/>
      <c r="AN31" s="647"/>
      <c r="AO31" s="705"/>
      <c r="AP31" s="733"/>
      <c r="AQ31" s="734"/>
      <c r="AR31" s="734"/>
      <c r="AS31" s="734"/>
      <c r="AT31" s="738"/>
      <c r="AU31" s="209" t="s">
        <v>304</v>
      </c>
      <c r="AV31" s="209"/>
      <c r="AW31" s="209"/>
      <c r="AX31" s="638" t="s">
        <v>305</v>
      </c>
      <c r="AY31" s="639"/>
      <c r="AZ31" s="639"/>
      <c r="BA31" s="639"/>
      <c r="BB31" s="639"/>
      <c r="BC31" s="639"/>
      <c r="BD31" s="639"/>
      <c r="BE31" s="639"/>
      <c r="BF31" s="640"/>
      <c r="BG31" s="719">
        <v>98.8</v>
      </c>
      <c r="BH31" s="642"/>
      <c r="BI31" s="642"/>
      <c r="BJ31" s="642"/>
      <c r="BK31" s="642"/>
      <c r="BL31" s="642"/>
      <c r="BM31" s="647">
        <v>96.6</v>
      </c>
      <c r="BN31" s="720"/>
      <c r="BO31" s="720"/>
      <c r="BP31" s="720"/>
      <c r="BQ31" s="681"/>
      <c r="BR31" s="719">
        <v>98.8</v>
      </c>
      <c r="BS31" s="642"/>
      <c r="BT31" s="642"/>
      <c r="BU31" s="642"/>
      <c r="BV31" s="642"/>
      <c r="BW31" s="642"/>
      <c r="BX31" s="647">
        <v>96</v>
      </c>
      <c r="BY31" s="720"/>
      <c r="BZ31" s="720"/>
      <c r="CA31" s="720"/>
      <c r="CB31" s="681"/>
      <c r="CD31" s="727"/>
      <c r="CE31" s="728"/>
      <c r="CF31" s="685" t="s">
        <v>306</v>
      </c>
      <c r="CG31" s="682"/>
      <c r="CH31" s="682"/>
      <c r="CI31" s="682"/>
      <c r="CJ31" s="682"/>
      <c r="CK31" s="682"/>
      <c r="CL31" s="682"/>
      <c r="CM31" s="682"/>
      <c r="CN31" s="682"/>
      <c r="CO31" s="682"/>
      <c r="CP31" s="682"/>
      <c r="CQ31" s="683"/>
      <c r="CR31" s="641">
        <v>107050</v>
      </c>
      <c r="CS31" s="642"/>
      <c r="CT31" s="642"/>
      <c r="CU31" s="642"/>
      <c r="CV31" s="642"/>
      <c r="CW31" s="642"/>
      <c r="CX31" s="642"/>
      <c r="CY31" s="643"/>
      <c r="CZ31" s="646">
        <v>0.9</v>
      </c>
      <c r="DA31" s="675"/>
      <c r="DB31" s="675"/>
      <c r="DC31" s="676"/>
      <c r="DD31" s="649">
        <v>104691</v>
      </c>
      <c r="DE31" s="642"/>
      <c r="DF31" s="642"/>
      <c r="DG31" s="642"/>
      <c r="DH31" s="642"/>
      <c r="DI31" s="642"/>
      <c r="DJ31" s="642"/>
      <c r="DK31" s="643"/>
      <c r="DL31" s="649">
        <v>104691</v>
      </c>
      <c r="DM31" s="642"/>
      <c r="DN31" s="642"/>
      <c r="DO31" s="642"/>
      <c r="DP31" s="642"/>
      <c r="DQ31" s="642"/>
      <c r="DR31" s="642"/>
      <c r="DS31" s="642"/>
      <c r="DT31" s="642"/>
      <c r="DU31" s="642"/>
      <c r="DV31" s="643"/>
      <c r="DW31" s="646">
        <v>1.4</v>
      </c>
      <c r="DX31" s="675"/>
      <c r="DY31" s="675"/>
      <c r="DZ31" s="675"/>
      <c r="EA31" s="675"/>
      <c r="EB31" s="675"/>
      <c r="EC31" s="677"/>
    </row>
    <row r="32" spans="2:133" ht="11.25" customHeight="1">
      <c r="B32" s="638" t="s">
        <v>307</v>
      </c>
      <c r="C32" s="639"/>
      <c r="D32" s="639"/>
      <c r="E32" s="639"/>
      <c r="F32" s="639"/>
      <c r="G32" s="639"/>
      <c r="H32" s="639"/>
      <c r="I32" s="639"/>
      <c r="J32" s="639"/>
      <c r="K32" s="639"/>
      <c r="L32" s="639"/>
      <c r="M32" s="639"/>
      <c r="N32" s="639"/>
      <c r="O32" s="639"/>
      <c r="P32" s="639"/>
      <c r="Q32" s="640"/>
      <c r="R32" s="641">
        <v>416773</v>
      </c>
      <c r="S32" s="644"/>
      <c r="T32" s="644"/>
      <c r="U32" s="644"/>
      <c r="V32" s="644"/>
      <c r="W32" s="644"/>
      <c r="X32" s="644"/>
      <c r="Y32" s="645"/>
      <c r="Z32" s="703">
        <v>3.1</v>
      </c>
      <c r="AA32" s="703"/>
      <c r="AB32" s="703"/>
      <c r="AC32" s="703"/>
      <c r="AD32" s="704" t="s">
        <v>119</v>
      </c>
      <c r="AE32" s="704"/>
      <c r="AF32" s="704"/>
      <c r="AG32" s="704"/>
      <c r="AH32" s="704"/>
      <c r="AI32" s="704"/>
      <c r="AJ32" s="704"/>
      <c r="AK32" s="704"/>
      <c r="AL32" s="646" t="s">
        <v>226</v>
      </c>
      <c r="AM32" s="647"/>
      <c r="AN32" s="647"/>
      <c r="AO32" s="705"/>
      <c r="AP32" s="735"/>
      <c r="AQ32" s="736"/>
      <c r="AR32" s="736"/>
      <c r="AS32" s="736"/>
      <c r="AT32" s="739"/>
      <c r="AU32" s="211"/>
      <c r="AV32" s="211"/>
      <c r="AW32" s="211"/>
      <c r="AX32" s="653" t="s">
        <v>308</v>
      </c>
      <c r="AY32" s="654"/>
      <c r="AZ32" s="654"/>
      <c r="BA32" s="654"/>
      <c r="BB32" s="654"/>
      <c r="BC32" s="654"/>
      <c r="BD32" s="654"/>
      <c r="BE32" s="654"/>
      <c r="BF32" s="655"/>
      <c r="BG32" s="718">
        <v>98.7</v>
      </c>
      <c r="BH32" s="657"/>
      <c r="BI32" s="657"/>
      <c r="BJ32" s="657"/>
      <c r="BK32" s="657"/>
      <c r="BL32" s="657"/>
      <c r="BM32" s="701">
        <v>96.1</v>
      </c>
      <c r="BN32" s="657"/>
      <c r="BO32" s="657"/>
      <c r="BP32" s="657"/>
      <c r="BQ32" s="694"/>
      <c r="BR32" s="718">
        <v>98.8</v>
      </c>
      <c r="BS32" s="657"/>
      <c r="BT32" s="657"/>
      <c r="BU32" s="657"/>
      <c r="BV32" s="657"/>
      <c r="BW32" s="657"/>
      <c r="BX32" s="701">
        <v>95.3</v>
      </c>
      <c r="BY32" s="657"/>
      <c r="BZ32" s="657"/>
      <c r="CA32" s="657"/>
      <c r="CB32" s="694"/>
      <c r="CD32" s="729"/>
      <c r="CE32" s="730"/>
      <c r="CF32" s="685" t="s">
        <v>309</v>
      </c>
      <c r="CG32" s="682"/>
      <c r="CH32" s="682"/>
      <c r="CI32" s="682"/>
      <c r="CJ32" s="682"/>
      <c r="CK32" s="682"/>
      <c r="CL32" s="682"/>
      <c r="CM32" s="682"/>
      <c r="CN32" s="682"/>
      <c r="CO32" s="682"/>
      <c r="CP32" s="682"/>
      <c r="CQ32" s="683"/>
      <c r="CR32" s="641" t="s">
        <v>119</v>
      </c>
      <c r="CS32" s="644"/>
      <c r="CT32" s="644"/>
      <c r="CU32" s="644"/>
      <c r="CV32" s="644"/>
      <c r="CW32" s="644"/>
      <c r="CX32" s="644"/>
      <c r="CY32" s="645"/>
      <c r="CZ32" s="646" t="s">
        <v>119</v>
      </c>
      <c r="DA32" s="675"/>
      <c r="DB32" s="675"/>
      <c r="DC32" s="676"/>
      <c r="DD32" s="649" t="s">
        <v>119</v>
      </c>
      <c r="DE32" s="644"/>
      <c r="DF32" s="644"/>
      <c r="DG32" s="644"/>
      <c r="DH32" s="644"/>
      <c r="DI32" s="644"/>
      <c r="DJ32" s="644"/>
      <c r="DK32" s="645"/>
      <c r="DL32" s="649" t="s">
        <v>226</v>
      </c>
      <c r="DM32" s="644"/>
      <c r="DN32" s="644"/>
      <c r="DO32" s="644"/>
      <c r="DP32" s="644"/>
      <c r="DQ32" s="644"/>
      <c r="DR32" s="644"/>
      <c r="DS32" s="644"/>
      <c r="DT32" s="644"/>
      <c r="DU32" s="644"/>
      <c r="DV32" s="645"/>
      <c r="DW32" s="646" t="s">
        <v>226</v>
      </c>
      <c r="DX32" s="675"/>
      <c r="DY32" s="675"/>
      <c r="DZ32" s="675"/>
      <c r="EA32" s="675"/>
      <c r="EB32" s="675"/>
      <c r="EC32" s="677"/>
    </row>
    <row r="33" spans="2:133" ht="11.25" customHeight="1">
      <c r="B33" s="638" t="s">
        <v>310</v>
      </c>
      <c r="C33" s="639"/>
      <c r="D33" s="639"/>
      <c r="E33" s="639"/>
      <c r="F33" s="639"/>
      <c r="G33" s="639"/>
      <c r="H33" s="639"/>
      <c r="I33" s="639"/>
      <c r="J33" s="639"/>
      <c r="K33" s="639"/>
      <c r="L33" s="639"/>
      <c r="M33" s="639"/>
      <c r="N33" s="639"/>
      <c r="O33" s="639"/>
      <c r="P33" s="639"/>
      <c r="Q33" s="640"/>
      <c r="R33" s="641">
        <v>1541206</v>
      </c>
      <c r="S33" s="644"/>
      <c r="T33" s="644"/>
      <c r="U33" s="644"/>
      <c r="V33" s="644"/>
      <c r="W33" s="644"/>
      <c r="X33" s="644"/>
      <c r="Y33" s="645"/>
      <c r="Z33" s="703">
        <v>11.4</v>
      </c>
      <c r="AA33" s="703"/>
      <c r="AB33" s="703"/>
      <c r="AC33" s="703"/>
      <c r="AD33" s="704" t="s">
        <v>119</v>
      </c>
      <c r="AE33" s="704"/>
      <c r="AF33" s="704"/>
      <c r="AG33" s="704"/>
      <c r="AH33" s="704"/>
      <c r="AI33" s="704"/>
      <c r="AJ33" s="704"/>
      <c r="AK33" s="704"/>
      <c r="AL33" s="646" t="s">
        <v>226</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311</v>
      </c>
      <c r="CE33" s="682"/>
      <c r="CF33" s="682"/>
      <c r="CG33" s="682"/>
      <c r="CH33" s="682"/>
      <c r="CI33" s="682"/>
      <c r="CJ33" s="682"/>
      <c r="CK33" s="682"/>
      <c r="CL33" s="682"/>
      <c r="CM33" s="682"/>
      <c r="CN33" s="682"/>
      <c r="CO33" s="682"/>
      <c r="CP33" s="682"/>
      <c r="CQ33" s="683"/>
      <c r="CR33" s="641">
        <v>4780267</v>
      </c>
      <c r="CS33" s="642"/>
      <c r="CT33" s="642"/>
      <c r="CU33" s="642"/>
      <c r="CV33" s="642"/>
      <c r="CW33" s="642"/>
      <c r="CX33" s="642"/>
      <c r="CY33" s="643"/>
      <c r="CZ33" s="646">
        <v>39.1</v>
      </c>
      <c r="DA33" s="675"/>
      <c r="DB33" s="675"/>
      <c r="DC33" s="676"/>
      <c r="DD33" s="649">
        <v>4068983</v>
      </c>
      <c r="DE33" s="642"/>
      <c r="DF33" s="642"/>
      <c r="DG33" s="642"/>
      <c r="DH33" s="642"/>
      <c r="DI33" s="642"/>
      <c r="DJ33" s="642"/>
      <c r="DK33" s="643"/>
      <c r="DL33" s="649">
        <v>3133286</v>
      </c>
      <c r="DM33" s="642"/>
      <c r="DN33" s="642"/>
      <c r="DO33" s="642"/>
      <c r="DP33" s="642"/>
      <c r="DQ33" s="642"/>
      <c r="DR33" s="642"/>
      <c r="DS33" s="642"/>
      <c r="DT33" s="642"/>
      <c r="DU33" s="642"/>
      <c r="DV33" s="643"/>
      <c r="DW33" s="646">
        <v>42.2</v>
      </c>
      <c r="DX33" s="675"/>
      <c r="DY33" s="675"/>
      <c r="DZ33" s="675"/>
      <c r="EA33" s="675"/>
      <c r="EB33" s="675"/>
      <c r="EC33" s="677"/>
    </row>
    <row r="34" spans="2:133" ht="11.25" customHeight="1">
      <c r="B34" s="638" t="s">
        <v>312</v>
      </c>
      <c r="C34" s="639"/>
      <c r="D34" s="639"/>
      <c r="E34" s="639"/>
      <c r="F34" s="639"/>
      <c r="G34" s="639"/>
      <c r="H34" s="639"/>
      <c r="I34" s="639"/>
      <c r="J34" s="639"/>
      <c r="K34" s="639"/>
      <c r="L34" s="639"/>
      <c r="M34" s="639"/>
      <c r="N34" s="639"/>
      <c r="O34" s="639"/>
      <c r="P34" s="639"/>
      <c r="Q34" s="640"/>
      <c r="R34" s="641">
        <v>286422</v>
      </c>
      <c r="S34" s="644"/>
      <c r="T34" s="644"/>
      <c r="U34" s="644"/>
      <c r="V34" s="644"/>
      <c r="W34" s="644"/>
      <c r="X34" s="644"/>
      <c r="Y34" s="645"/>
      <c r="Z34" s="703">
        <v>2.1</v>
      </c>
      <c r="AA34" s="703"/>
      <c r="AB34" s="703"/>
      <c r="AC34" s="703"/>
      <c r="AD34" s="704" t="s">
        <v>226</v>
      </c>
      <c r="AE34" s="704"/>
      <c r="AF34" s="704"/>
      <c r="AG34" s="704"/>
      <c r="AH34" s="704"/>
      <c r="AI34" s="704"/>
      <c r="AJ34" s="704"/>
      <c r="AK34" s="704"/>
      <c r="AL34" s="646" t="s">
        <v>236</v>
      </c>
      <c r="AM34" s="647"/>
      <c r="AN34" s="647"/>
      <c r="AO34" s="705"/>
      <c r="AP34" s="214"/>
      <c r="AQ34" s="715" t="s">
        <v>313</v>
      </c>
      <c r="AR34" s="716"/>
      <c r="AS34" s="716"/>
      <c r="AT34" s="716"/>
      <c r="AU34" s="716"/>
      <c r="AV34" s="716"/>
      <c r="AW34" s="716"/>
      <c r="AX34" s="716"/>
      <c r="AY34" s="716"/>
      <c r="AZ34" s="716"/>
      <c r="BA34" s="716"/>
      <c r="BB34" s="716"/>
      <c r="BC34" s="716"/>
      <c r="BD34" s="716"/>
      <c r="BE34" s="716"/>
      <c r="BF34" s="717"/>
      <c r="BG34" s="715" t="s">
        <v>314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315</v>
      </c>
      <c r="CE34" s="682"/>
      <c r="CF34" s="682"/>
      <c r="CG34" s="682"/>
      <c r="CH34" s="682"/>
      <c r="CI34" s="682"/>
      <c r="CJ34" s="682"/>
      <c r="CK34" s="682"/>
      <c r="CL34" s="682"/>
      <c r="CM34" s="682"/>
      <c r="CN34" s="682"/>
      <c r="CO34" s="682"/>
      <c r="CP34" s="682"/>
      <c r="CQ34" s="683"/>
      <c r="CR34" s="641">
        <v>1876434</v>
      </c>
      <c r="CS34" s="644"/>
      <c r="CT34" s="644"/>
      <c r="CU34" s="644"/>
      <c r="CV34" s="644"/>
      <c r="CW34" s="644"/>
      <c r="CX34" s="644"/>
      <c r="CY34" s="645"/>
      <c r="CZ34" s="646">
        <v>15.4</v>
      </c>
      <c r="DA34" s="675"/>
      <c r="DB34" s="675"/>
      <c r="DC34" s="676"/>
      <c r="DD34" s="649">
        <v>1549007</v>
      </c>
      <c r="DE34" s="644"/>
      <c r="DF34" s="644"/>
      <c r="DG34" s="644"/>
      <c r="DH34" s="644"/>
      <c r="DI34" s="644"/>
      <c r="DJ34" s="644"/>
      <c r="DK34" s="645"/>
      <c r="DL34" s="649">
        <v>1355140</v>
      </c>
      <c r="DM34" s="644"/>
      <c r="DN34" s="644"/>
      <c r="DO34" s="644"/>
      <c r="DP34" s="644"/>
      <c r="DQ34" s="644"/>
      <c r="DR34" s="644"/>
      <c r="DS34" s="644"/>
      <c r="DT34" s="644"/>
      <c r="DU34" s="644"/>
      <c r="DV34" s="645"/>
      <c r="DW34" s="646">
        <v>18.3</v>
      </c>
      <c r="DX34" s="675"/>
      <c r="DY34" s="675"/>
      <c r="DZ34" s="675"/>
      <c r="EA34" s="675"/>
      <c r="EB34" s="675"/>
      <c r="EC34" s="677"/>
    </row>
    <row r="35" spans="2:133" ht="11.25" customHeight="1">
      <c r="B35" s="638" t="s">
        <v>316</v>
      </c>
      <c r="C35" s="639"/>
      <c r="D35" s="639"/>
      <c r="E35" s="639"/>
      <c r="F35" s="639"/>
      <c r="G35" s="639"/>
      <c r="H35" s="639"/>
      <c r="I35" s="639"/>
      <c r="J35" s="639"/>
      <c r="K35" s="639"/>
      <c r="L35" s="639"/>
      <c r="M35" s="639"/>
      <c r="N35" s="639"/>
      <c r="O35" s="639"/>
      <c r="P35" s="639"/>
      <c r="Q35" s="640"/>
      <c r="R35" s="641">
        <v>1174168</v>
      </c>
      <c r="S35" s="644"/>
      <c r="T35" s="644"/>
      <c r="U35" s="644"/>
      <c r="V35" s="644"/>
      <c r="W35" s="644"/>
      <c r="X35" s="644"/>
      <c r="Y35" s="645"/>
      <c r="Z35" s="703">
        <v>8.6999999999999993</v>
      </c>
      <c r="AA35" s="703"/>
      <c r="AB35" s="703"/>
      <c r="AC35" s="703"/>
      <c r="AD35" s="704" t="s">
        <v>226</v>
      </c>
      <c r="AE35" s="704"/>
      <c r="AF35" s="704"/>
      <c r="AG35" s="704"/>
      <c r="AH35" s="704"/>
      <c r="AI35" s="704"/>
      <c r="AJ35" s="704"/>
      <c r="AK35" s="704"/>
      <c r="AL35" s="646" t="s">
        <v>226</v>
      </c>
      <c r="AM35" s="647"/>
      <c r="AN35" s="647"/>
      <c r="AO35" s="705"/>
      <c r="AP35" s="214"/>
      <c r="AQ35" s="709" t="s">
        <v>317</v>
      </c>
      <c r="AR35" s="710"/>
      <c r="AS35" s="710"/>
      <c r="AT35" s="710"/>
      <c r="AU35" s="710"/>
      <c r="AV35" s="710"/>
      <c r="AW35" s="710"/>
      <c r="AX35" s="710"/>
      <c r="AY35" s="711"/>
      <c r="AZ35" s="706">
        <v>1518973</v>
      </c>
      <c r="BA35" s="707"/>
      <c r="BB35" s="707"/>
      <c r="BC35" s="707"/>
      <c r="BD35" s="707"/>
      <c r="BE35" s="707"/>
      <c r="BF35" s="708"/>
      <c r="BG35" s="712" t="s">
        <v>318</v>
      </c>
      <c r="BH35" s="713"/>
      <c r="BI35" s="713"/>
      <c r="BJ35" s="713"/>
      <c r="BK35" s="713"/>
      <c r="BL35" s="713"/>
      <c r="BM35" s="713"/>
      <c r="BN35" s="713"/>
      <c r="BO35" s="713"/>
      <c r="BP35" s="713"/>
      <c r="BQ35" s="713"/>
      <c r="BR35" s="713"/>
      <c r="BS35" s="713"/>
      <c r="BT35" s="713"/>
      <c r="BU35" s="714"/>
      <c r="BV35" s="706" t="s">
        <v>226</v>
      </c>
      <c r="BW35" s="707"/>
      <c r="BX35" s="707"/>
      <c r="BY35" s="707"/>
      <c r="BZ35" s="707"/>
      <c r="CA35" s="707"/>
      <c r="CB35" s="708"/>
      <c r="CD35" s="685" t="s">
        <v>319</v>
      </c>
      <c r="CE35" s="682"/>
      <c r="CF35" s="682"/>
      <c r="CG35" s="682"/>
      <c r="CH35" s="682"/>
      <c r="CI35" s="682"/>
      <c r="CJ35" s="682"/>
      <c r="CK35" s="682"/>
      <c r="CL35" s="682"/>
      <c r="CM35" s="682"/>
      <c r="CN35" s="682"/>
      <c r="CO35" s="682"/>
      <c r="CP35" s="682"/>
      <c r="CQ35" s="683"/>
      <c r="CR35" s="641">
        <v>54287</v>
      </c>
      <c r="CS35" s="642"/>
      <c r="CT35" s="642"/>
      <c r="CU35" s="642"/>
      <c r="CV35" s="642"/>
      <c r="CW35" s="642"/>
      <c r="CX35" s="642"/>
      <c r="CY35" s="643"/>
      <c r="CZ35" s="646">
        <v>0.4</v>
      </c>
      <c r="DA35" s="675"/>
      <c r="DB35" s="675"/>
      <c r="DC35" s="676"/>
      <c r="DD35" s="649">
        <v>52488</v>
      </c>
      <c r="DE35" s="642"/>
      <c r="DF35" s="642"/>
      <c r="DG35" s="642"/>
      <c r="DH35" s="642"/>
      <c r="DI35" s="642"/>
      <c r="DJ35" s="642"/>
      <c r="DK35" s="643"/>
      <c r="DL35" s="649">
        <v>52488</v>
      </c>
      <c r="DM35" s="642"/>
      <c r="DN35" s="642"/>
      <c r="DO35" s="642"/>
      <c r="DP35" s="642"/>
      <c r="DQ35" s="642"/>
      <c r="DR35" s="642"/>
      <c r="DS35" s="642"/>
      <c r="DT35" s="642"/>
      <c r="DU35" s="642"/>
      <c r="DV35" s="643"/>
      <c r="DW35" s="646">
        <v>0.7</v>
      </c>
      <c r="DX35" s="675"/>
      <c r="DY35" s="675"/>
      <c r="DZ35" s="675"/>
      <c r="EA35" s="675"/>
      <c r="EB35" s="675"/>
      <c r="EC35" s="677"/>
    </row>
    <row r="36" spans="2:133" ht="11.25" customHeight="1">
      <c r="B36" s="638" t="s">
        <v>320</v>
      </c>
      <c r="C36" s="639"/>
      <c r="D36" s="639"/>
      <c r="E36" s="639"/>
      <c r="F36" s="639"/>
      <c r="G36" s="639"/>
      <c r="H36" s="639"/>
      <c r="I36" s="639"/>
      <c r="J36" s="639"/>
      <c r="K36" s="639"/>
      <c r="L36" s="639"/>
      <c r="M36" s="639"/>
      <c r="N36" s="639"/>
      <c r="O36" s="639"/>
      <c r="P36" s="639"/>
      <c r="Q36" s="640"/>
      <c r="R36" s="641" t="s">
        <v>226</v>
      </c>
      <c r="S36" s="644"/>
      <c r="T36" s="644"/>
      <c r="U36" s="644"/>
      <c r="V36" s="644"/>
      <c r="W36" s="644"/>
      <c r="X36" s="644"/>
      <c r="Y36" s="645"/>
      <c r="Z36" s="703" t="s">
        <v>119</v>
      </c>
      <c r="AA36" s="703"/>
      <c r="AB36" s="703"/>
      <c r="AC36" s="703"/>
      <c r="AD36" s="704" t="s">
        <v>226</v>
      </c>
      <c r="AE36" s="704"/>
      <c r="AF36" s="704"/>
      <c r="AG36" s="704"/>
      <c r="AH36" s="704"/>
      <c r="AI36" s="704"/>
      <c r="AJ36" s="704"/>
      <c r="AK36" s="704"/>
      <c r="AL36" s="646" t="s">
        <v>119</v>
      </c>
      <c r="AM36" s="647"/>
      <c r="AN36" s="647"/>
      <c r="AO36" s="705"/>
      <c r="AQ36" s="678" t="s">
        <v>321</v>
      </c>
      <c r="AR36" s="679"/>
      <c r="AS36" s="679"/>
      <c r="AT36" s="679"/>
      <c r="AU36" s="679"/>
      <c r="AV36" s="679"/>
      <c r="AW36" s="679"/>
      <c r="AX36" s="679"/>
      <c r="AY36" s="680"/>
      <c r="AZ36" s="641">
        <v>600266</v>
      </c>
      <c r="BA36" s="644"/>
      <c r="BB36" s="644"/>
      <c r="BC36" s="644"/>
      <c r="BD36" s="642"/>
      <c r="BE36" s="642"/>
      <c r="BF36" s="681"/>
      <c r="BG36" s="685" t="s">
        <v>322</v>
      </c>
      <c r="BH36" s="682"/>
      <c r="BI36" s="682"/>
      <c r="BJ36" s="682"/>
      <c r="BK36" s="682"/>
      <c r="BL36" s="682"/>
      <c r="BM36" s="682"/>
      <c r="BN36" s="682"/>
      <c r="BO36" s="682"/>
      <c r="BP36" s="682"/>
      <c r="BQ36" s="682"/>
      <c r="BR36" s="682"/>
      <c r="BS36" s="682"/>
      <c r="BT36" s="682"/>
      <c r="BU36" s="683"/>
      <c r="BV36" s="641">
        <v>-24038</v>
      </c>
      <c r="BW36" s="644"/>
      <c r="BX36" s="644"/>
      <c r="BY36" s="644"/>
      <c r="BZ36" s="644"/>
      <c r="CA36" s="644"/>
      <c r="CB36" s="684"/>
      <c r="CD36" s="685" t="s">
        <v>323</v>
      </c>
      <c r="CE36" s="682"/>
      <c r="CF36" s="682"/>
      <c r="CG36" s="682"/>
      <c r="CH36" s="682"/>
      <c r="CI36" s="682"/>
      <c r="CJ36" s="682"/>
      <c r="CK36" s="682"/>
      <c r="CL36" s="682"/>
      <c r="CM36" s="682"/>
      <c r="CN36" s="682"/>
      <c r="CO36" s="682"/>
      <c r="CP36" s="682"/>
      <c r="CQ36" s="683"/>
      <c r="CR36" s="641">
        <v>1012570</v>
      </c>
      <c r="CS36" s="644"/>
      <c r="CT36" s="644"/>
      <c r="CU36" s="644"/>
      <c r="CV36" s="644"/>
      <c r="CW36" s="644"/>
      <c r="CX36" s="644"/>
      <c r="CY36" s="645"/>
      <c r="CZ36" s="646">
        <v>8.3000000000000007</v>
      </c>
      <c r="DA36" s="675"/>
      <c r="DB36" s="675"/>
      <c r="DC36" s="676"/>
      <c r="DD36" s="649">
        <v>819069</v>
      </c>
      <c r="DE36" s="644"/>
      <c r="DF36" s="644"/>
      <c r="DG36" s="644"/>
      <c r="DH36" s="644"/>
      <c r="DI36" s="644"/>
      <c r="DJ36" s="644"/>
      <c r="DK36" s="645"/>
      <c r="DL36" s="649">
        <v>595919</v>
      </c>
      <c r="DM36" s="644"/>
      <c r="DN36" s="644"/>
      <c r="DO36" s="644"/>
      <c r="DP36" s="644"/>
      <c r="DQ36" s="644"/>
      <c r="DR36" s="644"/>
      <c r="DS36" s="644"/>
      <c r="DT36" s="644"/>
      <c r="DU36" s="644"/>
      <c r="DV36" s="645"/>
      <c r="DW36" s="646">
        <v>8</v>
      </c>
      <c r="DX36" s="675"/>
      <c r="DY36" s="675"/>
      <c r="DZ36" s="675"/>
      <c r="EA36" s="675"/>
      <c r="EB36" s="675"/>
      <c r="EC36" s="677"/>
    </row>
    <row r="37" spans="2:133" ht="11.25" customHeight="1">
      <c r="B37" s="638" t="s">
        <v>324</v>
      </c>
      <c r="C37" s="639"/>
      <c r="D37" s="639"/>
      <c r="E37" s="639"/>
      <c r="F37" s="639"/>
      <c r="G37" s="639"/>
      <c r="H37" s="639"/>
      <c r="I37" s="639"/>
      <c r="J37" s="639"/>
      <c r="K37" s="639"/>
      <c r="L37" s="639"/>
      <c r="M37" s="639"/>
      <c r="N37" s="639"/>
      <c r="O37" s="639"/>
      <c r="P37" s="639"/>
      <c r="Q37" s="640"/>
      <c r="R37" s="641">
        <v>429768</v>
      </c>
      <c r="S37" s="644"/>
      <c r="T37" s="644"/>
      <c r="U37" s="644"/>
      <c r="V37" s="644"/>
      <c r="W37" s="644"/>
      <c r="X37" s="644"/>
      <c r="Y37" s="645"/>
      <c r="Z37" s="703">
        <v>3.2</v>
      </c>
      <c r="AA37" s="703"/>
      <c r="AB37" s="703"/>
      <c r="AC37" s="703"/>
      <c r="AD37" s="704" t="s">
        <v>119</v>
      </c>
      <c r="AE37" s="704"/>
      <c r="AF37" s="704"/>
      <c r="AG37" s="704"/>
      <c r="AH37" s="704"/>
      <c r="AI37" s="704"/>
      <c r="AJ37" s="704"/>
      <c r="AK37" s="704"/>
      <c r="AL37" s="646" t="s">
        <v>119</v>
      </c>
      <c r="AM37" s="647"/>
      <c r="AN37" s="647"/>
      <c r="AO37" s="705"/>
      <c r="AQ37" s="678" t="s">
        <v>325</v>
      </c>
      <c r="AR37" s="679"/>
      <c r="AS37" s="679"/>
      <c r="AT37" s="679"/>
      <c r="AU37" s="679"/>
      <c r="AV37" s="679"/>
      <c r="AW37" s="679"/>
      <c r="AX37" s="679"/>
      <c r="AY37" s="680"/>
      <c r="AZ37" s="641">
        <v>14233</v>
      </c>
      <c r="BA37" s="644"/>
      <c r="BB37" s="644"/>
      <c r="BC37" s="644"/>
      <c r="BD37" s="642"/>
      <c r="BE37" s="642"/>
      <c r="BF37" s="681"/>
      <c r="BG37" s="685" t="s">
        <v>326</v>
      </c>
      <c r="BH37" s="682"/>
      <c r="BI37" s="682"/>
      <c r="BJ37" s="682"/>
      <c r="BK37" s="682"/>
      <c r="BL37" s="682"/>
      <c r="BM37" s="682"/>
      <c r="BN37" s="682"/>
      <c r="BO37" s="682"/>
      <c r="BP37" s="682"/>
      <c r="BQ37" s="682"/>
      <c r="BR37" s="682"/>
      <c r="BS37" s="682"/>
      <c r="BT37" s="682"/>
      <c r="BU37" s="683"/>
      <c r="BV37" s="641">
        <v>4748</v>
      </c>
      <c r="BW37" s="644"/>
      <c r="BX37" s="644"/>
      <c r="BY37" s="644"/>
      <c r="BZ37" s="644"/>
      <c r="CA37" s="644"/>
      <c r="CB37" s="684"/>
      <c r="CD37" s="685" t="s">
        <v>327</v>
      </c>
      <c r="CE37" s="682"/>
      <c r="CF37" s="682"/>
      <c r="CG37" s="682"/>
      <c r="CH37" s="682"/>
      <c r="CI37" s="682"/>
      <c r="CJ37" s="682"/>
      <c r="CK37" s="682"/>
      <c r="CL37" s="682"/>
      <c r="CM37" s="682"/>
      <c r="CN37" s="682"/>
      <c r="CO37" s="682"/>
      <c r="CP37" s="682"/>
      <c r="CQ37" s="683"/>
      <c r="CR37" s="641">
        <v>453769</v>
      </c>
      <c r="CS37" s="642"/>
      <c r="CT37" s="642"/>
      <c r="CU37" s="642"/>
      <c r="CV37" s="642"/>
      <c r="CW37" s="642"/>
      <c r="CX37" s="642"/>
      <c r="CY37" s="643"/>
      <c r="CZ37" s="646">
        <v>3.7</v>
      </c>
      <c r="DA37" s="675"/>
      <c r="DB37" s="675"/>
      <c r="DC37" s="676"/>
      <c r="DD37" s="649">
        <v>453769</v>
      </c>
      <c r="DE37" s="642"/>
      <c r="DF37" s="642"/>
      <c r="DG37" s="642"/>
      <c r="DH37" s="642"/>
      <c r="DI37" s="642"/>
      <c r="DJ37" s="642"/>
      <c r="DK37" s="643"/>
      <c r="DL37" s="649">
        <v>453769</v>
      </c>
      <c r="DM37" s="642"/>
      <c r="DN37" s="642"/>
      <c r="DO37" s="642"/>
      <c r="DP37" s="642"/>
      <c r="DQ37" s="642"/>
      <c r="DR37" s="642"/>
      <c r="DS37" s="642"/>
      <c r="DT37" s="642"/>
      <c r="DU37" s="642"/>
      <c r="DV37" s="643"/>
      <c r="DW37" s="646">
        <v>6.1</v>
      </c>
      <c r="DX37" s="675"/>
      <c r="DY37" s="675"/>
      <c r="DZ37" s="675"/>
      <c r="EA37" s="675"/>
      <c r="EB37" s="675"/>
      <c r="EC37" s="677"/>
    </row>
    <row r="38" spans="2:133" ht="11.25" customHeight="1">
      <c r="B38" s="653" t="s">
        <v>328</v>
      </c>
      <c r="C38" s="654"/>
      <c r="D38" s="654"/>
      <c r="E38" s="654"/>
      <c r="F38" s="654"/>
      <c r="G38" s="654"/>
      <c r="H38" s="654"/>
      <c r="I38" s="654"/>
      <c r="J38" s="654"/>
      <c r="K38" s="654"/>
      <c r="L38" s="654"/>
      <c r="M38" s="654"/>
      <c r="N38" s="654"/>
      <c r="O38" s="654"/>
      <c r="P38" s="654"/>
      <c r="Q38" s="655"/>
      <c r="R38" s="656">
        <v>13497315</v>
      </c>
      <c r="S38" s="693"/>
      <c r="T38" s="693"/>
      <c r="U38" s="693"/>
      <c r="V38" s="693"/>
      <c r="W38" s="693"/>
      <c r="X38" s="693"/>
      <c r="Y38" s="698"/>
      <c r="Z38" s="699">
        <v>100</v>
      </c>
      <c r="AA38" s="699"/>
      <c r="AB38" s="699"/>
      <c r="AC38" s="699"/>
      <c r="AD38" s="700">
        <v>6995439</v>
      </c>
      <c r="AE38" s="700"/>
      <c r="AF38" s="700"/>
      <c r="AG38" s="700"/>
      <c r="AH38" s="700"/>
      <c r="AI38" s="700"/>
      <c r="AJ38" s="700"/>
      <c r="AK38" s="700"/>
      <c r="AL38" s="659">
        <v>100</v>
      </c>
      <c r="AM38" s="701"/>
      <c r="AN38" s="701"/>
      <c r="AO38" s="702"/>
      <c r="AQ38" s="678" t="s">
        <v>329</v>
      </c>
      <c r="AR38" s="679"/>
      <c r="AS38" s="679"/>
      <c r="AT38" s="679"/>
      <c r="AU38" s="679"/>
      <c r="AV38" s="679"/>
      <c r="AW38" s="679"/>
      <c r="AX38" s="679"/>
      <c r="AY38" s="680"/>
      <c r="AZ38" s="641" t="s">
        <v>119</v>
      </c>
      <c r="BA38" s="644"/>
      <c r="BB38" s="644"/>
      <c r="BC38" s="644"/>
      <c r="BD38" s="642"/>
      <c r="BE38" s="642"/>
      <c r="BF38" s="681"/>
      <c r="BG38" s="685" t="s">
        <v>330</v>
      </c>
      <c r="BH38" s="682"/>
      <c r="BI38" s="682"/>
      <c r="BJ38" s="682"/>
      <c r="BK38" s="682"/>
      <c r="BL38" s="682"/>
      <c r="BM38" s="682"/>
      <c r="BN38" s="682"/>
      <c r="BO38" s="682"/>
      <c r="BP38" s="682"/>
      <c r="BQ38" s="682"/>
      <c r="BR38" s="682"/>
      <c r="BS38" s="682"/>
      <c r="BT38" s="682"/>
      <c r="BU38" s="683"/>
      <c r="BV38" s="641">
        <v>8324</v>
      </c>
      <c r="BW38" s="644"/>
      <c r="BX38" s="644"/>
      <c r="BY38" s="644"/>
      <c r="BZ38" s="644"/>
      <c r="CA38" s="644"/>
      <c r="CB38" s="684"/>
      <c r="CD38" s="685" t="s">
        <v>331</v>
      </c>
      <c r="CE38" s="682"/>
      <c r="CF38" s="682"/>
      <c r="CG38" s="682"/>
      <c r="CH38" s="682"/>
      <c r="CI38" s="682"/>
      <c r="CJ38" s="682"/>
      <c r="CK38" s="682"/>
      <c r="CL38" s="682"/>
      <c r="CM38" s="682"/>
      <c r="CN38" s="682"/>
      <c r="CO38" s="682"/>
      <c r="CP38" s="682"/>
      <c r="CQ38" s="683"/>
      <c r="CR38" s="641">
        <v>1504740</v>
      </c>
      <c r="CS38" s="644"/>
      <c r="CT38" s="644"/>
      <c r="CU38" s="644"/>
      <c r="CV38" s="644"/>
      <c r="CW38" s="644"/>
      <c r="CX38" s="644"/>
      <c r="CY38" s="645"/>
      <c r="CZ38" s="646">
        <v>12.3</v>
      </c>
      <c r="DA38" s="675"/>
      <c r="DB38" s="675"/>
      <c r="DC38" s="676"/>
      <c r="DD38" s="649">
        <v>1333793</v>
      </c>
      <c r="DE38" s="644"/>
      <c r="DF38" s="644"/>
      <c r="DG38" s="644"/>
      <c r="DH38" s="644"/>
      <c r="DI38" s="644"/>
      <c r="DJ38" s="644"/>
      <c r="DK38" s="645"/>
      <c r="DL38" s="649">
        <v>1129739</v>
      </c>
      <c r="DM38" s="644"/>
      <c r="DN38" s="644"/>
      <c r="DO38" s="644"/>
      <c r="DP38" s="644"/>
      <c r="DQ38" s="644"/>
      <c r="DR38" s="644"/>
      <c r="DS38" s="644"/>
      <c r="DT38" s="644"/>
      <c r="DU38" s="644"/>
      <c r="DV38" s="645"/>
      <c r="DW38" s="646">
        <v>15.2</v>
      </c>
      <c r="DX38" s="675"/>
      <c r="DY38" s="675"/>
      <c r="DZ38" s="675"/>
      <c r="EA38" s="675"/>
      <c r="EB38" s="675"/>
      <c r="EC38" s="677"/>
    </row>
    <row r="39" spans="2:133" ht="11.25" customHeight="1">
      <c r="AQ39" s="678" t="s">
        <v>332</v>
      </c>
      <c r="AR39" s="679"/>
      <c r="AS39" s="679"/>
      <c r="AT39" s="679"/>
      <c r="AU39" s="679"/>
      <c r="AV39" s="679"/>
      <c r="AW39" s="679"/>
      <c r="AX39" s="679"/>
      <c r="AY39" s="680"/>
      <c r="AZ39" s="641" t="s">
        <v>119</v>
      </c>
      <c r="BA39" s="644"/>
      <c r="BB39" s="644"/>
      <c r="BC39" s="644"/>
      <c r="BD39" s="642"/>
      <c r="BE39" s="642"/>
      <c r="BF39" s="681"/>
      <c r="BG39" s="686" t="s">
        <v>333</v>
      </c>
      <c r="BH39" s="687"/>
      <c r="BI39" s="687"/>
      <c r="BJ39" s="687"/>
      <c r="BK39" s="687"/>
      <c r="BL39" s="215"/>
      <c r="BM39" s="682" t="s">
        <v>334</v>
      </c>
      <c r="BN39" s="682"/>
      <c r="BO39" s="682"/>
      <c r="BP39" s="682"/>
      <c r="BQ39" s="682"/>
      <c r="BR39" s="682"/>
      <c r="BS39" s="682"/>
      <c r="BT39" s="682"/>
      <c r="BU39" s="683"/>
      <c r="BV39" s="641">
        <v>87</v>
      </c>
      <c r="BW39" s="644"/>
      <c r="BX39" s="644"/>
      <c r="BY39" s="644"/>
      <c r="BZ39" s="644"/>
      <c r="CA39" s="644"/>
      <c r="CB39" s="684"/>
      <c r="CD39" s="685" t="s">
        <v>335</v>
      </c>
      <c r="CE39" s="682"/>
      <c r="CF39" s="682"/>
      <c r="CG39" s="682"/>
      <c r="CH39" s="682"/>
      <c r="CI39" s="682"/>
      <c r="CJ39" s="682"/>
      <c r="CK39" s="682"/>
      <c r="CL39" s="682"/>
      <c r="CM39" s="682"/>
      <c r="CN39" s="682"/>
      <c r="CO39" s="682"/>
      <c r="CP39" s="682"/>
      <c r="CQ39" s="683"/>
      <c r="CR39" s="641">
        <v>316136</v>
      </c>
      <c r="CS39" s="642"/>
      <c r="CT39" s="642"/>
      <c r="CU39" s="642"/>
      <c r="CV39" s="642"/>
      <c r="CW39" s="642"/>
      <c r="CX39" s="642"/>
      <c r="CY39" s="643"/>
      <c r="CZ39" s="646">
        <v>2.6</v>
      </c>
      <c r="DA39" s="675"/>
      <c r="DB39" s="675"/>
      <c r="DC39" s="676"/>
      <c r="DD39" s="649">
        <v>311626</v>
      </c>
      <c r="DE39" s="642"/>
      <c r="DF39" s="642"/>
      <c r="DG39" s="642"/>
      <c r="DH39" s="642"/>
      <c r="DI39" s="642"/>
      <c r="DJ39" s="642"/>
      <c r="DK39" s="643"/>
      <c r="DL39" s="649" t="s">
        <v>226</v>
      </c>
      <c r="DM39" s="642"/>
      <c r="DN39" s="642"/>
      <c r="DO39" s="642"/>
      <c r="DP39" s="642"/>
      <c r="DQ39" s="642"/>
      <c r="DR39" s="642"/>
      <c r="DS39" s="642"/>
      <c r="DT39" s="642"/>
      <c r="DU39" s="642"/>
      <c r="DV39" s="643"/>
      <c r="DW39" s="646" t="s">
        <v>119</v>
      </c>
      <c r="DX39" s="675"/>
      <c r="DY39" s="675"/>
      <c r="DZ39" s="675"/>
      <c r="EA39" s="675"/>
      <c r="EB39" s="675"/>
      <c r="EC39" s="677"/>
    </row>
    <row r="40" spans="2:133" ht="11.25" customHeight="1">
      <c r="AQ40" s="678" t="s">
        <v>336</v>
      </c>
      <c r="AR40" s="679"/>
      <c r="AS40" s="679"/>
      <c r="AT40" s="679"/>
      <c r="AU40" s="679"/>
      <c r="AV40" s="679"/>
      <c r="AW40" s="679"/>
      <c r="AX40" s="679"/>
      <c r="AY40" s="680"/>
      <c r="AZ40" s="641">
        <v>234025</v>
      </c>
      <c r="BA40" s="644"/>
      <c r="BB40" s="644"/>
      <c r="BC40" s="644"/>
      <c r="BD40" s="642"/>
      <c r="BE40" s="642"/>
      <c r="BF40" s="681"/>
      <c r="BG40" s="686"/>
      <c r="BH40" s="687"/>
      <c r="BI40" s="687"/>
      <c r="BJ40" s="687"/>
      <c r="BK40" s="687"/>
      <c r="BL40" s="215"/>
      <c r="BM40" s="682" t="s">
        <v>337</v>
      </c>
      <c r="BN40" s="682"/>
      <c r="BO40" s="682"/>
      <c r="BP40" s="682"/>
      <c r="BQ40" s="682"/>
      <c r="BR40" s="682"/>
      <c r="BS40" s="682"/>
      <c r="BT40" s="682"/>
      <c r="BU40" s="683"/>
      <c r="BV40" s="641">
        <v>121</v>
      </c>
      <c r="BW40" s="644"/>
      <c r="BX40" s="644"/>
      <c r="BY40" s="644"/>
      <c r="BZ40" s="644"/>
      <c r="CA40" s="644"/>
      <c r="CB40" s="684"/>
      <c r="CD40" s="685" t="s">
        <v>338</v>
      </c>
      <c r="CE40" s="682"/>
      <c r="CF40" s="682"/>
      <c r="CG40" s="682"/>
      <c r="CH40" s="682"/>
      <c r="CI40" s="682"/>
      <c r="CJ40" s="682"/>
      <c r="CK40" s="682"/>
      <c r="CL40" s="682"/>
      <c r="CM40" s="682"/>
      <c r="CN40" s="682"/>
      <c r="CO40" s="682"/>
      <c r="CP40" s="682"/>
      <c r="CQ40" s="683"/>
      <c r="CR40" s="641">
        <v>16100</v>
      </c>
      <c r="CS40" s="644"/>
      <c r="CT40" s="644"/>
      <c r="CU40" s="644"/>
      <c r="CV40" s="644"/>
      <c r="CW40" s="644"/>
      <c r="CX40" s="644"/>
      <c r="CY40" s="645"/>
      <c r="CZ40" s="646">
        <v>0.1</v>
      </c>
      <c r="DA40" s="675"/>
      <c r="DB40" s="675"/>
      <c r="DC40" s="676"/>
      <c r="DD40" s="649">
        <v>3000</v>
      </c>
      <c r="DE40" s="644"/>
      <c r="DF40" s="644"/>
      <c r="DG40" s="644"/>
      <c r="DH40" s="644"/>
      <c r="DI40" s="644"/>
      <c r="DJ40" s="644"/>
      <c r="DK40" s="645"/>
      <c r="DL40" s="649" t="s">
        <v>226</v>
      </c>
      <c r="DM40" s="644"/>
      <c r="DN40" s="644"/>
      <c r="DO40" s="644"/>
      <c r="DP40" s="644"/>
      <c r="DQ40" s="644"/>
      <c r="DR40" s="644"/>
      <c r="DS40" s="644"/>
      <c r="DT40" s="644"/>
      <c r="DU40" s="644"/>
      <c r="DV40" s="645"/>
      <c r="DW40" s="646" t="s">
        <v>119</v>
      </c>
      <c r="DX40" s="675"/>
      <c r="DY40" s="675"/>
      <c r="DZ40" s="675"/>
      <c r="EA40" s="675"/>
      <c r="EB40" s="675"/>
      <c r="EC40" s="677"/>
    </row>
    <row r="41" spans="2:133" ht="11.25" customHeight="1">
      <c r="AQ41" s="690" t="s">
        <v>339</v>
      </c>
      <c r="AR41" s="691"/>
      <c r="AS41" s="691"/>
      <c r="AT41" s="691"/>
      <c r="AU41" s="691"/>
      <c r="AV41" s="691"/>
      <c r="AW41" s="691"/>
      <c r="AX41" s="691"/>
      <c r="AY41" s="692"/>
      <c r="AZ41" s="656">
        <v>670449</v>
      </c>
      <c r="BA41" s="693"/>
      <c r="BB41" s="693"/>
      <c r="BC41" s="693"/>
      <c r="BD41" s="657"/>
      <c r="BE41" s="657"/>
      <c r="BF41" s="694"/>
      <c r="BG41" s="688"/>
      <c r="BH41" s="689"/>
      <c r="BI41" s="689"/>
      <c r="BJ41" s="689"/>
      <c r="BK41" s="689"/>
      <c r="BL41" s="216"/>
      <c r="BM41" s="695" t="s">
        <v>340</v>
      </c>
      <c r="BN41" s="695"/>
      <c r="BO41" s="695"/>
      <c r="BP41" s="695"/>
      <c r="BQ41" s="695"/>
      <c r="BR41" s="695"/>
      <c r="BS41" s="695"/>
      <c r="BT41" s="695"/>
      <c r="BU41" s="696"/>
      <c r="BV41" s="656">
        <v>274</v>
      </c>
      <c r="BW41" s="693"/>
      <c r="BX41" s="693"/>
      <c r="BY41" s="693"/>
      <c r="BZ41" s="693"/>
      <c r="CA41" s="693"/>
      <c r="CB41" s="697"/>
      <c r="CD41" s="685" t="s">
        <v>341</v>
      </c>
      <c r="CE41" s="682"/>
      <c r="CF41" s="682"/>
      <c r="CG41" s="682"/>
      <c r="CH41" s="682"/>
      <c r="CI41" s="682"/>
      <c r="CJ41" s="682"/>
      <c r="CK41" s="682"/>
      <c r="CL41" s="682"/>
      <c r="CM41" s="682"/>
      <c r="CN41" s="682"/>
      <c r="CO41" s="682"/>
      <c r="CP41" s="682"/>
      <c r="CQ41" s="683"/>
      <c r="CR41" s="641" t="s">
        <v>226</v>
      </c>
      <c r="CS41" s="642"/>
      <c r="CT41" s="642"/>
      <c r="CU41" s="642"/>
      <c r="CV41" s="642"/>
      <c r="CW41" s="642"/>
      <c r="CX41" s="642"/>
      <c r="CY41" s="643"/>
      <c r="CZ41" s="646" t="s">
        <v>119</v>
      </c>
      <c r="DA41" s="675"/>
      <c r="DB41" s="675"/>
      <c r="DC41" s="676"/>
      <c r="DD41" s="649" t="s">
        <v>119</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343</v>
      </c>
      <c r="CE42" s="639"/>
      <c r="CF42" s="639"/>
      <c r="CG42" s="639"/>
      <c r="CH42" s="639"/>
      <c r="CI42" s="639"/>
      <c r="CJ42" s="639"/>
      <c r="CK42" s="639"/>
      <c r="CL42" s="639"/>
      <c r="CM42" s="639"/>
      <c r="CN42" s="639"/>
      <c r="CO42" s="639"/>
      <c r="CP42" s="639"/>
      <c r="CQ42" s="640"/>
      <c r="CR42" s="641">
        <v>1687146</v>
      </c>
      <c r="CS42" s="644"/>
      <c r="CT42" s="644"/>
      <c r="CU42" s="644"/>
      <c r="CV42" s="644"/>
      <c r="CW42" s="644"/>
      <c r="CX42" s="644"/>
      <c r="CY42" s="645"/>
      <c r="CZ42" s="646">
        <v>13.8</v>
      </c>
      <c r="DA42" s="647"/>
      <c r="DB42" s="647"/>
      <c r="DC42" s="648"/>
      <c r="DD42" s="649">
        <v>377398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345</v>
      </c>
      <c r="CE43" s="639"/>
      <c r="CF43" s="639"/>
      <c r="CG43" s="639"/>
      <c r="CH43" s="639"/>
      <c r="CI43" s="639"/>
      <c r="CJ43" s="639"/>
      <c r="CK43" s="639"/>
      <c r="CL43" s="639"/>
      <c r="CM43" s="639"/>
      <c r="CN43" s="639"/>
      <c r="CO43" s="639"/>
      <c r="CP43" s="639"/>
      <c r="CQ43" s="640"/>
      <c r="CR43" s="641">
        <v>44537</v>
      </c>
      <c r="CS43" s="642"/>
      <c r="CT43" s="642"/>
      <c r="CU43" s="642"/>
      <c r="CV43" s="642"/>
      <c r="CW43" s="642"/>
      <c r="CX43" s="642"/>
      <c r="CY43" s="643"/>
      <c r="CZ43" s="646">
        <v>0.4</v>
      </c>
      <c r="DA43" s="675"/>
      <c r="DB43" s="675"/>
      <c r="DC43" s="676"/>
      <c r="DD43" s="649">
        <v>44537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346</v>
      </c>
      <c r="CD44" s="669" t="s">
        <v>297</v>
      </c>
      <c r="CE44" s="670"/>
      <c r="CF44" s="638" t="s">
        <v>347</v>
      </c>
      <c r="CG44" s="639"/>
      <c r="CH44" s="639"/>
      <c r="CI44" s="639"/>
      <c r="CJ44" s="639"/>
      <c r="CK44" s="639"/>
      <c r="CL44" s="639"/>
      <c r="CM44" s="639"/>
      <c r="CN44" s="639"/>
      <c r="CO44" s="639"/>
      <c r="CP44" s="639"/>
      <c r="CQ44" s="640"/>
      <c r="CR44" s="641">
        <v>1685037</v>
      </c>
      <c r="CS44" s="644"/>
      <c r="CT44" s="644"/>
      <c r="CU44" s="644"/>
      <c r="CV44" s="644"/>
      <c r="CW44" s="644"/>
      <c r="CX44" s="644"/>
      <c r="CY44" s="645"/>
      <c r="CZ44" s="646">
        <v>13.8</v>
      </c>
      <c r="DA44" s="647"/>
      <c r="DB44" s="647"/>
      <c r="DC44" s="648"/>
      <c r="DD44" s="649">
        <v>377289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348</v>
      </c>
      <c r="CG45" s="639"/>
      <c r="CH45" s="639"/>
      <c r="CI45" s="639"/>
      <c r="CJ45" s="639"/>
      <c r="CK45" s="639"/>
      <c r="CL45" s="639"/>
      <c r="CM45" s="639"/>
      <c r="CN45" s="639"/>
      <c r="CO45" s="639"/>
      <c r="CP45" s="639"/>
      <c r="CQ45" s="640"/>
      <c r="CR45" s="641">
        <v>750908</v>
      </c>
      <c r="CS45" s="642"/>
      <c r="CT45" s="642"/>
      <c r="CU45" s="642"/>
      <c r="CV45" s="642"/>
      <c r="CW45" s="642"/>
      <c r="CX45" s="642"/>
      <c r="CY45" s="643"/>
      <c r="CZ45" s="646">
        <v>6.1</v>
      </c>
      <c r="DA45" s="675"/>
      <c r="DB45" s="675"/>
      <c r="DC45" s="676"/>
      <c r="DD45" s="649">
        <v>71610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349</v>
      </c>
      <c r="CG46" s="639"/>
      <c r="CH46" s="639"/>
      <c r="CI46" s="639"/>
      <c r="CJ46" s="639"/>
      <c r="CK46" s="639"/>
      <c r="CL46" s="639"/>
      <c r="CM46" s="639"/>
      <c r="CN46" s="639"/>
      <c r="CO46" s="639"/>
      <c r="CP46" s="639"/>
      <c r="CQ46" s="640"/>
      <c r="CR46" s="641">
        <v>920479</v>
      </c>
      <c r="CS46" s="644"/>
      <c r="CT46" s="644"/>
      <c r="CU46" s="644"/>
      <c r="CV46" s="644"/>
      <c r="CW46" s="644"/>
      <c r="CX46" s="644"/>
      <c r="CY46" s="645"/>
      <c r="CZ46" s="646">
        <v>7.5</v>
      </c>
      <c r="DA46" s="647"/>
      <c r="DB46" s="647"/>
      <c r="DC46" s="648"/>
      <c r="DD46" s="649">
        <v>304229</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350</v>
      </c>
      <c r="CG47" s="639"/>
      <c r="CH47" s="639"/>
      <c r="CI47" s="639"/>
      <c r="CJ47" s="639"/>
      <c r="CK47" s="639"/>
      <c r="CL47" s="639"/>
      <c r="CM47" s="639"/>
      <c r="CN47" s="639"/>
      <c r="CO47" s="639"/>
      <c r="CP47" s="639"/>
      <c r="CQ47" s="640"/>
      <c r="CR47" s="641">
        <v>2109</v>
      </c>
      <c r="CS47" s="642"/>
      <c r="CT47" s="642"/>
      <c r="CU47" s="642"/>
      <c r="CV47" s="642"/>
      <c r="CW47" s="642"/>
      <c r="CX47" s="642"/>
      <c r="CY47" s="643"/>
      <c r="CZ47" s="646">
        <v>0</v>
      </c>
      <c r="DA47" s="675"/>
      <c r="DB47" s="675"/>
      <c r="DC47" s="676"/>
      <c r="DD47" s="649">
        <v>109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351</v>
      </c>
      <c r="CG48" s="639"/>
      <c r="CH48" s="639"/>
      <c r="CI48" s="639"/>
      <c r="CJ48" s="639"/>
      <c r="CK48" s="639"/>
      <c r="CL48" s="639"/>
      <c r="CM48" s="639"/>
      <c r="CN48" s="639"/>
      <c r="CO48" s="639"/>
      <c r="CP48" s="639"/>
      <c r="CQ48" s="640"/>
      <c r="CR48" s="641" t="s">
        <v>226</v>
      </c>
      <c r="CS48" s="644"/>
      <c r="CT48" s="644"/>
      <c r="CU48" s="644"/>
      <c r="CV48" s="644"/>
      <c r="CW48" s="644"/>
      <c r="CX48" s="644"/>
      <c r="CY48" s="645"/>
      <c r="CZ48" s="646" t="s">
        <v>226</v>
      </c>
      <c r="DA48" s="647"/>
      <c r="DB48" s="647"/>
      <c r="DC48" s="648"/>
      <c r="DD48" s="649" t="s">
        <v>119</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352</v>
      </c>
      <c r="CE49" s="654"/>
      <c r="CF49" s="654"/>
      <c r="CG49" s="654"/>
      <c r="CH49" s="654"/>
      <c r="CI49" s="654"/>
      <c r="CJ49" s="654"/>
      <c r="CK49" s="654"/>
      <c r="CL49" s="654"/>
      <c r="CM49" s="654"/>
      <c r="CN49" s="654"/>
      <c r="CO49" s="654"/>
      <c r="CP49" s="654"/>
      <c r="CQ49" s="655"/>
      <c r="CR49" s="656">
        <v>12217091</v>
      </c>
      <c r="CS49" s="657"/>
      <c r="CT49" s="657"/>
      <c r="CU49" s="657"/>
      <c r="CV49" s="657"/>
      <c r="CW49" s="657"/>
      <c r="CX49" s="657"/>
      <c r="CY49" s="658"/>
      <c r="CZ49" s="659">
        <v>100</v>
      </c>
      <c r="DA49" s="660"/>
      <c r="DB49" s="660"/>
      <c r="DC49" s="661"/>
      <c r="DD49" s="662">
        <v>8243190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APBRLrSsvvaNWlQ81Yl9sqDhtI8qVesNenqBGkt0y/IFZxc4w9/49o+F1rWBtDQJ4E/G0fCNSthoyrldSOzyCQ==" saltValue="dJ1CxL5YylhqH67QRRLt9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354</v>
      </c>
      <c r="DK2" s="1180"/>
      <c r="DL2" s="1180"/>
      <c r="DM2" s="1180"/>
      <c r="DN2" s="1180"/>
      <c r="DO2" s="1181"/>
      <c r="DP2" s="229"/>
      <c r="DQ2" s="1179" t="s">
        <v>355</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356</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358</v>
      </c>
      <c r="B5" s="1065"/>
      <c r="C5" s="1065"/>
      <c r="D5" s="1065"/>
      <c r="E5" s="1065"/>
      <c r="F5" s="1065"/>
      <c r="G5" s="1065"/>
      <c r="H5" s="1065"/>
      <c r="I5" s="1065"/>
      <c r="J5" s="1065"/>
      <c r="K5" s="1065"/>
      <c r="L5" s="1065"/>
      <c r="M5" s="1065"/>
      <c r="N5" s="1065"/>
      <c r="O5" s="1065"/>
      <c r="P5" s="1066"/>
      <c r="Q5" s="1070" t="s">
        <v>359</v>
      </c>
      <c r="R5" s="1071"/>
      <c r="S5" s="1071"/>
      <c r="T5" s="1071"/>
      <c r="U5" s="1072"/>
      <c r="V5" s="1070" t="s">
        <v>360</v>
      </c>
      <c r="W5" s="1071"/>
      <c r="X5" s="1071"/>
      <c r="Y5" s="1071"/>
      <c r="Z5" s="1072"/>
      <c r="AA5" s="1070" t="s">
        <v>361</v>
      </c>
      <c r="AB5" s="1071"/>
      <c r="AC5" s="1071"/>
      <c r="AD5" s="1071"/>
      <c r="AE5" s="1071"/>
      <c r="AF5" s="1182" t="s">
        <v>362</v>
      </c>
      <c r="AG5" s="1071"/>
      <c r="AH5" s="1071"/>
      <c r="AI5" s="1071"/>
      <c r="AJ5" s="1086"/>
      <c r="AK5" s="1071" t="s">
        <v>363</v>
      </c>
      <c r="AL5" s="1071"/>
      <c r="AM5" s="1071"/>
      <c r="AN5" s="1071"/>
      <c r="AO5" s="1072"/>
      <c r="AP5" s="1070" t="s">
        <v>364</v>
      </c>
      <c r="AQ5" s="1071"/>
      <c r="AR5" s="1071"/>
      <c r="AS5" s="1071"/>
      <c r="AT5" s="1072"/>
      <c r="AU5" s="1070" t="s">
        <v>365</v>
      </c>
      <c r="AV5" s="1071"/>
      <c r="AW5" s="1071"/>
      <c r="AX5" s="1071"/>
      <c r="AY5" s="1086"/>
      <c r="AZ5" s="236"/>
      <c r="BA5" s="236"/>
      <c r="BB5" s="236"/>
      <c r="BC5" s="236"/>
      <c r="BD5" s="236"/>
      <c r="BE5" s="237"/>
      <c r="BF5" s="237"/>
      <c r="BG5" s="237"/>
      <c r="BH5" s="237"/>
      <c r="BI5" s="237"/>
      <c r="BJ5" s="237"/>
      <c r="BK5" s="237"/>
      <c r="BL5" s="237"/>
      <c r="BM5" s="237"/>
      <c r="BN5" s="237"/>
      <c r="BO5" s="237"/>
      <c r="BP5" s="237"/>
      <c r="BQ5" s="1064" t="s">
        <v>366</v>
      </c>
      <c r="BR5" s="1065"/>
      <c r="BS5" s="1065"/>
      <c r="BT5" s="1065"/>
      <c r="BU5" s="1065"/>
      <c r="BV5" s="1065"/>
      <c r="BW5" s="1065"/>
      <c r="BX5" s="1065"/>
      <c r="BY5" s="1065"/>
      <c r="BZ5" s="1065"/>
      <c r="CA5" s="1065"/>
      <c r="CB5" s="1065"/>
      <c r="CC5" s="1065"/>
      <c r="CD5" s="1065"/>
      <c r="CE5" s="1065"/>
      <c r="CF5" s="1065"/>
      <c r="CG5" s="1066"/>
      <c r="CH5" s="1070" t="s">
        <v>367</v>
      </c>
      <c r="CI5" s="1071"/>
      <c r="CJ5" s="1071"/>
      <c r="CK5" s="1071"/>
      <c r="CL5" s="1072"/>
      <c r="CM5" s="1070" t="s">
        <v>368</v>
      </c>
      <c r="CN5" s="1071"/>
      <c r="CO5" s="1071"/>
      <c r="CP5" s="1071"/>
      <c r="CQ5" s="1072"/>
      <c r="CR5" s="1070" t="s">
        <v>369</v>
      </c>
      <c r="CS5" s="1071"/>
      <c r="CT5" s="1071"/>
      <c r="CU5" s="1071"/>
      <c r="CV5" s="1072"/>
      <c r="CW5" s="1070" t="s">
        <v>370</v>
      </c>
      <c r="CX5" s="1071"/>
      <c r="CY5" s="1071"/>
      <c r="CZ5" s="1071"/>
      <c r="DA5" s="1072"/>
      <c r="DB5" s="1070" t="s">
        <v>371</v>
      </c>
      <c r="DC5" s="1071"/>
      <c r="DD5" s="1071"/>
      <c r="DE5" s="1071"/>
      <c r="DF5" s="1072"/>
      <c r="DG5" s="1167" t="s">
        <v>372</v>
      </c>
      <c r="DH5" s="1168"/>
      <c r="DI5" s="1168"/>
      <c r="DJ5" s="1168"/>
      <c r="DK5" s="1169"/>
      <c r="DL5" s="1167" t="s">
        <v>373</v>
      </c>
      <c r="DM5" s="1168"/>
      <c r="DN5" s="1168"/>
      <c r="DO5" s="1168"/>
      <c r="DP5" s="1169"/>
      <c r="DQ5" s="1070" t="s">
        <v>374</v>
      </c>
      <c r="DR5" s="1071"/>
      <c r="DS5" s="1071"/>
      <c r="DT5" s="1071"/>
      <c r="DU5" s="1072"/>
      <c r="DV5" s="1070" t="s">
        <v>365</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375</v>
      </c>
      <c r="C7" s="1120"/>
      <c r="D7" s="1120"/>
      <c r="E7" s="1120"/>
      <c r="F7" s="1120"/>
      <c r="G7" s="1120"/>
      <c r="H7" s="1120"/>
      <c r="I7" s="1120"/>
      <c r="J7" s="1120"/>
      <c r="K7" s="1120"/>
      <c r="L7" s="1120"/>
      <c r="M7" s="1120"/>
      <c r="N7" s="1120"/>
      <c r="O7" s="1120"/>
      <c r="P7" s="1121"/>
      <c r="Q7" s="1173">
        <v>13497</v>
      </c>
      <c r="R7" s="1174"/>
      <c r="S7" s="1174"/>
      <c r="T7" s="1174"/>
      <c r="U7" s="1174"/>
      <c r="V7" s="1174">
        <v>12217</v>
      </c>
      <c r="W7" s="1174"/>
      <c r="X7" s="1174"/>
      <c r="Y7" s="1174"/>
      <c r="Z7" s="1174"/>
      <c r="AA7" s="1174">
        <v>1280</v>
      </c>
      <c r="AB7" s="1174"/>
      <c r="AC7" s="1174"/>
      <c r="AD7" s="1174"/>
      <c r="AE7" s="1175"/>
      <c r="AF7" s="1176">
        <v>1189</v>
      </c>
      <c r="AG7" s="1177"/>
      <c r="AH7" s="1177"/>
      <c r="AI7" s="1177"/>
      <c r="AJ7" s="1178"/>
      <c r="AK7" s="1160">
        <v>417</v>
      </c>
      <c r="AL7" s="1161"/>
      <c r="AM7" s="1161"/>
      <c r="AN7" s="1161"/>
      <c r="AO7" s="1161"/>
      <c r="AP7" s="1161">
        <v>11791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565</v>
      </c>
      <c r="BT7" s="1165"/>
      <c r="BU7" s="1165"/>
      <c r="BV7" s="1165"/>
      <c r="BW7" s="1165"/>
      <c r="BX7" s="1165"/>
      <c r="BY7" s="1165"/>
      <c r="BZ7" s="1165"/>
      <c r="CA7" s="1165"/>
      <c r="CB7" s="1165"/>
      <c r="CC7" s="1165"/>
      <c r="CD7" s="1165"/>
      <c r="CE7" s="1165"/>
      <c r="CF7" s="1165"/>
      <c r="CG7" s="1166"/>
      <c r="CH7" s="1157">
        <v>0</v>
      </c>
      <c r="CI7" s="1158"/>
      <c r="CJ7" s="1158"/>
      <c r="CK7" s="1158"/>
      <c r="CL7" s="1159"/>
      <c r="CM7" s="1157">
        <v>31</v>
      </c>
      <c r="CN7" s="1158"/>
      <c r="CO7" s="1158"/>
      <c r="CP7" s="1158"/>
      <c r="CQ7" s="1159"/>
      <c r="CR7" s="1157">
        <v>21</v>
      </c>
      <c r="CS7" s="1158"/>
      <c r="CT7" s="1158"/>
      <c r="CU7" s="1158"/>
      <c r="CV7" s="1159"/>
      <c r="CW7" s="1157" t="s">
        <v>567</v>
      </c>
      <c r="CX7" s="1158"/>
      <c r="CY7" s="1158"/>
      <c r="CZ7" s="1158"/>
      <c r="DA7" s="1159"/>
      <c r="DB7" s="1157" t="s">
        <v>493</v>
      </c>
      <c r="DC7" s="1158"/>
      <c r="DD7" s="1158"/>
      <c r="DE7" s="1158"/>
      <c r="DF7" s="1159"/>
      <c r="DG7" s="1157" t="s">
        <v>493</v>
      </c>
      <c r="DH7" s="1158"/>
      <c r="DI7" s="1158"/>
      <c r="DJ7" s="1158"/>
      <c r="DK7" s="1159"/>
      <c r="DL7" s="1157" t="s">
        <v>493</v>
      </c>
      <c r="DM7" s="1158"/>
      <c r="DN7" s="1158"/>
      <c r="DO7" s="1158"/>
      <c r="DP7" s="1159"/>
      <c r="DQ7" s="1157" t="s">
        <v>493</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566</v>
      </c>
      <c r="BT8" s="1084"/>
      <c r="BU8" s="1084"/>
      <c r="BV8" s="1084"/>
      <c r="BW8" s="1084"/>
      <c r="BX8" s="1084"/>
      <c r="BY8" s="1084"/>
      <c r="BZ8" s="1084"/>
      <c r="CA8" s="1084"/>
      <c r="CB8" s="1084"/>
      <c r="CC8" s="1084"/>
      <c r="CD8" s="1084"/>
      <c r="CE8" s="1084"/>
      <c r="CF8" s="1084"/>
      <c r="CG8" s="1085"/>
      <c r="CH8" s="1058">
        <v>16</v>
      </c>
      <c r="CI8" s="1059"/>
      <c r="CJ8" s="1059"/>
      <c r="CK8" s="1059"/>
      <c r="CL8" s="1060"/>
      <c r="CM8" s="1058">
        <v>213</v>
      </c>
      <c r="CN8" s="1059"/>
      <c r="CO8" s="1059"/>
      <c r="CP8" s="1059"/>
      <c r="CQ8" s="1060"/>
      <c r="CR8" s="1058">
        <v>13</v>
      </c>
      <c r="CS8" s="1059"/>
      <c r="CT8" s="1059"/>
      <c r="CU8" s="1059"/>
      <c r="CV8" s="1060"/>
      <c r="CW8" s="1058">
        <v>13</v>
      </c>
      <c r="CX8" s="1059"/>
      <c r="CY8" s="1059"/>
      <c r="CZ8" s="1059"/>
      <c r="DA8" s="1060"/>
      <c r="DB8" s="1058" t="s">
        <v>493</v>
      </c>
      <c r="DC8" s="1059"/>
      <c r="DD8" s="1059"/>
      <c r="DE8" s="1059"/>
      <c r="DF8" s="1060"/>
      <c r="DG8" s="1058" t="s">
        <v>493</v>
      </c>
      <c r="DH8" s="1059"/>
      <c r="DI8" s="1059"/>
      <c r="DJ8" s="1059"/>
      <c r="DK8" s="1060"/>
      <c r="DL8" s="1058" t="s">
        <v>493</v>
      </c>
      <c r="DM8" s="1059"/>
      <c r="DN8" s="1059"/>
      <c r="DO8" s="1059"/>
      <c r="DP8" s="1060"/>
      <c r="DQ8" s="1058" t="s">
        <v>493</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376</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377</v>
      </c>
      <c r="B23" s="1013" t="s">
        <v>378</v>
      </c>
      <c r="C23" s="1014"/>
      <c r="D23" s="1014"/>
      <c r="E23" s="1014"/>
      <c r="F23" s="1014"/>
      <c r="G23" s="1014"/>
      <c r="H23" s="1014"/>
      <c r="I23" s="1014"/>
      <c r="J23" s="1014"/>
      <c r="K23" s="1014"/>
      <c r="L23" s="1014"/>
      <c r="M23" s="1014"/>
      <c r="N23" s="1014"/>
      <c r="O23" s="1014"/>
      <c r="P23" s="1015"/>
      <c r="Q23" s="1137">
        <v>13497</v>
      </c>
      <c r="R23" s="1138"/>
      <c r="S23" s="1138"/>
      <c r="T23" s="1138"/>
      <c r="U23" s="1138"/>
      <c r="V23" s="1138">
        <v>12217</v>
      </c>
      <c r="W23" s="1138"/>
      <c r="X23" s="1138"/>
      <c r="Y23" s="1138"/>
      <c r="Z23" s="1138"/>
      <c r="AA23" s="1138">
        <v>1280</v>
      </c>
      <c r="AB23" s="1138"/>
      <c r="AC23" s="1138"/>
      <c r="AD23" s="1138"/>
      <c r="AE23" s="1139"/>
      <c r="AF23" s="1140">
        <v>1189</v>
      </c>
      <c r="AG23" s="1138"/>
      <c r="AH23" s="1138"/>
      <c r="AI23" s="1138"/>
      <c r="AJ23" s="1141"/>
      <c r="AK23" s="1142"/>
      <c r="AL23" s="1143"/>
      <c r="AM23" s="1143"/>
      <c r="AN23" s="1143"/>
      <c r="AO23" s="1143"/>
      <c r="AP23" s="1138">
        <v>11791</v>
      </c>
      <c r="AQ23" s="1138"/>
      <c r="AR23" s="1138"/>
      <c r="AS23" s="1138"/>
      <c r="AT23" s="1138"/>
      <c r="AU23" s="1144"/>
      <c r="AV23" s="1144"/>
      <c r="AW23" s="1144"/>
      <c r="AX23" s="1144"/>
      <c r="AY23" s="1145"/>
      <c r="AZ23" s="1134" t="s">
        <v>119</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379</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380</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358</v>
      </c>
      <c r="B26" s="1065"/>
      <c r="C26" s="1065"/>
      <c r="D26" s="1065"/>
      <c r="E26" s="1065"/>
      <c r="F26" s="1065"/>
      <c r="G26" s="1065"/>
      <c r="H26" s="1065"/>
      <c r="I26" s="1065"/>
      <c r="J26" s="1065"/>
      <c r="K26" s="1065"/>
      <c r="L26" s="1065"/>
      <c r="M26" s="1065"/>
      <c r="N26" s="1065"/>
      <c r="O26" s="1065"/>
      <c r="P26" s="1066"/>
      <c r="Q26" s="1070" t="s">
        <v>381</v>
      </c>
      <c r="R26" s="1071"/>
      <c r="S26" s="1071"/>
      <c r="T26" s="1071"/>
      <c r="U26" s="1072"/>
      <c r="V26" s="1070" t="s">
        <v>382</v>
      </c>
      <c r="W26" s="1071"/>
      <c r="X26" s="1071"/>
      <c r="Y26" s="1071"/>
      <c r="Z26" s="1072"/>
      <c r="AA26" s="1070" t="s">
        <v>383</v>
      </c>
      <c r="AB26" s="1071"/>
      <c r="AC26" s="1071"/>
      <c r="AD26" s="1071"/>
      <c r="AE26" s="1071"/>
      <c r="AF26" s="1128" t="s">
        <v>384</v>
      </c>
      <c r="AG26" s="1077"/>
      <c r="AH26" s="1077"/>
      <c r="AI26" s="1077"/>
      <c r="AJ26" s="1129"/>
      <c r="AK26" s="1071" t="s">
        <v>385</v>
      </c>
      <c r="AL26" s="1071"/>
      <c r="AM26" s="1071"/>
      <c r="AN26" s="1071"/>
      <c r="AO26" s="1072"/>
      <c r="AP26" s="1070" t="s">
        <v>386</v>
      </c>
      <c r="AQ26" s="1071"/>
      <c r="AR26" s="1071"/>
      <c r="AS26" s="1071"/>
      <c r="AT26" s="1072"/>
      <c r="AU26" s="1070" t="s">
        <v>387</v>
      </c>
      <c r="AV26" s="1071"/>
      <c r="AW26" s="1071"/>
      <c r="AX26" s="1071"/>
      <c r="AY26" s="1072"/>
      <c r="AZ26" s="1070" t="s">
        <v>388</v>
      </c>
      <c r="BA26" s="1071"/>
      <c r="BB26" s="1071"/>
      <c r="BC26" s="1071"/>
      <c r="BD26" s="1072"/>
      <c r="BE26" s="1070" t="s">
        <v>365</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389</v>
      </c>
      <c r="C28" s="1120"/>
      <c r="D28" s="1120"/>
      <c r="E28" s="1120"/>
      <c r="F28" s="1120"/>
      <c r="G28" s="1120"/>
      <c r="H28" s="1120"/>
      <c r="I28" s="1120"/>
      <c r="J28" s="1120"/>
      <c r="K28" s="1120"/>
      <c r="L28" s="1120"/>
      <c r="M28" s="1120"/>
      <c r="N28" s="1120"/>
      <c r="O28" s="1120"/>
      <c r="P28" s="1121"/>
      <c r="Q28" s="1122">
        <v>4389</v>
      </c>
      <c r="R28" s="1123"/>
      <c r="S28" s="1123"/>
      <c r="T28" s="1123"/>
      <c r="U28" s="1123"/>
      <c r="V28" s="1123">
        <v>4136</v>
      </c>
      <c r="W28" s="1123"/>
      <c r="X28" s="1123"/>
      <c r="Y28" s="1123"/>
      <c r="Z28" s="1123"/>
      <c r="AA28" s="1123">
        <v>253</v>
      </c>
      <c r="AB28" s="1123"/>
      <c r="AC28" s="1123"/>
      <c r="AD28" s="1123"/>
      <c r="AE28" s="1124"/>
      <c r="AF28" s="1125">
        <v>253</v>
      </c>
      <c r="AG28" s="1123"/>
      <c r="AH28" s="1123"/>
      <c r="AI28" s="1123"/>
      <c r="AJ28" s="1126"/>
      <c r="AK28" s="1127">
        <v>234</v>
      </c>
      <c r="AL28" s="1115"/>
      <c r="AM28" s="1115"/>
      <c r="AN28" s="1115"/>
      <c r="AO28" s="1115"/>
      <c r="AP28" s="1115" t="s">
        <v>553</v>
      </c>
      <c r="AQ28" s="1115"/>
      <c r="AR28" s="1115"/>
      <c r="AS28" s="1115"/>
      <c r="AT28" s="1115"/>
      <c r="AU28" s="1115" t="s">
        <v>553</v>
      </c>
      <c r="AV28" s="1115"/>
      <c r="AW28" s="1115"/>
      <c r="AX28" s="1115"/>
      <c r="AY28" s="1115"/>
      <c r="AZ28" s="1116" t="s">
        <v>573</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390</v>
      </c>
      <c r="C29" s="1107"/>
      <c r="D29" s="1107"/>
      <c r="E29" s="1107"/>
      <c r="F29" s="1107"/>
      <c r="G29" s="1107"/>
      <c r="H29" s="1107"/>
      <c r="I29" s="1107"/>
      <c r="J29" s="1107"/>
      <c r="K29" s="1107"/>
      <c r="L29" s="1107"/>
      <c r="M29" s="1107"/>
      <c r="N29" s="1107"/>
      <c r="O29" s="1107"/>
      <c r="P29" s="1108"/>
      <c r="Q29" s="1112">
        <v>2268</v>
      </c>
      <c r="R29" s="1113"/>
      <c r="S29" s="1113"/>
      <c r="T29" s="1113"/>
      <c r="U29" s="1113"/>
      <c r="V29" s="1113">
        <v>2142</v>
      </c>
      <c r="W29" s="1113"/>
      <c r="X29" s="1113"/>
      <c r="Y29" s="1113"/>
      <c r="Z29" s="1113"/>
      <c r="AA29" s="1113">
        <v>127</v>
      </c>
      <c r="AB29" s="1113"/>
      <c r="AC29" s="1113"/>
      <c r="AD29" s="1113"/>
      <c r="AE29" s="1114"/>
      <c r="AF29" s="1088">
        <v>127</v>
      </c>
      <c r="AG29" s="1089"/>
      <c r="AH29" s="1089"/>
      <c r="AI29" s="1089"/>
      <c r="AJ29" s="1090"/>
      <c r="AK29" s="1049">
        <v>333</v>
      </c>
      <c r="AL29" s="1040"/>
      <c r="AM29" s="1040"/>
      <c r="AN29" s="1040"/>
      <c r="AO29" s="1040"/>
      <c r="AP29" s="1040" t="s">
        <v>493</v>
      </c>
      <c r="AQ29" s="1040"/>
      <c r="AR29" s="1040"/>
      <c r="AS29" s="1040"/>
      <c r="AT29" s="1040"/>
      <c r="AU29" s="1040" t="s">
        <v>493</v>
      </c>
      <c r="AV29" s="1040"/>
      <c r="AW29" s="1040"/>
      <c r="AX29" s="1040"/>
      <c r="AY29" s="1040"/>
      <c r="AZ29" s="1111" t="s">
        <v>573</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391</v>
      </c>
      <c r="C30" s="1107"/>
      <c r="D30" s="1107"/>
      <c r="E30" s="1107"/>
      <c r="F30" s="1107"/>
      <c r="G30" s="1107"/>
      <c r="H30" s="1107"/>
      <c r="I30" s="1107"/>
      <c r="J30" s="1107"/>
      <c r="K30" s="1107"/>
      <c r="L30" s="1107"/>
      <c r="M30" s="1107"/>
      <c r="N30" s="1107"/>
      <c r="O30" s="1107"/>
      <c r="P30" s="1108"/>
      <c r="Q30" s="1112">
        <v>265</v>
      </c>
      <c r="R30" s="1113"/>
      <c r="S30" s="1113"/>
      <c r="T30" s="1113"/>
      <c r="U30" s="1113"/>
      <c r="V30" s="1113">
        <v>263</v>
      </c>
      <c r="W30" s="1113"/>
      <c r="X30" s="1113"/>
      <c r="Y30" s="1113"/>
      <c r="Z30" s="1113"/>
      <c r="AA30" s="1113">
        <v>2</v>
      </c>
      <c r="AB30" s="1113"/>
      <c r="AC30" s="1113"/>
      <c r="AD30" s="1113"/>
      <c r="AE30" s="1114"/>
      <c r="AF30" s="1088">
        <v>2</v>
      </c>
      <c r="AG30" s="1089"/>
      <c r="AH30" s="1089"/>
      <c r="AI30" s="1089"/>
      <c r="AJ30" s="1090"/>
      <c r="AK30" s="1049">
        <v>69</v>
      </c>
      <c r="AL30" s="1040"/>
      <c r="AM30" s="1040"/>
      <c r="AN30" s="1040"/>
      <c r="AO30" s="1040"/>
      <c r="AP30" s="1040" t="s">
        <v>493</v>
      </c>
      <c r="AQ30" s="1040"/>
      <c r="AR30" s="1040"/>
      <c r="AS30" s="1040"/>
      <c r="AT30" s="1040"/>
      <c r="AU30" s="1040" t="s">
        <v>493</v>
      </c>
      <c r="AV30" s="1040"/>
      <c r="AW30" s="1040"/>
      <c r="AX30" s="1040"/>
      <c r="AY30" s="1040"/>
      <c r="AZ30" s="1111" t="s">
        <v>574</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392</v>
      </c>
      <c r="C31" s="1107"/>
      <c r="D31" s="1107"/>
      <c r="E31" s="1107"/>
      <c r="F31" s="1107"/>
      <c r="G31" s="1107"/>
      <c r="H31" s="1107"/>
      <c r="I31" s="1107"/>
      <c r="J31" s="1107"/>
      <c r="K31" s="1107"/>
      <c r="L31" s="1107"/>
      <c r="M31" s="1107"/>
      <c r="N31" s="1107"/>
      <c r="O31" s="1107"/>
      <c r="P31" s="1108"/>
      <c r="Q31" s="1112">
        <v>687</v>
      </c>
      <c r="R31" s="1113"/>
      <c r="S31" s="1113"/>
      <c r="T31" s="1113"/>
      <c r="U31" s="1113"/>
      <c r="V31" s="1113">
        <v>617</v>
      </c>
      <c r="W31" s="1113"/>
      <c r="X31" s="1113"/>
      <c r="Y31" s="1113"/>
      <c r="Z31" s="1113"/>
      <c r="AA31" s="1113">
        <v>70</v>
      </c>
      <c r="AB31" s="1113"/>
      <c r="AC31" s="1113"/>
      <c r="AD31" s="1113"/>
      <c r="AE31" s="1114"/>
      <c r="AF31" s="1088">
        <v>637</v>
      </c>
      <c r="AG31" s="1089"/>
      <c r="AH31" s="1089"/>
      <c r="AI31" s="1089"/>
      <c r="AJ31" s="1090"/>
      <c r="AK31" s="1049">
        <v>14</v>
      </c>
      <c r="AL31" s="1040"/>
      <c r="AM31" s="1040"/>
      <c r="AN31" s="1040"/>
      <c r="AO31" s="1040"/>
      <c r="AP31" s="1040">
        <v>918</v>
      </c>
      <c r="AQ31" s="1040"/>
      <c r="AR31" s="1040"/>
      <c r="AS31" s="1040"/>
      <c r="AT31" s="1040"/>
      <c r="AU31" s="1040">
        <v>48</v>
      </c>
      <c r="AV31" s="1040"/>
      <c r="AW31" s="1040"/>
      <c r="AX31" s="1040"/>
      <c r="AY31" s="1040"/>
      <c r="AZ31" s="1111" t="s">
        <v>575</v>
      </c>
      <c r="BA31" s="1111"/>
      <c r="BB31" s="1111"/>
      <c r="BC31" s="1111"/>
      <c r="BD31" s="1111"/>
      <c r="BE31" s="1101" t="s">
        <v>393</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394</v>
      </c>
      <c r="C32" s="1107"/>
      <c r="D32" s="1107"/>
      <c r="E32" s="1107"/>
      <c r="F32" s="1107"/>
      <c r="G32" s="1107"/>
      <c r="H32" s="1107"/>
      <c r="I32" s="1107"/>
      <c r="J32" s="1107"/>
      <c r="K32" s="1107"/>
      <c r="L32" s="1107"/>
      <c r="M32" s="1107"/>
      <c r="N32" s="1107"/>
      <c r="O32" s="1107"/>
      <c r="P32" s="1108"/>
      <c r="Q32" s="1112">
        <v>16</v>
      </c>
      <c r="R32" s="1113"/>
      <c r="S32" s="1113"/>
      <c r="T32" s="1113"/>
      <c r="U32" s="1113"/>
      <c r="V32" s="1113">
        <v>15</v>
      </c>
      <c r="W32" s="1113"/>
      <c r="X32" s="1113"/>
      <c r="Y32" s="1113"/>
      <c r="Z32" s="1113"/>
      <c r="AA32" s="1113">
        <v>1</v>
      </c>
      <c r="AB32" s="1113"/>
      <c r="AC32" s="1113"/>
      <c r="AD32" s="1113"/>
      <c r="AE32" s="1114"/>
      <c r="AF32" s="1088">
        <v>94</v>
      </c>
      <c r="AG32" s="1089"/>
      <c r="AH32" s="1089"/>
      <c r="AI32" s="1089"/>
      <c r="AJ32" s="1090"/>
      <c r="AK32" s="1049" t="s">
        <v>493</v>
      </c>
      <c r="AL32" s="1040"/>
      <c r="AM32" s="1040"/>
      <c r="AN32" s="1040"/>
      <c r="AO32" s="1040"/>
      <c r="AP32" s="1040">
        <v>33</v>
      </c>
      <c r="AQ32" s="1040"/>
      <c r="AR32" s="1040"/>
      <c r="AS32" s="1040"/>
      <c r="AT32" s="1040"/>
      <c r="AU32" s="1040" t="s">
        <v>493</v>
      </c>
      <c r="AV32" s="1040"/>
      <c r="AW32" s="1040"/>
      <c r="AX32" s="1040"/>
      <c r="AY32" s="1040"/>
      <c r="AZ32" s="1111" t="s">
        <v>573</v>
      </c>
      <c r="BA32" s="1111"/>
      <c r="BB32" s="1111"/>
      <c r="BC32" s="1111"/>
      <c r="BD32" s="1111"/>
      <c r="BE32" s="1101" t="s">
        <v>393</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395</v>
      </c>
      <c r="C33" s="1107"/>
      <c r="D33" s="1107"/>
      <c r="E33" s="1107"/>
      <c r="F33" s="1107"/>
      <c r="G33" s="1107"/>
      <c r="H33" s="1107"/>
      <c r="I33" s="1107"/>
      <c r="J33" s="1107"/>
      <c r="K33" s="1107"/>
      <c r="L33" s="1107"/>
      <c r="M33" s="1107"/>
      <c r="N33" s="1107"/>
      <c r="O33" s="1107"/>
      <c r="P33" s="1108"/>
      <c r="Q33" s="1112">
        <v>1565</v>
      </c>
      <c r="R33" s="1113"/>
      <c r="S33" s="1113"/>
      <c r="T33" s="1113"/>
      <c r="U33" s="1113"/>
      <c r="V33" s="1113">
        <v>1535</v>
      </c>
      <c r="W33" s="1113"/>
      <c r="X33" s="1113"/>
      <c r="Y33" s="1113"/>
      <c r="Z33" s="1113"/>
      <c r="AA33" s="1113">
        <v>30</v>
      </c>
      <c r="AB33" s="1113"/>
      <c r="AC33" s="1113"/>
      <c r="AD33" s="1113"/>
      <c r="AE33" s="1114"/>
      <c r="AF33" s="1088">
        <v>11</v>
      </c>
      <c r="AG33" s="1089"/>
      <c r="AH33" s="1089"/>
      <c r="AI33" s="1089"/>
      <c r="AJ33" s="1090"/>
      <c r="AK33" s="1049">
        <v>560</v>
      </c>
      <c r="AL33" s="1040"/>
      <c r="AM33" s="1040"/>
      <c r="AN33" s="1040"/>
      <c r="AO33" s="1040"/>
      <c r="AP33" s="1040">
        <v>6795</v>
      </c>
      <c r="AQ33" s="1040"/>
      <c r="AR33" s="1040"/>
      <c r="AS33" s="1040"/>
      <c r="AT33" s="1040"/>
      <c r="AU33" s="1040">
        <v>6530</v>
      </c>
      <c r="AV33" s="1040"/>
      <c r="AW33" s="1040"/>
      <c r="AX33" s="1040"/>
      <c r="AY33" s="1040"/>
      <c r="AZ33" s="1111" t="s">
        <v>574</v>
      </c>
      <c r="BA33" s="1111"/>
      <c r="BB33" s="1111"/>
      <c r="BC33" s="1111"/>
      <c r="BD33" s="1111"/>
      <c r="BE33" s="1101" t="s">
        <v>396</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397</v>
      </c>
      <c r="C34" s="1107"/>
      <c r="D34" s="1107"/>
      <c r="E34" s="1107"/>
      <c r="F34" s="1107"/>
      <c r="G34" s="1107"/>
      <c r="H34" s="1107"/>
      <c r="I34" s="1107"/>
      <c r="J34" s="1107"/>
      <c r="K34" s="1107"/>
      <c r="L34" s="1107"/>
      <c r="M34" s="1107"/>
      <c r="N34" s="1107"/>
      <c r="O34" s="1107"/>
      <c r="P34" s="1108"/>
      <c r="Q34" s="1112">
        <v>58</v>
      </c>
      <c r="R34" s="1113"/>
      <c r="S34" s="1113"/>
      <c r="T34" s="1113"/>
      <c r="U34" s="1113"/>
      <c r="V34" s="1113">
        <v>57</v>
      </c>
      <c r="W34" s="1113"/>
      <c r="X34" s="1113"/>
      <c r="Y34" s="1113"/>
      <c r="Z34" s="1113"/>
      <c r="AA34" s="1113">
        <v>1</v>
      </c>
      <c r="AB34" s="1113"/>
      <c r="AC34" s="1113"/>
      <c r="AD34" s="1113"/>
      <c r="AE34" s="1114"/>
      <c r="AF34" s="1088">
        <v>1</v>
      </c>
      <c r="AG34" s="1089"/>
      <c r="AH34" s="1089"/>
      <c r="AI34" s="1089"/>
      <c r="AJ34" s="1090"/>
      <c r="AK34" s="1049">
        <v>40</v>
      </c>
      <c r="AL34" s="1040"/>
      <c r="AM34" s="1040"/>
      <c r="AN34" s="1040"/>
      <c r="AO34" s="1040"/>
      <c r="AP34" s="1040">
        <v>209</v>
      </c>
      <c r="AQ34" s="1040"/>
      <c r="AR34" s="1040"/>
      <c r="AS34" s="1040"/>
      <c r="AT34" s="1040"/>
      <c r="AU34" s="1040">
        <v>209</v>
      </c>
      <c r="AV34" s="1040"/>
      <c r="AW34" s="1040"/>
      <c r="AX34" s="1040"/>
      <c r="AY34" s="1040"/>
      <c r="AZ34" s="1111" t="s">
        <v>573</v>
      </c>
      <c r="BA34" s="1111"/>
      <c r="BB34" s="1111"/>
      <c r="BC34" s="1111"/>
      <c r="BD34" s="1111"/>
      <c r="BE34" s="1101" t="s">
        <v>396</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398</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377</v>
      </c>
      <c r="B63" s="1013" t="s">
        <v>399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1125</v>
      </c>
      <c r="AG63" s="1028"/>
      <c r="AH63" s="1028"/>
      <c r="AI63" s="1028"/>
      <c r="AJ63" s="1099"/>
      <c r="AK63" s="1100"/>
      <c r="AL63" s="1032"/>
      <c r="AM63" s="1032"/>
      <c r="AN63" s="1032"/>
      <c r="AO63" s="1032"/>
      <c r="AP63" s="1028">
        <v>7955</v>
      </c>
      <c r="AQ63" s="1028"/>
      <c r="AR63" s="1028"/>
      <c r="AS63" s="1028"/>
      <c r="AT63" s="1028"/>
      <c r="AU63" s="1028">
        <v>6786</v>
      </c>
      <c r="AV63" s="1028"/>
      <c r="AW63" s="1028"/>
      <c r="AX63" s="1028"/>
      <c r="AY63" s="1028"/>
      <c r="AZ63" s="1094"/>
      <c r="BA63" s="1094"/>
      <c r="BB63" s="1094"/>
      <c r="BC63" s="1094"/>
      <c r="BD63" s="1094"/>
      <c r="BE63" s="1029"/>
      <c r="BF63" s="1029"/>
      <c r="BG63" s="1029"/>
      <c r="BH63" s="1029"/>
      <c r="BI63" s="1030"/>
      <c r="BJ63" s="1095" t="s">
        <v>119</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401</v>
      </c>
      <c r="B66" s="1065"/>
      <c r="C66" s="1065"/>
      <c r="D66" s="1065"/>
      <c r="E66" s="1065"/>
      <c r="F66" s="1065"/>
      <c r="G66" s="1065"/>
      <c r="H66" s="1065"/>
      <c r="I66" s="1065"/>
      <c r="J66" s="1065"/>
      <c r="K66" s="1065"/>
      <c r="L66" s="1065"/>
      <c r="M66" s="1065"/>
      <c r="N66" s="1065"/>
      <c r="O66" s="1065"/>
      <c r="P66" s="1066"/>
      <c r="Q66" s="1070" t="s">
        <v>381</v>
      </c>
      <c r="R66" s="1071"/>
      <c r="S66" s="1071"/>
      <c r="T66" s="1071"/>
      <c r="U66" s="1072"/>
      <c r="V66" s="1070" t="s">
        <v>382</v>
      </c>
      <c r="W66" s="1071"/>
      <c r="X66" s="1071"/>
      <c r="Y66" s="1071"/>
      <c r="Z66" s="1072"/>
      <c r="AA66" s="1070" t="s">
        <v>383</v>
      </c>
      <c r="AB66" s="1071"/>
      <c r="AC66" s="1071"/>
      <c r="AD66" s="1071"/>
      <c r="AE66" s="1072"/>
      <c r="AF66" s="1076" t="s">
        <v>384</v>
      </c>
      <c r="AG66" s="1077"/>
      <c r="AH66" s="1077"/>
      <c r="AI66" s="1077"/>
      <c r="AJ66" s="1078"/>
      <c r="AK66" s="1070" t="s">
        <v>402</v>
      </c>
      <c r="AL66" s="1065"/>
      <c r="AM66" s="1065"/>
      <c r="AN66" s="1065"/>
      <c r="AO66" s="1066"/>
      <c r="AP66" s="1070" t="s">
        <v>386</v>
      </c>
      <c r="AQ66" s="1071"/>
      <c r="AR66" s="1071"/>
      <c r="AS66" s="1071"/>
      <c r="AT66" s="1072"/>
      <c r="AU66" s="1070" t="s">
        <v>403</v>
      </c>
      <c r="AV66" s="1071"/>
      <c r="AW66" s="1071"/>
      <c r="AX66" s="1071"/>
      <c r="AY66" s="1072"/>
      <c r="AZ66" s="1070" t="s">
        <v>365</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554</v>
      </c>
      <c r="C68" s="1055"/>
      <c r="D68" s="1055"/>
      <c r="E68" s="1055"/>
      <c r="F68" s="1055"/>
      <c r="G68" s="1055"/>
      <c r="H68" s="1055"/>
      <c r="I68" s="1055"/>
      <c r="J68" s="1055"/>
      <c r="K68" s="1055"/>
      <c r="L68" s="1055"/>
      <c r="M68" s="1055"/>
      <c r="N68" s="1055"/>
      <c r="O68" s="1055"/>
      <c r="P68" s="1056"/>
      <c r="Q68" s="1057">
        <v>19891</v>
      </c>
      <c r="R68" s="1051"/>
      <c r="S68" s="1051"/>
      <c r="T68" s="1051"/>
      <c r="U68" s="1051"/>
      <c r="V68" s="1051">
        <v>19869</v>
      </c>
      <c r="W68" s="1051"/>
      <c r="X68" s="1051"/>
      <c r="Y68" s="1051"/>
      <c r="Z68" s="1051"/>
      <c r="AA68" s="1051">
        <v>21</v>
      </c>
      <c r="AB68" s="1051"/>
      <c r="AC68" s="1051"/>
      <c r="AD68" s="1051"/>
      <c r="AE68" s="1051"/>
      <c r="AF68" s="1051">
        <v>21</v>
      </c>
      <c r="AG68" s="1051"/>
      <c r="AH68" s="1051"/>
      <c r="AI68" s="1051"/>
      <c r="AJ68" s="1051"/>
      <c r="AK68" s="1051">
        <v>3109</v>
      </c>
      <c r="AL68" s="1051"/>
      <c r="AM68" s="1051"/>
      <c r="AN68" s="1051"/>
      <c r="AO68" s="1051"/>
      <c r="AP68" s="1051" t="s">
        <v>553</v>
      </c>
      <c r="AQ68" s="1051"/>
      <c r="AR68" s="1051"/>
      <c r="AS68" s="1051"/>
      <c r="AT68" s="1051"/>
      <c r="AU68" s="1051" t="s">
        <v>493</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555</v>
      </c>
      <c r="C69" s="1044"/>
      <c r="D69" s="1044"/>
      <c r="E69" s="1044"/>
      <c r="F69" s="1044"/>
      <c r="G69" s="1044"/>
      <c r="H69" s="1044"/>
      <c r="I69" s="1044"/>
      <c r="J69" s="1044"/>
      <c r="K69" s="1044"/>
      <c r="L69" s="1044"/>
      <c r="M69" s="1044"/>
      <c r="N69" s="1044"/>
      <c r="O69" s="1044"/>
      <c r="P69" s="1045"/>
      <c r="Q69" s="1046">
        <v>169</v>
      </c>
      <c r="R69" s="1040"/>
      <c r="S69" s="1040"/>
      <c r="T69" s="1040"/>
      <c r="U69" s="1040"/>
      <c r="V69" s="1040">
        <v>169</v>
      </c>
      <c r="W69" s="1040"/>
      <c r="X69" s="1040"/>
      <c r="Y69" s="1040"/>
      <c r="Z69" s="1040"/>
      <c r="AA69" s="1040">
        <v>1</v>
      </c>
      <c r="AB69" s="1040"/>
      <c r="AC69" s="1040"/>
      <c r="AD69" s="1040"/>
      <c r="AE69" s="1040"/>
      <c r="AF69" s="1040">
        <v>1</v>
      </c>
      <c r="AG69" s="1040"/>
      <c r="AH69" s="1040"/>
      <c r="AI69" s="1040"/>
      <c r="AJ69" s="1040"/>
      <c r="AK69" s="1040">
        <v>36</v>
      </c>
      <c r="AL69" s="1040"/>
      <c r="AM69" s="1040"/>
      <c r="AN69" s="1040"/>
      <c r="AO69" s="1040"/>
      <c r="AP69" s="1040" t="s">
        <v>493</v>
      </c>
      <c r="AQ69" s="1040"/>
      <c r="AR69" s="1040"/>
      <c r="AS69" s="1040"/>
      <c r="AT69" s="1040"/>
      <c r="AU69" s="1040" t="s">
        <v>493</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564</v>
      </c>
      <c r="C70" s="1044"/>
      <c r="D70" s="1044"/>
      <c r="E70" s="1044"/>
      <c r="F70" s="1044"/>
      <c r="G70" s="1044"/>
      <c r="H70" s="1044"/>
      <c r="I70" s="1044"/>
      <c r="J70" s="1044"/>
      <c r="K70" s="1044"/>
      <c r="L70" s="1044"/>
      <c r="M70" s="1044"/>
      <c r="N70" s="1044"/>
      <c r="O70" s="1044"/>
      <c r="P70" s="1045"/>
      <c r="Q70" s="1046">
        <v>555</v>
      </c>
      <c r="R70" s="1040"/>
      <c r="S70" s="1040"/>
      <c r="T70" s="1040"/>
      <c r="U70" s="1040"/>
      <c r="V70" s="1040">
        <v>345</v>
      </c>
      <c r="W70" s="1040"/>
      <c r="X70" s="1040"/>
      <c r="Y70" s="1040"/>
      <c r="Z70" s="1040"/>
      <c r="AA70" s="1040">
        <v>211</v>
      </c>
      <c r="AB70" s="1040"/>
      <c r="AC70" s="1040"/>
      <c r="AD70" s="1040"/>
      <c r="AE70" s="1040"/>
      <c r="AF70" s="1040">
        <v>211</v>
      </c>
      <c r="AG70" s="1040"/>
      <c r="AH70" s="1040"/>
      <c r="AI70" s="1040"/>
      <c r="AJ70" s="1040"/>
      <c r="AK70" s="1040" t="s">
        <v>493</v>
      </c>
      <c r="AL70" s="1040"/>
      <c r="AM70" s="1040"/>
      <c r="AN70" s="1040"/>
      <c r="AO70" s="1040"/>
      <c r="AP70" s="1040" t="s">
        <v>493</v>
      </c>
      <c r="AQ70" s="1040"/>
      <c r="AR70" s="1040"/>
      <c r="AS70" s="1040"/>
      <c r="AT70" s="1040"/>
      <c r="AU70" s="1040" t="s">
        <v>493</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556</v>
      </c>
      <c r="C71" s="1044"/>
      <c r="D71" s="1044"/>
      <c r="E71" s="1044"/>
      <c r="F71" s="1044"/>
      <c r="G71" s="1044"/>
      <c r="H71" s="1044"/>
      <c r="I71" s="1044"/>
      <c r="J71" s="1044"/>
      <c r="K71" s="1044"/>
      <c r="L71" s="1044"/>
      <c r="M71" s="1044"/>
      <c r="N71" s="1044"/>
      <c r="O71" s="1044"/>
      <c r="P71" s="1045"/>
      <c r="Q71" s="1046">
        <v>908</v>
      </c>
      <c r="R71" s="1040"/>
      <c r="S71" s="1040"/>
      <c r="T71" s="1040"/>
      <c r="U71" s="1040"/>
      <c r="V71" s="1040">
        <v>902</v>
      </c>
      <c r="W71" s="1040"/>
      <c r="X71" s="1040"/>
      <c r="Y71" s="1040"/>
      <c r="Z71" s="1040"/>
      <c r="AA71" s="1040">
        <v>5</v>
      </c>
      <c r="AB71" s="1040"/>
      <c r="AC71" s="1040"/>
      <c r="AD71" s="1040"/>
      <c r="AE71" s="1040"/>
      <c r="AF71" s="1040">
        <v>5</v>
      </c>
      <c r="AG71" s="1040"/>
      <c r="AH71" s="1040"/>
      <c r="AI71" s="1040"/>
      <c r="AJ71" s="1040"/>
      <c r="AK71" s="1040" t="s">
        <v>493</v>
      </c>
      <c r="AL71" s="1040"/>
      <c r="AM71" s="1040"/>
      <c r="AN71" s="1040"/>
      <c r="AO71" s="1040"/>
      <c r="AP71" s="1040" t="s">
        <v>493</v>
      </c>
      <c r="AQ71" s="1040"/>
      <c r="AR71" s="1040"/>
      <c r="AS71" s="1040"/>
      <c r="AT71" s="1040"/>
      <c r="AU71" s="1040" t="s">
        <v>493</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557</v>
      </c>
      <c r="C72" s="1044"/>
      <c r="D72" s="1044"/>
      <c r="E72" s="1044"/>
      <c r="F72" s="1044"/>
      <c r="G72" s="1044"/>
      <c r="H72" s="1044"/>
      <c r="I72" s="1044"/>
      <c r="J72" s="1044"/>
      <c r="K72" s="1044"/>
      <c r="L72" s="1044"/>
      <c r="M72" s="1044"/>
      <c r="N72" s="1044"/>
      <c r="O72" s="1044"/>
      <c r="P72" s="1045"/>
      <c r="Q72" s="1046">
        <v>325083</v>
      </c>
      <c r="R72" s="1040"/>
      <c r="S72" s="1040"/>
      <c r="T72" s="1040"/>
      <c r="U72" s="1040"/>
      <c r="V72" s="1040">
        <v>319922</v>
      </c>
      <c r="W72" s="1040"/>
      <c r="X72" s="1040"/>
      <c r="Y72" s="1040"/>
      <c r="Z72" s="1040"/>
      <c r="AA72" s="1040">
        <v>5161</v>
      </c>
      <c r="AB72" s="1040"/>
      <c r="AC72" s="1040"/>
      <c r="AD72" s="1040"/>
      <c r="AE72" s="1040"/>
      <c r="AF72" s="1040">
        <v>5161</v>
      </c>
      <c r="AG72" s="1040"/>
      <c r="AH72" s="1040"/>
      <c r="AI72" s="1040"/>
      <c r="AJ72" s="1040"/>
      <c r="AK72" s="1040">
        <v>2069</v>
      </c>
      <c r="AL72" s="1040"/>
      <c r="AM72" s="1040"/>
      <c r="AN72" s="1040"/>
      <c r="AO72" s="1040"/>
      <c r="AP72" s="1040" t="s">
        <v>493</v>
      </c>
      <c r="AQ72" s="1040"/>
      <c r="AR72" s="1040"/>
      <c r="AS72" s="1040"/>
      <c r="AT72" s="1040"/>
      <c r="AU72" s="1040" t="s">
        <v>493</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558</v>
      </c>
      <c r="C73" s="1044"/>
      <c r="D73" s="1044"/>
      <c r="E73" s="1044"/>
      <c r="F73" s="1044"/>
      <c r="G73" s="1044"/>
      <c r="H73" s="1044"/>
      <c r="I73" s="1044"/>
      <c r="J73" s="1044"/>
      <c r="K73" s="1044"/>
      <c r="L73" s="1044"/>
      <c r="M73" s="1044"/>
      <c r="N73" s="1044"/>
      <c r="O73" s="1044"/>
      <c r="P73" s="1045"/>
      <c r="Q73" s="1046">
        <v>57</v>
      </c>
      <c r="R73" s="1040"/>
      <c r="S73" s="1040"/>
      <c r="T73" s="1040"/>
      <c r="U73" s="1040"/>
      <c r="V73" s="1040">
        <v>54</v>
      </c>
      <c r="W73" s="1040"/>
      <c r="X73" s="1040"/>
      <c r="Y73" s="1040"/>
      <c r="Z73" s="1040"/>
      <c r="AA73" s="1040">
        <v>3</v>
      </c>
      <c r="AB73" s="1040"/>
      <c r="AC73" s="1040"/>
      <c r="AD73" s="1040"/>
      <c r="AE73" s="1040"/>
      <c r="AF73" s="1040">
        <v>3</v>
      </c>
      <c r="AG73" s="1040"/>
      <c r="AH73" s="1040"/>
      <c r="AI73" s="1040"/>
      <c r="AJ73" s="1040"/>
      <c r="AK73" s="1040" t="s">
        <v>493</v>
      </c>
      <c r="AL73" s="1040"/>
      <c r="AM73" s="1040"/>
      <c r="AN73" s="1040"/>
      <c r="AO73" s="1040"/>
      <c r="AP73" s="1040" t="s">
        <v>493</v>
      </c>
      <c r="AQ73" s="1040"/>
      <c r="AR73" s="1040"/>
      <c r="AS73" s="1040"/>
      <c r="AT73" s="1040"/>
      <c r="AU73" s="1040" t="s">
        <v>493</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559</v>
      </c>
      <c r="C74" s="1044"/>
      <c r="D74" s="1044"/>
      <c r="E74" s="1044"/>
      <c r="F74" s="1044"/>
      <c r="G74" s="1044"/>
      <c r="H74" s="1044"/>
      <c r="I74" s="1044"/>
      <c r="J74" s="1044"/>
      <c r="K74" s="1044"/>
      <c r="L74" s="1044"/>
      <c r="M74" s="1044"/>
      <c r="N74" s="1044"/>
      <c r="O74" s="1044"/>
      <c r="P74" s="1045"/>
      <c r="Q74" s="1046">
        <v>172</v>
      </c>
      <c r="R74" s="1040"/>
      <c r="S74" s="1040"/>
      <c r="T74" s="1040"/>
      <c r="U74" s="1040"/>
      <c r="V74" s="1040">
        <v>156</v>
      </c>
      <c r="W74" s="1040"/>
      <c r="X74" s="1040"/>
      <c r="Y74" s="1040"/>
      <c r="Z74" s="1040"/>
      <c r="AA74" s="1040">
        <v>17</v>
      </c>
      <c r="AB74" s="1040"/>
      <c r="AC74" s="1040"/>
      <c r="AD74" s="1040"/>
      <c r="AE74" s="1040"/>
      <c r="AF74" s="1040">
        <v>17</v>
      </c>
      <c r="AG74" s="1040"/>
      <c r="AH74" s="1040"/>
      <c r="AI74" s="1040"/>
      <c r="AJ74" s="1040"/>
      <c r="AK74" s="1040">
        <v>17</v>
      </c>
      <c r="AL74" s="1040"/>
      <c r="AM74" s="1040"/>
      <c r="AN74" s="1040"/>
      <c r="AO74" s="1040"/>
      <c r="AP74" s="1040" t="s">
        <v>493</v>
      </c>
      <c r="AQ74" s="1040"/>
      <c r="AR74" s="1040"/>
      <c r="AS74" s="1040"/>
      <c r="AT74" s="1040"/>
      <c r="AU74" s="1040" t="s">
        <v>493</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560</v>
      </c>
      <c r="C75" s="1044"/>
      <c r="D75" s="1044"/>
      <c r="E75" s="1044"/>
      <c r="F75" s="1044"/>
      <c r="G75" s="1044"/>
      <c r="H75" s="1044"/>
      <c r="I75" s="1044"/>
      <c r="J75" s="1044"/>
      <c r="K75" s="1044"/>
      <c r="L75" s="1044"/>
      <c r="M75" s="1044"/>
      <c r="N75" s="1044"/>
      <c r="O75" s="1044"/>
      <c r="P75" s="1045"/>
      <c r="Q75" s="1047">
        <v>1866</v>
      </c>
      <c r="R75" s="1048"/>
      <c r="S75" s="1048"/>
      <c r="T75" s="1048"/>
      <c r="U75" s="1049"/>
      <c r="V75" s="1050">
        <v>1825</v>
      </c>
      <c r="W75" s="1048"/>
      <c r="X75" s="1048"/>
      <c r="Y75" s="1048"/>
      <c r="Z75" s="1049"/>
      <c r="AA75" s="1050">
        <v>41</v>
      </c>
      <c r="AB75" s="1048"/>
      <c r="AC75" s="1048"/>
      <c r="AD75" s="1048"/>
      <c r="AE75" s="1049"/>
      <c r="AF75" s="1050">
        <v>41</v>
      </c>
      <c r="AG75" s="1048"/>
      <c r="AH75" s="1048"/>
      <c r="AI75" s="1048"/>
      <c r="AJ75" s="1049"/>
      <c r="AK75" s="1050">
        <v>30</v>
      </c>
      <c r="AL75" s="1048"/>
      <c r="AM75" s="1048"/>
      <c r="AN75" s="1048"/>
      <c r="AO75" s="1049"/>
      <c r="AP75" s="1050">
        <v>630</v>
      </c>
      <c r="AQ75" s="1048"/>
      <c r="AR75" s="1048"/>
      <c r="AS75" s="1048"/>
      <c r="AT75" s="1049"/>
      <c r="AU75" s="1050">
        <v>152</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561</v>
      </c>
      <c r="C76" s="1044"/>
      <c r="D76" s="1044"/>
      <c r="E76" s="1044"/>
      <c r="F76" s="1044"/>
      <c r="G76" s="1044"/>
      <c r="H76" s="1044"/>
      <c r="I76" s="1044"/>
      <c r="J76" s="1044"/>
      <c r="K76" s="1044"/>
      <c r="L76" s="1044"/>
      <c r="M76" s="1044"/>
      <c r="N76" s="1044"/>
      <c r="O76" s="1044"/>
      <c r="P76" s="1045"/>
      <c r="Q76" s="1047">
        <v>105</v>
      </c>
      <c r="R76" s="1048"/>
      <c r="S76" s="1048"/>
      <c r="T76" s="1048"/>
      <c r="U76" s="1049"/>
      <c r="V76" s="1050">
        <v>99</v>
      </c>
      <c r="W76" s="1048"/>
      <c r="X76" s="1048"/>
      <c r="Y76" s="1048"/>
      <c r="Z76" s="1049"/>
      <c r="AA76" s="1050">
        <v>6</v>
      </c>
      <c r="AB76" s="1048"/>
      <c r="AC76" s="1048"/>
      <c r="AD76" s="1048"/>
      <c r="AE76" s="1049"/>
      <c r="AF76" s="1050">
        <v>6</v>
      </c>
      <c r="AG76" s="1048"/>
      <c r="AH76" s="1048"/>
      <c r="AI76" s="1048"/>
      <c r="AJ76" s="1049"/>
      <c r="AK76" s="1050">
        <v>6</v>
      </c>
      <c r="AL76" s="1048"/>
      <c r="AM76" s="1048"/>
      <c r="AN76" s="1048"/>
      <c r="AO76" s="1049"/>
      <c r="AP76" s="1050" t="s">
        <v>493</v>
      </c>
      <c r="AQ76" s="1048"/>
      <c r="AR76" s="1048"/>
      <c r="AS76" s="1048"/>
      <c r="AT76" s="1049"/>
      <c r="AU76" s="1050" t="s">
        <v>493</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562</v>
      </c>
      <c r="C77" s="1044"/>
      <c r="D77" s="1044"/>
      <c r="E77" s="1044"/>
      <c r="F77" s="1044"/>
      <c r="G77" s="1044"/>
      <c r="H77" s="1044"/>
      <c r="I77" s="1044"/>
      <c r="J77" s="1044"/>
      <c r="K77" s="1044"/>
      <c r="L77" s="1044"/>
      <c r="M77" s="1044"/>
      <c r="N77" s="1044"/>
      <c r="O77" s="1044"/>
      <c r="P77" s="1045"/>
      <c r="Q77" s="1047">
        <v>52</v>
      </c>
      <c r="R77" s="1048"/>
      <c r="S77" s="1048"/>
      <c r="T77" s="1048"/>
      <c r="U77" s="1049"/>
      <c r="V77" s="1050">
        <v>43</v>
      </c>
      <c r="W77" s="1048"/>
      <c r="X77" s="1048"/>
      <c r="Y77" s="1048"/>
      <c r="Z77" s="1049"/>
      <c r="AA77" s="1050">
        <v>8</v>
      </c>
      <c r="AB77" s="1048"/>
      <c r="AC77" s="1048"/>
      <c r="AD77" s="1048"/>
      <c r="AE77" s="1049"/>
      <c r="AF77" s="1050">
        <v>8</v>
      </c>
      <c r="AG77" s="1048"/>
      <c r="AH77" s="1048"/>
      <c r="AI77" s="1048"/>
      <c r="AJ77" s="1049"/>
      <c r="AK77" s="1050" t="s">
        <v>493</v>
      </c>
      <c r="AL77" s="1048"/>
      <c r="AM77" s="1048"/>
      <c r="AN77" s="1048"/>
      <c r="AO77" s="1049"/>
      <c r="AP77" s="1050" t="s">
        <v>493</v>
      </c>
      <c r="AQ77" s="1048"/>
      <c r="AR77" s="1048"/>
      <c r="AS77" s="1048"/>
      <c r="AT77" s="1049"/>
      <c r="AU77" s="1050" t="s">
        <v>493</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563</v>
      </c>
      <c r="C78" s="1044"/>
      <c r="D78" s="1044"/>
      <c r="E78" s="1044"/>
      <c r="F78" s="1044"/>
      <c r="G78" s="1044"/>
      <c r="H78" s="1044"/>
      <c r="I78" s="1044"/>
      <c r="J78" s="1044"/>
      <c r="K78" s="1044"/>
      <c r="L78" s="1044"/>
      <c r="M78" s="1044"/>
      <c r="N78" s="1044"/>
      <c r="O78" s="1044"/>
      <c r="P78" s="1045"/>
      <c r="Q78" s="1046">
        <v>40</v>
      </c>
      <c r="R78" s="1040"/>
      <c r="S78" s="1040"/>
      <c r="T78" s="1040"/>
      <c r="U78" s="1040"/>
      <c r="V78" s="1040">
        <v>32</v>
      </c>
      <c r="W78" s="1040"/>
      <c r="X78" s="1040"/>
      <c r="Y78" s="1040"/>
      <c r="Z78" s="1040"/>
      <c r="AA78" s="1040">
        <v>8</v>
      </c>
      <c r="AB78" s="1040"/>
      <c r="AC78" s="1040"/>
      <c r="AD78" s="1040"/>
      <c r="AE78" s="1040"/>
      <c r="AF78" s="1040">
        <v>8</v>
      </c>
      <c r="AG78" s="1040"/>
      <c r="AH78" s="1040"/>
      <c r="AI78" s="1040"/>
      <c r="AJ78" s="1040"/>
      <c r="AK78" s="1040" t="s">
        <v>493</v>
      </c>
      <c r="AL78" s="1040"/>
      <c r="AM78" s="1040"/>
      <c r="AN78" s="1040"/>
      <c r="AO78" s="1040"/>
      <c r="AP78" s="1040" t="s">
        <v>493</v>
      </c>
      <c r="AQ78" s="1040"/>
      <c r="AR78" s="1040"/>
      <c r="AS78" s="1040"/>
      <c r="AT78" s="1040"/>
      <c r="AU78" s="1040" t="s">
        <v>493</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377</v>
      </c>
      <c r="B88" s="1013" t="s">
        <v>404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5482</v>
      </c>
      <c r="AG88" s="1028"/>
      <c r="AH88" s="1028"/>
      <c r="AI88" s="1028"/>
      <c r="AJ88" s="1028"/>
      <c r="AK88" s="1032"/>
      <c r="AL88" s="1032"/>
      <c r="AM88" s="1032"/>
      <c r="AN88" s="1032"/>
      <c r="AO88" s="1032"/>
      <c r="AP88" s="1028">
        <v>630</v>
      </c>
      <c r="AQ88" s="1028"/>
      <c r="AR88" s="1028"/>
      <c r="AS88" s="1028"/>
      <c r="AT88" s="1028"/>
      <c r="AU88" s="1028">
        <v>152</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1013" t="s">
        <v>405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34</v>
      </c>
      <c r="CS102" s="1020"/>
      <c r="CT102" s="1020"/>
      <c r="CU102" s="1020"/>
      <c r="CV102" s="1021"/>
      <c r="CW102" s="1019">
        <v>13</v>
      </c>
      <c r="CX102" s="1020"/>
      <c r="CY102" s="1020"/>
      <c r="CZ102" s="1020"/>
      <c r="DA102" s="1021"/>
      <c r="DB102" s="1019" t="s">
        <v>493</v>
      </c>
      <c r="DC102" s="1020"/>
      <c r="DD102" s="1020"/>
      <c r="DE102" s="1020"/>
      <c r="DF102" s="1021"/>
      <c r="DG102" s="1019" t="s">
        <v>493</v>
      </c>
      <c r="DH102" s="1020"/>
      <c r="DI102" s="1020"/>
      <c r="DJ102" s="1020"/>
      <c r="DK102" s="1021"/>
      <c r="DL102" s="1019" t="s">
        <v>493</v>
      </c>
      <c r="DM102" s="1020"/>
      <c r="DN102" s="1020"/>
      <c r="DO102" s="1020"/>
      <c r="DP102" s="1021"/>
      <c r="DQ102" s="1019" t="s">
        <v>493</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408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413</v>
      </c>
      <c r="AB109" s="963"/>
      <c r="AC109" s="963"/>
      <c r="AD109" s="963"/>
      <c r="AE109" s="964"/>
      <c r="AF109" s="965" t="s">
        <v>296</v>
      </c>
      <c r="AG109" s="963"/>
      <c r="AH109" s="963"/>
      <c r="AI109" s="963"/>
      <c r="AJ109" s="964"/>
      <c r="AK109" s="965" t="s">
        <v>295</v>
      </c>
      <c r="AL109" s="963"/>
      <c r="AM109" s="963"/>
      <c r="AN109" s="963"/>
      <c r="AO109" s="964"/>
      <c r="AP109" s="965" t="s">
        <v>414</v>
      </c>
      <c r="AQ109" s="963"/>
      <c r="AR109" s="963"/>
      <c r="AS109" s="963"/>
      <c r="AT109" s="994"/>
      <c r="AU109" s="962" t="s">
        <v>412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413</v>
      </c>
      <c r="BR109" s="963"/>
      <c r="BS109" s="963"/>
      <c r="BT109" s="963"/>
      <c r="BU109" s="964"/>
      <c r="BV109" s="965" t="s">
        <v>296</v>
      </c>
      <c r="BW109" s="963"/>
      <c r="BX109" s="963"/>
      <c r="BY109" s="963"/>
      <c r="BZ109" s="964"/>
      <c r="CA109" s="965" t="s">
        <v>295</v>
      </c>
      <c r="CB109" s="963"/>
      <c r="CC109" s="963"/>
      <c r="CD109" s="963"/>
      <c r="CE109" s="964"/>
      <c r="CF109" s="1001" t="s">
        <v>414</v>
      </c>
      <c r="CG109" s="1001"/>
      <c r="CH109" s="1001"/>
      <c r="CI109" s="1001"/>
      <c r="CJ109" s="1001"/>
      <c r="CK109" s="965" t="s">
        <v>415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413</v>
      </c>
      <c r="DH109" s="963"/>
      <c r="DI109" s="963"/>
      <c r="DJ109" s="963"/>
      <c r="DK109" s="964"/>
      <c r="DL109" s="965" t="s">
        <v>296</v>
      </c>
      <c r="DM109" s="963"/>
      <c r="DN109" s="963"/>
      <c r="DO109" s="963"/>
      <c r="DP109" s="964"/>
      <c r="DQ109" s="965" t="s">
        <v>295</v>
      </c>
      <c r="DR109" s="963"/>
      <c r="DS109" s="963"/>
      <c r="DT109" s="963"/>
      <c r="DU109" s="964"/>
      <c r="DV109" s="965" t="s">
        <v>414</v>
      </c>
      <c r="DW109" s="963"/>
      <c r="DX109" s="963"/>
      <c r="DY109" s="963"/>
      <c r="DZ109" s="994"/>
    </row>
    <row r="110" spans="1:131" s="226" customFormat="1" ht="26.25" customHeight="1">
      <c r="A110" s="865" t="s">
        <v>416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1309607</v>
      </c>
      <c r="AB110" s="956"/>
      <c r="AC110" s="956"/>
      <c r="AD110" s="956"/>
      <c r="AE110" s="957"/>
      <c r="AF110" s="958">
        <v>1319963</v>
      </c>
      <c r="AG110" s="956"/>
      <c r="AH110" s="956"/>
      <c r="AI110" s="956"/>
      <c r="AJ110" s="957"/>
      <c r="AK110" s="958">
        <v>1315973</v>
      </c>
      <c r="AL110" s="956"/>
      <c r="AM110" s="956"/>
      <c r="AN110" s="956"/>
      <c r="AO110" s="957"/>
      <c r="AP110" s="959">
        <v>21.7</v>
      </c>
      <c r="AQ110" s="960"/>
      <c r="AR110" s="960"/>
      <c r="AS110" s="960"/>
      <c r="AT110" s="961"/>
      <c r="AU110" s="995" t="s">
        <v>67</v>
      </c>
      <c r="AV110" s="996"/>
      <c r="AW110" s="996"/>
      <c r="AX110" s="996"/>
      <c r="AY110" s="996"/>
      <c r="AZ110" s="921" t="s">
        <v>417</v>
      </c>
      <c r="BA110" s="866"/>
      <c r="BB110" s="866"/>
      <c r="BC110" s="866"/>
      <c r="BD110" s="866"/>
      <c r="BE110" s="866"/>
      <c r="BF110" s="866"/>
      <c r="BG110" s="866"/>
      <c r="BH110" s="866"/>
      <c r="BI110" s="866"/>
      <c r="BJ110" s="866"/>
      <c r="BK110" s="866"/>
      <c r="BL110" s="866"/>
      <c r="BM110" s="866"/>
      <c r="BN110" s="866"/>
      <c r="BO110" s="866"/>
      <c r="BP110" s="867"/>
      <c r="BQ110" s="922">
        <v>12108940</v>
      </c>
      <c r="BR110" s="903"/>
      <c r="BS110" s="903"/>
      <c r="BT110" s="903"/>
      <c r="BU110" s="903"/>
      <c r="BV110" s="903">
        <v>11825883</v>
      </c>
      <c r="BW110" s="903"/>
      <c r="BX110" s="903"/>
      <c r="BY110" s="903"/>
      <c r="BZ110" s="903"/>
      <c r="CA110" s="903">
        <v>11791128</v>
      </c>
      <c r="CB110" s="903"/>
      <c r="CC110" s="903"/>
      <c r="CD110" s="903"/>
      <c r="CE110" s="903"/>
      <c r="CF110" s="927">
        <v>194.3</v>
      </c>
      <c r="CG110" s="928"/>
      <c r="CH110" s="928"/>
      <c r="CI110" s="928"/>
      <c r="CJ110" s="928"/>
      <c r="CK110" s="991" t="s">
        <v>418</v>
      </c>
      <c r="CL110" s="877"/>
      <c r="CM110" s="952" t="s">
        <v>419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420</v>
      </c>
      <c r="DH110" s="903"/>
      <c r="DI110" s="903"/>
      <c r="DJ110" s="903"/>
      <c r="DK110" s="903"/>
      <c r="DL110" s="903" t="s">
        <v>420</v>
      </c>
      <c r="DM110" s="903"/>
      <c r="DN110" s="903"/>
      <c r="DO110" s="903"/>
      <c r="DP110" s="903"/>
      <c r="DQ110" s="903" t="s">
        <v>420</v>
      </c>
      <c r="DR110" s="903"/>
      <c r="DS110" s="903"/>
      <c r="DT110" s="903"/>
      <c r="DU110" s="903"/>
      <c r="DV110" s="904" t="s">
        <v>119</v>
      </c>
      <c r="DW110" s="904"/>
      <c r="DX110" s="904"/>
      <c r="DY110" s="904"/>
      <c r="DZ110" s="905"/>
    </row>
    <row r="111" spans="1:131" s="226" customFormat="1" ht="26.25" customHeight="1">
      <c r="A111" s="832" t="s">
        <v>421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119</v>
      </c>
      <c r="AB111" s="984"/>
      <c r="AC111" s="984"/>
      <c r="AD111" s="984"/>
      <c r="AE111" s="985"/>
      <c r="AF111" s="986" t="s">
        <v>119</v>
      </c>
      <c r="AG111" s="984"/>
      <c r="AH111" s="984"/>
      <c r="AI111" s="984"/>
      <c r="AJ111" s="985"/>
      <c r="AK111" s="986" t="s">
        <v>119</v>
      </c>
      <c r="AL111" s="984"/>
      <c r="AM111" s="984"/>
      <c r="AN111" s="984"/>
      <c r="AO111" s="985"/>
      <c r="AP111" s="987" t="s">
        <v>119</v>
      </c>
      <c r="AQ111" s="988"/>
      <c r="AR111" s="988"/>
      <c r="AS111" s="988"/>
      <c r="AT111" s="989"/>
      <c r="AU111" s="997"/>
      <c r="AV111" s="998"/>
      <c r="AW111" s="998"/>
      <c r="AX111" s="998"/>
      <c r="AY111" s="998"/>
      <c r="AZ111" s="873" t="s">
        <v>422</v>
      </c>
      <c r="BA111" s="808"/>
      <c r="BB111" s="808"/>
      <c r="BC111" s="808"/>
      <c r="BD111" s="808"/>
      <c r="BE111" s="808"/>
      <c r="BF111" s="808"/>
      <c r="BG111" s="808"/>
      <c r="BH111" s="808"/>
      <c r="BI111" s="808"/>
      <c r="BJ111" s="808"/>
      <c r="BK111" s="808"/>
      <c r="BL111" s="808"/>
      <c r="BM111" s="808"/>
      <c r="BN111" s="808"/>
      <c r="BO111" s="808"/>
      <c r="BP111" s="809"/>
      <c r="BQ111" s="874" t="s">
        <v>119</v>
      </c>
      <c r="BR111" s="875"/>
      <c r="BS111" s="875"/>
      <c r="BT111" s="875"/>
      <c r="BU111" s="875"/>
      <c r="BV111" s="875" t="s">
        <v>119</v>
      </c>
      <c r="BW111" s="875"/>
      <c r="BX111" s="875"/>
      <c r="BY111" s="875"/>
      <c r="BZ111" s="875"/>
      <c r="CA111" s="875" t="s">
        <v>119</v>
      </c>
      <c r="CB111" s="875"/>
      <c r="CC111" s="875"/>
      <c r="CD111" s="875"/>
      <c r="CE111" s="875"/>
      <c r="CF111" s="936" t="s">
        <v>420</v>
      </c>
      <c r="CG111" s="937"/>
      <c r="CH111" s="937"/>
      <c r="CI111" s="937"/>
      <c r="CJ111" s="937"/>
      <c r="CK111" s="992"/>
      <c r="CL111" s="879"/>
      <c r="CM111" s="882" t="s">
        <v>423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119</v>
      </c>
      <c r="DH111" s="875"/>
      <c r="DI111" s="875"/>
      <c r="DJ111" s="875"/>
      <c r="DK111" s="875"/>
      <c r="DL111" s="875" t="s">
        <v>119</v>
      </c>
      <c r="DM111" s="875"/>
      <c r="DN111" s="875"/>
      <c r="DO111" s="875"/>
      <c r="DP111" s="875"/>
      <c r="DQ111" s="875" t="s">
        <v>119</v>
      </c>
      <c r="DR111" s="875"/>
      <c r="DS111" s="875"/>
      <c r="DT111" s="875"/>
      <c r="DU111" s="875"/>
      <c r="DV111" s="852" t="s">
        <v>420</v>
      </c>
      <c r="DW111" s="852"/>
      <c r="DX111" s="852"/>
      <c r="DY111" s="852"/>
      <c r="DZ111" s="853"/>
    </row>
    <row r="112" spans="1:131" s="226" customFormat="1" ht="26.25" customHeight="1">
      <c r="A112" s="977" t="s">
        <v>424</v>
      </c>
      <c r="B112" s="978"/>
      <c r="C112" s="808" t="s">
        <v>425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420</v>
      </c>
      <c r="AB112" s="838"/>
      <c r="AC112" s="838"/>
      <c r="AD112" s="838"/>
      <c r="AE112" s="839"/>
      <c r="AF112" s="840" t="s">
        <v>119</v>
      </c>
      <c r="AG112" s="838"/>
      <c r="AH112" s="838"/>
      <c r="AI112" s="838"/>
      <c r="AJ112" s="839"/>
      <c r="AK112" s="840">
        <v>6667</v>
      </c>
      <c r="AL112" s="838"/>
      <c r="AM112" s="838"/>
      <c r="AN112" s="838"/>
      <c r="AO112" s="839"/>
      <c r="AP112" s="885">
        <v>0.1</v>
      </c>
      <c r="AQ112" s="886"/>
      <c r="AR112" s="886"/>
      <c r="AS112" s="886"/>
      <c r="AT112" s="887"/>
      <c r="AU112" s="997"/>
      <c r="AV112" s="998"/>
      <c r="AW112" s="998"/>
      <c r="AX112" s="998"/>
      <c r="AY112" s="998"/>
      <c r="AZ112" s="873" t="s">
        <v>426</v>
      </c>
      <c r="BA112" s="808"/>
      <c r="BB112" s="808"/>
      <c r="BC112" s="808"/>
      <c r="BD112" s="808"/>
      <c r="BE112" s="808"/>
      <c r="BF112" s="808"/>
      <c r="BG112" s="808"/>
      <c r="BH112" s="808"/>
      <c r="BI112" s="808"/>
      <c r="BJ112" s="808"/>
      <c r="BK112" s="808"/>
      <c r="BL112" s="808"/>
      <c r="BM112" s="808"/>
      <c r="BN112" s="808"/>
      <c r="BO112" s="808"/>
      <c r="BP112" s="809"/>
      <c r="BQ112" s="874">
        <v>6655706</v>
      </c>
      <c r="BR112" s="875"/>
      <c r="BS112" s="875"/>
      <c r="BT112" s="875"/>
      <c r="BU112" s="875"/>
      <c r="BV112" s="875">
        <v>6913852</v>
      </c>
      <c r="BW112" s="875"/>
      <c r="BX112" s="875"/>
      <c r="BY112" s="875"/>
      <c r="BZ112" s="875"/>
      <c r="CA112" s="875">
        <v>6786417</v>
      </c>
      <c r="CB112" s="875"/>
      <c r="CC112" s="875"/>
      <c r="CD112" s="875"/>
      <c r="CE112" s="875"/>
      <c r="CF112" s="936">
        <v>111.8</v>
      </c>
      <c r="CG112" s="937"/>
      <c r="CH112" s="937"/>
      <c r="CI112" s="937"/>
      <c r="CJ112" s="937"/>
      <c r="CK112" s="992"/>
      <c r="CL112" s="879"/>
      <c r="CM112" s="882" t="s">
        <v>427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119</v>
      </c>
      <c r="DH112" s="875"/>
      <c r="DI112" s="875"/>
      <c r="DJ112" s="875"/>
      <c r="DK112" s="875"/>
      <c r="DL112" s="875" t="s">
        <v>119</v>
      </c>
      <c r="DM112" s="875"/>
      <c r="DN112" s="875"/>
      <c r="DO112" s="875"/>
      <c r="DP112" s="875"/>
      <c r="DQ112" s="875" t="s">
        <v>119</v>
      </c>
      <c r="DR112" s="875"/>
      <c r="DS112" s="875"/>
      <c r="DT112" s="875"/>
      <c r="DU112" s="875"/>
      <c r="DV112" s="852" t="s">
        <v>119</v>
      </c>
      <c r="DW112" s="852"/>
      <c r="DX112" s="852"/>
      <c r="DY112" s="852"/>
      <c r="DZ112" s="853"/>
    </row>
    <row r="113" spans="1:130" s="226" customFormat="1" ht="26.25" customHeight="1">
      <c r="A113" s="979"/>
      <c r="B113" s="980"/>
      <c r="C113" s="808" t="s">
        <v>428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516907</v>
      </c>
      <c r="AB113" s="984"/>
      <c r="AC113" s="984"/>
      <c r="AD113" s="984"/>
      <c r="AE113" s="985"/>
      <c r="AF113" s="986">
        <v>549338</v>
      </c>
      <c r="AG113" s="984"/>
      <c r="AH113" s="984"/>
      <c r="AI113" s="984"/>
      <c r="AJ113" s="985"/>
      <c r="AK113" s="986">
        <v>570627</v>
      </c>
      <c r="AL113" s="984"/>
      <c r="AM113" s="984"/>
      <c r="AN113" s="984"/>
      <c r="AO113" s="985"/>
      <c r="AP113" s="987">
        <v>9.4</v>
      </c>
      <c r="AQ113" s="988"/>
      <c r="AR113" s="988"/>
      <c r="AS113" s="988"/>
      <c r="AT113" s="989"/>
      <c r="AU113" s="997"/>
      <c r="AV113" s="998"/>
      <c r="AW113" s="998"/>
      <c r="AX113" s="998"/>
      <c r="AY113" s="998"/>
      <c r="AZ113" s="873" t="s">
        <v>429</v>
      </c>
      <c r="BA113" s="808"/>
      <c r="BB113" s="808"/>
      <c r="BC113" s="808"/>
      <c r="BD113" s="808"/>
      <c r="BE113" s="808"/>
      <c r="BF113" s="808"/>
      <c r="BG113" s="808"/>
      <c r="BH113" s="808"/>
      <c r="BI113" s="808"/>
      <c r="BJ113" s="808"/>
      <c r="BK113" s="808"/>
      <c r="BL113" s="808"/>
      <c r="BM113" s="808"/>
      <c r="BN113" s="808"/>
      <c r="BO113" s="808"/>
      <c r="BP113" s="809"/>
      <c r="BQ113" s="874">
        <v>148546</v>
      </c>
      <c r="BR113" s="875"/>
      <c r="BS113" s="875"/>
      <c r="BT113" s="875"/>
      <c r="BU113" s="875"/>
      <c r="BV113" s="875">
        <v>160835</v>
      </c>
      <c r="BW113" s="875"/>
      <c r="BX113" s="875"/>
      <c r="BY113" s="875"/>
      <c r="BZ113" s="875"/>
      <c r="CA113" s="875">
        <v>151873</v>
      </c>
      <c r="CB113" s="875"/>
      <c r="CC113" s="875"/>
      <c r="CD113" s="875"/>
      <c r="CE113" s="875"/>
      <c r="CF113" s="936">
        <v>2.5</v>
      </c>
      <c r="CG113" s="937"/>
      <c r="CH113" s="937"/>
      <c r="CI113" s="937"/>
      <c r="CJ113" s="937"/>
      <c r="CK113" s="992"/>
      <c r="CL113" s="879"/>
      <c r="CM113" s="882" t="s">
        <v>430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119</v>
      </c>
      <c r="DH113" s="838"/>
      <c r="DI113" s="838"/>
      <c r="DJ113" s="838"/>
      <c r="DK113" s="839"/>
      <c r="DL113" s="840" t="s">
        <v>119</v>
      </c>
      <c r="DM113" s="838"/>
      <c r="DN113" s="838"/>
      <c r="DO113" s="838"/>
      <c r="DP113" s="839"/>
      <c r="DQ113" s="840" t="s">
        <v>119</v>
      </c>
      <c r="DR113" s="838"/>
      <c r="DS113" s="838"/>
      <c r="DT113" s="838"/>
      <c r="DU113" s="839"/>
      <c r="DV113" s="885" t="s">
        <v>431</v>
      </c>
      <c r="DW113" s="886"/>
      <c r="DX113" s="886"/>
      <c r="DY113" s="886"/>
      <c r="DZ113" s="887"/>
    </row>
    <row r="114" spans="1:130" s="226" customFormat="1" ht="26.25" customHeight="1">
      <c r="A114" s="979"/>
      <c r="B114" s="980"/>
      <c r="C114" s="808" t="s">
        <v>432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2310</v>
      </c>
      <c r="AB114" s="838"/>
      <c r="AC114" s="838"/>
      <c r="AD114" s="838"/>
      <c r="AE114" s="839"/>
      <c r="AF114" s="840">
        <v>7744</v>
      </c>
      <c r="AG114" s="838"/>
      <c r="AH114" s="838"/>
      <c r="AI114" s="838"/>
      <c r="AJ114" s="839"/>
      <c r="AK114" s="840">
        <v>12689</v>
      </c>
      <c r="AL114" s="838"/>
      <c r="AM114" s="838"/>
      <c r="AN114" s="838"/>
      <c r="AO114" s="839"/>
      <c r="AP114" s="885">
        <v>0.2</v>
      </c>
      <c r="AQ114" s="886"/>
      <c r="AR114" s="886"/>
      <c r="AS114" s="886"/>
      <c r="AT114" s="887"/>
      <c r="AU114" s="997"/>
      <c r="AV114" s="998"/>
      <c r="AW114" s="998"/>
      <c r="AX114" s="998"/>
      <c r="AY114" s="998"/>
      <c r="AZ114" s="873" t="s">
        <v>433</v>
      </c>
      <c r="BA114" s="808"/>
      <c r="BB114" s="808"/>
      <c r="BC114" s="808"/>
      <c r="BD114" s="808"/>
      <c r="BE114" s="808"/>
      <c r="BF114" s="808"/>
      <c r="BG114" s="808"/>
      <c r="BH114" s="808"/>
      <c r="BI114" s="808"/>
      <c r="BJ114" s="808"/>
      <c r="BK114" s="808"/>
      <c r="BL114" s="808"/>
      <c r="BM114" s="808"/>
      <c r="BN114" s="808"/>
      <c r="BO114" s="808"/>
      <c r="BP114" s="809"/>
      <c r="BQ114" s="874">
        <v>2108469</v>
      </c>
      <c r="BR114" s="875"/>
      <c r="BS114" s="875"/>
      <c r="BT114" s="875"/>
      <c r="BU114" s="875"/>
      <c r="BV114" s="875">
        <v>2179845</v>
      </c>
      <c r="BW114" s="875"/>
      <c r="BX114" s="875"/>
      <c r="BY114" s="875"/>
      <c r="BZ114" s="875"/>
      <c r="CA114" s="875">
        <v>2211500</v>
      </c>
      <c r="CB114" s="875"/>
      <c r="CC114" s="875"/>
      <c r="CD114" s="875"/>
      <c r="CE114" s="875"/>
      <c r="CF114" s="936">
        <v>36.4</v>
      </c>
      <c r="CG114" s="937"/>
      <c r="CH114" s="937"/>
      <c r="CI114" s="937"/>
      <c r="CJ114" s="937"/>
      <c r="CK114" s="992"/>
      <c r="CL114" s="879"/>
      <c r="CM114" s="882" t="s">
        <v>434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119</v>
      </c>
      <c r="DH114" s="838"/>
      <c r="DI114" s="838"/>
      <c r="DJ114" s="838"/>
      <c r="DK114" s="839"/>
      <c r="DL114" s="840" t="s">
        <v>431</v>
      </c>
      <c r="DM114" s="838"/>
      <c r="DN114" s="838"/>
      <c r="DO114" s="838"/>
      <c r="DP114" s="839"/>
      <c r="DQ114" s="840" t="s">
        <v>119</v>
      </c>
      <c r="DR114" s="838"/>
      <c r="DS114" s="838"/>
      <c r="DT114" s="838"/>
      <c r="DU114" s="839"/>
      <c r="DV114" s="885" t="s">
        <v>119</v>
      </c>
      <c r="DW114" s="886"/>
      <c r="DX114" s="886"/>
      <c r="DY114" s="886"/>
      <c r="DZ114" s="887"/>
    </row>
    <row r="115" spans="1:130" s="226" customFormat="1" ht="26.25" customHeight="1">
      <c r="A115" s="979"/>
      <c r="B115" s="980"/>
      <c r="C115" s="808" t="s">
        <v>435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431</v>
      </c>
      <c r="AB115" s="984"/>
      <c r="AC115" s="984"/>
      <c r="AD115" s="984"/>
      <c r="AE115" s="985"/>
      <c r="AF115" s="986" t="s">
        <v>119</v>
      </c>
      <c r="AG115" s="984"/>
      <c r="AH115" s="984"/>
      <c r="AI115" s="984"/>
      <c r="AJ115" s="985"/>
      <c r="AK115" s="986" t="s">
        <v>431</v>
      </c>
      <c r="AL115" s="984"/>
      <c r="AM115" s="984"/>
      <c r="AN115" s="984"/>
      <c r="AO115" s="985"/>
      <c r="AP115" s="987" t="s">
        <v>119</v>
      </c>
      <c r="AQ115" s="988"/>
      <c r="AR115" s="988"/>
      <c r="AS115" s="988"/>
      <c r="AT115" s="989"/>
      <c r="AU115" s="997"/>
      <c r="AV115" s="998"/>
      <c r="AW115" s="998"/>
      <c r="AX115" s="998"/>
      <c r="AY115" s="998"/>
      <c r="AZ115" s="873" t="s">
        <v>436</v>
      </c>
      <c r="BA115" s="808"/>
      <c r="BB115" s="808"/>
      <c r="BC115" s="808"/>
      <c r="BD115" s="808"/>
      <c r="BE115" s="808"/>
      <c r="BF115" s="808"/>
      <c r="BG115" s="808"/>
      <c r="BH115" s="808"/>
      <c r="BI115" s="808"/>
      <c r="BJ115" s="808"/>
      <c r="BK115" s="808"/>
      <c r="BL115" s="808"/>
      <c r="BM115" s="808"/>
      <c r="BN115" s="808"/>
      <c r="BO115" s="808"/>
      <c r="BP115" s="809"/>
      <c r="BQ115" s="874" t="s">
        <v>119</v>
      </c>
      <c r="BR115" s="875"/>
      <c r="BS115" s="875"/>
      <c r="BT115" s="875"/>
      <c r="BU115" s="875"/>
      <c r="BV115" s="875">
        <v>4685</v>
      </c>
      <c r="BW115" s="875"/>
      <c r="BX115" s="875"/>
      <c r="BY115" s="875"/>
      <c r="BZ115" s="875"/>
      <c r="CA115" s="875" t="s">
        <v>119</v>
      </c>
      <c r="CB115" s="875"/>
      <c r="CC115" s="875"/>
      <c r="CD115" s="875"/>
      <c r="CE115" s="875"/>
      <c r="CF115" s="936" t="s">
        <v>420</v>
      </c>
      <c r="CG115" s="937"/>
      <c r="CH115" s="937"/>
      <c r="CI115" s="937"/>
      <c r="CJ115" s="937"/>
      <c r="CK115" s="992"/>
      <c r="CL115" s="879"/>
      <c r="CM115" s="873" t="s">
        <v>437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119</v>
      </c>
      <c r="DH115" s="838"/>
      <c r="DI115" s="838"/>
      <c r="DJ115" s="838"/>
      <c r="DK115" s="839"/>
      <c r="DL115" s="840" t="s">
        <v>431</v>
      </c>
      <c r="DM115" s="838"/>
      <c r="DN115" s="838"/>
      <c r="DO115" s="838"/>
      <c r="DP115" s="839"/>
      <c r="DQ115" s="840" t="s">
        <v>420</v>
      </c>
      <c r="DR115" s="838"/>
      <c r="DS115" s="838"/>
      <c r="DT115" s="838"/>
      <c r="DU115" s="839"/>
      <c r="DV115" s="885" t="s">
        <v>119</v>
      </c>
      <c r="DW115" s="886"/>
      <c r="DX115" s="886"/>
      <c r="DY115" s="886"/>
      <c r="DZ115" s="887"/>
    </row>
    <row r="116" spans="1:130" s="226" customFormat="1" ht="26.25" customHeight="1">
      <c r="A116" s="981"/>
      <c r="B116" s="982"/>
      <c r="C116" s="941" t="s">
        <v>438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119</v>
      </c>
      <c r="AB116" s="838"/>
      <c r="AC116" s="838"/>
      <c r="AD116" s="838"/>
      <c r="AE116" s="839"/>
      <c r="AF116" s="840" t="s">
        <v>420</v>
      </c>
      <c r="AG116" s="838"/>
      <c r="AH116" s="838"/>
      <c r="AI116" s="838"/>
      <c r="AJ116" s="839"/>
      <c r="AK116" s="840" t="s">
        <v>420</v>
      </c>
      <c r="AL116" s="838"/>
      <c r="AM116" s="838"/>
      <c r="AN116" s="838"/>
      <c r="AO116" s="839"/>
      <c r="AP116" s="885" t="s">
        <v>420</v>
      </c>
      <c r="AQ116" s="886"/>
      <c r="AR116" s="886"/>
      <c r="AS116" s="886"/>
      <c r="AT116" s="887"/>
      <c r="AU116" s="997"/>
      <c r="AV116" s="998"/>
      <c r="AW116" s="998"/>
      <c r="AX116" s="998"/>
      <c r="AY116" s="998"/>
      <c r="AZ116" s="924" t="s">
        <v>439</v>
      </c>
      <c r="BA116" s="925"/>
      <c r="BB116" s="925"/>
      <c r="BC116" s="925"/>
      <c r="BD116" s="925"/>
      <c r="BE116" s="925"/>
      <c r="BF116" s="925"/>
      <c r="BG116" s="925"/>
      <c r="BH116" s="925"/>
      <c r="BI116" s="925"/>
      <c r="BJ116" s="925"/>
      <c r="BK116" s="925"/>
      <c r="BL116" s="925"/>
      <c r="BM116" s="925"/>
      <c r="BN116" s="925"/>
      <c r="BO116" s="925"/>
      <c r="BP116" s="926"/>
      <c r="BQ116" s="874" t="s">
        <v>119</v>
      </c>
      <c r="BR116" s="875"/>
      <c r="BS116" s="875"/>
      <c r="BT116" s="875"/>
      <c r="BU116" s="875"/>
      <c r="BV116" s="875" t="s">
        <v>119</v>
      </c>
      <c r="BW116" s="875"/>
      <c r="BX116" s="875"/>
      <c r="BY116" s="875"/>
      <c r="BZ116" s="875"/>
      <c r="CA116" s="875" t="s">
        <v>420</v>
      </c>
      <c r="CB116" s="875"/>
      <c r="CC116" s="875"/>
      <c r="CD116" s="875"/>
      <c r="CE116" s="875"/>
      <c r="CF116" s="936" t="s">
        <v>119</v>
      </c>
      <c r="CG116" s="937"/>
      <c r="CH116" s="937"/>
      <c r="CI116" s="937"/>
      <c r="CJ116" s="937"/>
      <c r="CK116" s="992"/>
      <c r="CL116" s="879"/>
      <c r="CM116" s="882" t="s">
        <v>440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119</v>
      </c>
      <c r="DH116" s="838"/>
      <c r="DI116" s="838"/>
      <c r="DJ116" s="838"/>
      <c r="DK116" s="839"/>
      <c r="DL116" s="840" t="s">
        <v>119</v>
      </c>
      <c r="DM116" s="838"/>
      <c r="DN116" s="838"/>
      <c r="DO116" s="838"/>
      <c r="DP116" s="839"/>
      <c r="DQ116" s="840" t="s">
        <v>119</v>
      </c>
      <c r="DR116" s="838"/>
      <c r="DS116" s="838"/>
      <c r="DT116" s="838"/>
      <c r="DU116" s="839"/>
      <c r="DV116" s="885" t="s">
        <v>119</v>
      </c>
      <c r="DW116" s="886"/>
      <c r="DX116" s="886"/>
      <c r="DY116" s="886"/>
      <c r="DZ116" s="887"/>
    </row>
    <row r="117" spans="1:130" s="226" customFormat="1" ht="26.25" customHeight="1">
      <c r="A117" s="962" t="s">
        <v>176</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441</v>
      </c>
      <c r="Z117" s="964"/>
      <c r="AA117" s="969">
        <v>1828824</v>
      </c>
      <c r="AB117" s="970"/>
      <c r="AC117" s="970"/>
      <c r="AD117" s="970"/>
      <c r="AE117" s="971"/>
      <c r="AF117" s="972">
        <v>1877045</v>
      </c>
      <c r="AG117" s="970"/>
      <c r="AH117" s="970"/>
      <c r="AI117" s="970"/>
      <c r="AJ117" s="971"/>
      <c r="AK117" s="972">
        <v>1905956</v>
      </c>
      <c r="AL117" s="970"/>
      <c r="AM117" s="970"/>
      <c r="AN117" s="970"/>
      <c r="AO117" s="971"/>
      <c r="AP117" s="973"/>
      <c r="AQ117" s="974"/>
      <c r="AR117" s="974"/>
      <c r="AS117" s="974"/>
      <c r="AT117" s="975"/>
      <c r="AU117" s="997"/>
      <c r="AV117" s="998"/>
      <c r="AW117" s="998"/>
      <c r="AX117" s="998"/>
      <c r="AY117" s="998"/>
      <c r="AZ117" s="924" t="s">
        <v>442</v>
      </c>
      <c r="BA117" s="925"/>
      <c r="BB117" s="925"/>
      <c r="BC117" s="925"/>
      <c r="BD117" s="925"/>
      <c r="BE117" s="925"/>
      <c r="BF117" s="925"/>
      <c r="BG117" s="925"/>
      <c r="BH117" s="925"/>
      <c r="BI117" s="925"/>
      <c r="BJ117" s="925"/>
      <c r="BK117" s="925"/>
      <c r="BL117" s="925"/>
      <c r="BM117" s="925"/>
      <c r="BN117" s="925"/>
      <c r="BO117" s="925"/>
      <c r="BP117" s="926"/>
      <c r="BQ117" s="874" t="s">
        <v>420</v>
      </c>
      <c r="BR117" s="875"/>
      <c r="BS117" s="875"/>
      <c r="BT117" s="875"/>
      <c r="BU117" s="875"/>
      <c r="BV117" s="875" t="s">
        <v>119</v>
      </c>
      <c r="BW117" s="875"/>
      <c r="BX117" s="875"/>
      <c r="BY117" s="875"/>
      <c r="BZ117" s="875"/>
      <c r="CA117" s="875" t="s">
        <v>119</v>
      </c>
      <c r="CB117" s="875"/>
      <c r="CC117" s="875"/>
      <c r="CD117" s="875"/>
      <c r="CE117" s="875"/>
      <c r="CF117" s="936" t="s">
        <v>119</v>
      </c>
      <c r="CG117" s="937"/>
      <c r="CH117" s="937"/>
      <c r="CI117" s="937"/>
      <c r="CJ117" s="937"/>
      <c r="CK117" s="992"/>
      <c r="CL117" s="879"/>
      <c r="CM117" s="882" t="s">
        <v>443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420</v>
      </c>
      <c r="DH117" s="838"/>
      <c r="DI117" s="838"/>
      <c r="DJ117" s="838"/>
      <c r="DK117" s="839"/>
      <c r="DL117" s="840" t="s">
        <v>119</v>
      </c>
      <c r="DM117" s="838"/>
      <c r="DN117" s="838"/>
      <c r="DO117" s="838"/>
      <c r="DP117" s="839"/>
      <c r="DQ117" s="840" t="s">
        <v>420</v>
      </c>
      <c r="DR117" s="838"/>
      <c r="DS117" s="838"/>
      <c r="DT117" s="838"/>
      <c r="DU117" s="839"/>
      <c r="DV117" s="885" t="s">
        <v>420</v>
      </c>
      <c r="DW117" s="886"/>
      <c r="DX117" s="886"/>
      <c r="DY117" s="886"/>
      <c r="DZ117" s="887"/>
    </row>
    <row r="118" spans="1:130" s="226" customFormat="1" ht="26.25" customHeight="1">
      <c r="A118" s="962" t="s">
        <v>415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413</v>
      </c>
      <c r="AB118" s="963"/>
      <c r="AC118" s="963"/>
      <c r="AD118" s="963"/>
      <c r="AE118" s="964"/>
      <c r="AF118" s="965" t="s">
        <v>296</v>
      </c>
      <c r="AG118" s="963"/>
      <c r="AH118" s="963"/>
      <c r="AI118" s="963"/>
      <c r="AJ118" s="964"/>
      <c r="AK118" s="965" t="s">
        <v>295</v>
      </c>
      <c r="AL118" s="963"/>
      <c r="AM118" s="963"/>
      <c r="AN118" s="963"/>
      <c r="AO118" s="964"/>
      <c r="AP118" s="966" t="s">
        <v>414</v>
      </c>
      <c r="AQ118" s="967"/>
      <c r="AR118" s="967"/>
      <c r="AS118" s="967"/>
      <c r="AT118" s="968"/>
      <c r="AU118" s="997"/>
      <c r="AV118" s="998"/>
      <c r="AW118" s="998"/>
      <c r="AX118" s="998"/>
      <c r="AY118" s="998"/>
      <c r="AZ118" s="940" t="s">
        <v>444</v>
      </c>
      <c r="BA118" s="941"/>
      <c r="BB118" s="941"/>
      <c r="BC118" s="941"/>
      <c r="BD118" s="941"/>
      <c r="BE118" s="941"/>
      <c r="BF118" s="941"/>
      <c r="BG118" s="941"/>
      <c r="BH118" s="941"/>
      <c r="BI118" s="941"/>
      <c r="BJ118" s="941"/>
      <c r="BK118" s="941"/>
      <c r="BL118" s="941"/>
      <c r="BM118" s="941"/>
      <c r="BN118" s="941"/>
      <c r="BO118" s="941"/>
      <c r="BP118" s="942"/>
      <c r="BQ118" s="943" t="s">
        <v>119</v>
      </c>
      <c r="BR118" s="906"/>
      <c r="BS118" s="906"/>
      <c r="BT118" s="906"/>
      <c r="BU118" s="906"/>
      <c r="BV118" s="906" t="s">
        <v>420</v>
      </c>
      <c r="BW118" s="906"/>
      <c r="BX118" s="906"/>
      <c r="BY118" s="906"/>
      <c r="BZ118" s="906"/>
      <c r="CA118" s="906" t="s">
        <v>119</v>
      </c>
      <c r="CB118" s="906"/>
      <c r="CC118" s="906"/>
      <c r="CD118" s="906"/>
      <c r="CE118" s="906"/>
      <c r="CF118" s="936" t="s">
        <v>420</v>
      </c>
      <c r="CG118" s="937"/>
      <c r="CH118" s="937"/>
      <c r="CI118" s="937"/>
      <c r="CJ118" s="937"/>
      <c r="CK118" s="992"/>
      <c r="CL118" s="879"/>
      <c r="CM118" s="882" t="s">
        <v>445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420</v>
      </c>
      <c r="DH118" s="838"/>
      <c r="DI118" s="838"/>
      <c r="DJ118" s="838"/>
      <c r="DK118" s="839"/>
      <c r="DL118" s="840" t="s">
        <v>420</v>
      </c>
      <c r="DM118" s="838"/>
      <c r="DN118" s="838"/>
      <c r="DO118" s="838"/>
      <c r="DP118" s="839"/>
      <c r="DQ118" s="840" t="s">
        <v>119</v>
      </c>
      <c r="DR118" s="838"/>
      <c r="DS118" s="838"/>
      <c r="DT118" s="838"/>
      <c r="DU118" s="839"/>
      <c r="DV118" s="885" t="s">
        <v>119</v>
      </c>
      <c r="DW118" s="886"/>
      <c r="DX118" s="886"/>
      <c r="DY118" s="886"/>
      <c r="DZ118" s="887"/>
    </row>
    <row r="119" spans="1:130" s="226" customFormat="1" ht="26.25" customHeight="1">
      <c r="A119" s="876" t="s">
        <v>418</v>
      </c>
      <c r="B119" s="877"/>
      <c r="C119" s="952" t="s">
        <v>419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420</v>
      </c>
      <c r="AB119" s="956"/>
      <c r="AC119" s="956"/>
      <c r="AD119" s="956"/>
      <c r="AE119" s="957"/>
      <c r="AF119" s="958" t="s">
        <v>119</v>
      </c>
      <c r="AG119" s="956"/>
      <c r="AH119" s="956"/>
      <c r="AI119" s="956"/>
      <c r="AJ119" s="957"/>
      <c r="AK119" s="958" t="s">
        <v>119</v>
      </c>
      <c r="AL119" s="956"/>
      <c r="AM119" s="956"/>
      <c r="AN119" s="956"/>
      <c r="AO119" s="957"/>
      <c r="AP119" s="959" t="s">
        <v>119</v>
      </c>
      <c r="AQ119" s="960"/>
      <c r="AR119" s="960"/>
      <c r="AS119" s="960"/>
      <c r="AT119" s="961"/>
      <c r="AU119" s="999"/>
      <c r="AV119" s="1000"/>
      <c r="AW119" s="1000"/>
      <c r="AX119" s="1000"/>
      <c r="AY119" s="1000"/>
      <c r="AZ119" s="257" t="s">
        <v>176</v>
      </c>
      <c r="BA119" s="257"/>
      <c r="BB119" s="257"/>
      <c r="BC119" s="257"/>
      <c r="BD119" s="257"/>
      <c r="BE119" s="257"/>
      <c r="BF119" s="257"/>
      <c r="BG119" s="257"/>
      <c r="BH119" s="257"/>
      <c r="BI119" s="257"/>
      <c r="BJ119" s="257"/>
      <c r="BK119" s="257"/>
      <c r="BL119" s="257"/>
      <c r="BM119" s="257"/>
      <c r="BN119" s="257"/>
      <c r="BO119" s="938" t="s">
        <v>446</v>
      </c>
      <c r="BP119" s="939"/>
      <c r="BQ119" s="943">
        <v>21021661</v>
      </c>
      <c r="BR119" s="906"/>
      <c r="BS119" s="906"/>
      <c r="BT119" s="906"/>
      <c r="BU119" s="906"/>
      <c r="BV119" s="906">
        <v>21085100</v>
      </c>
      <c r="BW119" s="906"/>
      <c r="BX119" s="906"/>
      <c r="BY119" s="906"/>
      <c r="BZ119" s="906"/>
      <c r="CA119" s="906">
        <v>20940918</v>
      </c>
      <c r="CB119" s="906"/>
      <c r="CC119" s="906"/>
      <c r="CD119" s="906"/>
      <c r="CE119" s="906"/>
      <c r="CF119" s="804"/>
      <c r="CG119" s="805"/>
      <c r="CH119" s="805"/>
      <c r="CI119" s="805"/>
      <c r="CJ119" s="895"/>
      <c r="CK119" s="993"/>
      <c r="CL119" s="881"/>
      <c r="CM119" s="899" t="s">
        <v>447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119</v>
      </c>
      <c r="DH119" s="821"/>
      <c r="DI119" s="821"/>
      <c r="DJ119" s="821"/>
      <c r="DK119" s="822"/>
      <c r="DL119" s="823" t="s">
        <v>420</v>
      </c>
      <c r="DM119" s="821"/>
      <c r="DN119" s="821"/>
      <c r="DO119" s="821"/>
      <c r="DP119" s="822"/>
      <c r="DQ119" s="823" t="s">
        <v>119</v>
      </c>
      <c r="DR119" s="821"/>
      <c r="DS119" s="821"/>
      <c r="DT119" s="821"/>
      <c r="DU119" s="822"/>
      <c r="DV119" s="909" t="s">
        <v>119</v>
      </c>
      <c r="DW119" s="910"/>
      <c r="DX119" s="910"/>
      <c r="DY119" s="910"/>
      <c r="DZ119" s="911"/>
    </row>
    <row r="120" spans="1:130" s="226" customFormat="1" ht="26.25" customHeight="1">
      <c r="A120" s="878"/>
      <c r="B120" s="879"/>
      <c r="C120" s="882" t="s">
        <v>423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420</v>
      </c>
      <c r="AB120" s="838"/>
      <c r="AC120" s="838"/>
      <c r="AD120" s="838"/>
      <c r="AE120" s="839"/>
      <c r="AF120" s="840" t="s">
        <v>420</v>
      </c>
      <c r="AG120" s="838"/>
      <c r="AH120" s="838"/>
      <c r="AI120" s="838"/>
      <c r="AJ120" s="839"/>
      <c r="AK120" s="840" t="s">
        <v>431</v>
      </c>
      <c r="AL120" s="838"/>
      <c r="AM120" s="838"/>
      <c r="AN120" s="838"/>
      <c r="AO120" s="839"/>
      <c r="AP120" s="885" t="s">
        <v>420</v>
      </c>
      <c r="AQ120" s="886"/>
      <c r="AR120" s="886"/>
      <c r="AS120" s="886"/>
      <c r="AT120" s="887"/>
      <c r="AU120" s="944" t="s">
        <v>448</v>
      </c>
      <c r="AV120" s="945"/>
      <c r="AW120" s="945"/>
      <c r="AX120" s="945"/>
      <c r="AY120" s="946"/>
      <c r="AZ120" s="921" t="s">
        <v>449</v>
      </c>
      <c r="BA120" s="866"/>
      <c r="BB120" s="866"/>
      <c r="BC120" s="866"/>
      <c r="BD120" s="866"/>
      <c r="BE120" s="866"/>
      <c r="BF120" s="866"/>
      <c r="BG120" s="866"/>
      <c r="BH120" s="866"/>
      <c r="BI120" s="866"/>
      <c r="BJ120" s="866"/>
      <c r="BK120" s="866"/>
      <c r="BL120" s="866"/>
      <c r="BM120" s="866"/>
      <c r="BN120" s="866"/>
      <c r="BO120" s="866"/>
      <c r="BP120" s="867"/>
      <c r="BQ120" s="922">
        <v>3947529</v>
      </c>
      <c r="BR120" s="903"/>
      <c r="BS120" s="903"/>
      <c r="BT120" s="903"/>
      <c r="BU120" s="903"/>
      <c r="BV120" s="903">
        <v>3977367</v>
      </c>
      <c r="BW120" s="903"/>
      <c r="BX120" s="903"/>
      <c r="BY120" s="903"/>
      <c r="BZ120" s="903"/>
      <c r="CA120" s="903">
        <v>3823854</v>
      </c>
      <c r="CB120" s="903"/>
      <c r="CC120" s="903"/>
      <c r="CD120" s="903"/>
      <c r="CE120" s="903"/>
      <c r="CF120" s="927">
        <v>63</v>
      </c>
      <c r="CG120" s="928"/>
      <c r="CH120" s="928"/>
      <c r="CI120" s="928"/>
      <c r="CJ120" s="928"/>
      <c r="CK120" s="929" t="s">
        <v>450</v>
      </c>
      <c r="CL120" s="913"/>
      <c r="CM120" s="913"/>
      <c r="CN120" s="913"/>
      <c r="CO120" s="914"/>
      <c r="CP120" s="933" t="s">
        <v>395</v>
      </c>
      <c r="CQ120" s="934"/>
      <c r="CR120" s="934"/>
      <c r="CS120" s="934"/>
      <c r="CT120" s="934"/>
      <c r="CU120" s="934"/>
      <c r="CV120" s="934"/>
      <c r="CW120" s="934"/>
      <c r="CX120" s="934"/>
      <c r="CY120" s="934"/>
      <c r="CZ120" s="934"/>
      <c r="DA120" s="934"/>
      <c r="DB120" s="934"/>
      <c r="DC120" s="934"/>
      <c r="DD120" s="934"/>
      <c r="DE120" s="934"/>
      <c r="DF120" s="935"/>
      <c r="DG120" s="922">
        <v>6270544</v>
      </c>
      <c r="DH120" s="903"/>
      <c r="DI120" s="903"/>
      <c r="DJ120" s="903"/>
      <c r="DK120" s="903"/>
      <c r="DL120" s="903">
        <v>6593570</v>
      </c>
      <c r="DM120" s="903"/>
      <c r="DN120" s="903"/>
      <c r="DO120" s="903"/>
      <c r="DP120" s="903"/>
      <c r="DQ120" s="903">
        <v>6529913</v>
      </c>
      <c r="DR120" s="903"/>
      <c r="DS120" s="903"/>
      <c r="DT120" s="903"/>
      <c r="DU120" s="903"/>
      <c r="DV120" s="904">
        <v>107.6</v>
      </c>
      <c r="DW120" s="904"/>
      <c r="DX120" s="904"/>
      <c r="DY120" s="904"/>
      <c r="DZ120" s="905"/>
    </row>
    <row r="121" spans="1:130" s="226" customFormat="1" ht="26.25" customHeight="1">
      <c r="A121" s="878"/>
      <c r="B121" s="879"/>
      <c r="C121" s="924" t="s">
        <v>451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420</v>
      </c>
      <c r="AB121" s="838"/>
      <c r="AC121" s="838"/>
      <c r="AD121" s="838"/>
      <c r="AE121" s="839"/>
      <c r="AF121" s="840" t="s">
        <v>119</v>
      </c>
      <c r="AG121" s="838"/>
      <c r="AH121" s="838"/>
      <c r="AI121" s="838"/>
      <c r="AJ121" s="839"/>
      <c r="AK121" s="840" t="s">
        <v>119</v>
      </c>
      <c r="AL121" s="838"/>
      <c r="AM121" s="838"/>
      <c r="AN121" s="838"/>
      <c r="AO121" s="839"/>
      <c r="AP121" s="885" t="s">
        <v>119</v>
      </c>
      <c r="AQ121" s="886"/>
      <c r="AR121" s="886"/>
      <c r="AS121" s="886"/>
      <c r="AT121" s="887"/>
      <c r="AU121" s="947"/>
      <c r="AV121" s="948"/>
      <c r="AW121" s="948"/>
      <c r="AX121" s="948"/>
      <c r="AY121" s="949"/>
      <c r="AZ121" s="873" t="s">
        <v>452</v>
      </c>
      <c r="BA121" s="808"/>
      <c r="BB121" s="808"/>
      <c r="BC121" s="808"/>
      <c r="BD121" s="808"/>
      <c r="BE121" s="808"/>
      <c r="BF121" s="808"/>
      <c r="BG121" s="808"/>
      <c r="BH121" s="808"/>
      <c r="BI121" s="808"/>
      <c r="BJ121" s="808"/>
      <c r="BK121" s="808"/>
      <c r="BL121" s="808"/>
      <c r="BM121" s="808"/>
      <c r="BN121" s="808"/>
      <c r="BO121" s="808"/>
      <c r="BP121" s="809"/>
      <c r="BQ121" s="874">
        <v>199842</v>
      </c>
      <c r="BR121" s="875"/>
      <c r="BS121" s="875"/>
      <c r="BT121" s="875"/>
      <c r="BU121" s="875"/>
      <c r="BV121" s="875">
        <v>151446</v>
      </c>
      <c r="BW121" s="875"/>
      <c r="BX121" s="875"/>
      <c r="BY121" s="875"/>
      <c r="BZ121" s="875"/>
      <c r="CA121" s="875">
        <v>123669</v>
      </c>
      <c r="CB121" s="875"/>
      <c r="CC121" s="875"/>
      <c r="CD121" s="875"/>
      <c r="CE121" s="875"/>
      <c r="CF121" s="936">
        <v>2</v>
      </c>
      <c r="CG121" s="937"/>
      <c r="CH121" s="937"/>
      <c r="CI121" s="937"/>
      <c r="CJ121" s="937"/>
      <c r="CK121" s="930"/>
      <c r="CL121" s="916"/>
      <c r="CM121" s="916"/>
      <c r="CN121" s="916"/>
      <c r="CO121" s="917"/>
      <c r="CP121" s="896" t="s">
        <v>397</v>
      </c>
      <c r="CQ121" s="897"/>
      <c r="CR121" s="897"/>
      <c r="CS121" s="897"/>
      <c r="CT121" s="897"/>
      <c r="CU121" s="897"/>
      <c r="CV121" s="897"/>
      <c r="CW121" s="897"/>
      <c r="CX121" s="897"/>
      <c r="CY121" s="897"/>
      <c r="CZ121" s="897"/>
      <c r="DA121" s="897"/>
      <c r="DB121" s="897"/>
      <c r="DC121" s="897"/>
      <c r="DD121" s="897"/>
      <c r="DE121" s="897"/>
      <c r="DF121" s="898"/>
      <c r="DG121" s="874">
        <v>248282</v>
      </c>
      <c r="DH121" s="875"/>
      <c r="DI121" s="875"/>
      <c r="DJ121" s="875"/>
      <c r="DK121" s="875"/>
      <c r="DL121" s="875">
        <v>233456</v>
      </c>
      <c r="DM121" s="875"/>
      <c r="DN121" s="875"/>
      <c r="DO121" s="875"/>
      <c r="DP121" s="875"/>
      <c r="DQ121" s="875">
        <v>208748</v>
      </c>
      <c r="DR121" s="875"/>
      <c r="DS121" s="875"/>
      <c r="DT121" s="875"/>
      <c r="DU121" s="875"/>
      <c r="DV121" s="852">
        <v>3.4</v>
      </c>
      <c r="DW121" s="852"/>
      <c r="DX121" s="852"/>
      <c r="DY121" s="852"/>
      <c r="DZ121" s="853"/>
    </row>
    <row r="122" spans="1:130" s="226" customFormat="1" ht="26.25" customHeight="1">
      <c r="A122" s="878"/>
      <c r="B122" s="879"/>
      <c r="C122" s="882" t="s">
        <v>434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420</v>
      </c>
      <c r="AB122" s="838"/>
      <c r="AC122" s="838"/>
      <c r="AD122" s="838"/>
      <c r="AE122" s="839"/>
      <c r="AF122" s="840" t="s">
        <v>420</v>
      </c>
      <c r="AG122" s="838"/>
      <c r="AH122" s="838"/>
      <c r="AI122" s="838"/>
      <c r="AJ122" s="839"/>
      <c r="AK122" s="840" t="s">
        <v>119</v>
      </c>
      <c r="AL122" s="838"/>
      <c r="AM122" s="838"/>
      <c r="AN122" s="838"/>
      <c r="AO122" s="839"/>
      <c r="AP122" s="885" t="s">
        <v>420</v>
      </c>
      <c r="AQ122" s="886"/>
      <c r="AR122" s="886"/>
      <c r="AS122" s="886"/>
      <c r="AT122" s="887"/>
      <c r="AU122" s="947"/>
      <c r="AV122" s="948"/>
      <c r="AW122" s="948"/>
      <c r="AX122" s="948"/>
      <c r="AY122" s="949"/>
      <c r="AZ122" s="940" t="s">
        <v>453</v>
      </c>
      <c r="BA122" s="941"/>
      <c r="BB122" s="941"/>
      <c r="BC122" s="941"/>
      <c r="BD122" s="941"/>
      <c r="BE122" s="941"/>
      <c r="BF122" s="941"/>
      <c r="BG122" s="941"/>
      <c r="BH122" s="941"/>
      <c r="BI122" s="941"/>
      <c r="BJ122" s="941"/>
      <c r="BK122" s="941"/>
      <c r="BL122" s="941"/>
      <c r="BM122" s="941"/>
      <c r="BN122" s="941"/>
      <c r="BO122" s="941"/>
      <c r="BP122" s="942"/>
      <c r="BQ122" s="943">
        <v>14323152</v>
      </c>
      <c r="BR122" s="906"/>
      <c r="BS122" s="906"/>
      <c r="BT122" s="906"/>
      <c r="BU122" s="906"/>
      <c r="BV122" s="906">
        <v>13986641</v>
      </c>
      <c r="BW122" s="906"/>
      <c r="BX122" s="906"/>
      <c r="BY122" s="906"/>
      <c r="BZ122" s="906"/>
      <c r="CA122" s="906">
        <v>13825999</v>
      </c>
      <c r="CB122" s="906"/>
      <c r="CC122" s="906"/>
      <c r="CD122" s="906"/>
      <c r="CE122" s="906"/>
      <c r="CF122" s="907">
        <v>227.9</v>
      </c>
      <c r="CG122" s="908"/>
      <c r="CH122" s="908"/>
      <c r="CI122" s="908"/>
      <c r="CJ122" s="908"/>
      <c r="CK122" s="930"/>
      <c r="CL122" s="916"/>
      <c r="CM122" s="916"/>
      <c r="CN122" s="916"/>
      <c r="CO122" s="917"/>
      <c r="CP122" s="896" t="s">
        <v>392</v>
      </c>
      <c r="CQ122" s="897"/>
      <c r="CR122" s="897"/>
      <c r="CS122" s="897"/>
      <c r="CT122" s="897"/>
      <c r="CU122" s="897"/>
      <c r="CV122" s="897"/>
      <c r="CW122" s="897"/>
      <c r="CX122" s="897"/>
      <c r="CY122" s="897"/>
      <c r="CZ122" s="897"/>
      <c r="DA122" s="897"/>
      <c r="DB122" s="897"/>
      <c r="DC122" s="897"/>
      <c r="DD122" s="897"/>
      <c r="DE122" s="897"/>
      <c r="DF122" s="898"/>
      <c r="DG122" s="874">
        <v>136880</v>
      </c>
      <c r="DH122" s="875"/>
      <c r="DI122" s="875"/>
      <c r="DJ122" s="875"/>
      <c r="DK122" s="875"/>
      <c r="DL122" s="875">
        <v>87770</v>
      </c>
      <c r="DM122" s="875"/>
      <c r="DN122" s="875"/>
      <c r="DO122" s="875"/>
      <c r="DP122" s="875"/>
      <c r="DQ122" s="875">
        <v>47756</v>
      </c>
      <c r="DR122" s="875"/>
      <c r="DS122" s="875"/>
      <c r="DT122" s="875"/>
      <c r="DU122" s="875"/>
      <c r="DV122" s="852">
        <v>0.8</v>
      </c>
      <c r="DW122" s="852"/>
      <c r="DX122" s="852"/>
      <c r="DY122" s="852"/>
      <c r="DZ122" s="853"/>
    </row>
    <row r="123" spans="1:130" s="226" customFormat="1" ht="26.25" customHeight="1">
      <c r="A123" s="878"/>
      <c r="B123" s="879"/>
      <c r="C123" s="882" t="s">
        <v>440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119</v>
      </c>
      <c r="AB123" s="838"/>
      <c r="AC123" s="838"/>
      <c r="AD123" s="838"/>
      <c r="AE123" s="839"/>
      <c r="AF123" s="840" t="s">
        <v>119</v>
      </c>
      <c r="AG123" s="838"/>
      <c r="AH123" s="838"/>
      <c r="AI123" s="838"/>
      <c r="AJ123" s="839"/>
      <c r="AK123" s="840" t="s">
        <v>119</v>
      </c>
      <c r="AL123" s="838"/>
      <c r="AM123" s="838"/>
      <c r="AN123" s="838"/>
      <c r="AO123" s="839"/>
      <c r="AP123" s="885" t="s">
        <v>119</v>
      </c>
      <c r="AQ123" s="886"/>
      <c r="AR123" s="886"/>
      <c r="AS123" s="886"/>
      <c r="AT123" s="887"/>
      <c r="AU123" s="950"/>
      <c r="AV123" s="951"/>
      <c r="AW123" s="951"/>
      <c r="AX123" s="951"/>
      <c r="AY123" s="951"/>
      <c r="AZ123" s="257" t="s">
        <v>176</v>
      </c>
      <c r="BA123" s="257"/>
      <c r="BB123" s="257"/>
      <c r="BC123" s="257"/>
      <c r="BD123" s="257"/>
      <c r="BE123" s="257"/>
      <c r="BF123" s="257"/>
      <c r="BG123" s="257"/>
      <c r="BH123" s="257"/>
      <c r="BI123" s="257"/>
      <c r="BJ123" s="257"/>
      <c r="BK123" s="257"/>
      <c r="BL123" s="257"/>
      <c r="BM123" s="257"/>
      <c r="BN123" s="257"/>
      <c r="BO123" s="938" t="s">
        <v>454</v>
      </c>
      <c r="BP123" s="939"/>
      <c r="BQ123" s="893">
        <v>18470523</v>
      </c>
      <c r="BR123" s="894"/>
      <c r="BS123" s="894"/>
      <c r="BT123" s="894"/>
      <c r="BU123" s="894"/>
      <c r="BV123" s="894">
        <v>18115454</v>
      </c>
      <c r="BW123" s="894"/>
      <c r="BX123" s="894"/>
      <c r="BY123" s="894"/>
      <c r="BZ123" s="894"/>
      <c r="CA123" s="894">
        <v>17773522</v>
      </c>
      <c r="CB123" s="894"/>
      <c r="CC123" s="894"/>
      <c r="CD123" s="894"/>
      <c r="CE123" s="894"/>
      <c r="CF123" s="804"/>
      <c r="CG123" s="805"/>
      <c r="CH123" s="805"/>
      <c r="CI123" s="805"/>
      <c r="CJ123" s="895"/>
      <c r="CK123" s="930"/>
      <c r="CL123" s="916"/>
      <c r="CM123" s="916"/>
      <c r="CN123" s="916"/>
      <c r="CO123" s="917"/>
      <c r="CP123" s="896" t="s">
        <v>455</v>
      </c>
      <c r="CQ123" s="897"/>
      <c r="CR123" s="897"/>
      <c r="CS123" s="897"/>
      <c r="CT123" s="897"/>
      <c r="CU123" s="897"/>
      <c r="CV123" s="897"/>
      <c r="CW123" s="897"/>
      <c r="CX123" s="897"/>
      <c r="CY123" s="897"/>
      <c r="CZ123" s="897"/>
      <c r="DA123" s="897"/>
      <c r="DB123" s="897"/>
      <c r="DC123" s="897"/>
      <c r="DD123" s="897"/>
      <c r="DE123" s="897"/>
      <c r="DF123" s="898"/>
      <c r="DG123" s="837" t="s">
        <v>431</v>
      </c>
      <c r="DH123" s="838"/>
      <c r="DI123" s="838"/>
      <c r="DJ123" s="838"/>
      <c r="DK123" s="839"/>
      <c r="DL123" s="840" t="s">
        <v>119</v>
      </c>
      <c r="DM123" s="838"/>
      <c r="DN123" s="838"/>
      <c r="DO123" s="838"/>
      <c r="DP123" s="839"/>
      <c r="DQ123" s="840" t="s">
        <v>431</v>
      </c>
      <c r="DR123" s="838"/>
      <c r="DS123" s="838"/>
      <c r="DT123" s="838"/>
      <c r="DU123" s="839"/>
      <c r="DV123" s="885" t="s">
        <v>420</v>
      </c>
      <c r="DW123" s="886"/>
      <c r="DX123" s="886"/>
      <c r="DY123" s="886"/>
      <c r="DZ123" s="887"/>
    </row>
    <row r="124" spans="1:130" s="226" customFormat="1" ht="26.25" customHeight="1" thickBot="1">
      <c r="A124" s="878"/>
      <c r="B124" s="879"/>
      <c r="C124" s="882" t="s">
        <v>443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431</v>
      </c>
      <c r="AB124" s="838"/>
      <c r="AC124" s="838"/>
      <c r="AD124" s="838"/>
      <c r="AE124" s="839"/>
      <c r="AF124" s="840" t="s">
        <v>431</v>
      </c>
      <c r="AG124" s="838"/>
      <c r="AH124" s="838"/>
      <c r="AI124" s="838"/>
      <c r="AJ124" s="839"/>
      <c r="AK124" s="840" t="s">
        <v>431</v>
      </c>
      <c r="AL124" s="838"/>
      <c r="AM124" s="838"/>
      <c r="AN124" s="838"/>
      <c r="AO124" s="839"/>
      <c r="AP124" s="885" t="s">
        <v>119</v>
      </c>
      <c r="AQ124" s="886"/>
      <c r="AR124" s="886"/>
      <c r="AS124" s="886"/>
      <c r="AT124" s="887"/>
      <c r="AU124" s="888" t="s">
        <v>456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41.6</v>
      </c>
      <c r="BR124" s="892"/>
      <c r="BS124" s="892"/>
      <c r="BT124" s="892"/>
      <c r="BU124" s="892"/>
      <c r="BV124" s="892">
        <v>48.7</v>
      </c>
      <c r="BW124" s="892"/>
      <c r="BX124" s="892"/>
      <c r="BY124" s="892"/>
      <c r="BZ124" s="892"/>
      <c r="CA124" s="892">
        <v>52.1</v>
      </c>
      <c r="CB124" s="892"/>
      <c r="CC124" s="892"/>
      <c r="CD124" s="892"/>
      <c r="CE124" s="892"/>
      <c r="CF124" s="782"/>
      <c r="CG124" s="783"/>
      <c r="CH124" s="783"/>
      <c r="CI124" s="783"/>
      <c r="CJ124" s="923"/>
      <c r="CK124" s="931"/>
      <c r="CL124" s="931"/>
      <c r="CM124" s="931"/>
      <c r="CN124" s="931"/>
      <c r="CO124" s="932"/>
      <c r="CP124" s="896" t="s">
        <v>457</v>
      </c>
      <c r="CQ124" s="897"/>
      <c r="CR124" s="897"/>
      <c r="CS124" s="897"/>
      <c r="CT124" s="897"/>
      <c r="CU124" s="897"/>
      <c r="CV124" s="897"/>
      <c r="CW124" s="897"/>
      <c r="CX124" s="897"/>
      <c r="CY124" s="897"/>
      <c r="CZ124" s="897"/>
      <c r="DA124" s="897"/>
      <c r="DB124" s="897"/>
      <c r="DC124" s="897"/>
      <c r="DD124" s="897"/>
      <c r="DE124" s="897"/>
      <c r="DF124" s="898"/>
      <c r="DG124" s="820" t="s">
        <v>420</v>
      </c>
      <c r="DH124" s="821"/>
      <c r="DI124" s="821"/>
      <c r="DJ124" s="821"/>
      <c r="DK124" s="822"/>
      <c r="DL124" s="823" t="s">
        <v>420</v>
      </c>
      <c r="DM124" s="821"/>
      <c r="DN124" s="821"/>
      <c r="DO124" s="821"/>
      <c r="DP124" s="822"/>
      <c r="DQ124" s="823" t="s">
        <v>420</v>
      </c>
      <c r="DR124" s="821"/>
      <c r="DS124" s="821"/>
      <c r="DT124" s="821"/>
      <c r="DU124" s="822"/>
      <c r="DV124" s="909" t="s">
        <v>119</v>
      </c>
      <c r="DW124" s="910"/>
      <c r="DX124" s="910"/>
      <c r="DY124" s="910"/>
      <c r="DZ124" s="911"/>
    </row>
    <row r="125" spans="1:130" s="226" customFormat="1" ht="26.25" customHeight="1">
      <c r="A125" s="878"/>
      <c r="B125" s="879"/>
      <c r="C125" s="882" t="s">
        <v>445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420</v>
      </c>
      <c r="AB125" s="838"/>
      <c r="AC125" s="838"/>
      <c r="AD125" s="838"/>
      <c r="AE125" s="839"/>
      <c r="AF125" s="840" t="s">
        <v>420</v>
      </c>
      <c r="AG125" s="838"/>
      <c r="AH125" s="838"/>
      <c r="AI125" s="838"/>
      <c r="AJ125" s="839"/>
      <c r="AK125" s="840" t="s">
        <v>420</v>
      </c>
      <c r="AL125" s="838"/>
      <c r="AM125" s="838"/>
      <c r="AN125" s="838"/>
      <c r="AO125" s="839"/>
      <c r="AP125" s="885" t="s">
        <v>420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458</v>
      </c>
      <c r="CL125" s="913"/>
      <c r="CM125" s="913"/>
      <c r="CN125" s="913"/>
      <c r="CO125" s="914"/>
      <c r="CP125" s="921" t="s">
        <v>459</v>
      </c>
      <c r="CQ125" s="866"/>
      <c r="CR125" s="866"/>
      <c r="CS125" s="866"/>
      <c r="CT125" s="866"/>
      <c r="CU125" s="866"/>
      <c r="CV125" s="866"/>
      <c r="CW125" s="866"/>
      <c r="CX125" s="866"/>
      <c r="CY125" s="866"/>
      <c r="CZ125" s="866"/>
      <c r="DA125" s="866"/>
      <c r="DB125" s="866"/>
      <c r="DC125" s="866"/>
      <c r="DD125" s="866"/>
      <c r="DE125" s="866"/>
      <c r="DF125" s="867"/>
      <c r="DG125" s="922" t="s">
        <v>420</v>
      </c>
      <c r="DH125" s="903"/>
      <c r="DI125" s="903"/>
      <c r="DJ125" s="903"/>
      <c r="DK125" s="903"/>
      <c r="DL125" s="903" t="s">
        <v>119</v>
      </c>
      <c r="DM125" s="903"/>
      <c r="DN125" s="903"/>
      <c r="DO125" s="903"/>
      <c r="DP125" s="903"/>
      <c r="DQ125" s="903" t="s">
        <v>119</v>
      </c>
      <c r="DR125" s="903"/>
      <c r="DS125" s="903"/>
      <c r="DT125" s="903"/>
      <c r="DU125" s="903"/>
      <c r="DV125" s="904" t="s">
        <v>420</v>
      </c>
      <c r="DW125" s="904"/>
      <c r="DX125" s="904"/>
      <c r="DY125" s="904"/>
      <c r="DZ125" s="905"/>
    </row>
    <row r="126" spans="1:130" s="226" customFormat="1" ht="26.25" customHeight="1" thickBot="1">
      <c r="A126" s="878"/>
      <c r="B126" s="879"/>
      <c r="C126" s="882" t="s">
        <v>447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119</v>
      </c>
      <c r="AB126" s="838"/>
      <c r="AC126" s="838"/>
      <c r="AD126" s="838"/>
      <c r="AE126" s="839"/>
      <c r="AF126" s="840" t="s">
        <v>420</v>
      </c>
      <c r="AG126" s="838"/>
      <c r="AH126" s="838"/>
      <c r="AI126" s="838"/>
      <c r="AJ126" s="839"/>
      <c r="AK126" s="840" t="s">
        <v>119</v>
      </c>
      <c r="AL126" s="838"/>
      <c r="AM126" s="838"/>
      <c r="AN126" s="838"/>
      <c r="AO126" s="839"/>
      <c r="AP126" s="885" t="s">
        <v>420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460</v>
      </c>
      <c r="CQ126" s="808"/>
      <c r="CR126" s="808"/>
      <c r="CS126" s="808"/>
      <c r="CT126" s="808"/>
      <c r="CU126" s="808"/>
      <c r="CV126" s="808"/>
      <c r="CW126" s="808"/>
      <c r="CX126" s="808"/>
      <c r="CY126" s="808"/>
      <c r="CZ126" s="808"/>
      <c r="DA126" s="808"/>
      <c r="DB126" s="808"/>
      <c r="DC126" s="808"/>
      <c r="DD126" s="808"/>
      <c r="DE126" s="808"/>
      <c r="DF126" s="809"/>
      <c r="DG126" s="874" t="s">
        <v>119</v>
      </c>
      <c r="DH126" s="875"/>
      <c r="DI126" s="875"/>
      <c r="DJ126" s="875"/>
      <c r="DK126" s="875"/>
      <c r="DL126" s="875" t="s">
        <v>119</v>
      </c>
      <c r="DM126" s="875"/>
      <c r="DN126" s="875"/>
      <c r="DO126" s="875"/>
      <c r="DP126" s="875"/>
      <c r="DQ126" s="875" t="s">
        <v>420</v>
      </c>
      <c r="DR126" s="875"/>
      <c r="DS126" s="875"/>
      <c r="DT126" s="875"/>
      <c r="DU126" s="875"/>
      <c r="DV126" s="852" t="s">
        <v>420</v>
      </c>
      <c r="DW126" s="852"/>
      <c r="DX126" s="852"/>
      <c r="DY126" s="852"/>
      <c r="DZ126" s="853"/>
    </row>
    <row r="127" spans="1:130" s="226" customFormat="1" ht="26.25" customHeight="1">
      <c r="A127" s="880"/>
      <c r="B127" s="881"/>
      <c r="C127" s="899" t="s">
        <v>461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420</v>
      </c>
      <c r="AB127" s="838"/>
      <c r="AC127" s="838"/>
      <c r="AD127" s="838"/>
      <c r="AE127" s="839"/>
      <c r="AF127" s="840" t="s">
        <v>420</v>
      </c>
      <c r="AG127" s="838"/>
      <c r="AH127" s="838"/>
      <c r="AI127" s="838"/>
      <c r="AJ127" s="839"/>
      <c r="AK127" s="840" t="s">
        <v>420</v>
      </c>
      <c r="AL127" s="838"/>
      <c r="AM127" s="838"/>
      <c r="AN127" s="838"/>
      <c r="AO127" s="839"/>
      <c r="AP127" s="885" t="s">
        <v>420</v>
      </c>
      <c r="AQ127" s="886"/>
      <c r="AR127" s="886"/>
      <c r="AS127" s="886"/>
      <c r="AT127" s="887"/>
      <c r="AU127" s="262"/>
      <c r="AV127" s="262"/>
      <c r="AW127" s="262"/>
      <c r="AX127" s="902" t="s">
        <v>462</v>
      </c>
      <c r="AY127" s="870"/>
      <c r="AZ127" s="870"/>
      <c r="BA127" s="870"/>
      <c r="BB127" s="870"/>
      <c r="BC127" s="870"/>
      <c r="BD127" s="870"/>
      <c r="BE127" s="871"/>
      <c r="BF127" s="869" t="s">
        <v>463</v>
      </c>
      <c r="BG127" s="870"/>
      <c r="BH127" s="870"/>
      <c r="BI127" s="870"/>
      <c r="BJ127" s="870"/>
      <c r="BK127" s="870"/>
      <c r="BL127" s="871"/>
      <c r="BM127" s="869" t="s">
        <v>464</v>
      </c>
      <c r="BN127" s="870"/>
      <c r="BO127" s="870"/>
      <c r="BP127" s="870"/>
      <c r="BQ127" s="870"/>
      <c r="BR127" s="870"/>
      <c r="BS127" s="871"/>
      <c r="BT127" s="869" t="s">
        <v>465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466</v>
      </c>
      <c r="CQ127" s="808"/>
      <c r="CR127" s="808"/>
      <c r="CS127" s="808"/>
      <c r="CT127" s="808"/>
      <c r="CU127" s="808"/>
      <c r="CV127" s="808"/>
      <c r="CW127" s="808"/>
      <c r="CX127" s="808"/>
      <c r="CY127" s="808"/>
      <c r="CZ127" s="808"/>
      <c r="DA127" s="808"/>
      <c r="DB127" s="808"/>
      <c r="DC127" s="808"/>
      <c r="DD127" s="808"/>
      <c r="DE127" s="808"/>
      <c r="DF127" s="809"/>
      <c r="DG127" s="874" t="s">
        <v>119</v>
      </c>
      <c r="DH127" s="875"/>
      <c r="DI127" s="875"/>
      <c r="DJ127" s="875"/>
      <c r="DK127" s="875"/>
      <c r="DL127" s="875" t="s">
        <v>420</v>
      </c>
      <c r="DM127" s="875"/>
      <c r="DN127" s="875"/>
      <c r="DO127" s="875"/>
      <c r="DP127" s="875"/>
      <c r="DQ127" s="875" t="s">
        <v>119</v>
      </c>
      <c r="DR127" s="875"/>
      <c r="DS127" s="875"/>
      <c r="DT127" s="875"/>
      <c r="DU127" s="875"/>
      <c r="DV127" s="852" t="s">
        <v>420</v>
      </c>
      <c r="DW127" s="852"/>
      <c r="DX127" s="852"/>
      <c r="DY127" s="852"/>
      <c r="DZ127" s="853"/>
    </row>
    <row r="128" spans="1:130" s="226" customFormat="1" ht="26.25" customHeight="1" thickBot="1">
      <c r="A128" s="854" t="s">
        <v>467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468</v>
      </c>
      <c r="X128" s="856"/>
      <c r="Y128" s="856"/>
      <c r="Z128" s="857"/>
      <c r="AA128" s="858">
        <v>195460</v>
      </c>
      <c r="AB128" s="859"/>
      <c r="AC128" s="859"/>
      <c r="AD128" s="859"/>
      <c r="AE128" s="860"/>
      <c r="AF128" s="861">
        <v>53825</v>
      </c>
      <c r="AG128" s="859"/>
      <c r="AH128" s="859"/>
      <c r="AI128" s="859"/>
      <c r="AJ128" s="860"/>
      <c r="AK128" s="861">
        <v>51922</v>
      </c>
      <c r="AL128" s="859"/>
      <c r="AM128" s="859"/>
      <c r="AN128" s="859"/>
      <c r="AO128" s="860"/>
      <c r="AP128" s="862"/>
      <c r="AQ128" s="863"/>
      <c r="AR128" s="863"/>
      <c r="AS128" s="863"/>
      <c r="AT128" s="864"/>
      <c r="AU128" s="262"/>
      <c r="AV128" s="262"/>
      <c r="AW128" s="262"/>
      <c r="AX128" s="865" t="s">
        <v>469</v>
      </c>
      <c r="AY128" s="866"/>
      <c r="AZ128" s="866"/>
      <c r="BA128" s="866"/>
      <c r="BB128" s="866"/>
      <c r="BC128" s="866"/>
      <c r="BD128" s="866"/>
      <c r="BE128" s="867"/>
      <c r="BF128" s="844" t="s">
        <v>119</v>
      </c>
      <c r="BG128" s="845"/>
      <c r="BH128" s="845"/>
      <c r="BI128" s="845"/>
      <c r="BJ128" s="845"/>
      <c r="BK128" s="845"/>
      <c r="BL128" s="868"/>
      <c r="BM128" s="844">
        <v>13.93</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470</v>
      </c>
      <c r="CQ128" s="786"/>
      <c r="CR128" s="786"/>
      <c r="CS128" s="786"/>
      <c r="CT128" s="786"/>
      <c r="CU128" s="786"/>
      <c r="CV128" s="786"/>
      <c r="CW128" s="786"/>
      <c r="CX128" s="786"/>
      <c r="CY128" s="786"/>
      <c r="CZ128" s="786"/>
      <c r="DA128" s="786"/>
      <c r="DB128" s="786"/>
      <c r="DC128" s="786"/>
      <c r="DD128" s="786"/>
      <c r="DE128" s="786"/>
      <c r="DF128" s="787"/>
      <c r="DG128" s="848" t="s">
        <v>119</v>
      </c>
      <c r="DH128" s="849"/>
      <c r="DI128" s="849"/>
      <c r="DJ128" s="849"/>
      <c r="DK128" s="849"/>
      <c r="DL128" s="849">
        <v>4685</v>
      </c>
      <c r="DM128" s="849"/>
      <c r="DN128" s="849"/>
      <c r="DO128" s="849"/>
      <c r="DP128" s="849"/>
      <c r="DQ128" s="849" t="s">
        <v>119</v>
      </c>
      <c r="DR128" s="849"/>
      <c r="DS128" s="849"/>
      <c r="DT128" s="849"/>
      <c r="DU128" s="849"/>
      <c r="DV128" s="850" t="s">
        <v>119</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471</v>
      </c>
      <c r="X129" s="835"/>
      <c r="Y129" s="835"/>
      <c r="Z129" s="836"/>
      <c r="AA129" s="837">
        <v>7408020</v>
      </c>
      <c r="AB129" s="838"/>
      <c r="AC129" s="838"/>
      <c r="AD129" s="838"/>
      <c r="AE129" s="839"/>
      <c r="AF129" s="840">
        <v>7416773</v>
      </c>
      <c r="AG129" s="838"/>
      <c r="AH129" s="838"/>
      <c r="AI129" s="838"/>
      <c r="AJ129" s="839"/>
      <c r="AK129" s="840">
        <v>7368593</v>
      </c>
      <c r="AL129" s="838"/>
      <c r="AM129" s="838"/>
      <c r="AN129" s="838"/>
      <c r="AO129" s="839"/>
      <c r="AP129" s="841"/>
      <c r="AQ129" s="842"/>
      <c r="AR129" s="842"/>
      <c r="AS129" s="842"/>
      <c r="AT129" s="843"/>
      <c r="AU129" s="264"/>
      <c r="AV129" s="264"/>
      <c r="AW129" s="264"/>
      <c r="AX129" s="807" t="s">
        <v>472</v>
      </c>
      <c r="AY129" s="808"/>
      <c r="AZ129" s="808"/>
      <c r="BA129" s="808"/>
      <c r="BB129" s="808"/>
      <c r="BC129" s="808"/>
      <c r="BD129" s="808"/>
      <c r="BE129" s="809"/>
      <c r="BF129" s="827" t="s">
        <v>119</v>
      </c>
      <c r="BG129" s="828"/>
      <c r="BH129" s="828"/>
      <c r="BI129" s="828"/>
      <c r="BJ129" s="828"/>
      <c r="BK129" s="828"/>
      <c r="BL129" s="829"/>
      <c r="BM129" s="827">
        <v>18.93</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473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474</v>
      </c>
      <c r="X130" s="835"/>
      <c r="Y130" s="835"/>
      <c r="Z130" s="836"/>
      <c r="AA130" s="837">
        <v>1288404</v>
      </c>
      <c r="AB130" s="838"/>
      <c r="AC130" s="838"/>
      <c r="AD130" s="838"/>
      <c r="AE130" s="839"/>
      <c r="AF130" s="840">
        <v>1320372</v>
      </c>
      <c r="AG130" s="838"/>
      <c r="AH130" s="838"/>
      <c r="AI130" s="838"/>
      <c r="AJ130" s="839"/>
      <c r="AK130" s="840">
        <v>1300679</v>
      </c>
      <c r="AL130" s="838"/>
      <c r="AM130" s="838"/>
      <c r="AN130" s="838"/>
      <c r="AO130" s="839"/>
      <c r="AP130" s="841"/>
      <c r="AQ130" s="842"/>
      <c r="AR130" s="842"/>
      <c r="AS130" s="842"/>
      <c r="AT130" s="843"/>
      <c r="AU130" s="264"/>
      <c r="AV130" s="264"/>
      <c r="AW130" s="264"/>
      <c r="AX130" s="807" t="s">
        <v>475</v>
      </c>
      <c r="AY130" s="808"/>
      <c r="AZ130" s="808"/>
      <c r="BA130" s="808"/>
      <c r="BB130" s="808"/>
      <c r="BC130" s="808"/>
      <c r="BD130" s="808"/>
      <c r="BE130" s="809"/>
      <c r="BF130" s="810">
        <v>7.6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476</v>
      </c>
      <c r="X131" s="818"/>
      <c r="Y131" s="818"/>
      <c r="Z131" s="819"/>
      <c r="AA131" s="820">
        <v>6119616</v>
      </c>
      <c r="AB131" s="821"/>
      <c r="AC131" s="821"/>
      <c r="AD131" s="821"/>
      <c r="AE131" s="822"/>
      <c r="AF131" s="823">
        <v>6096401</v>
      </c>
      <c r="AG131" s="821"/>
      <c r="AH131" s="821"/>
      <c r="AI131" s="821"/>
      <c r="AJ131" s="822"/>
      <c r="AK131" s="823">
        <v>6067914</v>
      </c>
      <c r="AL131" s="821"/>
      <c r="AM131" s="821"/>
      <c r="AN131" s="821"/>
      <c r="AO131" s="822"/>
      <c r="AP131" s="824"/>
      <c r="AQ131" s="825"/>
      <c r="AR131" s="825"/>
      <c r="AS131" s="825"/>
      <c r="AT131" s="826"/>
      <c r="AU131" s="264"/>
      <c r="AV131" s="264"/>
      <c r="AW131" s="264"/>
      <c r="AX131" s="785" t="s">
        <v>477</v>
      </c>
      <c r="AY131" s="786"/>
      <c r="AZ131" s="786"/>
      <c r="BA131" s="786"/>
      <c r="BB131" s="786"/>
      <c r="BC131" s="786"/>
      <c r="BD131" s="786"/>
      <c r="BE131" s="787"/>
      <c r="BF131" s="788">
        <v>52.1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478</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479</v>
      </c>
      <c r="W132" s="798"/>
      <c r="X132" s="798"/>
      <c r="Y132" s="798"/>
      <c r="Z132" s="799"/>
      <c r="AA132" s="800">
        <v>5.6369549980000002</v>
      </c>
      <c r="AB132" s="801"/>
      <c r="AC132" s="801"/>
      <c r="AD132" s="801"/>
      <c r="AE132" s="802"/>
      <c r="AF132" s="803">
        <v>8.2482738609999995</v>
      </c>
      <c r="AG132" s="801"/>
      <c r="AH132" s="801"/>
      <c r="AI132" s="801"/>
      <c r="AJ132" s="802"/>
      <c r="AK132" s="803">
        <v>9.1193612829999999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480</v>
      </c>
      <c r="W133" s="777"/>
      <c r="X133" s="777"/>
      <c r="Y133" s="777"/>
      <c r="Z133" s="778"/>
      <c r="AA133" s="779">
        <v>5.4</v>
      </c>
      <c r="AB133" s="780"/>
      <c r="AC133" s="780"/>
      <c r="AD133" s="780"/>
      <c r="AE133" s="781"/>
      <c r="AF133" s="779">
        <v>6.3</v>
      </c>
      <c r="AG133" s="780"/>
      <c r="AH133" s="780"/>
      <c r="AI133" s="780"/>
      <c r="AJ133" s="781"/>
      <c r="AK133" s="779">
        <v>7.6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w5xZHQWtHd4B9XERXUVNcqZoIVaVX6RQzAjhwB3D1/z2J71Zje3/z8vPDuMo5phIytK+N2qz0Puicdu22vHrEQ==" saltValue="IloOsuXnDYdKIbcsG/7Of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H3IESj9A29bqQ9SCK6eexxvcWqF4ySxBbeMeVxUjcXQ2+QB3R15eBlkQRZH5qU1TTL0bivzM/daFn4arP65lQw==" saltValue="VdIBFJtOvYd+1k8OPSER5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I1" zoomScale="75" zoomScaleNormal="7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G+hEVWPJc0PDFJwUt6dYSZU0uy56JznlbdmmQWR1+bxTnH3mn0v4GbBXmThk6rg/CxuZ+UYgwQ9qn3bXBmbEdg==" saltValue="LOHo2d4GQY85fqES1PZ8q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3" zoomScale="75" zoomScaleSheetLayoutView="7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484</v>
      </c>
      <c r="AP7" s="283"/>
      <c r="AQ7" s="284" t="s">
        <v>485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486</v>
      </c>
      <c r="AQ8" s="290" t="s">
        <v>487</v>
      </c>
      <c r="AR8" s="291" t="s">
        <v>488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489</v>
      </c>
      <c r="AL9" s="1207"/>
      <c r="AM9" s="1207"/>
      <c r="AN9" s="1208"/>
      <c r="AO9" s="292">
        <v>1926222</v>
      </c>
      <c r="AP9" s="292">
        <v>67254</v>
      </c>
      <c r="AQ9" s="293">
        <v>69000</v>
      </c>
      <c r="AR9" s="294">
        <v>-2.5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490</v>
      </c>
      <c r="AL10" s="1207"/>
      <c r="AM10" s="1207"/>
      <c r="AN10" s="1208"/>
      <c r="AO10" s="295">
        <v>23223</v>
      </c>
      <c r="AP10" s="295">
        <v>811</v>
      </c>
      <c r="AQ10" s="296">
        <v>7980</v>
      </c>
      <c r="AR10" s="297">
        <v>-89.8</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491</v>
      </c>
      <c r="AL11" s="1207"/>
      <c r="AM11" s="1207"/>
      <c r="AN11" s="1208"/>
      <c r="AO11" s="295">
        <v>332074</v>
      </c>
      <c r="AP11" s="295">
        <v>11594</v>
      </c>
      <c r="AQ11" s="296">
        <v>8263</v>
      </c>
      <c r="AR11" s="297">
        <v>40.299999999999997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492</v>
      </c>
      <c r="AL12" s="1207"/>
      <c r="AM12" s="1207"/>
      <c r="AN12" s="1208"/>
      <c r="AO12" s="295" t="s">
        <v>493</v>
      </c>
      <c r="AP12" s="295" t="s">
        <v>493</v>
      </c>
      <c r="AQ12" s="296">
        <v>1174</v>
      </c>
      <c r="AR12" s="297" t="s">
        <v>493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494</v>
      </c>
      <c r="AL13" s="1207"/>
      <c r="AM13" s="1207"/>
      <c r="AN13" s="1208"/>
      <c r="AO13" s="295" t="s">
        <v>493</v>
      </c>
      <c r="AP13" s="295" t="s">
        <v>493</v>
      </c>
      <c r="AQ13" s="296">
        <v>18</v>
      </c>
      <c r="AR13" s="297" t="s">
        <v>493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495</v>
      </c>
      <c r="AL14" s="1207"/>
      <c r="AM14" s="1207"/>
      <c r="AN14" s="1208"/>
      <c r="AO14" s="295">
        <v>123065</v>
      </c>
      <c r="AP14" s="295">
        <v>4297</v>
      </c>
      <c r="AQ14" s="296">
        <v>2909</v>
      </c>
      <c r="AR14" s="297">
        <v>47.7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496</v>
      </c>
      <c r="AL15" s="1207"/>
      <c r="AM15" s="1207"/>
      <c r="AN15" s="1208"/>
      <c r="AO15" s="295">
        <v>44537</v>
      </c>
      <c r="AP15" s="295">
        <v>1555</v>
      </c>
      <c r="AQ15" s="296">
        <v>1519</v>
      </c>
      <c r="AR15" s="297">
        <v>2.4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497</v>
      </c>
      <c r="AL16" s="1210"/>
      <c r="AM16" s="1210"/>
      <c r="AN16" s="1211"/>
      <c r="AO16" s="295">
        <v>-137074</v>
      </c>
      <c r="AP16" s="295">
        <v>-4786</v>
      </c>
      <c r="AQ16" s="296">
        <v>-6242</v>
      </c>
      <c r="AR16" s="297">
        <v>-23.3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176</v>
      </c>
      <c r="AL17" s="1210"/>
      <c r="AM17" s="1210"/>
      <c r="AN17" s="1211"/>
      <c r="AO17" s="295">
        <v>2312047</v>
      </c>
      <c r="AP17" s="295">
        <v>80725</v>
      </c>
      <c r="AQ17" s="296">
        <v>84621</v>
      </c>
      <c r="AR17" s="297">
        <v>-4.5999999999999996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499</v>
      </c>
      <c r="AP20" s="303" t="s">
        <v>500</v>
      </c>
      <c r="AQ20" s="304" t="s">
        <v>501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502</v>
      </c>
      <c r="AL21" s="1204"/>
      <c r="AM21" s="1204"/>
      <c r="AN21" s="1205"/>
      <c r="AO21" s="307">
        <v>7.3</v>
      </c>
      <c r="AP21" s="308">
        <v>8.0399999999999991</v>
      </c>
      <c r="AQ21" s="309">
        <v>-0.74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503</v>
      </c>
      <c r="AL22" s="1204"/>
      <c r="AM22" s="1204"/>
      <c r="AN22" s="1205"/>
      <c r="AO22" s="312">
        <v>97.8</v>
      </c>
      <c r="AP22" s="313">
        <v>97.7</v>
      </c>
      <c r="AQ22" s="314">
        <v>0.1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505</v>
      </c>
      <c r="AO27" s="273"/>
      <c r="AP27" s="273"/>
      <c r="AQ27" s="273"/>
      <c r="AR27" s="273"/>
      <c r="AS27" s="273"/>
      <c r="AT27" s="273"/>
    </row>
    <row r="28" spans="1:46" ht="17.25">
      <c r="A28" s="274" t="s">
        <v>506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484</v>
      </c>
      <c r="AP30" s="283"/>
      <c r="AQ30" s="284" t="s">
        <v>485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486</v>
      </c>
      <c r="AQ31" s="290" t="s">
        <v>487</v>
      </c>
      <c r="AR31" s="291" t="s">
        <v>488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508</v>
      </c>
      <c r="AL32" s="1195"/>
      <c r="AM32" s="1195"/>
      <c r="AN32" s="1196"/>
      <c r="AO32" s="322">
        <v>1315973</v>
      </c>
      <c r="AP32" s="322">
        <v>45947</v>
      </c>
      <c r="AQ32" s="323">
        <v>49627</v>
      </c>
      <c r="AR32" s="324">
        <v>-7.4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509</v>
      </c>
      <c r="AL33" s="1195"/>
      <c r="AM33" s="1195"/>
      <c r="AN33" s="1196"/>
      <c r="AO33" s="322" t="s">
        <v>493</v>
      </c>
      <c r="AP33" s="322" t="s">
        <v>493</v>
      </c>
      <c r="AQ33" s="323" t="s">
        <v>493</v>
      </c>
      <c r="AR33" s="324" t="s">
        <v>493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510</v>
      </c>
      <c r="AL34" s="1195"/>
      <c r="AM34" s="1195"/>
      <c r="AN34" s="1196"/>
      <c r="AO34" s="322">
        <v>6667</v>
      </c>
      <c r="AP34" s="322">
        <v>233</v>
      </c>
      <c r="AQ34" s="323">
        <v>64</v>
      </c>
      <c r="AR34" s="324">
        <v>264.10000000000002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511</v>
      </c>
      <c r="AL35" s="1195"/>
      <c r="AM35" s="1195"/>
      <c r="AN35" s="1196"/>
      <c r="AO35" s="322">
        <v>570627</v>
      </c>
      <c r="AP35" s="322">
        <v>19923</v>
      </c>
      <c r="AQ35" s="323">
        <v>20466</v>
      </c>
      <c r="AR35" s="324">
        <v>-2.7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512</v>
      </c>
      <c r="AL36" s="1195"/>
      <c r="AM36" s="1195"/>
      <c r="AN36" s="1196"/>
      <c r="AO36" s="322">
        <v>12689</v>
      </c>
      <c r="AP36" s="322">
        <v>443</v>
      </c>
      <c r="AQ36" s="323">
        <v>2860</v>
      </c>
      <c r="AR36" s="324">
        <v>-84.5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513</v>
      </c>
      <c r="AL37" s="1195"/>
      <c r="AM37" s="1195"/>
      <c r="AN37" s="1196"/>
      <c r="AO37" s="322" t="s">
        <v>493</v>
      </c>
      <c r="AP37" s="322" t="s">
        <v>493</v>
      </c>
      <c r="AQ37" s="323">
        <v>677</v>
      </c>
      <c r="AR37" s="324" t="s">
        <v>493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514</v>
      </c>
      <c r="AL38" s="1198"/>
      <c r="AM38" s="1198"/>
      <c r="AN38" s="1199"/>
      <c r="AO38" s="325" t="s">
        <v>493</v>
      </c>
      <c r="AP38" s="325" t="s">
        <v>493</v>
      </c>
      <c r="AQ38" s="326">
        <v>4</v>
      </c>
      <c r="AR38" s="314" t="s">
        <v>493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515</v>
      </c>
      <c r="AL39" s="1198"/>
      <c r="AM39" s="1198"/>
      <c r="AN39" s="1199"/>
      <c r="AO39" s="322">
        <v>-51922</v>
      </c>
      <c r="AP39" s="322">
        <v>-1813</v>
      </c>
      <c r="AQ39" s="323">
        <v>-4704</v>
      </c>
      <c r="AR39" s="324">
        <v>-61.5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516</v>
      </c>
      <c r="AL40" s="1195"/>
      <c r="AM40" s="1195"/>
      <c r="AN40" s="1196"/>
      <c r="AO40" s="322">
        <v>-1300679</v>
      </c>
      <c r="AP40" s="322">
        <v>-45413</v>
      </c>
      <c r="AQ40" s="323">
        <v>-47177</v>
      </c>
      <c r="AR40" s="324">
        <v>-3.7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290</v>
      </c>
      <c r="AL41" s="1201"/>
      <c r="AM41" s="1201"/>
      <c r="AN41" s="1202"/>
      <c r="AO41" s="322">
        <v>553355</v>
      </c>
      <c r="AP41" s="322">
        <v>19320</v>
      </c>
      <c r="AQ41" s="323">
        <v>21817</v>
      </c>
      <c r="AR41" s="324">
        <v>-11.4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518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484</v>
      </c>
      <c r="AN49" s="1189" t="s">
        <v>520</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521</v>
      </c>
      <c r="AO50" s="339" t="s">
        <v>522</v>
      </c>
      <c r="AP50" s="340" t="s">
        <v>523</v>
      </c>
      <c r="AQ50" s="341" t="s">
        <v>524</v>
      </c>
      <c r="AR50" s="342" t="s">
        <v>525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526</v>
      </c>
      <c r="AL51" s="335"/>
      <c r="AM51" s="343">
        <v>3748618</v>
      </c>
      <c r="AN51" s="344">
        <v>125750</v>
      </c>
      <c r="AO51" s="345">
        <v>115.5</v>
      </c>
      <c r="AP51" s="346">
        <v>90961</v>
      </c>
      <c r="AQ51" s="347">
        <v>20.100000000000001</v>
      </c>
      <c r="AR51" s="348">
        <v>95.4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527</v>
      </c>
      <c r="AM52" s="351">
        <v>685801</v>
      </c>
      <c r="AN52" s="352">
        <v>23006</v>
      </c>
      <c r="AO52" s="353">
        <v>100.4</v>
      </c>
      <c r="AP52" s="354">
        <v>37720</v>
      </c>
      <c r="AQ52" s="355">
        <v>7.1</v>
      </c>
      <c r="AR52" s="356">
        <v>93.3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528</v>
      </c>
      <c r="AL53" s="335"/>
      <c r="AM53" s="343">
        <v>5066656</v>
      </c>
      <c r="AN53" s="344">
        <v>172095</v>
      </c>
      <c r="AO53" s="345">
        <v>36.9</v>
      </c>
      <c r="AP53" s="346">
        <v>106614</v>
      </c>
      <c r="AQ53" s="347">
        <v>17.2</v>
      </c>
      <c r="AR53" s="348">
        <v>19.7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527</v>
      </c>
      <c r="AM54" s="351">
        <v>759282</v>
      </c>
      <c r="AN54" s="352">
        <v>25790</v>
      </c>
      <c r="AO54" s="353">
        <v>12.1</v>
      </c>
      <c r="AP54" s="354">
        <v>45545</v>
      </c>
      <c r="AQ54" s="355">
        <v>20.7</v>
      </c>
      <c r="AR54" s="356">
        <v>-8.6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529</v>
      </c>
      <c r="AL55" s="335"/>
      <c r="AM55" s="343">
        <v>12073885</v>
      </c>
      <c r="AN55" s="344">
        <v>413037</v>
      </c>
      <c r="AO55" s="345">
        <v>140</v>
      </c>
      <c r="AP55" s="346">
        <v>81768</v>
      </c>
      <c r="AQ55" s="347">
        <v>-23.3</v>
      </c>
      <c r="AR55" s="348">
        <v>163.30000000000001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527</v>
      </c>
      <c r="AM56" s="351">
        <v>721124</v>
      </c>
      <c r="AN56" s="352">
        <v>24669</v>
      </c>
      <c r="AO56" s="353">
        <v>-4.3</v>
      </c>
      <c r="AP56" s="354">
        <v>37917</v>
      </c>
      <c r="AQ56" s="355">
        <v>-16.7</v>
      </c>
      <c r="AR56" s="356">
        <v>12.4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530</v>
      </c>
      <c r="AL57" s="335"/>
      <c r="AM57" s="343">
        <v>1983395</v>
      </c>
      <c r="AN57" s="344">
        <v>68438</v>
      </c>
      <c r="AO57" s="345">
        <v>-83.4</v>
      </c>
      <c r="AP57" s="346">
        <v>65876</v>
      </c>
      <c r="AQ57" s="347">
        <v>-19.399999999999999</v>
      </c>
      <c r="AR57" s="348">
        <v>-64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527</v>
      </c>
      <c r="AM58" s="351">
        <v>704331</v>
      </c>
      <c r="AN58" s="352">
        <v>24303</v>
      </c>
      <c r="AO58" s="353">
        <v>-1.5</v>
      </c>
      <c r="AP58" s="354">
        <v>36484</v>
      </c>
      <c r="AQ58" s="355">
        <v>-3.8</v>
      </c>
      <c r="AR58" s="356">
        <v>2.2999999999999998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531</v>
      </c>
      <c r="AL59" s="335"/>
      <c r="AM59" s="343">
        <v>1685037</v>
      </c>
      <c r="AN59" s="344">
        <v>58833</v>
      </c>
      <c r="AO59" s="345">
        <v>-14</v>
      </c>
      <c r="AP59" s="346">
        <v>68468</v>
      </c>
      <c r="AQ59" s="347">
        <v>3.9</v>
      </c>
      <c r="AR59" s="348">
        <v>-17.899999999999999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527</v>
      </c>
      <c r="AM60" s="351">
        <v>920479</v>
      </c>
      <c r="AN60" s="352">
        <v>32139</v>
      </c>
      <c r="AO60" s="353">
        <v>32.200000000000003</v>
      </c>
      <c r="AP60" s="354">
        <v>34140</v>
      </c>
      <c r="AQ60" s="355">
        <v>-6.4</v>
      </c>
      <c r="AR60" s="356">
        <v>38.6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532</v>
      </c>
      <c r="AL61" s="357"/>
      <c r="AM61" s="358">
        <v>4911518</v>
      </c>
      <c r="AN61" s="359">
        <v>167631</v>
      </c>
      <c r="AO61" s="360">
        <v>39</v>
      </c>
      <c r="AP61" s="361">
        <v>82737</v>
      </c>
      <c r="AQ61" s="362">
        <v>-0.3</v>
      </c>
      <c r="AR61" s="348">
        <v>39.299999999999997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527</v>
      </c>
      <c r="AM62" s="351">
        <v>758203</v>
      </c>
      <c r="AN62" s="352">
        <v>25981</v>
      </c>
      <c r="AO62" s="353">
        <v>27.8</v>
      </c>
      <c r="AP62" s="354">
        <v>38361</v>
      </c>
      <c r="AQ62" s="355">
        <v>0.2</v>
      </c>
      <c r="AR62" s="356">
        <v>27.6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cco/+49r/MSnBfBDR2oDrWV2T/DdCBEcQGh22JIflqTkwRJKHRc0Iq/iRXfm+Ll9y7cSUORVkDO4Wtk+bf9yKg==" saltValue="tS8+dv2QxsozzAdtqoQ8H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hCA2Luu1PaPPVBFtjl9gWxvudlltILaBTLb2fsUdcCUG3tEmo1DxzXICCMcxnlAqGKAD4CF+5aXHKyKycs+uQ==" saltValue="ke6lvAyCIYIHb4FK/aEc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0" zoomScale="75" zoomScaleNormal="7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atoMyRI88IGrNkVgZGcIQOmmserUjXW11wrl/nIUzMG8p0n0wqZyJBOUE/1y3wmm2ecPRuBayzAMt6L0GO9Bw==" saltValue="VeW86Zq65f1+bWmFV8Nj8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536</v>
      </c>
      <c r="G46" s="8" t="s">
        <v>537</v>
      </c>
      <c r="H46" s="8" t="s">
        <v>538</v>
      </c>
      <c r="I46" s="8" t="s">
        <v>539</v>
      </c>
      <c r="J46" s="9" t="s">
        <v>540</v>
      </c>
    </row>
    <row r="47" spans="2:10" ht="57.75" customHeight="1">
      <c r="B47" s="10"/>
      <c r="C47" s="1212" t="s">
        <v>3</v>
      </c>
      <c r="D47" s="1212"/>
      <c r="E47" s="1213"/>
      <c r="F47" s="11">
        <v>32.47</v>
      </c>
      <c r="G47" s="12">
        <v>34.76</v>
      </c>
      <c r="H47" s="12">
        <v>33.86</v>
      </c>
      <c r="I47" s="12">
        <v>32.799999999999997</v>
      </c>
      <c r="J47" s="13">
        <v>31.22</v>
      </c>
    </row>
    <row r="48" spans="2:10" ht="57.75" customHeight="1">
      <c r="B48" s="14"/>
      <c r="C48" s="1214" t="s">
        <v>4</v>
      </c>
      <c r="D48" s="1214"/>
      <c r="E48" s="1215"/>
      <c r="F48" s="15">
        <v>13.81</v>
      </c>
      <c r="G48" s="16">
        <v>9.67</v>
      </c>
      <c r="H48" s="16">
        <v>27.48</v>
      </c>
      <c r="I48" s="16">
        <v>12.39</v>
      </c>
      <c r="J48" s="17">
        <v>16.149999999999999</v>
      </c>
    </row>
    <row r="49" spans="2:10" ht="57.75" customHeight="1" thickBot="1">
      <c r="B49" s="18"/>
      <c r="C49" s="1216" t="s">
        <v>5</v>
      </c>
      <c r="D49" s="1216"/>
      <c r="E49" s="1217"/>
      <c r="F49" s="19">
        <v>4.95</v>
      </c>
      <c r="G49" s="20" t="s">
        <v>541</v>
      </c>
      <c r="H49" s="20">
        <v>17.09</v>
      </c>
      <c r="I49" s="20" t="s">
        <v>542</v>
      </c>
      <c r="J49" s="21">
        <v>1.89</v>
      </c>
    </row>
    <row r="50" spans="2:10" ht="13.5" customHeight="1"/>
    <row r="51" spans="2:10" ht="13.5" hidden="1" customHeight="1"/>
    <row r="52" spans="2:10" ht="13.5" hidden="1" customHeight="1"/>
    <row r="53" spans="2:10" ht="13.5" hidden="1" customHeight="1"/>
  </sheetData>
  <sheetProtection algorithmName="SHA-512" hashValue="Z81vjnaokVBnqMcxyL/fVeH8s/ff6CbrlA9jPCnj1qpAfHtAdz9j31gEkxgtW6UQL5AfdsLZSfbQ9JxDlNZSNg==" saltValue="4SvJTFaRjB3rrU1HS/UR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2019-10-31T05:58:47Z</cp:lastPrinted>
  <dcterms:created xsi:type="dcterms:W3CDTF">2019-02-14T01:48:44Z</dcterms:created>
  <dcterms:modified xsi:type="dcterms:W3CDTF">2019-10-31T05:59:12Z</dcterms:modified>
  <cp:category/>
</cp:coreProperties>
</file>