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31年度\05_決算統計\00_H29決算ベース財政状況資料（追加分）\05_★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<sst xmlns="http://schemas.openxmlformats.org/spreadsheetml/2006/main" count="1097" uniqueCount="599">
  <si>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</si>
  <si>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</si>
  <si>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</si>
  <si>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</si>
  <si>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</si>
  <si>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</si>
  <si>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</si>
  <si>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</si>
  <si>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</si>
  <si>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</si>
  <si>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</si>
  <si>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</si>
  <si>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</si>
  <si>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</si>
  <si>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</si>
  <si>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</si>
  <si>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</si>
  <si>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</si>
  <si>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</si>
  <si>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</si>
  <si>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</si>
  <si>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</si>
  <si>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</si>
  <si>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</si>
  <si>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</si>
  <si>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</si>
  <si>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</si>
  <si>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</si>
  <si>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</si>
  <si>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</si>
  <si>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</si>
  <si>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</si>
  <si>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</si>
  <si>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</si>
  <si>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</si>
  <si>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</si>
  <si>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</si>
  <si>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</si>
  <si>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</si>
  <si>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</si>
  <si>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</si>
  <si>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</si>
  <si>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</si>
  <si>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</si>
  <si>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</si>
  <si>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</si>
  <si>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</si>
  <si>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</si>
  <si>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</si>
  <si>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</si>
  <si>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</si>
  <si>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</si>
  <si>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</si>
  <si>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</si>
  <si>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</si>
  <si>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</si>
  <si>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</si>
  <si>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</si>
  <si>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</si>
  <si>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</si>
  <si>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</si>
  <si>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</si>
  <si>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</si>
  <si>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</si>
  <si>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</si>
  <si>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</si>
  <si>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</si>
  <si>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</si>
  <si>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</si>
  <si>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</si>
  <si>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</si>
  <si>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</si>
  <si>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</si>
  <si>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</si>
  <si>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</si>
  <si>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</si>
  <si>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</si>
  <si>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</si>
  <si>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</si>
  <si>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</si>
  <si>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</si>
  <si>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</si>
  <si>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</si>
  <si>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</si>
  <si>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</si>
  <si>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</si>
  <si>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</si>
  <si>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</si>
  <si>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</si>
  <si>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</si>
  <si>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</si>
  <si>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</si>
  <si>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</si>
  <si>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</si>
  <si>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</si>
  <si>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</si>
  <si>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</si>
  <si>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</si>
  <si>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</si>
  <si>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</si>
  <si>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</si>
  <si>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</si>
  <si>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</si>
  <si>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</si>
  <si>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</si>
  <si>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</si>
  <si>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</si>
  <si>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</si>
  <si>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</si>
  <si>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</si>
  <si>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</si>
  <si>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</si>
  <si>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</si>
  <si>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</si>
  <si>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</si>
  <si>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</si>
  <si>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</si>
  <si>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</si>
  <si>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</si>
  <si>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</si>
  <si>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</si>
  <si>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</si>
  <si>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</si>
  <si>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</si>
  <si>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</si>
  <si>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</si>
  <si>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</si>
  <si>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</si>
  <si>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</si>
  <si>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</si>
  <si>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</si>
  <si>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</si>
  <si>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</si>
  <si>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</si>
  <si>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</si>
  <si>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</si>
  <si>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</si>
  <si>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</si>
  <si>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</si>
  <si>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</si>
  <si>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</si>
  <si>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</si>
  <si>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</si>
  <si>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</si>
  <si>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</si>
  <si>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</si>
  <si>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</si>
  <si>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</si>
  <si>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</si>
  <si>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</si>
  <si>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</si>
  <si>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</si>
  <si>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</si>
  <si>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</si>
  <si>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</si>
  <si>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</si>
  <si>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</si>
  <si>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</si>
  <si>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</si>
  <si>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</si>
  <si>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</si>
  <si>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</si>
  <si>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</si>
  <si>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</si>
  <si>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</si>
  <si>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</si>
  <si>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</si>
  <si>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</si>
  <si>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</si>
  <si>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</si>
  <si>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</si>
  <si>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</si>
  <si>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</si>
  <si>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</si>
  <si>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</si>
  <si>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</si>
  <si>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</si>
  <si>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</si>
  <si>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</si>
  <si>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</si>
  <si>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</si>
  <si>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</si>
  <si>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</si>
  <si>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</si>
  <si>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</si>
  <si>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</si>
  <si>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</si>
  <si>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</si>
  <si>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</si>
  <si>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</si>
  <si>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</si>
  <si>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</si>
  <si>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</si>
  <si>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</si>
  <si>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</si>
  <si>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</si>
  <si>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</si>
  <si>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</si>
  <si>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</si>
  <si>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</si>
  <si>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</si>
  <si>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</si>
  <si>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</si>
  <si>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</si>
  <si>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</si>
  <si>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</si>
  <si>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</si>
  <si>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</si>
  <si>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茨城県河内町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</si>
  <si>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</si>
  <si>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</si>
  <si>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</si>
  <si>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</si>
  <si>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</si>
  <si>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</si>
  <si>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</si>
  <si>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</si>
  <si>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</si>
  <si>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</si>
  <si>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</si>
  <si>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</si>
  <si>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</si>
  <si>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</si>
  <si>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</si>
  <si>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</si>
  <si>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</si>
  <si>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</si>
  <si>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</si>
  <si>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</si>
  <si>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</si>
  <si>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</si>
  <si>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</si>
  <si>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</si>
  <si>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</si>
  <si>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</si>
  <si>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</si>
  <si>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</si>
  <si>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</si>
  <si>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</si>
  <si>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</si>
  <si>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</si>
  <si>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</si>
  <si>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</si>
  <si>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</si>
  <si>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</si>
  <si>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</si>
  <si>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</si>
  <si>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</si>
  <si>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</si>
  <si>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</si>
  <si>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</si>
  <si>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</si>
  <si>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</si>
  <si>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</si>
  <si>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</si>
  <si>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</si>
  <si>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</si>
  <si>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</si>
  <si>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</si>
  <si>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</si>
  <si>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</si>
  <si>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</si>
  <si>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</si>
  <si>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</si>
  <si>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</si>
  <si>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</si>
  <si>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</si>
  <si>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</si>
  <si>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</si>
  <si>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</si>
  <si>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</si>
  <si>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</si>
  <si>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</si>
  <si>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</si>
  <si>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</si>
  <si>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</si>
  <si>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</si>
  <si>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</si>
  <si>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</si>
  <si>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</si>
  <si>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</si>
  <si>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</si>
  <si>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</si>
  <si>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</si>
  <si>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</si>
  <si>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</si>
  <si>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</si>
  <si>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</si>
  <si>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</si>
  <si>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</si>
  <si>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</si>
  <si>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</si>
  <si>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</si>
  <si>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</si>
  <si>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</si>
  <si>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</si>
  <si>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</si>
  <si>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</si>
  <si>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</si>
  <si>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</si>
  <si>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</si>
  <si>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</si>
  <si>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</si>
  <si>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</si>
  <si>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</si>
  <si>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</si>
  <si>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</si>
  <si>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</si>
  <si>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</si>
  <si>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</si>
  <si>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</si>
  <si>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</si>
  <si>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</si>
  <si>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</si>
  <si>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</si>
  <si>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</si>
  <si>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</si>
  <si>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</si>
  <si>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</si>
  <si>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</si>
  <si>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</si>
  <si>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</si>
  <si>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</si>
  <si>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</si>
  <si>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</si>
  <si>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</si>
  <si>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</si>
  <si>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</si>
  <si>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</si>
  <si>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</si>
  <si>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</si>
  <si>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</si>
  <si>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</si>
  <si>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</si>
  <si>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</si>
  <si>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</si>
  <si>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</si>
  <si>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</si>
  <si>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</si>
  <si>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</si>
  <si>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</si>
  <si>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</si>
  <si>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</si>
  <si>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</si>
  <si>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</si>
  <si>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</si>
  <si>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</si>
  <si>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</si>
  <si>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</si>
  <si>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</si>
  <si>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</si>
  <si>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</si>
  <si>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</si>
  <si>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</si>
  <si>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</si>
  <si>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</si>
  <si>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</si>
  <si>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</si>
  <si>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茨城県河内町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</si>
  <si>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</si>
  <si>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</si>
  <si>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</si>
  <si>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</si>
  <si>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</si>
  <si>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</si>
  <si>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</si>
  <si>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</si>
  <si>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</si>
  <si>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</si>
  <si>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</si>
  <si>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</si>
  <si>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</si>
  <si>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</si>
  <si>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</si>
  <si>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</si>
  <si>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</si>
  <si>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</si>
  <si>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</si>
  <si>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</si>
  <si>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</si>
  <si>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</si>
  <si>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</si>
  <si>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</si>
  <si>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</si>
  <si>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</si>
  <si>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</si>
  <si>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</si>
  <si>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</si>
  <si>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</si>
  <si>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</si>
  <si>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</si>
  <si>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</si>
  <si>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</si>
  <si>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</si>
  <si>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</si>
  <si>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</si>
  <si>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</si>
  <si>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</si>
  <si>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</si>
  <si>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</si>
  <si>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</si>
  <si>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</si>
  <si>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</si>
  <si>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</si>
  <si>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</si>
  <si>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</si>
  <si>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</si>
  <si>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</si>
  <si>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</si>
  <si>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</si>
  <si>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</si>
  <si>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</si>
  <si>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</si>
  <si>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</si>
  <si>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</si>
  <si>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</si>
  <si>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</si>
  <si>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</si>
  <si>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</si>
  <si>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</si>
  <si>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</si>
  <si>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</si>
  <si>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</si>
  <si>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</si>
  <si>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</si>
  <si>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</si>
  <si>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</si>
  <si>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</si>
  <si>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</si>
  <si>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</si>
  <si>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</si>
  <si>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</si>
  <si>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</si>
  <si>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</si>
  <si>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</si>
  <si>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</si>
  <si>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</si>
  <si>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</si>
  <si>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</si>
  <si>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</si>
  <si>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</si>
  <si>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</si>
  <si>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</si>
  <si>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</si>
  <si>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</si>
  <si>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</si>
  <si>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</si>
  <si>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</si>
  <si>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</si>
  <si>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</si>
  <si>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</si>
  <si>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</si>
  <si>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</si>
  <si>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</si>
  <si>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</si>
  <si>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</si>
  <si>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</si>
  <si>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</si>
  <si>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</si>
  <si>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</si>
  <si>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</si>
  <si>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</si>
  <si>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</si>
  <si>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</si>
  <si>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</si>
  <si>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</si>
  <si>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</si>
  <si>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</si>
  <si>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</si>
  <si>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介護サービス事業特別会計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</si>
  <si>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</si>
  <si>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</si>
  <si>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</si>
  <si>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</si>
  <si>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</si>
  <si>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</si>
  <si>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</si>
  <si>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</si>
  <si>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</si>
  <si>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</si>
  <si>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</si>
  <si>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</si>
  <si>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</si>
  <si>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</si>
  <si>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</si>
  <si>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</si>
  <si>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</si>
  <si>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</si>
  <si>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</si>
  <si>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</si>
  <si>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</si>
  <si>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</si>
  <si>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</si>
  <si>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</si>
  <si>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</si>
  <si>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</si>
  <si>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</si>
  <si>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</si>
  <si>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</si>
  <si>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</si>
  <si>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</si>
  <si>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</si>
  <si>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</si>
  <si>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</si>
  <si>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</si>
  <si>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</si>
  <si>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</si>
  <si>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</si>
  <si>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</si>
  <si>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</si>
  <si>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</si>
  <si>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</si>
  <si>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</si>
  <si>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</si>
  <si>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</si>
  <si>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</si>
  <si>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</si>
  <si>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</si>
  <si>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</si>
  <si>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</si>
  <si>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</si>
  <si>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</si>
  <si>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</si>
  <si>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</si>
  <si>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</si>
  <si>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</si>
  <si>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</si>
  <si>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</si>
  <si>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</si>
  <si>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</si>
  <si>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</si>
  <si>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</si>
  <si>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</si>
  <si>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</si>
  <si>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</si>
  <si>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</si>
  <si>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</si>
  <si>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</si>
  <si>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</si>
  <si>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</si>
  <si>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</si>
  <si>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</si>
  <si>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</si>
  <si>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</si>
  <si>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</si>
  <si>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</si>
  <si>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</si>
  <si>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</si>
  <si>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</si>
  <si>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</si>
  <si>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</si>
  <si>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</si>
  <si>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</si>
  <si>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</si>
  <si>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</si>
  <si>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</si>
  <si>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</si>
  <si>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</si>
  <si>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</si>
  <si>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0.33</t>
  </si>
  <si>
    <t>一般会計</t>
  </si>
  <si>
    <t>水道事業会計</t>
  </si>
  <si>
    <t>国民健康保険特別会計</t>
  </si>
  <si>
    <t>介護保険特別会計</t>
  </si>
  <si>
    <t>下水道事業特別会計</t>
  </si>
  <si>
    <t>後期高齢者医療特別会計</t>
  </si>
  <si>
    <t>介護サービス事業特別会計</t>
  </si>
  <si>
    <t>その他会計（赤字）</t>
  </si>
  <si>
    <t>その他会計（黒字）</t>
  </si>
  <si>
    <t>法適用企業</t>
  </si>
  <si>
    <t>法非適用企業</t>
  </si>
  <si>
    <t>茨城県市町村総合事務組合　一般会計</t>
  </si>
  <si>
    <t>茨城県市町村総合事務組合　県民交通災害共済事業特別会計</t>
  </si>
  <si>
    <t>茨城租税債権管理機構</t>
  </si>
  <si>
    <t>茨城県後期高齢者医療広域連合　一般会計</t>
  </si>
  <si>
    <t>茨城県後期高齢者医療広域連合　後期高齢者医療特別会計</t>
  </si>
  <si>
    <t>龍ケ崎地方塵芥処理組合　一般会計</t>
  </si>
  <si>
    <t>龍ケ崎地方衛生組合　一般会計</t>
  </si>
  <si>
    <t>稲敷地方広域市町村圏事務組合　一般会計</t>
  </si>
  <si>
    <t>稲敷地方広域市町村圏事務組合　水防事業特別会計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</si>
  <si>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</si>
  <si>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</si>
  <si>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</si>
  <si>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</si>
  <si>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</si>
  <si>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</si>
  <si>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</si>
  <si>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</si>
  <si>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</si>
  <si>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</si>
  <si>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</si>
  <si>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</si>
  <si>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44.8%となっており、前年度（59.7）と比較すると14.9ポイント減少するも、類似団体平均（0.0）を大きく上回っている。これは平成27年度から平成28年度にかけて実施した小中一貫校建設や同校給食室整備により一般会計の地方債残高が増加したことが主な要因である。なお、前年度からの減少理由は、ふるさと寄附基金等の充当可能基金の増加によるものである。また、有形固定資産減価償却率については58.9%となっており、前年度（57.5）より1.4ポイント増加したが類似団体平均（60.3）を下回っている。大規模な投資を行ったことにより償却率の増加が抑えられ類似団体平均を下回っている。今後も起債の抑制に努めるとともに、公共施設等総合管理計画に基づき、施設の老朽化対策に積極的に取り組んでいく。</t>
    <rPh sb="47" eb="49">
      <t>ゲンショウ</t>
    </rPh>
    <rPh sb="108" eb="110">
      <t>ドウコウ</t>
    </rPh>
    <rPh sb="110" eb="113">
      <t>キュウショクシツ</t>
    </rPh>
    <rPh sb="113" eb="115">
      <t>セイビ</t>
    </rPh>
    <rPh sb="147" eb="150">
      <t>ゼンネンド</t>
    </rPh>
    <rPh sb="153" eb="155">
      <t>ゲンショウ</t>
    </rPh>
    <rPh sb="155" eb="157">
      <t>リユウ</t>
    </rPh>
    <rPh sb="163" eb="165">
      <t>キフ</t>
    </rPh>
    <rPh sb="165" eb="167">
      <t>キキン</t>
    </rPh>
    <rPh sb="167" eb="168">
      <t>トウ</t>
    </rPh>
    <rPh sb="169" eb="171">
      <t>ジュウトウ</t>
    </rPh>
    <rPh sb="171" eb="173">
      <t>カノウ</t>
    </rPh>
    <rPh sb="173" eb="175">
      <t>キキン</t>
    </rPh>
    <rPh sb="176" eb="178">
      <t>ゾウカ</t>
    </rPh>
    <rPh sb="236" eb="238">
      <t>ゾウカ</t>
    </rPh>
    <rPh sb="254" eb="255">
      <t>シタ</t>
    </rPh>
    <phoneticPr fontId="5"/>
  </si>
  <si>
    <t>　将来負担費率については44.8%となっており、類似団体平均（0.0）を大きく上回っている。実質公債費比率については5.1%となっており、類似団体平均（7.2）を下回っている。前年度より0.1ポイント改善した要因は、従来からの起債抑制策による元利償還金の減少が挙げられる。将来負担比率が減少している要因は、ふるさと寄附基金等の充当可能基金の増加によるものであるが、今後、平成27年度から平成28年度にかけて実施した小中一貫校建設により総額936,400千円の借入れを行った地方債の元金償還が令和元年度から始まり、今後実質公債費比率が上昇していくことが予想され、これまで以上に公債費の適正化に取り込んでいく必要がある。</t>
    <rPh sb="51" eb="52">
      <t>ヒ</t>
    </rPh>
    <rPh sb="143" eb="145">
      <t>ゲンショウ</t>
    </rPh>
    <rPh sb="182" eb="184">
      <t>コンゴ</t>
    </rPh>
    <rPh sb="229" eb="231">
      <t>カリイ</t>
    </rPh>
    <rPh sb="233" eb="234">
      <t>オコナ</t>
    </rPh>
    <rPh sb="245" eb="247">
      <t>レイワ</t>
    </rPh>
    <rPh sb="247" eb="248">
      <t>ガン</t>
    </rPh>
    <rPh sb="263" eb="264">
      <t>ヒ</t>
    </rPh>
    <phoneticPr fontId="5"/>
  </si>
  <si>
    <t>公共施設整備基金</t>
    <rPh sb="0" eb="2">
      <t>コウキョウ</t>
    </rPh>
    <rPh sb="2" eb="4">
      <t>シセツ</t>
    </rPh>
    <rPh sb="4" eb="6">
      <t>セイビ</t>
    </rPh>
    <rPh sb="6" eb="8">
      <t>キキン</t>
    </rPh>
    <phoneticPr fontId="11"/>
  </si>
  <si>
    <t>ふるさと寄附基金</t>
    <rPh sb="4" eb="6">
      <t>キフ</t>
    </rPh>
    <rPh sb="6" eb="8">
      <t>キキン</t>
    </rPh>
    <phoneticPr fontId="11"/>
  </si>
  <si>
    <t>地域福祉基金（果実運用型）</t>
    <rPh sb="0" eb="2">
      <t>チイキ</t>
    </rPh>
    <rPh sb="2" eb="4">
      <t>フクシ</t>
    </rPh>
    <rPh sb="4" eb="6">
      <t>キキン</t>
    </rPh>
    <rPh sb="7" eb="9">
      <t>カジツ</t>
    </rPh>
    <rPh sb="9" eb="12">
      <t>ウンヨウガタ</t>
    </rPh>
    <phoneticPr fontId="11"/>
  </si>
  <si>
    <t>ふるさと創生基金</t>
    <rPh sb="4" eb="6">
      <t>ソウセイ</t>
    </rPh>
    <rPh sb="6" eb="8">
      <t>キキン</t>
    </rPh>
    <phoneticPr fontId="11"/>
  </si>
  <si>
    <t>環境衛生施設整備基金</t>
    <rPh sb="0" eb="2">
      <t>カンキョウ</t>
    </rPh>
    <rPh sb="2" eb="4">
      <t>エイセイ</t>
    </rPh>
    <rPh sb="4" eb="6">
      <t>シセツ</t>
    </rPh>
    <rPh sb="6" eb="8">
      <t>セイビ</t>
    </rPh>
    <rPh sb="8" eb="10">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</si>
</sst>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937F-4FAA-AED4-2BA16524AB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17956</c:v>
                </c:pt>
                <c:pt idx="1">
                  <c:v>17959</c:v>
                </c:pt>
                <c:pt idx="2">
                  <c:v>116288</c:v>
                </c:pt>
                <c:pt idx="3">
                  <c:v>194568</c:v>
                </c:pt>
                <c:pt idx="4">
                  <c:v>61614</c:v>
                </c:pt>
              </c:numCache>
            </c:numRef>
          </c:val>
          <c:smooth val="0"/>
          <c:extLst xmlns:c16r2="http://schemas.microsoft.com/office/drawing/2015/06/chart">
            <c:ext xmlns:c16="http://schemas.microsoft.com/office/drawing/2014/chart" uri="{C3380CC4-5D6E-409C-BE32-E72D297353CC}">
              <c16:uniqueId val="{00000001-937F-4FAA-AED4-2BA16524ABF2}"/>
            </c:ext>
          </c:extLst>
        </c:ser>
        <c:dLbls>
          <c:showLegendKey val="0"/>
          <c:showVal val="0"/>
          <c:showCatName val="0"/>
          <c:showSerName val="0"/>
          <c:showPercent val="0"/>
          <c:showBubbleSize val="0"/>
        </c:dLbls>
        <c:marker val="1"/>
        <c:smooth val="0"/>
        <c:axId val="961683784"/>
        <c:axId val="961678296"/>
      </c:lineChart>
      <c:catAx>
        <c:axId val="961683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678296"/>
        <c:crosses val="autoZero"/>
        <c:auto val="1"/>
        <c:lblAlgn val="ctr"/>
        <c:lblOffset val="100"/>
        <c:tickLblSkip val="1"/>
        <c:tickMarkSkip val="1"/>
        <c:noMultiLvlLbl val="0"/>
      </c:catAx>
      <c:valAx>
        <c:axId val="9616782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1683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11.02</c:v>
                </c:pt>
                <c:pt idx="1">
                  <c:v>10.84</c:v>
                </c:pt>
                <c:pt idx="2">
                  <c:v>11.82</c:v>
                </c:pt>
                <c:pt idx="3">
                  <c:v>13.71</c:v>
                </c:pt>
                <c:pt idx="4">
                  <c:v>14.38</c:v>
                </c:pt>
              </c:numCache>
            </c:numRef>
          </c:val>
          <c:extLst xmlns:c16r2="http://schemas.microsoft.com/office/drawing/2015/06/chart">
            <c:ext xmlns:c16="http://schemas.microsoft.com/office/drawing/2014/chart" uri="{C3380CC4-5D6E-409C-BE32-E72D297353CC}">
              <c16:uniqueId val="{00000000-DB62-491B-B355-5842006F6E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8.8800000000000008</c:v>
                </c:pt>
                <c:pt idx="1">
                  <c:v>9</c:v>
                </c:pt>
                <c:pt idx="2">
                  <c:v>8.69</c:v>
                </c:pt>
                <c:pt idx="3">
                  <c:v>8.43</c:v>
                </c:pt>
                <c:pt idx="4">
                  <c:v>8.39</c:v>
                </c:pt>
              </c:numCache>
            </c:numRef>
          </c:val>
          <c:extLst xmlns:c16r2="http://schemas.microsoft.com/office/drawing/2015/06/chart">
            <c:ext xmlns:c16="http://schemas.microsoft.com/office/drawing/2014/chart" uri="{C3380CC4-5D6E-409C-BE32-E72D297353CC}">
              <c16:uniqueId val="{00000001-DB62-491B-B355-5842006F6E4C}"/>
            </c:ext>
          </c:extLst>
        </c:ser>
        <c:dLbls>
          <c:showLegendKey val="0"/>
          <c:showVal val="0"/>
          <c:showCatName val="0"/>
          <c:showSerName val="0"/>
          <c:showPercent val="0"/>
          <c:showBubbleSize val="0"/>
        </c:dLbls>
        <c:gapWidth val="250"/>
        <c:overlap val="100"/>
        <c:axId val="980642408"/>
        <c:axId val="980644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1.58</c:v>
                </c:pt>
                <c:pt idx="1">
                  <c:v>-0.33</c:v>
                </c:pt>
                <c:pt idx="2">
                  <c:v>1.37</c:v>
                </c:pt>
                <c:pt idx="3">
                  <c:v>1.28</c:v>
                </c:pt>
                <c:pt idx="4">
                  <c:v>0.74</c:v>
                </c:pt>
              </c:numCache>
            </c:numRef>
          </c:val>
          <c:smooth val="0"/>
          <c:extLst xmlns:c16r2="http://schemas.microsoft.com/office/drawing/2015/06/chart">
            <c:ext xmlns:c16="http://schemas.microsoft.com/office/drawing/2014/chart" uri="{C3380CC4-5D6E-409C-BE32-E72D297353CC}">
              <c16:uniqueId val="{00000002-DB62-491B-B355-5842006F6E4C}"/>
            </c:ext>
          </c:extLst>
        </c:ser>
        <c:dLbls>
          <c:showLegendKey val="0"/>
          <c:showVal val="0"/>
          <c:showCatName val="0"/>
          <c:showSerName val="0"/>
          <c:showPercent val="0"/>
          <c:showBubbleSize val="0"/>
        </c:dLbls>
        <c:marker val="1"/>
        <c:smooth val="0"/>
        <c:axId val="980642408"/>
        <c:axId val="980644760"/>
      </c:lineChart>
      <c:catAx>
        <c:axId val="98064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0644760"/>
        <c:crosses val="autoZero"/>
        <c:auto val="1"/>
        <c:lblAlgn val="ctr"/>
        <c:lblOffset val="100"/>
        <c:tickLblSkip val="1"/>
        <c:tickMarkSkip val="1"/>
        <c:noMultiLvlLbl val="0"/>
      </c:catAx>
      <c:valAx>
        <c:axId val="980644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642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3FB-43E7-B8FA-DD3406CFBE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FB-43E7-B8FA-DD3406CFBE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3FB-43E7-B8FA-DD3406CFBE53}"/>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F3FB-43E7-B8FA-DD3406CFBE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0.05</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4-F3FB-43E7-B8FA-DD3406CFBE5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0.99</c:v>
                </c:pt>
                <c:pt idx="2">
                  <c:v>#N/A</c:v>
                </c:pt>
                <c:pt idx="3">
                  <c:v>0.99</c:v>
                </c:pt>
                <c:pt idx="4">
                  <c:v>#N/A</c:v>
                </c:pt>
                <c:pt idx="5">
                  <c:v>0.6</c:v>
                </c:pt>
                <c:pt idx="6">
                  <c:v>#N/A</c:v>
                </c:pt>
                <c:pt idx="7">
                  <c:v>0.59</c:v>
                </c:pt>
                <c:pt idx="8">
                  <c:v>#N/A</c:v>
                </c:pt>
                <c:pt idx="9">
                  <c:v>0.43</c:v>
                </c:pt>
              </c:numCache>
            </c:numRef>
          </c:val>
          <c:extLst xmlns:c16r2="http://schemas.microsoft.com/office/drawing/2015/06/chart">
            <c:ext xmlns:c16="http://schemas.microsoft.com/office/drawing/2014/chart" uri="{C3380CC4-5D6E-409C-BE32-E72D297353CC}">
              <c16:uniqueId val="{00000005-F3FB-43E7-B8FA-DD3406CFBE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1.82</c:v>
                </c:pt>
                <c:pt idx="2">
                  <c:v>#N/A</c:v>
                </c:pt>
                <c:pt idx="3">
                  <c:v>1.77</c:v>
                </c:pt>
                <c:pt idx="4">
                  <c:v>#N/A</c:v>
                </c:pt>
                <c:pt idx="5">
                  <c:v>2.86</c:v>
                </c:pt>
                <c:pt idx="6">
                  <c:v>#N/A</c:v>
                </c:pt>
                <c:pt idx="7">
                  <c:v>4.32</c:v>
                </c:pt>
                <c:pt idx="8">
                  <c:v>#N/A</c:v>
                </c:pt>
                <c:pt idx="9">
                  <c:v>3.69</c:v>
                </c:pt>
              </c:numCache>
            </c:numRef>
          </c:val>
          <c:extLst xmlns:c16r2="http://schemas.microsoft.com/office/drawing/2015/06/chart">
            <c:ext xmlns:c16="http://schemas.microsoft.com/office/drawing/2014/chart" uri="{C3380CC4-5D6E-409C-BE32-E72D297353CC}">
              <c16:uniqueId val="{00000006-F3FB-43E7-B8FA-DD3406CFBE5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c:v>
                </c:pt>
                <c:pt idx="2">
                  <c:v>#N/A</c:v>
                </c:pt>
                <c:pt idx="3">
                  <c:v>4.1100000000000003</c:v>
                </c:pt>
                <c:pt idx="4">
                  <c:v>#N/A</c:v>
                </c:pt>
                <c:pt idx="5">
                  <c:v>2.29</c:v>
                </c:pt>
                <c:pt idx="6">
                  <c:v>#N/A</c:v>
                </c:pt>
                <c:pt idx="7">
                  <c:v>4.45</c:v>
                </c:pt>
                <c:pt idx="8">
                  <c:v>#N/A</c:v>
                </c:pt>
                <c:pt idx="9">
                  <c:v>4.1900000000000004</c:v>
                </c:pt>
              </c:numCache>
            </c:numRef>
          </c:val>
          <c:extLst xmlns:c16r2="http://schemas.microsoft.com/office/drawing/2015/06/chart">
            <c:ext xmlns:c16="http://schemas.microsoft.com/office/drawing/2014/chart" uri="{C3380CC4-5D6E-409C-BE32-E72D297353CC}">
              <c16:uniqueId val="{00000007-F3FB-43E7-B8FA-DD3406CFBE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5.79</c:v>
                </c:pt>
                <c:pt idx="2">
                  <c:v>#N/A</c:v>
                </c:pt>
                <c:pt idx="3">
                  <c:v>5.89</c:v>
                </c:pt>
                <c:pt idx="4">
                  <c:v>#N/A</c:v>
                </c:pt>
                <c:pt idx="5">
                  <c:v>6.5</c:v>
                </c:pt>
                <c:pt idx="6">
                  <c:v>#N/A</c:v>
                </c:pt>
                <c:pt idx="7">
                  <c:v>5.7</c:v>
                </c:pt>
                <c:pt idx="8">
                  <c:v>#N/A</c:v>
                </c:pt>
                <c:pt idx="9">
                  <c:v>5.73</c:v>
                </c:pt>
              </c:numCache>
            </c:numRef>
          </c:val>
          <c:extLst xmlns:c16r2="http://schemas.microsoft.com/office/drawing/2015/06/chart">
            <c:ext xmlns:c16="http://schemas.microsoft.com/office/drawing/2014/chart" uri="{C3380CC4-5D6E-409C-BE32-E72D297353CC}">
              <c16:uniqueId val="{00000008-F3FB-43E7-B8FA-DD3406CFBE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11.02</c:v>
                </c:pt>
                <c:pt idx="2">
                  <c:v>#N/A</c:v>
                </c:pt>
                <c:pt idx="3">
                  <c:v>10.84</c:v>
                </c:pt>
                <c:pt idx="4">
                  <c:v>#N/A</c:v>
                </c:pt>
                <c:pt idx="5">
                  <c:v>11.82</c:v>
                </c:pt>
                <c:pt idx="6">
                  <c:v>#N/A</c:v>
                </c:pt>
                <c:pt idx="7">
                  <c:v>13.7</c:v>
                </c:pt>
                <c:pt idx="8">
                  <c:v>#N/A</c:v>
                </c:pt>
                <c:pt idx="9">
                  <c:v>14.37</c:v>
                </c:pt>
              </c:numCache>
            </c:numRef>
          </c:val>
          <c:extLst xmlns:c16r2="http://schemas.microsoft.com/office/drawing/2015/06/chart">
            <c:ext xmlns:c16="http://schemas.microsoft.com/office/drawing/2014/chart" uri="{C3380CC4-5D6E-409C-BE32-E72D297353CC}">
              <c16:uniqueId val="{00000009-F3FB-43E7-B8FA-DD3406CFBE53}"/>
            </c:ext>
          </c:extLst>
        </c:ser>
        <c:dLbls>
          <c:showLegendKey val="0"/>
          <c:showVal val="0"/>
          <c:showCatName val="0"/>
          <c:showSerName val="0"/>
          <c:showPercent val="0"/>
          <c:showBubbleSize val="0"/>
        </c:dLbls>
        <c:gapWidth val="150"/>
        <c:overlap val="100"/>
        <c:axId val="961684176"/>
        <c:axId val="961672024"/>
      </c:barChart>
      <c:catAx>
        <c:axId val="96168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72024"/>
        <c:crosses val="autoZero"/>
        <c:auto val="1"/>
        <c:lblAlgn val="ctr"/>
        <c:lblOffset val="100"/>
        <c:tickLblSkip val="1"/>
        <c:tickMarkSkip val="1"/>
        <c:noMultiLvlLbl val="0"/>
      </c:catAx>
      <c:valAx>
        <c:axId val="961672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8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366</c:v>
                </c:pt>
                <c:pt idx="5">
                  <c:v>360</c:v>
                </c:pt>
                <c:pt idx="8">
                  <c:v>346</c:v>
                </c:pt>
                <c:pt idx="11">
                  <c:v>358</c:v>
                </c:pt>
                <c:pt idx="14">
                  <c:v>359</c:v>
                </c:pt>
              </c:numCache>
            </c:numRef>
          </c:val>
          <c:extLst xmlns:c16r2="http://schemas.microsoft.com/office/drawing/2015/06/chart">
            <c:ext xmlns:c16="http://schemas.microsoft.com/office/drawing/2014/chart" uri="{C3380CC4-5D6E-409C-BE32-E72D297353CC}">
              <c16:uniqueId val="{00000000-87E6-4C67-B5E7-488A0E2158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7E6-4C67-B5E7-488A0E2158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37</c:v>
                </c:pt>
                <c:pt idx="3">
                  <c:v>33</c:v>
                </c:pt>
                <c:pt idx="6">
                  <c:v>26</c:v>
                </c:pt>
                <c:pt idx="9">
                  <c:v>18</c:v>
                </c:pt>
                <c:pt idx="12">
                  <c:v>10</c:v>
                </c:pt>
              </c:numCache>
            </c:numRef>
          </c:val>
          <c:extLst xmlns:c16r2="http://schemas.microsoft.com/office/drawing/2015/06/chart">
            <c:ext xmlns:c16="http://schemas.microsoft.com/office/drawing/2014/chart" uri="{C3380CC4-5D6E-409C-BE32-E72D297353CC}">
              <c16:uniqueId val="{00000002-87E6-4C67-B5E7-488A0E2158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92</c:v>
                </c:pt>
                <c:pt idx="3">
                  <c:v>42</c:v>
                </c:pt>
                <c:pt idx="6">
                  <c:v>17</c:v>
                </c:pt>
                <c:pt idx="9">
                  <c:v>19</c:v>
                </c:pt>
                <c:pt idx="12">
                  <c:v>21</c:v>
                </c:pt>
              </c:numCache>
            </c:numRef>
          </c:val>
          <c:extLst xmlns:c16r2="http://schemas.microsoft.com/office/drawing/2015/06/chart">
            <c:ext xmlns:c16="http://schemas.microsoft.com/office/drawing/2014/chart" uri="{C3380CC4-5D6E-409C-BE32-E72D297353CC}">
              <c16:uniqueId val="{00000003-87E6-4C67-B5E7-488A0E2158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223</c:v>
                </c:pt>
                <c:pt idx="3">
                  <c:v>204</c:v>
                </c:pt>
                <c:pt idx="6">
                  <c:v>205</c:v>
                </c:pt>
                <c:pt idx="9">
                  <c:v>210</c:v>
                </c:pt>
                <c:pt idx="12">
                  <c:v>207</c:v>
                </c:pt>
              </c:numCache>
            </c:numRef>
          </c:val>
          <c:extLst xmlns:c16r2="http://schemas.microsoft.com/office/drawing/2015/06/chart">
            <c:ext xmlns:c16="http://schemas.microsoft.com/office/drawing/2014/chart" uri="{C3380CC4-5D6E-409C-BE32-E72D297353CC}">
              <c16:uniqueId val="{00000004-87E6-4C67-B5E7-488A0E2158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7E6-4C67-B5E7-488A0E2158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7E6-4C67-B5E7-488A0E2158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239</c:v>
                </c:pt>
                <c:pt idx="3">
                  <c:v>219</c:v>
                </c:pt>
                <c:pt idx="6">
                  <c:v>234</c:v>
                </c:pt>
                <c:pt idx="9">
                  <c:v>249</c:v>
                </c:pt>
                <c:pt idx="12">
                  <c:v>258</c:v>
                </c:pt>
              </c:numCache>
            </c:numRef>
          </c:val>
          <c:extLst xmlns:c16r2="http://schemas.microsoft.com/office/drawing/2015/06/chart">
            <c:ext xmlns:c16="http://schemas.microsoft.com/office/drawing/2014/chart" uri="{C3380CC4-5D6E-409C-BE32-E72D297353CC}">
              <c16:uniqueId val="{00000007-87E6-4C67-B5E7-488A0E21587C}"/>
            </c:ext>
          </c:extLst>
        </c:ser>
        <c:dLbls>
          <c:showLegendKey val="0"/>
          <c:showVal val="0"/>
          <c:showCatName val="0"/>
          <c:showSerName val="0"/>
          <c:showPercent val="0"/>
          <c:showBubbleSize val="0"/>
        </c:dLbls>
        <c:gapWidth val="100"/>
        <c:overlap val="100"/>
        <c:axId val="961680256"/>
        <c:axId val="96167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225</c:v>
                </c:pt>
                <c:pt idx="2">
                  <c:v>#N/A</c:v>
                </c:pt>
                <c:pt idx="3">
                  <c:v>#N/A</c:v>
                </c:pt>
                <c:pt idx="4">
                  <c:v>138</c:v>
                </c:pt>
                <c:pt idx="5">
                  <c:v>#N/A</c:v>
                </c:pt>
                <c:pt idx="6">
                  <c:v>#N/A</c:v>
                </c:pt>
                <c:pt idx="7">
                  <c:v>136</c:v>
                </c:pt>
                <c:pt idx="8">
                  <c:v>#N/A</c:v>
                </c:pt>
                <c:pt idx="9">
                  <c:v>#N/A</c:v>
                </c:pt>
                <c:pt idx="10">
                  <c:v>138</c:v>
                </c:pt>
                <c:pt idx="11">
                  <c:v>#N/A</c:v>
                </c:pt>
                <c:pt idx="12">
                  <c:v>#N/A</c:v>
                </c:pt>
                <c:pt idx="13">
                  <c:v>137</c:v>
                </c:pt>
                <c:pt idx="14">
                  <c:v>#N/A</c:v>
                </c:pt>
              </c:numCache>
            </c:numRef>
          </c:val>
          <c:smooth val="0"/>
          <c:extLst xmlns:c16r2="http://schemas.microsoft.com/office/drawing/2015/06/chart">
            <c:ext xmlns:c16="http://schemas.microsoft.com/office/drawing/2014/chart" uri="{C3380CC4-5D6E-409C-BE32-E72D297353CC}">
              <c16:uniqueId val="{00000008-87E6-4C67-B5E7-488A0E21587C}"/>
            </c:ext>
          </c:extLst>
        </c:ser>
        <c:dLbls>
          <c:showLegendKey val="0"/>
          <c:showVal val="0"/>
          <c:showCatName val="0"/>
          <c:showSerName val="0"/>
          <c:showPercent val="0"/>
          <c:showBubbleSize val="0"/>
        </c:dLbls>
        <c:marker val="1"/>
        <c:smooth val="0"/>
        <c:axId val="961680256"/>
        <c:axId val="961677120"/>
      </c:lineChart>
      <c:catAx>
        <c:axId val="9616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77120"/>
        <c:crosses val="autoZero"/>
        <c:auto val="1"/>
        <c:lblAlgn val="ctr"/>
        <c:lblOffset val="100"/>
        <c:tickLblSkip val="1"/>
        <c:tickMarkSkip val="1"/>
        <c:noMultiLvlLbl val="0"/>
      </c:catAx>
      <c:valAx>
        <c:axId val="96167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8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3924</c:v>
                </c:pt>
                <c:pt idx="5">
                  <c:v>3845</c:v>
                </c:pt>
                <c:pt idx="8">
                  <c:v>3896</c:v>
                </c:pt>
                <c:pt idx="11">
                  <c:v>4030</c:v>
                </c:pt>
                <c:pt idx="14">
                  <c:v>3875</c:v>
                </c:pt>
              </c:numCache>
            </c:numRef>
          </c:val>
          <c:extLst xmlns:c16r2="http://schemas.microsoft.com/office/drawing/2015/06/chart">
            <c:ext xmlns:c16="http://schemas.microsoft.com/office/drawing/2014/chart" uri="{C3380CC4-5D6E-409C-BE32-E72D297353CC}">
              <c16:uniqueId val="{00000000-54B8-4C59-8F18-4AA4E1F4B1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129</c:v>
                </c:pt>
                <c:pt idx="5">
                  <c:v>154</c:v>
                </c:pt>
                <c:pt idx="8">
                  <c:v>177</c:v>
                </c:pt>
                <c:pt idx="11">
                  <c:v>142</c:v>
                </c:pt>
                <c:pt idx="14">
                  <c:v>110</c:v>
                </c:pt>
              </c:numCache>
            </c:numRef>
          </c:val>
          <c:extLst xmlns:c16r2="http://schemas.microsoft.com/office/drawing/2015/06/chart">
            <c:ext xmlns:c16="http://schemas.microsoft.com/office/drawing/2014/chart" uri="{C3380CC4-5D6E-409C-BE32-E72D297353CC}">
              <c16:uniqueId val="{00000001-54B8-4C59-8F18-4AA4E1F4B1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1303</c:v>
                </c:pt>
                <c:pt idx="5">
                  <c:v>1590</c:v>
                </c:pt>
                <c:pt idx="8">
                  <c:v>1577</c:v>
                </c:pt>
                <c:pt idx="11">
                  <c:v>1515</c:v>
                </c:pt>
                <c:pt idx="14">
                  <c:v>1913</c:v>
                </c:pt>
              </c:numCache>
            </c:numRef>
          </c:val>
          <c:extLst xmlns:c16r2="http://schemas.microsoft.com/office/drawing/2015/06/chart">
            <c:ext xmlns:c16="http://schemas.microsoft.com/office/drawing/2014/chart" uri="{C3380CC4-5D6E-409C-BE32-E72D297353CC}">
              <c16:uniqueId val="{00000002-54B8-4C59-8F18-4AA4E1F4B1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4B8-4C59-8F18-4AA4E1F4B1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4B8-4C59-8F18-4AA4E1F4B1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B8-4C59-8F18-4AA4E1F4B1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1087</c:v>
                </c:pt>
                <c:pt idx="3">
                  <c:v>1003</c:v>
                </c:pt>
                <c:pt idx="6">
                  <c:v>888</c:v>
                </c:pt>
                <c:pt idx="9">
                  <c:v>1039</c:v>
                </c:pt>
                <c:pt idx="12">
                  <c:v>990</c:v>
                </c:pt>
              </c:numCache>
            </c:numRef>
          </c:val>
          <c:extLst xmlns:c16r2="http://schemas.microsoft.com/office/drawing/2015/06/chart">
            <c:ext xmlns:c16="http://schemas.microsoft.com/office/drawing/2014/chart" uri="{C3380CC4-5D6E-409C-BE32-E72D297353CC}">
              <c16:uniqueId val="{00000006-54B8-4C59-8F18-4AA4E1F4B1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158</c:v>
                </c:pt>
                <c:pt idx="3">
                  <c:v>152</c:v>
                </c:pt>
                <c:pt idx="6">
                  <c:v>173</c:v>
                </c:pt>
                <c:pt idx="9">
                  <c:v>170</c:v>
                </c:pt>
                <c:pt idx="12">
                  <c:v>152</c:v>
                </c:pt>
              </c:numCache>
            </c:numRef>
          </c:val>
          <c:extLst xmlns:c16r2="http://schemas.microsoft.com/office/drawing/2015/06/chart">
            <c:ext xmlns:c16="http://schemas.microsoft.com/office/drawing/2014/chart" uri="{C3380CC4-5D6E-409C-BE32-E72D297353CC}">
              <c16:uniqueId val="{00000007-54B8-4C59-8F18-4AA4E1F4B1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2314</c:v>
                </c:pt>
                <c:pt idx="3">
                  <c:v>2191</c:v>
                </c:pt>
                <c:pt idx="6">
                  <c:v>2074</c:v>
                </c:pt>
                <c:pt idx="9">
                  <c:v>2088</c:v>
                </c:pt>
                <c:pt idx="12">
                  <c:v>1929</c:v>
                </c:pt>
              </c:numCache>
            </c:numRef>
          </c:val>
          <c:extLst xmlns:c16r2="http://schemas.microsoft.com/office/drawing/2015/06/chart">
            <c:ext xmlns:c16="http://schemas.microsoft.com/office/drawing/2014/chart" uri="{C3380CC4-5D6E-409C-BE32-E72D297353CC}">
              <c16:uniqueId val="{00000008-54B8-4C59-8F18-4AA4E1F4B1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94</c:v>
                </c:pt>
                <c:pt idx="3">
                  <c:v>64</c:v>
                </c:pt>
                <c:pt idx="6">
                  <c:v>39</c:v>
                </c:pt>
                <c:pt idx="9">
                  <c:v>22</c:v>
                </c:pt>
                <c:pt idx="12">
                  <c:v>12</c:v>
                </c:pt>
              </c:numCache>
            </c:numRef>
          </c:val>
          <c:extLst xmlns:c16r2="http://schemas.microsoft.com/office/drawing/2015/06/chart">
            <c:ext xmlns:c16="http://schemas.microsoft.com/office/drawing/2014/chart" uri="{C3380CC4-5D6E-409C-BE32-E72D297353CC}">
              <c16:uniqueId val="{00000009-54B8-4C59-8F18-4AA4E1F4B1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3044</c:v>
                </c:pt>
                <c:pt idx="3">
                  <c:v>3049</c:v>
                </c:pt>
                <c:pt idx="6">
                  <c:v>3443</c:v>
                </c:pt>
                <c:pt idx="9">
                  <c:v>3936</c:v>
                </c:pt>
                <c:pt idx="12">
                  <c:v>3999</c:v>
                </c:pt>
              </c:numCache>
            </c:numRef>
          </c:val>
          <c:extLst xmlns:c16r2="http://schemas.microsoft.com/office/drawing/2015/06/chart">
            <c:ext xmlns:c16="http://schemas.microsoft.com/office/drawing/2014/chart" uri="{C3380CC4-5D6E-409C-BE32-E72D297353CC}">
              <c16:uniqueId val="{0000000A-54B8-4C59-8F18-4AA4E1F4B172}"/>
            </c:ext>
          </c:extLst>
        </c:ser>
        <c:dLbls>
          <c:showLegendKey val="0"/>
          <c:showVal val="0"/>
          <c:showCatName val="0"/>
          <c:showSerName val="0"/>
          <c:showPercent val="0"/>
          <c:showBubbleSize val="0"/>
        </c:dLbls>
        <c:gapWidth val="100"/>
        <c:overlap val="100"/>
        <c:axId val="961673984"/>
        <c:axId val="96167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1341</c:v>
                </c:pt>
                <c:pt idx="2">
                  <c:v>#N/A</c:v>
                </c:pt>
                <c:pt idx="3">
                  <c:v>#N/A</c:v>
                </c:pt>
                <c:pt idx="4">
                  <c:v>869</c:v>
                </c:pt>
                <c:pt idx="5">
                  <c:v>#N/A</c:v>
                </c:pt>
                <c:pt idx="6">
                  <c:v>#N/A</c:v>
                </c:pt>
                <c:pt idx="7">
                  <c:v>967</c:v>
                </c:pt>
                <c:pt idx="8">
                  <c:v>#N/A</c:v>
                </c:pt>
                <c:pt idx="9">
                  <c:v>#N/A</c:v>
                </c:pt>
                <c:pt idx="10">
                  <c:v>1568</c:v>
                </c:pt>
                <c:pt idx="11">
                  <c:v>#N/A</c:v>
                </c:pt>
                <c:pt idx="12">
                  <c:v>#N/A</c:v>
                </c:pt>
                <c:pt idx="13">
                  <c:v>1184</c:v>
                </c:pt>
                <c:pt idx="14">
                  <c:v>#N/A</c:v>
                </c:pt>
              </c:numCache>
            </c:numRef>
          </c:val>
          <c:smooth val="0"/>
          <c:extLst xmlns:c16r2="http://schemas.microsoft.com/office/drawing/2015/06/chart">
            <c:ext xmlns:c16="http://schemas.microsoft.com/office/drawing/2014/chart" uri="{C3380CC4-5D6E-409C-BE32-E72D297353CC}">
              <c16:uniqueId val="{0000000B-54B8-4C59-8F18-4AA4E1F4B172}"/>
            </c:ext>
          </c:extLst>
        </c:ser>
        <c:dLbls>
          <c:showLegendKey val="0"/>
          <c:showVal val="0"/>
          <c:showCatName val="0"/>
          <c:showSerName val="0"/>
          <c:showPercent val="0"/>
          <c:showBubbleSize val="0"/>
        </c:dLbls>
        <c:marker val="1"/>
        <c:smooth val="0"/>
        <c:axId val="961673984"/>
        <c:axId val="961672416"/>
      </c:lineChart>
      <c:catAx>
        <c:axId val="96167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1672416"/>
        <c:crosses val="autoZero"/>
        <c:auto val="1"/>
        <c:lblAlgn val="ctr"/>
        <c:lblOffset val="100"/>
        <c:tickLblSkip val="1"/>
        <c:tickMarkSkip val="1"/>
        <c:noMultiLvlLbl val="0"/>
      </c:catAx>
      <c:valAx>
        <c:axId val="96167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263</c:v>
                </c:pt>
                <c:pt idx="1">
                  <c:v>251</c:v>
                </c:pt>
                <c:pt idx="2">
                  <c:v>251</c:v>
                </c:pt>
              </c:numCache>
            </c:numRef>
          </c:val>
          <c:extLst xmlns:c16r2="http://schemas.microsoft.com/office/drawing/2015/06/chart">
            <c:ext xmlns:c16="http://schemas.microsoft.com/office/drawing/2014/chart" uri="{C3380CC4-5D6E-409C-BE32-E72D297353CC}">
              <c16:uniqueId val="{00000000-5520-485E-9E14-A278669A75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134</c:v>
                </c:pt>
                <c:pt idx="1">
                  <c:v>124</c:v>
                </c:pt>
                <c:pt idx="2">
                  <c:v>174</c:v>
                </c:pt>
              </c:numCache>
            </c:numRef>
          </c:val>
          <c:extLst xmlns:c16r2="http://schemas.microsoft.com/office/drawing/2015/06/chart">
            <c:ext xmlns:c16="http://schemas.microsoft.com/office/drawing/2014/chart" uri="{C3380CC4-5D6E-409C-BE32-E72D297353CC}">
              <c16:uniqueId val="{00000001-5520-485E-9E14-A278669A75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1111</c:v>
                </c:pt>
                <c:pt idx="1">
                  <c:v>1070</c:v>
                </c:pt>
                <c:pt idx="2">
                  <c:v>1368</c:v>
                </c:pt>
              </c:numCache>
            </c:numRef>
          </c:val>
          <c:extLst xmlns:c16r2="http://schemas.microsoft.com/office/drawing/2015/06/chart">
            <c:ext xmlns:c16="http://schemas.microsoft.com/office/drawing/2014/chart" uri="{C3380CC4-5D6E-409C-BE32-E72D297353CC}">
              <c16:uniqueId val="{00000002-5520-485E-9E14-A278669A75A3}"/>
            </c:ext>
          </c:extLst>
        </c:ser>
        <c:dLbls>
          <c:showLegendKey val="0"/>
          <c:showVal val="0"/>
          <c:showCatName val="0"/>
          <c:showSerName val="0"/>
          <c:showPercent val="0"/>
          <c:showBubbleSize val="0"/>
        </c:dLbls>
        <c:gapWidth val="120"/>
        <c:overlap val="100"/>
        <c:axId val="961679080"/>
        <c:axId val="961672808"/>
      </c:barChart>
      <c:catAx>
        <c:axId val="96167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61672808"/>
        <c:crosses val="autoZero"/>
        <c:auto val="1"/>
        <c:lblAlgn val="ctr"/>
        <c:lblOffset val="100"/>
        <c:tickLblSkip val="1"/>
        <c:tickMarkSkip val="1"/>
        <c:noMultiLvlLbl val="0"/>
      </c:catAx>
      <c:valAx>
        <c:axId val="961672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6167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E2-4F88-B630-7DA7BDBB1EBD}"/>
                </c:ext>
                <c:ext xmlns:c15="http://schemas.microsoft.com/office/drawing/2012/chart" uri="{CE6537A1-D6FC-4f65-9D91-7224C49458BB}">
                  <c15:dlblFieldTable>
                    <c15:dlblFTEntry>
                      <c15:txfldGUID>{8BC6F6CC-593B-4278-8B0B-A1A8E9E47B87}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E2-4F88-B630-7DA7BDBB1EBD}"/>
                </c:ext>
                <c:ext xmlns:c15="http://schemas.microsoft.com/office/drawing/2012/chart" uri="{CE6537A1-D6FC-4f65-9D91-7224C49458BB}">
                  <c15:dlblFieldTable>
                    <c15:dlblFTEntry>
                      <c15:txfldGUID>{4B674231-FCDE-4429-A433-E4E3305EBD23}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E2-4F88-B630-7DA7BDBB1EBD}"/>
                </c:ext>
                <c:ext xmlns:c15="http://schemas.microsoft.com/office/drawing/2012/chart" uri="{CE6537A1-D6FC-4f65-9D91-7224C49458BB}">
                  <c15:dlblFieldTable>
                    <c15:dlblFTEntry>
                      <c15:txfldGUID>{FE39B970-A960-4C92-8117-B2919E518A1A}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E2-4F88-B630-7DA7BDBB1EBD}"/>
                </c:ext>
                <c:ext xmlns:c15="http://schemas.microsoft.com/office/drawing/2012/chart" uri="{CE6537A1-D6FC-4f65-9D91-7224C49458BB}">
                  <c15:dlblFieldTable>
                    <c15:dlblFTEntry>
                      <c15:txfldGUID>{F5DB5F34-4017-4DBE-9CE9-8114E872B344}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E2-4F88-B630-7DA7BDBB1EBD}"/>
                </c:ext>
                <c:ext xmlns:c15="http://schemas.microsoft.com/office/drawing/2012/chart" uri="{CE6537A1-D6FC-4f65-9D91-7224C49458BB}">
                  <c15:dlblFieldTable>
                    <c15:dlblFTEntry>
                      <c15:txfldGUID>{53ED8B3C-68B2-41FB-824D-6EC3588D268D}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E2-4F88-B630-7DA7BDBB1EBD}"/>
                </c:ext>
                <c:ext xmlns:c15="http://schemas.microsoft.com/office/drawing/2012/chart" uri="{CE6537A1-D6FC-4f65-9D91-7224C49458BB}">
                  <c15:dlblFieldTable>
                    <c15:dlblFTEntry>
                      <c15:txfldGUID>{B49B5D22-DFFD-4E01-9649-C738393B62EF}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E2-4F88-B630-7DA7BDBB1EBD}"/>
                </c:ext>
                <c:ext xmlns:c15="http://schemas.microsoft.com/office/drawing/2012/chart" uri="{CE6537A1-D6FC-4f65-9D91-7224C49458BB}">
                  <c15:dlblFieldTable>
                    <c15:dlblFTEntry>
                      <c15:txfldGUID>{953FA831-7DF2-4062-BCA8-DB7A32590336}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E2-4F88-B630-7DA7BDBB1EBD}"/>
                </c:ext>
                <c:ext xmlns:c15="http://schemas.microsoft.com/office/drawing/2012/chart" uri="{CE6537A1-D6FC-4f65-9D91-7224C49458BB}">
                  <c15:dlblFieldTable>
                    <c15:dlblFTEntry>
                      <c15:txfldGUID>{F3F59510-599D-42DA-BAB0-E560CE070C00}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E2-4F88-B630-7DA7BDBB1EBD}"/>
                </c:ext>
                <c:ext xmlns:c15="http://schemas.microsoft.com/office/drawing/2012/chart" uri="{CE6537A1-D6FC-4f65-9D91-7224C49458BB}">
                  <c15:dlblFieldTable>
                    <c15:dlblFTEntry>
                      <c15:txfldGUID>{A58C46DB-D71C-45D2-9EE7-13D30D4C1BC4}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57.5</c:v>
                </c:pt>
                <c:pt idx="32">
                  <c:v>58.9</c:v>
                </c:pt>
              </c:numCache>
            </c:numRef>
          </c:xVal>
          <c:yVal>
            <c:numRef>
              <c:f>公会計指標分析・財政指標組合せ分析表!$BP$51:$DC$51</c:f>
              <c:numCache>
                <c:formatCode>#,##0.0;"▲ "#,##0.0</c:formatCode>
                <c:ptCount val="40"/>
                <c:pt idx="16">
                  <c:v>36</c:v>
                </c:pt>
                <c:pt idx="24">
                  <c:v>59.7</c:v>
                </c:pt>
                <c:pt idx="32">
                  <c:v>44.8</c:v>
                </c:pt>
              </c:numCache>
            </c:numRef>
          </c:yVal>
          <c:smooth val="0"/>
          <c:extLst xmlns:c16r2="http://schemas.microsoft.com/office/drawing/2015/06/chart">
            <c:ext xmlns:c16="http://schemas.microsoft.com/office/drawing/2014/chart" uri="{C3380CC4-5D6E-409C-BE32-E72D297353CC}">
              <c16:uniqueId val="{00000009-BAE2-4F88-B630-7DA7BDBB1E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E2-4F88-B630-7DA7BDBB1EBD}"/>
                </c:ext>
                <c:ext xmlns:c15="http://schemas.microsoft.com/office/drawing/2012/chart" uri="{CE6537A1-D6FC-4f65-9D91-7224C49458BB}">
                  <c15:dlblFieldTable>
                    <c15:dlblFTEntry>
                      <c15:txfldGUID>{BF7B6F08-C30C-41E7-9B93-D71E85700BEB}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E2-4F88-B630-7DA7BDBB1EBD}"/>
                </c:ext>
                <c:ext xmlns:c15="http://schemas.microsoft.com/office/drawing/2012/chart" uri="{CE6537A1-D6FC-4f65-9D91-7224C49458BB}">
                  <c15:dlblFieldTable>
                    <c15:dlblFTEntry>
                      <c15:txfldGUID>{B7DA51EB-65DB-45F4-96FE-655E40CBE489}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E2-4F88-B630-7DA7BDBB1EBD}"/>
                </c:ext>
                <c:ext xmlns:c15="http://schemas.microsoft.com/office/drawing/2012/chart" uri="{CE6537A1-D6FC-4f65-9D91-7224C49458BB}">
                  <c15:dlblFieldTable>
                    <c15:dlblFTEntry>
                      <c15:txfldGUID>{EF56E9E9-F381-4EC9-B8BC-8C5976451BAF}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E2-4F88-B630-7DA7BDBB1EBD}"/>
                </c:ext>
                <c:ext xmlns:c15="http://schemas.microsoft.com/office/drawing/2012/chart" uri="{CE6537A1-D6FC-4f65-9D91-7224C49458BB}">
                  <c15:dlblFieldTable>
                    <c15:dlblFTEntry>
                      <c15:txfldGUID>{2E26BDB7-0DC6-41A8-BE36-A3A3D4D967D6}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E2-4F88-B630-7DA7BDBB1EBD}"/>
                </c:ext>
                <c:ext xmlns:c15="http://schemas.microsoft.com/office/drawing/2012/chart" uri="{CE6537A1-D6FC-4f65-9D91-7224C49458BB}">
                  <c15:dlblFieldTable>
                    <c15:dlblFTEntry>
                      <c15:txfldGUID>{8D18616F-1641-44D5-A6EB-BD1F82E5F5FE}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E2-4F88-B630-7DA7BDBB1EBD}"/>
                </c:ext>
                <c:ext xmlns:c15="http://schemas.microsoft.com/office/drawing/2012/chart" uri="{CE6537A1-D6FC-4f65-9D91-7224C49458BB}">
                  <c15:dlblFieldTable>
                    <c15:dlblFTEntry>
                      <c15:txfldGUID>{9F1820F2-A67C-4720-A554-84EA35B04976}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E2-4F88-B630-7DA7BDBB1EBD}"/>
                </c:ext>
                <c:ext xmlns:c15="http://schemas.microsoft.com/office/drawing/2012/chart" uri="{CE6537A1-D6FC-4f65-9D91-7224C49458BB}">
                  <c15:dlblFieldTable>
                    <c15:dlblFTEntry>
                      <c15:txfldGUID>{12333B4C-27BB-47D7-94E0-6C44549EBA69}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E2-4F88-B630-7DA7BDBB1EBD}"/>
                </c:ext>
                <c:ext xmlns:c15="http://schemas.microsoft.com/office/drawing/2012/chart" uri="{CE6537A1-D6FC-4f65-9D91-7224C49458BB}">
                  <c15:dlblFieldTable>
                    <c15:dlblFTEntry>
                      <c15:txfldGUID>{52C4C22E-4A20-4FFA-96E8-4F2F8F3A529F}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E2-4F88-B630-7DA7BDBB1EBD}"/>
                </c:ext>
                <c:ext xmlns:c15="http://schemas.microsoft.com/office/drawing/2012/chart" uri="{CE6537A1-D6FC-4f65-9D91-7224C49458BB}">
                  <c15:dlblFieldTable>
                    <c15:dlblFTEntry>
                      <c15:txfldGUID>{A5FCAB14-7FA8-431C-B8B6-FDE4443B2A86}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BAE2-4F88-B630-7DA7BDBB1EBD}"/>
            </c:ext>
          </c:extLst>
        </c:ser>
        <c:dLbls>
          <c:showLegendKey val="0"/>
          <c:showVal val="1"/>
          <c:showCatName val="0"/>
          <c:showSerName val="0"/>
          <c:showPercent val="0"/>
          <c:showBubbleSize val="0"/>
        </c:dLbls>
        <c:axId val="961682216"/>
        <c:axId val="961673200"/>
      </c:scatterChart>
      <c:valAx>
        <c:axId val="961682216"/>
        <c:scaling>
          <c:orientation val="minMax"/>
          <c:max val="60.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1673200"/>
        <c:crosses val="autoZero"/>
        <c:crossBetween val="midCat"/>
      </c:valAx>
      <c:valAx>
        <c:axId val="96167320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1682216"/>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EDC-462C-A8B1-72E1EE002011}"/>
                </c:ext>
                <c:ext xmlns:c15="http://schemas.microsoft.com/office/drawing/2012/chart" uri="{CE6537A1-D6FC-4f65-9D91-7224C49458BB}">
                  <c15:dlblFieldTable>
                    <c15:dlblFTEntry>
                      <c15:txfldGUID>{B4EBC562-F9E3-4030-86F9-BE59086249F9}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EDC-462C-A8B1-72E1EE002011}"/>
                </c:ext>
                <c:ext xmlns:c15="http://schemas.microsoft.com/office/drawing/2012/chart" uri="{CE6537A1-D6FC-4f65-9D91-7224C49458BB}">
                  <c15:dlblFieldTable>
                    <c15:dlblFTEntry>
                      <c15:txfldGUID>{00C4CC5F-8069-4429-846F-10BA9B54068F}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EDC-462C-A8B1-72E1EE002011}"/>
                </c:ext>
                <c:ext xmlns:c15="http://schemas.microsoft.com/office/drawing/2012/chart" uri="{CE6537A1-D6FC-4f65-9D91-7224C49458BB}">
                  <c15:dlblFieldTable>
                    <c15:dlblFTEntry>
                      <c15:txfldGUID>{F4C67149-B2F3-40FB-BDE0-52F8851317BD}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DC-462C-A8B1-72E1EE002011}"/>
                </c:ext>
                <c:ext xmlns:c15="http://schemas.microsoft.com/office/drawing/2012/chart" uri="{CE6537A1-D6FC-4f65-9D91-7224C49458BB}">
                  <c15:dlblFieldTable>
                    <c15:dlblFTEntry>
                      <c15:txfldGUID>{DDC40566-E41F-4079-90FF-1A325A734C15}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EDC-462C-A8B1-72E1EE002011}"/>
                </c:ext>
                <c:ext xmlns:c15="http://schemas.microsoft.com/office/drawing/2012/chart" uri="{CE6537A1-D6FC-4f65-9D91-7224C49458BB}">
                  <c15:dlblFieldTable>
                    <c15:dlblFTEntry>
                      <c15:txfldGUID>{C0893106-5CB1-4790-BE94-ECA4B00760A6}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EDC-462C-A8B1-72E1EE002011}"/>
                </c:ext>
                <c:ext xmlns:c15="http://schemas.microsoft.com/office/drawing/2012/chart" uri="{CE6537A1-D6FC-4f65-9D91-7224C49458BB}">
                  <c15:dlblFieldTable>
                    <c15:dlblFTEntry>
                      <c15:txfldGUID>{EC599AA4-1126-4A2A-BB75-55875C5002A6}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EDC-462C-A8B1-72E1EE002011}"/>
                </c:ext>
                <c:ext xmlns:c15="http://schemas.microsoft.com/office/drawing/2012/chart" uri="{CE6537A1-D6FC-4f65-9D91-7224C49458BB}">
                  <c15:dlblFieldTable>
                    <c15:dlblFTEntry>
                      <c15:txfldGUID>{21592415-BA20-441E-BD04-F9172B8FDC21}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EDC-462C-A8B1-72E1EE002011}"/>
                </c:ext>
                <c:ext xmlns:c15="http://schemas.microsoft.com/office/drawing/2012/chart" uri="{CE6537A1-D6FC-4f65-9D91-7224C49458BB}">
                  <c15:dlblFieldTable>
                    <c15:dlblFTEntry>
                      <c15:txfldGUID>{57A1D5D7-253E-4EE7-A10B-8219F5407D94}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EDC-462C-A8B1-72E1EE002011}"/>
                </c:ext>
                <c:ext xmlns:c15="http://schemas.microsoft.com/office/drawing/2012/chart" uri="{CE6537A1-D6FC-4f65-9D91-7224C49458BB}">
                  <c15:dlblFieldTable>
                    <c15:dlblFTEntry>
                      <c15:txfldGUID>{DD2B474A-4880-48BE-8C3C-0223D7D81C2F}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8.1</c:v>
                </c:pt>
                <c:pt idx="16">
                  <c:v>6.3</c:v>
                </c:pt>
                <c:pt idx="24">
                  <c:v>5.2</c:v>
                </c:pt>
                <c:pt idx="32">
                  <c:v>5.0999999999999996</c:v>
                </c:pt>
              </c:numCache>
            </c:numRef>
          </c:xVal>
          <c:yVal>
            <c:numRef>
              <c:f>公会計指標分析・財政指標組合せ分析表!$BP$73:$DC$73</c:f>
              <c:numCache>
                <c:formatCode>#,##0.0;"▲ "#,##0.0</c:formatCode>
                <c:ptCount val="40"/>
                <c:pt idx="0">
                  <c:v>51.6</c:v>
                </c:pt>
                <c:pt idx="8">
                  <c:v>33.9</c:v>
                </c:pt>
                <c:pt idx="16">
                  <c:v>36</c:v>
                </c:pt>
                <c:pt idx="24">
                  <c:v>59.7</c:v>
                </c:pt>
                <c:pt idx="32">
                  <c:v>44.8</c:v>
                </c:pt>
              </c:numCache>
            </c:numRef>
          </c:yVal>
          <c:smooth val="0"/>
          <c:extLst xmlns:c16r2="http://schemas.microsoft.com/office/drawing/2015/06/chart">
            <c:ext xmlns:c16="http://schemas.microsoft.com/office/drawing/2014/chart" uri="{C3380CC4-5D6E-409C-BE32-E72D297353CC}">
              <c16:uniqueId val="{00000009-5EDC-462C-A8B1-72E1EE0020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EDC-462C-A8B1-72E1EE002011}"/>
                </c:ext>
                <c:ext xmlns:c15="http://schemas.microsoft.com/office/drawing/2012/chart" uri="{CE6537A1-D6FC-4f65-9D91-7224C49458BB}">
                  <c15:dlblFieldTable>
                    <c15:dlblFTEntry>
                      <c15:txfldGUID>{2D1ECB16-C7C8-4EE9-BB01-319B18C59139}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EDC-462C-A8B1-72E1EE002011}"/>
                </c:ext>
                <c:ext xmlns:c15="http://schemas.microsoft.com/office/drawing/2012/chart" uri="{CE6537A1-D6FC-4f65-9D91-7224C49458BB}">
                  <c15:dlblFieldTable>
                    <c15:dlblFTEntry>
                      <c15:txfldGUID>{201210D8-878C-4322-ABE4-CA8C0570935A}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EDC-462C-A8B1-72E1EE002011}"/>
                </c:ext>
                <c:ext xmlns:c15="http://schemas.microsoft.com/office/drawing/2012/chart" uri="{CE6537A1-D6FC-4f65-9D91-7224C49458BB}">
                  <c15:dlblFieldTable>
                    <c15:dlblFTEntry>
                      <c15:txfldGUID>{05CEC1E9-95CC-4ECF-AA23-A37B919C0EE3}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EDC-462C-A8B1-72E1EE002011}"/>
                </c:ext>
                <c:ext xmlns:c15="http://schemas.microsoft.com/office/drawing/2012/chart" uri="{CE6537A1-D6FC-4f65-9D91-7224C49458BB}">
                  <c15:dlblFieldTable>
                    <c15:dlblFTEntry>
                      <c15:txfldGUID>{72C8B057-85A9-4715-AC13-2C4527A1A311}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EDC-462C-A8B1-72E1EE002011}"/>
                </c:ext>
                <c:ext xmlns:c15="http://schemas.microsoft.com/office/drawing/2012/chart" uri="{CE6537A1-D6FC-4f65-9D91-7224C49458BB}">
                  <c15:dlblFieldTable>
                    <c15:dlblFTEntry>
                      <c15:txfldGUID>{DBE73C92-0DAD-4F8F-B659-635229324CDE}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EDC-462C-A8B1-72E1EE002011}"/>
                </c:ext>
                <c:ext xmlns:c15="http://schemas.microsoft.com/office/drawing/2012/chart" uri="{CE6537A1-D6FC-4f65-9D91-7224C49458BB}">
                  <c15:dlblFieldTable>
                    <c15:dlblFTEntry>
                      <c15:txfldGUID>{43D65234-2FEB-417A-8D25-6C1D84AB6EB2}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EDC-462C-A8B1-72E1EE002011}"/>
                </c:ext>
                <c:ext xmlns:c15="http://schemas.microsoft.com/office/drawing/2012/chart" uri="{CE6537A1-D6FC-4f65-9D91-7224C49458BB}">
                  <c15:dlblFieldTable>
                    <c15:dlblFTEntry>
                      <c15:txfldGUID>{5F6AA29D-DC74-435E-814E-C0AB45673A7A}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5182657095727836E-2"/>
                  <c:y val="-4.34959213155359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EDC-462C-A8B1-72E1EE002011}"/>
                </c:ext>
                <c:ext xmlns:c15="http://schemas.microsoft.com/office/drawing/2012/chart" uri="{CE6537A1-D6FC-4f65-9D91-7224C49458BB}">
                  <c15:dlblFieldTable>
                    <c15:dlblFTEntry>
                      <c15:txfldGUID>{4CF0F6E2-90AA-4671-A8B8-6ECB68485C20}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8213326142493495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EDC-462C-A8B1-72E1EE002011}"/>
                </c:ext>
                <c:ext xmlns:c15="http://schemas.microsoft.com/office/drawing/2012/chart" uri="{CE6537A1-D6FC-4f65-9D91-7224C49458BB}">
                  <c15:dlblFieldTable>
                    <c15:dlblFTEntry>
                      <c15:txfldGUID>{13E1764B-58F9-489C-AFF8-F533096DD5A7}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8.1</c:v>
                </c:pt>
                <c:pt idx="24">
                  <c:v>7.3</c:v>
                </c:pt>
                <c:pt idx="32">
                  <c:v>7.2</c:v>
                </c:pt>
              </c:numCache>
            </c:numRef>
          </c:xVal>
          <c:yVal>
            <c:numRef>
              <c:f>公会計指標分析・財政指標組合せ分析表!$BP$77:$DC$77</c:f>
              <c:numCache>
                <c:formatCode>#,##0.0;"▲ "#,##0.0</c:formatCode>
                <c:ptCount val="40"/>
                <c:pt idx="0">
                  <c:v>24.3</c:v>
                </c:pt>
                <c:pt idx="8">
                  <c:v>0</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5EDC-462C-A8B1-72E1EE002011}"/>
            </c:ext>
          </c:extLst>
        </c:ser>
        <c:dLbls>
          <c:showLegendKey val="0"/>
          <c:showVal val="1"/>
          <c:showCatName val="0"/>
          <c:showSerName val="0"/>
          <c:showPercent val="0"/>
          <c:showBubbleSize val="0"/>
        </c:dLbls>
        <c:axId val="961674376"/>
        <c:axId val="961675552"/>
      </c:scatterChart>
      <c:valAx>
        <c:axId val="961674376"/>
        <c:scaling>
          <c:orientation val="minMax"/>
          <c:max val="10.79999999999999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1675552"/>
        <c:crosses val="autoZero"/>
        <c:crossBetween val="midCat"/>
      </c:valAx>
      <c:valAx>
        <c:axId val="961675552"/>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16743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改善している。元利償還金については、Ｈ</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臨時財政対策債の元金償還開始により増加している。組合等が起こした地方債の元利償還金に対する負担金等については、龍ケ崎地方塵芥処理組合のごみ処理施設にかかる地方債償還開始により増加した。債務負担行為に基づく支出額については、土地改良事業の償還終了などにより減少した。今後も将来的な負担に留意し、地方債の新規発行を伴う事業の抑制により低水準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将来負担比率については、前年度（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ポイント改善している。主な要因としては、ふるさと寄附基金の増などにより充当可能基金が増加したことが挙げられる。今後も起債抑制策や基金の適正運用を基本として低水準化に努める。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減債基金に５千万円積み立てを行った。また、公共施設の老朽化が進んでいることから将来の改修等に備え公共施設整備基金へ５千万円積み立てを行った。更にはふるさと寄附の増加によりふるさと寄附基金へ２億５千３百万円積み立てを行うなど、基金全体として３億４千８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中期的に将来の償還や老朽化対策など減債基金や特定目的基金へ積み立てを行っていく予定である。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ふるさと寄附基金：少子化高齢化対策、青少年の健全育成、教育環境整備、特産品育成、地域産業振興、自然環境保全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公共施設整備基金：公共施設の老朽化が進んでいることから将来の改修等に備え５千万円を積み立てたことによる増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ふるさと寄附基金：ふるさと寄附の大幅な増により寄附額２億５千３百万円を積み立てたことによる増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ふるさと創生基金：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魅力ある地域づくり事業の実施のため５千万円を積立てしたことによる増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ふるさと寄附基金：平成３０年度においては、ふるさと寄附の大幅な増により寄附額約４億５千万円程度を積立て予定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近年横ばい傾向にある。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財政調整基金の残高は、標準財政規模の１０％程度を目途に積み立てることとしている。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歳出抑制などによる決算剰余金を５千万円積み立てたことによる増加。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小中一貫校建設により平成３２年度から平成３５年度にかけ起債償還のピークとなるため、中期的に１億５千万円程度の積み立てを考えている。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9,104
8,987
44.30
4,970,859
4,538,080
429,949
2,990,161
3,999,048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58.9%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となっており、前年度（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は、かわち学園給食室整備や通学路整備などを実施し結果として新規投資より資産の減価償却が上回ったことが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主な要因である。一方、類似団体平均（</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60.3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ﾎﾟｲﾝﾄ</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回っている。築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年を経過した建物が全体の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％を占め資産の老朽化が進んでいる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年度にかけ統合校建設と今年度も給食室整備など大規模な投資を行ったことにより償却率の増加が抑えられ類似団体平均を下回っている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。今後は、公共施設等総合管理計画に基づいた施設等の老朽化対策に取り組みながら、個別施設計画策定も検討し、適切な資産管理を行っていく必要がある。</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69" name="有形固定資産減価償却率平均値テキスト"/>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86466</xdr:rowOff>
    </xdr:from>
    <xdr:to>
      <xdr:col>23</xdr:col>
      <xdr:colOff>136525</xdr:colOff>
      <xdr:row>31</xdr:row>
      <xdr:rowOff>16616</xdr:rowOff>
    </xdr:to>
    <xdr:sp macro="" textlink="">
      <xdr:nvSpPr>
        <xdr:cNvPr id="78" name="楕円 77"/>
        <xdr:cNvSpPr/>
      </xdr:nvSpPr>
      <xdr:spPr>
        <a:xfrm>
          <a:off x="47117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64893</xdr:rowOff>
    </xdr:from>
    <xdr:ext cx="405111" cy="259045"/>
    <xdr:sp macro="" textlink="">
      <xdr:nvSpPr>
        <xdr:cNvPr id="79" name="有形固定資産減価償却率該当値テキスト"/>
        <xdr:cNvSpPr txBox="1"/>
      </xdr:nvSpPr>
      <xdr:spPr>
        <a:xfrm>
          <a:off x="4813300" y="5979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111654</xdr:rowOff>
    </xdr:from>
    <xdr:to>
      <xdr:col>19</xdr:col>
      <xdr:colOff>187325</xdr:colOff>
      <xdr:row>31</xdr:row>
      <xdr:rowOff>41804</xdr:rowOff>
    </xdr:to>
    <xdr:sp macro="" textlink="">
      <xdr:nvSpPr>
        <xdr:cNvPr id="80" name="楕円 79"/>
        <xdr:cNvSpPr/>
      </xdr:nvSpPr>
      <xdr:spPr>
        <a:xfrm>
          <a:off x="4000500" y="60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137266</xdr:rowOff>
    </xdr:from>
    <xdr:to>
      <xdr:col>23</xdr:col>
      <xdr:colOff>85725</xdr:colOff>
      <xdr:row>30</xdr:row>
      <xdr:rowOff>162454</xdr:rowOff>
    </xdr:to>
    <xdr:cxnSp macro="">
      <xdr:nvCxnSpPr>
        <xdr:cNvPr id="81" name="直線コネクタ 80"/>
        <xdr:cNvCxnSpPr/>
      </xdr:nvCxnSpPr>
      <xdr:spPr>
        <a:xfrm flipV="1">
          <a:off x="4051300" y="6052291"/>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82" name="楕円 81"/>
        <xdr:cNvSpPr/>
      </xdr:nvSpPr>
      <xdr:spPr>
        <a:xfrm>
          <a:off x="3238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135467</xdr:rowOff>
    </xdr:from>
    <xdr:to>
      <xdr:col>19</xdr:col>
      <xdr:colOff>136525</xdr:colOff>
      <xdr:row>30</xdr:row>
      <xdr:rowOff>162454</xdr:rowOff>
    </xdr:to>
    <xdr:cxnSp macro="">
      <xdr:nvCxnSpPr>
        <xdr:cNvPr id="83" name="直線コネクタ 82"/>
        <xdr:cNvCxnSpPr/>
      </xdr:nvCxnSpPr>
      <xdr:spPr>
        <a:xfrm>
          <a:off x="3289300" y="6050492"/>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4"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85"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32931</xdr:rowOff>
    </xdr:from>
    <xdr:ext cx="405111" cy="259045"/>
    <xdr:sp macro="" textlink="">
      <xdr:nvSpPr>
        <xdr:cNvPr id="86" name="n_1mainValue有形固定資産減価償却率"/>
        <xdr:cNvSpPr txBox="1"/>
      </xdr:nvSpPr>
      <xdr:spPr>
        <a:xfrm>
          <a:off x="3836044" y="611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87" name="n_2main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債務償還可能年数は、</a:t>
          </a:r>
          <a:r>
            <a:rPr kumimoji="1" lang="en-US" altLang="ja-JP" sz="1200">
              <a:latin typeface="ＭＳ ゴシック" panose="020B0609070205080204" pitchFamily="49" charset="-128"/>
              <a:ea typeface="ＭＳ ゴシック" panose="020B0609070205080204" pitchFamily="49" charset="-128"/>
            </a:rPr>
            <a:t>5.2</a:t>
          </a:r>
          <a:r>
            <a:rPr kumimoji="1" lang="ja-JP" altLang="en-US" sz="1200">
              <a:latin typeface="ＭＳ ゴシック" panose="020B0609070205080204" pitchFamily="49" charset="-128"/>
              <a:ea typeface="ＭＳ ゴシック" panose="020B0609070205080204" pitchFamily="49" charset="-128"/>
            </a:rPr>
            <a:t>年となっており、類似団体平均（</a:t>
          </a:r>
          <a:r>
            <a:rPr kumimoji="1" lang="en-US" altLang="ja-JP" sz="1200">
              <a:latin typeface="ＭＳ ゴシック" panose="020B0609070205080204" pitchFamily="49" charset="-128"/>
              <a:ea typeface="ＭＳ ゴシック" panose="020B0609070205080204" pitchFamily="49" charset="-128"/>
            </a:rPr>
            <a:t>4.8</a:t>
          </a:r>
          <a:r>
            <a:rPr kumimoji="1" lang="ja-JP" altLang="en-US" sz="1200">
              <a:latin typeface="ＭＳ ゴシック" panose="020B0609070205080204" pitchFamily="49" charset="-128"/>
              <a:ea typeface="ＭＳ ゴシック" panose="020B0609070205080204" pitchFamily="49" charset="-128"/>
            </a:rPr>
            <a:t>）と比較すると</a:t>
          </a:r>
          <a:r>
            <a:rPr kumimoji="1" lang="en-US" altLang="ja-JP" sz="1200">
              <a:latin typeface="ＭＳ ゴシック" panose="020B0609070205080204" pitchFamily="49" charset="-128"/>
              <a:ea typeface="ＭＳ ゴシック" panose="020B0609070205080204" pitchFamily="49" charset="-128"/>
            </a:rPr>
            <a:t>0.4</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年</a:t>
          </a:r>
          <a:r>
            <a:rPr kumimoji="1" lang="ja-JP" altLang="en-US" sz="1200">
              <a:latin typeface="ＭＳ ゴシック" panose="020B0609070205080204" pitchFamily="49" charset="-128"/>
              <a:ea typeface="ＭＳ ゴシック" panose="020B0609070205080204" pitchFamily="49" charset="-128"/>
            </a:rPr>
            <a:t>上回っている。主な要因としては、資金収支において大規模な投資活動が大きく投資活動収支が全会計においてﾏｲﾅｽとなっているからと思われる。今後は、公共資産投資と公債残高のﾊﾞﾗﾝｽを考慮し、将来世代への負担の先送りが顕著とならないよう安定的な財政運営に努める。</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1"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128" name="楕円 127"/>
        <xdr:cNvSpPr/>
      </xdr:nvSpPr>
      <xdr:spPr>
        <a:xfrm>
          <a:off x="14744700" y="60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14057</xdr:rowOff>
    </xdr:from>
    <xdr:ext cx="340478" cy="259045"/>
    <xdr:sp macro="" textlink="">
      <xdr:nvSpPr>
        <xdr:cNvPr id="129" name="債務償還可能年数該当値テキスト"/>
        <xdr:cNvSpPr txBox="1"/>
      </xdr:nvSpPr>
      <xdr:spPr>
        <a:xfrm>
          <a:off x="14846300" y="59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9,104
8,987
44.30
4,970,859
4,538,080
429,949
2,990,161
3,999,048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160655</xdr:rowOff>
    </xdr:from>
    <xdr:to>
      <xdr:col>24</xdr:col>
      <xdr:colOff>114300</xdr:colOff>
      <xdr:row>37</xdr:row>
      <xdr:rowOff>90805</xdr:rowOff>
    </xdr:to>
    <xdr:sp macro="" textlink="">
      <xdr:nvSpPr>
        <xdr:cNvPr id="70" name="楕円 69"/>
        <xdr:cNvSpPr/>
      </xdr:nvSpPr>
      <xdr:spPr>
        <a:xfrm>
          <a:off x="4584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139082</xdr:rowOff>
    </xdr:from>
    <xdr:ext cx="405111" cy="259045"/>
    <xdr:sp macro="" textlink="">
      <xdr:nvSpPr>
        <xdr:cNvPr id="71" name="【道路】&#10;有形固定資産減価償却率該当値テキスト"/>
        <xdr:cNvSpPr txBox="1"/>
      </xdr:nvSpPr>
      <xdr:spPr>
        <a:xfrm>
          <a:off x="4673600"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72" name="楕円 71"/>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40005</xdr:rowOff>
    </xdr:from>
    <xdr:to>
      <xdr:col>24</xdr:col>
      <xdr:colOff>63500</xdr:colOff>
      <xdr:row>37</xdr:row>
      <xdr:rowOff>62865</xdr:rowOff>
    </xdr:to>
    <xdr:cxnSp macro="">
      <xdr:nvCxnSpPr>
        <xdr:cNvPr id="73" name="直線コネクタ 72"/>
        <xdr:cNvCxnSpPr/>
      </xdr:nvCxnSpPr>
      <xdr:spPr>
        <a:xfrm flipV="1">
          <a:off x="3797300" y="63836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4" name="楕円 73"/>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95250</xdr:rowOff>
    </xdr:to>
    <xdr:cxnSp macro="">
      <xdr:nvCxnSpPr>
        <xdr:cNvPr id="75" name="直線コネクタ 74"/>
        <xdr:cNvCxnSpPr/>
      </xdr:nvCxnSpPr>
      <xdr:spPr>
        <a:xfrm flipV="1">
          <a:off x="2908300" y="6406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6"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7"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130192</xdr:rowOff>
    </xdr:from>
    <xdr:ext cx="405111" cy="259045"/>
    <xdr:sp macro="" textlink="">
      <xdr:nvSpPr>
        <xdr:cNvPr id="78" name="n_1mainValue【道路】&#10;有形固定資産減価償却率"/>
        <xdr:cNvSpPr txBox="1"/>
      </xdr:nvSpPr>
      <xdr:spPr>
        <a:xfrm>
          <a:off x="3582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9" name="n_2main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6"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127538</xdr:rowOff>
    </xdr:from>
    <xdr:to>
      <xdr:col>55</xdr:col>
      <xdr:colOff>50800</xdr:colOff>
      <xdr:row>38</xdr:row>
      <xdr:rowOff>57688</xdr:rowOff>
    </xdr:to>
    <xdr:sp macro="" textlink="">
      <xdr:nvSpPr>
        <xdr:cNvPr id="115" name="楕円 114"/>
        <xdr:cNvSpPr/>
      </xdr:nvSpPr>
      <xdr:spPr>
        <a:xfrm>
          <a:off x="10426700" y="64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150415</xdr:rowOff>
    </xdr:from>
    <xdr:ext cx="534377" cy="259045"/>
    <xdr:sp macro="" textlink="">
      <xdr:nvSpPr>
        <xdr:cNvPr id="116" name="【道路】&#10;一人当たり延長該当値テキスト"/>
        <xdr:cNvSpPr txBox="1"/>
      </xdr:nvSpPr>
      <xdr:spPr>
        <a:xfrm>
          <a:off x="10515600" y="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137643</xdr:rowOff>
    </xdr:from>
    <xdr:to>
      <xdr:col>50</xdr:col>
      <xdr:colOff>165100</xdr:colOff>
      <xdr:row>38</xdr:row>
      <xdr:rowOff>67793</xdr:rowOff>
    </xdr:to>
    <xdr:sp macro="" textlink="">
      <xdr:nvSpPr>
        <xdr:cNvPr id="117" name="楕円 116"/>
        <xdr:cNvSpPr/>
      </xdr:nvSpPr>
      <xdr:spPr>
        <a:xfrm>
          <a:off x="9588500" y="64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6889</xdr:rowOff>
    </xdr:from>
    <xdr:to>
      <xdr:col>55</xdr:col>
      <xdr:colOff>0</xdr:colOff>
      <xdr:row>38</xdr:row>
      <xdr:rowOff>16993</xdr:rowOff>
    </xdr:to>
    <xdr:cxnSp macro="">
      <xdr:nvCxnSpPr>
        <xdr:cNvPr id="118" name="直線コネクタ 117"/>
        <xdr:cNvCxnSpPr/>
      </xdr:nvCxnSpPr>
      <xdr:spPr>
        <a:xfrm flipV="1">
          <a:off x="9639300" y="6521989"/>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152753</xdr:rowOff>
    </xdr:from>
    <xdr:to>
      <xdr:col>46</xdr:col>
      <xdr:colOff>38100</xdr:colOff>
      <xdr:row>38</xdr:row>
      <xdr:rowOff>82903</xdr:rowOff>
    </xdr:to>
    <xdr:sp macro="" textlink="">
      <xdr:nvSpPr>
        <xdr:cNvPr id="119" name="楕円 118"/>
        <xdr:cNvSpPr/>
      </xdr:nvSpPr>
      <xdr:spPr>
        <a:xfrm>
          <a:off x="8699500" y="64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16993</xdr:rowOff>
    </xdr:from>
    <xdr:to>
      <xdr:col>50</xdr:col>
      <xdr:colOff>114300</xdr:colOff>
      <xdr:row>38</xdr:row>
      <xdr:rowOff>32103</xdr:rowOff>
    </xdr:to>
    <xdr:cxnSp macro="">
      <xdr:nvCxnSpPr>
        <xdr:cNvPr id="120" name="直線コネクタ 119"/>
        <xdr:cNvCxnSpPr/>
      </xdr:nvCxnSpPr>
      <xdr:spPr>
        <a:xfrm flipV="1">
          <a:off x="8750300" y="6532093"/>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58920</xdr:rowOff>
    </xdr:from>
    <xdr:ext cx="534377" cy="259045"/>
    <xdr:sp macro="" textlink="">
      <xdr:nvSpPr>
        <xdr:cNvPr id="123" name="n_1mainValue【道路】&#10;一人当たり延長"/>
        <xdr:cNvSpPr txBox="1"/>
      </xdr:nvSpPr>
      <xdr:spPr>
        <a:xfrm>
          <a:off x="9359411" y="657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74030</xdr:rowOff>
    </xdr:from>
    <xdr:ext cx="534377" cy="259045"/>
    <xdr:sp macro="" textlink="">
      <xdr:nvSpPr>
        <xdr:cNvPr id="124" name="n_2mainValue【道路】&#10;一人当たり延長"/>
        <xdr:cNvSpPr txBox="1"/>
      </xdr:nvSpPr>
      <xdr:spPr>
        <a:xfrm>
          <a:off x="8483111" y="658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4"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3" name="楕円 162"/>
        <xdr:cNvSpPr/>
      </xdr:nvSpPr>
      <xdr:spPr>
        <a:xfrm>
          <a:off x="4584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73042</xdr:rowOff>
    </xdr:from>
    <xdr:ext cx="405111" cy="259045"/>
    <xdr:sp macro="" textlink="">
      <xdr:nvSpPr>
        <xdr:cNvPr id="164" name="【橋りょう・トンネル】&#10;有形固定資産減価償却率該当値テキスト"/>
        <xdr:cNvSpPr txBox="1"/>
      </xdr:nvSpPr>
      <xdr:spPr>
        <a:xfrm>
          <a:off x="4673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65" name="楕円 164"/>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100965</xdr:rowOff>
    </xdr:from>
    <xdr:to>
      <xdr:col>24</xdr:col>
      <xdr:colOff>63500</xdr:colOff>
      <xdr:row>59</xdr:row>
      <xdr:rowOff>135255</xdr:rowOff>
    </xdr:to>
    <xdr:cxnSp macro="">
      <xdr:nvCxnSpPr>
        <xdr:cNvPr id="166" name="直線コネクタ 165"/>
        <xdr:cNvCxnSpPr/>
      </xdr:nvCxnSpPr>
      <xdr:spPr>
        <a:xfrm flipV="1">
          <a:off x="3797300" y="102165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126365</xdr:rowOff>
    </xdr:from>
    <xdr:to>
      <xdr:col>15</xdr:col>
      <xdr:colOff>101600</xdr:colOff>
      <xdr:row>60</xdr:row>
      <xdr:rowOff>56515</xdr:rowOff>
    </xdr:to>
    <xdr:sp macro="" textlink="">
      <xdr:nvSpPr>
        <xdr:cNvPr id="167" name="楕円 166"/>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60</xdr:row>
      <xdr:rowOff>5715</xdr:rowOff>
    </xdr:to>
    <xdr:cxnSp macro="">
      <xdr:nvCxnSpPr>
        <xdr:cNvPr id="168" name="直線コネクタ 167"/>
        <xdr:cNvCxnSpPr/>
      </xdr:nvCxnSpPr>
      <xdr:spPr>
        <a:xfrm flipV="1">
          <a:off x="2908300" y="10250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9"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70" name="n_2ave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31132</xdr:rowOff>
    </xdr:from>
    <xdr:ext cx="405111" cy="259045"/>
    <xdr:sp macro="" textlink="">
      <xdr:nvSpPr>
        <xdr:cNvPr id="171" name="n_1mainValue【橋りょう・トンネル】&#10;有形固定資産減価償却率"/>
        <xdr:cNvSpPr txBox="1"/>
      </xdr:nvSpPr>
      <xdr:spPr>
        <a:xfrm>
          <a:off x="3582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172" name="n_2mainValue【橋りょう・トンネル】&#10;有形固定資産減価償却率"/>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9"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135330</xdr:rowOff>
    </xdr:from>
    <xdr:to>
      <xdr:col>55</xdr:col>
      <xdr:colOff>50800</xdr:colOff>
      <xdr:row>61</xdr:row>
      <xdr:rowOff>65480</xdr:rowOff>
    </xdr:to>
    <xdr:sp macro="" textlink="">
      <xdr:nvSpPr>
        <xdr:cNvPr id="208" name="楕円 207"/>
        <xdr:cNvSpPr/>
      </xdr:nvSpPr>
      <xdr:spPr>
        <a:xfrm>
          <a:off x="10426700" y="104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158207</xdr:rowOff>
    </xdr:from>
    <xdr:ext cx="690189" cy="259045"/>
    <xdr:sp macro="" textlink="">
      <xdr:nvSpPr>
        <xdr:cNvPr id="209" name="【橋りょう・トンネル】&#10;一人当たり有形固定資産（償却資産）額該当値テキスト"/>
        <xdr:cNvSpPr txBox="1"/>
      </xdr:nvSpPr>
      <xdr:spPr>
        <a:xfrm>
          <a:off x="10515600" y="102737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143217</xdr:rowOff>
    </xdr:from>
    <xdr:to>
      <xdr:col>50</xdr:col>
      <xdr:colOff>165100</xdr:colOff>
      <xdr:row>61</xdr:row>
      <xdr:rowOff>73367</xdr:rowOff>
    </xdr:to>
    <xdr:sp macro="" textlink="">
      <xdr:nvSpPr>
        <xdr:cNvPr id="210" name="楕円 209"/>
        <xdr:cNvSpPr/>
      </xdr:nvSpPr>
      <xdr:spPr>
        <a:xfrm>
          <a:off x="9588500" y="104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14680</xdr:rowOff>
    </xdr:from>
    <xdr:to>
      <xdr:col>55</xdr:col>
      <xdr:colOff>0</xdr:colOff>
      <xdr:row>61</xdr:row>
      <xdr:rowOff>22567</xdr:rowOff>
    </xdr:to>
    <xdr:cxnSp macro="">
      <xdr:nvCxnSpPr>
        <xdr:cNvPr id="211" name="直線コネクタ 210"/>
        <xdr:cNvCxnSpPr/>
      </xdr:nvCxnSpPr>
      <xdr:spPr>
        <a:xfrm flipV="1">
          <a:off x="9639300" y="10473130"/>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159061</xdr:rowOff>
    </xdr:from>
    <xdr:to>
      <xdr:col>46</xdr:col>
      <xdr:colOff>38100</xdr:colOff>
      <xdr:row>61</xdr:row>
      <xdr:rowOff>89211</xdr:rowOff>
    </xdr:to>
    <xdr:sp macro="" textlink="">
      <xdr:nvSpPr>
        <xdr:cNvPr id="212" name="楕円 211"/>
        <xdr:cNvSpPr/>
      </xdr:nvSpPr>
      <xdr:spPr>
        <a:xfrm>
          <a:off x="8699500" y="104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22567</xdr:rowOff>
    </xdr:from>
    <xdr:to>
      <xdr:col>50</xdr:col>
      <xdr:colOff>114300</xdr:colOff>
      <xdr:row>61</xdr:row>
      <xdr:rowOff>38411</xdr:rowOff>
    </xdr:to>
    <xdr:cxnSp macro="">
      <xdr:nvCxnSpPr>
        <xdr:cNvPr id="213" name="直線コネクタ 212"/>
        <xdr:cNvCxnSpPr/>
      </xdr:nvCxnSpPr>
      <xdr:spPr>
        <a:xfrm flipV="1">
          <a:off x="8750300" y="10481017"/>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121200</xdr:rowOff>
    </xdr:from>
    <xdr:ext cx="599010" cy="259045"/>
    <xdr:sp macro="" textlink="">
      <xdr:nvSpPr>
        <xdr:cNvPr id="214" name="n_1aveValue【橋りょう・トンネル】&#10;一人当たり有形固定資産（償却資産）額"/>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146521</xdr:rowOff>
    </xdr:from>
    <xdr:ext cx="599010" cy="259045"/>
    <xdr:sp macro="" textlink="">
      <xdr:nvSpPr>
        <xdr:cNvPr id="215" name="n_2aveValue【橋りょう・トンネル】&#10;一人当たり有形固定資産（償却資産）額"/>
        <xdr:cNvSpPr txBox="1"/>
      </xdr:nvSpPr>
      <xdr:spPr>
        <a:xfrm>
          <a:off x="8450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89894</xdr:rowOff>
    </xdr:from>
    <xdr:ext cx="690189" cy="259045"/>
    <xdr:sp macro="" textlink="">
      <xdr:nvSpPr>
        <xdr:cNvPr id="216" name="n_1mainValue【橋りょう・トンネル】&#10;一人当たり有形固定資産（償却資産）額"/>
        <xdr:cNvSpPr txBox="1"/>
      </xdr:nvSpPr>
      <xdr:spPr>
        <a:xfrm>
          <a:off x="9281505" y="10205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105738</xdr:rowOff>
    </xdr:from>
    <xdr:ext cx="690189" cy="259045"/>
    <xdr:sp macro="" textlink="">
      <xdr:nvSpPr>
        <xdr:cNvPr id="217" name="n_2mainValue【橋りょう・トンネル】&#10;一人当たり有形固定資産（償却資産）額"/>
        <xdr:cNvSpPr txBox="1"/>
      </xdr:nvSpPr>
      <xdr:spPr>
        <a:xfrm>
          <a:off x="8405205" y="102212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48"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257" name="楕円 256"/>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258" name="【公営住宅】&#10;有形固定資産減価償却率該当値テキスト"/>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xdr:rowOff>
    </xdr:from>
    <xdr:to>
      <xdr:col>20</xdr:col>
      <xdr:colOff>38100</xdr:colOff>
      <xdr:row>84</xdr:row>
      <xdr:rowOff>108494</xdr:rowOff>
    </xdr:to>
    <xdr:sp macro="" textlink="">
      <xdr:nvSpPr>
        <xdr:cNvPr id="259" name="楕円 258"/>
        <xdr:cNvSpPr/>
      </xdr:nvSpPr>
      <xdr:spPr>
        <a:xfrm>
          <a:off x="3746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57694</xdr:rowOff>
    </xdr:to>
    <xdr:cxnSp macro="">
      <xdr:nvCxnSpPr>
        <xdr:cNvPr id="260" name="直線コネクタ 259"/>
        <xdr:cNvCxnSpPr/>
      </xdr:nvCxnSpPr>
      <xdr:spPr>
        <a:xfrm flipV="1">
          <a:off x="3797300" y="14405611"/>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62412</xdr:rowOff>
    </xdr:from>
    <xdr:to>
      <xdr:col>15</xdr:col>
      <xdr:colOff>101600</xdr:colOff>
      <xdr:row>84</xdr:row>
      <xdr:rowOff>164012</xdr:rowOff>
    </xdr:to>
    <xdr:sp macro="" textlink="">
      <xdr:nvSpPr>
        <xdr:cNvPr id="261" name="楕円 260"/>
        <xdr:cNvSpPr/>
      </xdr:nvSpPr>
      <xdr:spPr>
        <a:xfrm>
          <a:off x="2857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57694</xdr:rowOff>
    </xdr:from>
    <xdr:to>
      <xdr:col>19</xdr:col>
      <xdr:colOff>177800</xdr:colOff>
      <xdr:row>84</xdr:row>
      <xdr:rowOff>113212</xdr:rowOff>
    </xdr:to>
    <xdr:cxnSp macro="">
      <xdr:nvCxnSpPr>
        <xdr:cNvPr id="262" name="直線コネクタ 261"/>
        <xdr:cNvCxnSpPr/>
      </xdr:nvCxnSpPr>
      <xdr:spPr>
        <a:xfrm flipV="1">
          <a:off x="2908300" y="144594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64"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99621</xdr:rowOff>
    </xdr:from>
    <xdr:ext cx="405111" cy="259045"/>
    <xdr:sp macro="" textlink="">
      <xdr:nvSpPr>
        <xdr:cNvPr id="265" name="n_1mainValue【公営住宅】&#10;有形固定資産減価償却率"/>
        <xdr:cNvSpPr txBox="1"/>
      </xdr:nvSpPr>
      <xdr:spPr>
        <a:xfrm>
          <a:off x="3582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155139</xdr:rowOff>
    </xdr:from>
    <xdr:ext cx="405111" cy="259045"/>
    <xdr:sp macro="" textlink="">
      <xdr:nvSpPr>
        <xdr:cNvPr id="266" name="n_2mainValue【公営住宅】&#10;有形固定資産減価償却率"/>
        <xdr:cNvSpPr txBox="1"/>
      </xdr:nvSpPr>
      <xdr:spPr>
        <a:xfrm>
          <a:off x="2705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97"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74168</xdr:rowOff>
    </xdr:from>
    <xdr:to>
      <xdr:col>55</xdr:col>
      <xdr:colOff>50800</xdr:colOff>
      <xdr:row>87</xdr:row>
      <xdr:rowOff>4318</xdr:rowOff>
    </xdr:to>
    <xdr:sp macro="" textlink="">
      <xdr:nvSpPr>
        <xdr:cNvPr id="306" name="楕円 305"/>
        <xdr:cNvSpPr/>
      </xdr:nvSpPr>
      <xdr:spPr>
        <a:xfrm>
          <a:off x="104267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160545</xdr:rowOff>
    </xdr:from>
    <xdr:ext cx="469744" cy="259045"/>
    <xdr:sp macro="" textlink="">
      <xdr:nvSpPr>
        <xdr:cNvPr id="307" name="【公営住宅】&#10;一人当たり面積該当値テキスト"/>
        <xdr:cNvSpPr txBox="1"/>
      </xdr:nvSpPr>
      <xdr:spPr>
        <a:xfrm>
          <a:off x="10515600" y="1473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74822</xdr:rowOff>
    </xdr:from>
    <xdr:to>
      <xdr:col>50</xdr:col>
      <xdr:colOff>165100</xdr:colOff>
      <xdr:row>87</xdr:row>
      <xdr:rowOff>4972</xdr:rowOff>
    </xdr:to>
    <xdr:sp macro="" textlink="">
      <xdr:nvSpPr>
        <xdr:cNvPr id="308" name="楕円 307"/>
        <xdr:cNvSpPr/>
      </xdr:nvSpPr>
      <xdr:spPr>
        <a:xfrm>
          <a:off x="9588500" y="148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124968</xdr:rowOff>
    </xdr:from>
    <xdr:to>
      <xdr:col>55</xdr:col>
      <xdr:colOff>0</xdr:colOff>
      <xdr:row>86</xdr:row>
      <xdr:rowOff>125622</xdr:rowOff>
    </xdr:to>
    <xdr:cxnSp macro="">
      <xdr:nvCxnSpPr>
        <xdr:cNvPr id="309" name="直線コネクタ 308"/>
        <xdr:cNvCxnSpPr/>
      </xdr:nvCxnSpPr>
      <xdr:spPr>
        <a:xfrm flipV="1">
          <a:off x="9639300" y="14869668"/>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79229</xdr:rowOff>
    </xdr:from>
    <xdr:to>
      <xdr:col>46</xdr:col>
      <xdr:colOff>38100</xdr:colOff>
      <xdr:row>87</xdr:row>
      <xdr:rowOff>9379</xdr:rowOff>
    </xdr:to>
    <xdr:sp macro="" textlink="">
      <xdr:nvSpPr>
        <xdr:cNvPr id="310" name="楕円 309"/>
        <xdr:cNvSpPr/>
      </xdr:nvSpPr>
      <xdr:spPr>
        <a:xfrm>
          <a:off x="8699500" y="1482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125622</xdr:rowOff>
    </xdr:from>
    <xdr:to>
      <xdr:col>50</xdr:col>
      <xdr:colOff>114300</xdr:colOff>
      <xdr:row>86</xdr:row>
      <xdr:rowOff>130029</xdr:rowOff>
    </xdr:to>
    <xdr:cxnSp macro="">
      <xdr:nvCxnSpPr>
        <xdr:cNvPr id="311" name="直線コネクタ 310"/>
        <xdr:cNvCxnSpPr/>
      </xdr:nvCxnSpPr>
      <xdr:spPr>
        <a:xfrm flipV="1">
          <a:off x="8750300" y="14870322"/>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312"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313"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167549</xdr:rowOff>
    </xdr:from>
    <xdr:ext cx="469744" cy="259045"/>
    <xdr:sp macro="" textlink="">
      <xdr:nvSpPr>
        <xdr:cNvPr id="314" name="n_1mainValue【公営住宅】&#10;一人当たり面積"/>
        <xdr:cNvSpPr txBox="1"/>
      </xdr:nvSpPr>
      <xdr:spPr>
        <a:xfrm>
          <a:off x="93917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506</xdr:rowOff>
    </xdr:from>
    <xdr:ext cx="469744" cy="259045"/>
    <xdr:sp macro="" textlink="">
      <xdr:nvSpPr>
        <xdr:cNvPr id="315" name="n_2mainValue【公営住宅】&#10;一人当たり面積"/>
        <xdr:cNvSpPr txBox="1"/>
      </xdr:nvSpPr>
      <xdr:spPr>
        <a:xfrm>
          <a:off x="8515427" y="1491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121739</xdr:rowOff>
    </xdr:from>
    <xdr:to>
      <xdr:col>85</xdr:col>
      <xdr:colOff>177800</xdr:colOff>
      <xdr:row>36</xdr:row>
      <xdr:rowOff>51889</xdr:rowOff>
    </xdr:to>
    <xdr:sp macro="" textlink="">
      <xdr:nvSpPr>
        <xdr:cNvPr id="371" name="楕円 370"/>
        <xdr:cNvSpPr/>
      </xdr:nvSpPr>
      <xdr:spPr>
        <a:xfrm>
          <a:off x="16268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144616</xdr:rowOff>
    </xdr:from>
    <xdr:ext cx="405111" cy="259045"/>
    <xdr:sp macro="" textlink="">
      <xdr:nvSpPr>
        <xdr:cNvPr id="372" name="【認定こども園・幼稚園・保育所】&#10;有形固定資産減価償却率該当値テキスト"/>
        <xdr:cNvSpPr txBox="1"/>
      </xdr:nvSpPr>
      <xdr:spPr>
        <a:xfrm>
          <a:off x="16357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152763</xdr:rowOff>
    </xdr:from>
    <xdr:to>
      <xdr:col>81</xdr:col>
      <xdr:colOff>101600</xdr:colOff>
      <xdr:row>36</xdr:row>
      <xdr:rowOff>82913</xdr:rowOff>
    </xdr:to>
    <xdr:sp macro="" textlink="">
      <xdr:nvSpPr>
        <xdr:cNvPr id="373" name="楕円 372"/>
        <xdr:cNvSpPr/>
      </xdr:nvSpPr>
      <xdr:spPr>
        <a:xfrm>
          <a:off x="15430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1089</xdr:rowOff>
    </xdr:from>
    <xdr:to>
      <xdr:col>85</xdr:col>
      <xdr:colOff>127000</xdr:colOff>
      <xdr:row>36</xdr:row>
      <xdr:rowOff>32113</xdr:rowOff>
    </xdr:to>
    <xdr:cxnSp macro="">
      <xdr:nvCxnSpPr>
        <xdr:cNvPr id="374" name="直線コネクタ 373"/>
        <xdr:cNvCxnSpPr/>
      </xdr:nvCxnSpPr>
      <xdr:spPr>
        <a:xfrm flipV="1">
          <a:off x="15481300" y="617328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120106</xdr:rowOff>
    </xdr:from>
    <xdr:to>
      <xdr:col>76</xdr:col>
      <xdr:colOff>165100</xdr:colOff>
      <xdr:row>36</xdr:row>
      <xdr:rowOff>50256</xdr:rowOff>
    </xdr:to>
    <xdr:sp macro="" textlink="">
      <xdr:nvSpPr>
        <xdr:cNvPr id="375" name="楕円 374"/>
        <xdr:cNvSpPr/>
      </xdr:nvSpPr>
      <xdr:spPr>
        <a:xfrm>
          <a:off x="14541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170906</xdr:rowOff>
    </xdr:from>
    <xdr:to>
      <xdr:col>81</xdr:col>
      <xdr:colOff>50800</xdr:colOff>
      <xdr:row>36</xdr:row>
      <xdr:rowOff>32113</xdr:rowOff>
    </xdr:to>
    <xdr:cxnSp macro="">
      <xdr:nvCxnSpPr>
        <xdr:cNvPr id="376" name="直線コネクタ 375"/>
        <xdr:cNvCxnSpPr/>
      </xdr:nvCxnSpPr>
      <xdr:spPr>
        <a:xfrm>
          <a:off x="14592300" y="61716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378"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99440</xdr:rowOff>
    </xdr:from>
    <xdr:ext cx="405111" cy="259045"/>
    <xdr:sp macro="" textlink="">
      <xdr:nvSpPr>
        <xdr:cNvPr id="379" name="n_1mainValue【認定こども園・幼稚園・保育所】&#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66783</xdr:rowOff>
    </xdr:from>
    <xdr:ext cx="405111" cy="259045"/>
    <xdr:sp macro="" textlink="">
      <xdr:nvSpPr>
        <xdr:cNvPr id="380" name="n_2mainValue【認定こども園・幼稚園・保育所】&#10;有形固定資産減価償却率"/>
        <xdr:cNvSpPr txBox="1"/>
      </xdr:nvSpPr>
      <xdr:spPr>
        <a:xfrm>
          <a:off x="14389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411"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171269</xdr:rowOff>
    </xdr:from>
    <xdr:to>
      <xdr:col>116</xdr:col>
      <xdr:colOff>114300</xdr:colOff>
      <xdr:row>41</xdr:row>
      <xdr:rowOff>101419</xdr:rowOff>
    </xdr:to>
    <xdr:sp macro="" textlink="">
      <xdr:nvSpPr>
        <xdr:cNvPr id="420" name="楕円 419"/>
        <xdr:cNvSpPr/>
      </xdr:nvSpPr>
      <xdr:spPr>
        <a:xfrm>
          <a:off x="22110700" y="70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149696</xdr:rowOff>
    </xdr:from>
    <xdr:ext cx="469744" cy="259045"/>
    <xdr:sp macro="" textlink="">
      <xdr:nvSpPr>
        <xdr:cNvPr id="421" name="【認定こども園・幼稚園・保育所】&#10;一人当たり面積該当値テキスト"/>
        <xdr:cNvSpPr txBox="1"/>
      </xdr:nvSpPr>
      <xdr:spPr>
        <a:xfrm>
          <a:off x="22199600" y="700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3084</xdr:rowOff>
    </xdr:from>
    <xdr:to>
      <xdr:col>112</xdr:col>
      <xdr:colOff>38100</xdr:colOff>
      <xdr:row>41</xdr:row>
      <xdr:rowOff>104684</xdr:rowOff>
    </xdr:to>
    <xdr:sp macro="" textlink="">
      <xdr:nvSpPr>
        <xdr:cNvPr id="422" name="楕円 421"/>
        <xdr:cNvSpPr/>
      </xdr:nvSpPr>
      <xdr:spPr>
        <a:xfrm>
          <a:off x="21272500" y="703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50619</xdr:rowOff>
    </xdr:from>
    <xdr:to>
      <xdr:col>116</xdr:col>
      <xdr:colOff>63500</xdr:colOff>
      <xdr:row>41</xdr:row>
      <xdr:rowOff>53884</xdr:rowOff>
    </xdr:to>
    <xdr:cxnSp macro="">
      <xdr:nvCxnSpPr>
        <xdr:cNvPr id="423" name="直線コネクタ 422"/>
        <xdr:cNvCxnSpPr/>
      </xdr:nvCxnSpPr>
      <xdr:spPr>
        <a:xfrm flipV="1">
          <a:off x="21323300" y="70800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137523</xdr:rowOff>
    </xdr:from>
    <xdr:to>
      <xdr:col>107</xdr:col>
      <xdr:colOff>101600</xdr:colOff>
      <xdr:row>41</xdr:row>
      <xdr:rowOff>67673</xdr:rowOff>
    </xdr:to>
    <xdr:sp macro="" textlink="">
      <xdr:nvSpPr>
        <xdr:cNvPr id="424" name="楕円 423"/>
        <xdr:cNvSpPr/>
      </xdr:nvSpPr>
      <xdr:spPr>
        <a:xfrm>
          <a:off x="20383500" y="69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16873</xdr:rowOff>
    </xdr:from>
    <xdr:to>
      <xdr:col>111</xdr:col>
      <xdr:colOff>177800</xdr:colOff>
      <xdr:row>41</xdr:row>
      <xdr:rowOff>53884</xdr:rowOff>
    </xdr:to>
    <xdr:cxnSp macro="">
      <xdr:nvCxnSpPr>
        <xdr:cNvPr id="425" name="直線コネクタ 424"/>
        <xdr:cNvCxnSpPr/>
      </xdr:nvCxnSpPr>
      <xdr:spPr>
        <a:xfrm>
          <a:off x="20434300" y="7046323"/>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6"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27"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95811</xdr:rowOff>
    </xdr:from>
    <xdr:ext cx="469744" cy="259045"/>
    <xdr:sp macro="" textlink="">
      <xdr:nvSpPr>
        <xdr:cNvPr id="428" name="n_1mainValue【認定こども園・幼稚園・保育所】&#10;一人当たり面積"/>
        <xdr:cNvSpPr txBox="1"/>
      </xdr:nvSpPr>
      <xdr:spPr>
        <a:xfrm>
          <a:off x="21075727" y="712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58800</xdr:rowOff>
    </xdr:from>
    <xdr:ext cx="469744" cy="259045"/>
    <xdr:sp macro="" textlink="">
      <xdr:nvSpPr>
        <xdr:cNvPr id="429" name="n_2mainValue【認定こども園・幼稚園・保育所】&#10;一人当たり面積"/>
        <xdr:cNvSpPr txBox="1"/>
      </xdr:nvSpPr>
      <xdr:spPr>
        <a:xfrm>
          <a:off x="20199427"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79846</xdr:rowOff>
    </xdr:from>
    <xdr:ext cx="405111" cy="259045"/>
    <xdr:sp macro="" textlink="">
      <xdr:nvSpPr>
        <xdr:cNvPr id="460" name="【学校施設】&#10;有形固定資産減価償却率平均値テキスト"/>
        <xdr:cNvSpPr txBox="1"/>
      </xdr:nvSpPr>
      <xdr:spPr>
        <a:xfrm>
          <a:off x="16357600" y="1002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469" name="楕円 468"/>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470" name="【学校施設】&#10;有形固定資産減価償却率該当値テキスト"/>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45538</xdr:rowOff>
    </xdr:from>
    <xdr:to>
      <xdr:col>81</xdr:col>
      <xdr:colOff>101600</xdr:colOff>
      <xdr:row>60</xdr:row>
      <xdr:rowOff>147138</xdr:rowOff>
    </xdr:to>
    <xdr:sp macro="" textlink="">
      <xdr:nvSpPr>
        <xdr:cNvPr id="471" name="楕円 470"/>
        <xdr:cNvSpPr/>
      </xdr:nvSpPr>
      <xdr:spPr>
        <a:xfrm>
          <a:off x="15430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61</xdr:row>
      <xdr:rowOff>70213</xdr:rowOff>
    </xdr:to>
    <xdr:cxnSp macro="">
      <xdr:nvCxnSpPr>
        <xdr:cNvPr id="472" name="直線コネクタ 471"/>
        <xdr:cNvCxnSpPr/>
      </xdr:nvCxnSpPr>
      <xdr:spPr>
        <a:xfrm>
          <a:off x="15481300" y="10383338"/>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473" name="楕円 472"/>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60</xdr:row>
      <xdr:rowOff>96338</xdr:rowOff>
    </xdr:to>
    <xdr:cxnSp macro="">
      <xdr:nvCxnSpPr>
        <xdr:cNvPr id="474" name="直線コネクタ 473"/>
        <xdr:cNvCxnSpPr/>
      </xdr:nvCxnSpPr>
      <xdr:spPr>
        <a:xfrm>
          <a:off x="14592300" y="10156372"/>
          <a:ext cx="889000" cy="2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475"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76"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138265</xdr:rowOff>
    </xdr:from>
    <xdr:ext cx="405111" cy="259045"/>
    <xdr:sp macro="" textlink="">
      <xdr:nvSpPr>
        <xdr:cNvPr id="477" name="n_1mainValue【学校施設】&#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478" name="n_2mainValue【学校施設】&#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509"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100892</xdr:rowOff>
    </xdr:from>
    <xdr:to>
      <xdr:col>116</xdr:col>
      <xdr:colOff>114300</xdr:colOff>
      <xdr:row>63</xdr:row>
      <xdr:rowOff>31042</xdr:rowOff>
    </xdr:to>
    <xdr:sp macro="" textlink="">
      <xdr:nvSpPr>
        <xdr:cNvPr id="518" name="楕円 517"/>
        <xdr:cNvSpPr/>
      </xdr:nvSpPr>
      <xdr:spPr>
        <a:xfrm>
          <a:off x="22110700" y="107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79319</xdr:rowOff>
    </xdr:from>
    <xdr:ext cx="469744" cy="259045"/>
    <xdr:sp macro="" textlink="">
      <xdr:nvSpPr>
        <xdr:cNvPr id="519" name="【学校施設】&#10;一人当たり面積該当値テキスト"/>
        <xdr:cNvSpPr txBox="1"/>
      </xdr:nvSpPr>
      <xdr:spPr>
        <a:xfrm>
          <a:off x="22199600" y="1070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132570</xdr:rowOff>
    </xdr:from>
    <xdr:to>
      <xdr:col>112</xdr:col>
      <xdr:colOff>38100</xdr:colOff>
      <xdr:row>62</xdr:row>
      <xdr:rowOff>62720</xdr:rowOff>
    </xdr:to>
    <xdr:sp macro="" textlink="">
      <xdr:nvSpPr>
        <xdr:cNvPr id="520" name="楕円 519"/>
        <xdr:cNvSpPr/>
      </xdr:nvSpPr>
      <xdr:spPr>
        <a:xfrm>
          <a:off x="21272500" y="105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11920</xdr:rowOff>
    </xdr:from>
    <xdr:to>
      <xdr:col>116</xdr:col>
      <xdr:colOff>63500</xdr:colOff>
      <xdr:row>62</xdr:row>
      <xdr:rowOff>151692</xdr:rowOff>
    </xdr:to>
    <xdr:cxnSp macro="">
      <xdr:nvCxnSpPr>
        <xdr:cNvPr id="521" name="直線コネクタ 520"/>
        <xdr:cNvCxnSpPr/>
      </xdr:nvCxnSpPr>
      <xdr:spPr>
        <a:xfrm>
          <a:off x="21323300" y="10641820"/>
          <a:ext cx="8382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38681</xdr:rowOff>
    </xdr:from>
    <xdr:to>
      <xdr:col>107</xdr:col>
      <xdr:colOff>101600</xdr:colOff>
      <xdr:row>62</xdr:row>
      <xdr:rowOff>140281</xdr:rowOff>
    </xdr:to>
    <xdr:sp macro="" textlink="">
      <xdr:nvSpPr>
        <xdr:cNvPr id="522" name="楕円 521"/>
        <xdr:cNvSpPr/>
      </xdr:nvSpPr>
      <xdr:spPr>
        <a:xfrm>
          <a:off x="20383500" y="106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11920</xdr:rowOff>
    </xdr:from>
    <xdr:to>
      <xdr:col>111</xdr:col>
      <xdr:colOff>177800</xdr:colOff>
      <xdr:row>62</xdr:row>
      <xdr:rowOff>89481</xdr:rowOff>
    </xdr:to>
    <xdr:cxnSp macro="">
      <xdr:nvCxnSpPr>
        <xdr:cNvPr id="523" name="直線コネクタ 522"/>
        <xdr:cNvCxnSpPr/>
      </xdr:nvCxnSpPr>
      <xdr:spPr>
        <a:xfrm flipV="1">
          <a:off x="20434300" y="10641820"/>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524"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25"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79247</xdr:rowOff>
    </xdr:from>
    <xdr:ext cx="469744" cy="259045"/>
    <xdr:sp macro="" textlink="">
      <xdr:nvSpPr>
        <xdr:cNvPr id="526" name="n_1mainValue【学校施設】&#10;一人当たり面積"/>
        <xdr:cNvSpPr txBox="1"/>
      </xdr:nvSpPr>
      <xdr:spPr>
        <a:xfrm>
          <a:off x="21075727" y="103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131408</xdr:rowOff>
    </xdr:from>
    <xdr:ext cx="469744" cy="259045"/>
    <xdr:sp macro="" textlink="">
      <xdr:nvSpPr>
        <xdr:cNvPr id="527" name="n_2mainValue【学校施設】&#10;一人当たり面積"/>
        <xdr:cNvSpPr txBox="1"/>
      </xdr:nvSpPr>
      <xdr:spPr>
        <a:xfrm>
          <a:off x="20199427" y="1076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7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77" name="フローチャート: 判断 57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93980</xdr:rowOff>
    </xdr:from>
    <xdr:to>
      <xdr:col>85</xdr:col>
      <xdr:colOff>177800</xdr:colOff>
      <xdr:row>102</xdr:row>
      <xdr:rowOff>24130</xdr:rowOff>
    </xdr:to>
    <xdr:sp macro="" textlink="">
      <xdr:nvSpPr>
        <xdr:cNvPr id="583" name="楕円 582"/>
        <xdr:cNvSpPr/>
      </xdr:nvSpPr>
      <xdr:spPr>
        <a:xfrm>
          <a:off x="16268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116857</xdr:rowOff>
    </xdr:from>
    <xdr:ext cx="405111" cy="259045"/>
    <xdr:sp macro="" textlink="">
      <xdr:nvSpPr>
        <xdr:cNvPr id="584" name="【公民館】&#10;有形固定資産減価償却率該当値テキスト"/>
        <xdr:cNvSpPr txBox="1"/>
      </xdr:nvSpPr>
      <xdr:spPr>
        <a:xfrm>
          <a:off x="16357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585" name="楕円 584"/>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144780</xdr:rowOff>
    </xdr:from>
    <xdr:to>
      <xdr:col>85</xdr:col>
      <xdr:colOff>127000</xdr:colOff>
      <xdr:row>102</xdr:row>
      <xdr:rowOff>10886</xdr:rowOff>
    </xdr:to>
    <xdr:cxnSp macro="">
      <xdr:nvCxnSpPr>
        <xdr:cNvPr id="586" name="直線コネクタ 585"/>
        <xdr:cNvCxnSpPr/>
      </xdr:nvCxnSpPr>
      <xdr:spPr>
        <a:xfrm flipV="1">
          <a:off x="15481300" y="1746123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167458</xdr:rowOff>
    </xdr:from>
    <xdr:to>
      <xdr:col>76</xdr:col>
      <xdr:colOff>165100</xdr:colOff>
      <xdr:row>102</xdr:row>
      <xdr:rowOff>97608</xdr:rowOff>
    </xdr:to>
    <xdr:sp macro="" textlink="">
      <xdr:nvSpPr>
        <xdr:cNvPr id="587" name="楕円 586"/>
        <xdr:cNvSpPr/>
      </xdr:nvSpPr>
      <xdr:spPr>
        <a:xfrm>
          <a:off x="14541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102</xdr:row>
      <xdr:rowOff>46808</xdr:rowOff>
    </xdr:to>
    <xdr:cxnSp macro="">
      <xdr:nvCxnSpPr>
        <xdr:cNvPr id="588" name="直線コネクタ 587"/>
        <xdr:cNvCxnSpPr/>
      </xdr:nvCxnSpPr>
      <xdr:spPr>
        <a:xfrm flipV="1">
          <a:off x="14592300" y="174987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89"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90"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591" name="n_1mainValue【公民館】&#10;有形固定資産減価償却率"/>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114135</xdr:rowOff>
    </xdr:from>
    <xdr:ext cx="405111" cy="259045"/>
    <xdr:sp macro="" textlink="">
      <xdr:nvSpPr>
        <xdr:cNvPr id="592" name="n_2mainValue【公民館】&#10;有形固定資産減価償却率"/>
        <xdr:cNvSpPr txBox="1"/>
      </xdr:nvSpPr>
      <xdr:spPr>
        <a:xfrm>
          <a:off x="14389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23"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6" name="フローチャート: 判断 625"/>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46082</xdr:rowOff>
    </xdr:from>
    <xdr:to>
      <xdr:col>116</xdr:col>
      <xdr:colOff>114300</xdr:colOff>
      <xdr:row>108</xdr:row>
      <xdr:rowOff>147682</xdr:rowOff>
    </xdr:to>
    <xdr:sp macro="" textlink="">
      <xdr:nvSpPr>
        <xdr:cNvPr id="632" name="楕円 631"/>
        <xdr:cNvSpPr/>
      </xdr:nvSpPr>
      <xdr:spPr>
        <a:xfrm>
          <a:off x="22110700" y="18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132459</xdr:rowOff>
    </xdr:from>
    <xdr:ext cx="469744" cy="259045"/>
    <xdr:sp macro="" textlink="">
      <xdr:nvSpPr>
        <xdr:cNvPr id="633" name="【公民館】&#10;一人当たり面積該当値テキスト"/>
        <xdr:cNvSpPr txBox="1"/>
      </xdr:nvSpPr>
      <xdr:spPr>
        <a:xfrm>
          <a:off x="22199600" y="1847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634" name="楕円 633"/>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96882</xdr:rowOff>
    </xdr:from>
    <xdr:to>
      <xdr:col>116</xdr:col>
      <xdr:colOff>63500</xdr:colOff>
      <xdr:row>108</xdr:row>
      <xdr:rowOff>99061</xdr:rowOff>
    </xdr:to>
    <xdr:cxnSp macro="">
      <xdr:nvCxnSpPr>
        <xdr:cNvPr id="635" name="直線コネクタ 634"/>
        <xdr:cNvCxnSpPr/>
      </xdr:nvCxnSpPr>
      <xdr:spPr>
        <a:xfrm flipV="1">
          <a:off x="21323300" y="18613482"/>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50437</xdr:rowOff>
    </xdr:from>
    <xdr:to>
      <xdr:col>107</xdr:col>
      <xdr:colOff>101600</xdr:colOff>
      <xdr:row>108</xdr:row>
      <xdr:rowOff>152037</xdr:rowOff>
    </xdr:to>
    <xdr:sp macro="" textlink="">
      <xdr:nvSpPr>
        <xdr:cNvPr id="636" name="楕円 635"/>
        <xdr:cNvSpPr/>
      </xdr:nvSpPr>
      <xdr:spPr>
        <a:xfrm>
          <a:off x="20383500" y="18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101237</xdr:rowOff>
    </xdr:to>
    <xdr:cxnSp macro="">
      <xdr:nvCxnSpPr>
        <xdr:cNvPr id="637" name="直線コネクタ 636"/>
        <xdr:cNvCxnSpPr/>
      </xdr:nvCxnSpPr>
      <xdr:spPr>
        <a:xfrm flipV="1">
          <a:off x="20434300" y="186156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38"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9"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640"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143164</xdr:rowOff>
    </xdr:from>
    <xdr:ext cx="469744" cy="259045"/>
    <xdr:sp macro="" textlink="">
      <xdr:nvSpPr>
        <xdr:cNvPr id="641" name="n_2mainValue【公民館】&#10;一人当たり面積"/>
        <xdr:cNvSpPr txBox="1"/>
      </xdr:nvSpPr>
      <xdr:spPr>
        <a:xfrm>
          <a:off x="20199427" y="18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類似団体平均と比較して、有形固定資産減価償却率が</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特に</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高い施設は、認定こども園・幼稚園・保育所、</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公民館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特に</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低い施設は、公営住宅、学校施設である。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認定こども園・幼稚園・保育所については、減価償却率は類似団体平均を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ポイント上回っている。要因としては、平成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年度より統合され認定こども園となった施設については、築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年を超えているためである。</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今後は、維持管理に係る経費の増加に留意しつつ老朽化対策に取り組んでいく。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一人あたり面積については施設数が少ないため類似団体平均を下回っている。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公営住宅については、県及び類似団体平均を大きく下回っている。これは、公営住宅が平成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年度に建設されており比較的償却年数が少ないことが要因である。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学校施設については、減価償却率が前年度より低下し類似団体平均を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ポイント下回っている。一人当たり面積</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は給食室整備により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0.856</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今年度は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回る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結果となった。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今後は維持管理費にかかる経費の増加に留意しつつ、引き続き教育環境の整備に取り組んでいく。</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公民館については、減価償却率が類似団体平均を上回っている。これは築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を超え老朽化が進んでいるためである。一人当たり面積についても人口に対し施設数が少なく類似団体平均を下回っている。全施設について、維持管理に係る経費の増加に留意しつつ老朽化対策に取り組んでいく必要が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9,104
8,987
44.30
4,970,859
4,538,080
429,949
2,990,161
3,999,048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88" name="楕円 87"/>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89" name="【体育館・プール】&#10;有形固定資産減価償却率該当値テキスト"/>
        <xdr:cNvSpPr txBox="1"/>
      </xdr:nvSpPr>
      <xdr:spPr>
        <a:xfrm>
          <a:off x="4673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90" name="楕円 89"/>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15240</xdr:rowOff>
    </xdr:to>
    <xdr:cxnSp macro="">
      <xdr:nvCxnSpPr>
        <xdr:cNvPr id="91" name="直線コネクタ 90"/>
        <xdr:cNvCxnSpPr/>
      </xdr:nvCxnSpPr>
      <xdr:spPr>
        <a:xfrm flipV="1">
          <a:off x="3797300" y="10088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92" name="楕円 91"/>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57150</xdr:rowOff>
    </xdr:to>
    <xdr:cxnSp macro="">
      <xdr:nvCxnSpPr>
        <xdr:cNvPr id="93" name="直線コネクタ 92"/>
        <xdr:cNvCxnSpPr/>
      </xdr:nvCxnSpPr>
      <xdr:spPr>
        <a:xfrm flipV="1">
          <a:off x="2908300" y="10130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57167</xdr:rowOff>
    </xdr:from>
    <xdr:ext cx="405111" cy="259045"/>
    <xdr:sp macro="" textlink="">
      <xdr:nvSpPr>
        <xdr:cNvPr id="94" name="n_1mainValue【体育館・プール】&#10;有形固定資産減価償却率"/>
        <xdr:cNvSpPr txBox="1"/>
      </xdr:nvSpPr>
      <xdr:spPr>
        <a:xfrm>
          <a:off x="3582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95" name="n_2mainValue【体育館・プール】&#10;有形固定資産減価償却率"/>
        <xdr:cNvSpPr txBox="1"/>
      </xdr:nvSpPr>
      <xdr:spPr>
        <a:xfrm>
          <a:off x="2705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1" name="テキスト ボックス 1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3" name="テキスト ボックス 1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7" name="直線コネクタ 116"/>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8"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9" name="直線コネクタ 118"/>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20"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21" name="直線コネクタ 120"/>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22"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3" name="フローチャート: 判断 122"/>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4" name="フローチャート: 判断 123"/>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6" name="フローチャート: 判断 125"/>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7"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60299</xdr:rowOff>
    </xdr:from>
    <xdr:to>
      <xdr:col>55</xdr:col>
      <xdr:colOff>50800</xdr:colOff>
      <xdr:row>63</xdr:row>
      <xdr:rowOff>161899</xdr:rowOff>
    </xdr:to>
    <xdr:sp macro="" textlink="">
      <xdr:nvSpPr>
        <xdr:cNvPr id="133" name="楕円 132"/>
        <xdr:cNvSpPr/>
      </xdr:nvSpPr>
      <xdr:spPr>
        <a:xfrm>
          <a:off x="10426700" y="108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146676</xdr:rowOff>
    </xdr:from>
    <xdr:ext cx="469744" cy="259045"/>
    <xdr:sp macro="" textlink="">
      <xdr:nvSpPr>
        <xdr:cNvPr id="134" name="【体育館・プール】&#10;一人当たり面積該当値テキスト"/>
        <xdr:cNvSpPr txBox="1"/>
      </xdr:nvSpPr>
      <xdr:spPr>
        <a:xfrm>
          <a:off x="10515600" y="1077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61214</xdr:rowOff>
    </xdr:from>
    <xdr:to>
      <xdr:col>50</xdr:col>
      <xdr:colOff>165100</xdr:colOff>
      <xdr:row>63</xdr:row>
      <xdr:rowOff>162814</xdr:rowOff>
    </xdr:to>
    <xdr:sp macro="" textlink="">
      <xdr:nvSpPr>
        <xdr:cNvPr id="135" name="楕円 134"/>
        <xdr:cNvSpPr/>
      </xdr:nvSpPr>
      <xdr:spPr>
        <a:xfrm>
          <a:off x="9588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111099</xdr:rowOff>
    </xdr:from>
    <xdr:to>
      <xdr:col>55</xdr:col>
      <xdr:colOff>0</xdr:colOff>
      <xdr:row>63</xdr:row>
      <xdr:rowOff>112014</xdr:rowOff>
    </xdr:to>
    <xdr:cxnSp macro="">
      <xdr:nvCxnSpPr>
        <xdr:cNvPr id="136" name="直線コネクタ 135"/>
        <xdr:cNvCxnSpPr/>
      </xdr:nvCxnSpPr>
      <xdr:spPr>
        <a:xfrm flipV="1">
          <a:off x="9639300" y="1091244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63043</xdr:rowOff>
    </xdr:from>
    <xdr:to>
      <xdr:col>46</xdr:col>
      <xdr:colOff>38100</xdr:colOff>
      <xdr:row>63</xdr:row>
      <xdr:rowOff>164643</xdr:rowOff>
    </xdr:to>
    <xdr:sp macro="" textlink="">
      <xdr:nvSpPr>
        <xdr:cNvPr id="137" name="楕円 136"/>
        <xdr:cNvSpPr/>
      </xdr:nvSpPr>
      <xdr:spPr>
        <a:xfrm>
          <a:off x="8699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112014</xdr:rowOff>
    </xdr:from>
    <xdr:to>
      <xdr:col>50</xdr:col>
      <xdr:colOff>114300</xdr:colOff>
      <xdr:row>63</xdr:row>
      <xdr:rowOff>113843</xdr:rowOff>
    </xdr:to>
    <xdr:cxnSp macro="">
      <xdr:nvCxnSpPr>
        <xdr:cNvPr id="138" name="直線コネクタ 137"/>
        <xdr:cNvCxnSpPr/>
      </xdr:nvCxnSpPr>
      <xdr:spPr>
        <a:xfrm flipV="1">
          <a:off x="8750300" y="109133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153941</xdr:rowOff>
    </xdr:from>
    <xdr:ext cx="469744" cy="259045"/>
    <xdr:sp macro="" textlink="">
      <xdr:nvSpPr>
        <xdr:cNvPr id="139" name="n_1mainValue【体育館・プール】&#10;一人当たり面積"/>
        <xdr:cNvSpPr txBox="1"/>
      </xdr:nvSpPr>
      <xdr:spPr>
        <a:xfrm>
          <a:off x="9391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155770</xdr:rowOff>
    </xdr:from>
    <xdr:ext cx="469744" cy="259045"/>
    <xdr:sp macro="" textlink="">
      <xdr:nvSpPr>
        <xdr:cNvPr id="140" name="n_2mainValue【体育館・プール】&#10;一人当たり面積"/>
        <xdr:cNvSpPr txBox="1"/>
      </xdr:nvSpPr>
      <xdr:spPr>
        <a:xfrm>
          <a:off x="8515427" y="109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1" name="テキスト ボックス 1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9" name="テキスト ボックス 15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63" name="直線コネクタ 162"/>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64"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65" name="直線コネクタ 164"/>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6"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7" name="直線コネクタ 166"/>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68"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9" name="フローチャート: 判断 168"/>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70" name="フローチャート: 判断 169"/>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171"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72" name="フローチャート: 判断 171"/>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130319</xdr:rowOff>
    </xdr:from>
    <xdr:ext cx="405111" cy="259045"/>
    <xdr:sp macro="" textlink="">
      <xdr:nvSpPr>
        <xdr:cNvPr id="173" name="n_2ave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30735</xdr:rowOff>
    </xdr:from>
    <xdr:to>
      <xdr:col>24</xdr:col>
      <xdr:colOff>114300</xdr:colOff>
      <xdr:row>80</xdr:row>
      <xdr:rowOff>132335</xdr:rowOff>
    </xdr:to>
    <xdr:sp macro="" textlink="">
      <xdr:nvSpPr>
        <xdr:cNvPr id="179" name="楕円 178"/>
        <xdr:cNvSpPr/>
      </xdr:nvSpPr>
      <xdr:spPr>
        <a:xfrm>
          <a:off x="45847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53612</xdr:rowOff>
    </xdr:from>
    <xdr:ext cx="405111" cy="259045"/>
    <xdr:sp macro="" textlink="">
      <xdr:nvSpPr>
        <xdr:cNvPr id="180" name="【福祉施設】&#10;有形固定資産減価償却率該当値テキスト"/>
        <xdr:cNvSpPr txBox="1"/>
      </xdr:nvSpPr>
      <xdr:spPr>
        <a:xfrm>
          <a:off x="4673600" y="1359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76454</xdr:rowOff>
    </xdr:from>
    <xdr:to>
      <xdr:col>20</xdr:col>
      <xdr:colOff>38100</xdr:colOff>
      <xdr:row>81</xdr:row>
      <xdr:rowOff>6604</xdr:rowOff>
    </xdr:to>
    <xdr:sp macro="" textlink="">
      <xdr:nvSpPr>
        <xdr:cNvPr id="181" name="楕円 180"/>
        <xdr:cNvSpPr/>
      </xdr:nvSpPr>
      <xdr:spPr>
        <a:xfrm>
          <a:off x="3746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81535</xdr:rowOff>
    </xdr:from>
    <xdr:to>
      <xdr:col>24</xdr:col>
      <xdr:colOff>63500</xdr:colOff>
      <xdr:row>80</xdr:row>
      <xdr:rowOff>127254</xdr:rowOff>
    </xdr:to>
    <xdr:cxnSp macro="">
      <xdr:nvCxnSpPr>
        <xdr:cNvPr id="182" name="直線コネクタ 181"/>
        <xdr:cNvCxnSpPr/>
      </xdr:nvCxnSpPr>
      <xdr:spPr>
        <a:xfrm flipV="1">
          <a:off x="3797300" y="137975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xdr:rowOff>
    </xdr:from>
    <xdr:to>
      <xdr:col>15</xdr:col>
      <xdr:colOff>101600</xdr:colOff>
      <xdr:row>81</xdr:row>
      <xdr:rowOff>116332</xdr:rowOff>
    </xdr:to>
    <xdr:sp macro="" textlink="">
      <xdr:nvSpPr>
        <xdr:cNvPr id="183" name="楕円 182"/>
        <xdr:cNvSpPr/>
      </xdr:nvSpPr>
      <xdr:spPr>
        <a:xfrm>
          <a:off x="2857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127254</xdr:rowOff>
    </xdr:from>
    <xdr:to>
      <xdr:col>19</xdr:col>
      <xdr:colOff>177800</xdr:colOff>
      <xdr:row>81</xdr:row>
      <xdr:rowOff>65532</xdr:rowOff>
    </xdr:to>
    <xdr:cxnSp macro="">
      <xdr:nvCxnSpPr>
        <xdr:cNvPr id="184" name="直線コネクタ 183"/>
        <xdr:cNvCxnSpPr/>
      </xdr:nvCxnSpPr>
      <xdr:spPr>
        <a:xfrm flipV="1">
          <a:off x="2908300" y="1384325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23131</xdr:rowOff>
    </xdr:from>
    <xdr:ext cx="405111" cy="259045"/>
    <xdr:sp macro="" textlink="">
      <xdr:nvSpPr>
        <xdr:cNvPr id="185" name="n_1mainValue【福祉施設】&#10;有形固定資産減価償却率"/>
        <xdr:cNvSpPr txBox="1"/>
      </xdr:nvSpPr>
      <xdr:spPr>
        <a:xfrm>
          <a:off x="3582044" y="1356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132859</xdr:rowOff>
    </xdr:from>
    <xdr:ext cx="405111" cy="259045"/>
    <xdr:sp macro="" textlink="">
      <xdr:nvSpPr>
        <xdr:cNvPr id="186" name="n_2mainValue【福祉施設】&#10;有形固定資産減価償却率"/>
        <xdr:cNvSpPr txBox="1"/>
      </xdr:nvSpPr>
      <xdr:spPr>
        <a:xfrm>
          <a:off x="2705744" y="1367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10" name="直線コネクタ 209"/>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11"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12" name="直線コネクタ 211"/>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13"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14" name="直線コネクタ 213"/>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15"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16" name="フローチャート: 判断 215"/>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17" name="フローチャート: 判断 216"/>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18"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9" name="フローチャート: 判断 218"/>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20"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11303</xdr:rowOff>
    </xdr:from>
    <xdr:to>
      <xdr:col>55</xdr:col>
      <xdr:colOff>50800</xdr:colOff>
      <xdr:row>86</xdr:row>
      <xdr:rowOff>112903</xdr:rowOff>
    </xdr:to>
    <xdr:sp macro="" textlink="">
      <xdr:nvSpPr>
        <xdr:cNvPr id="226" name="楕円 225"/>
        <xdr:cNvSpPr/>
      </xdr:nvSpPr>
      <xdr:spPr>
        <a:xfrm>
          <a:off x="10426700" y="147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97680</xdr:rowOff>
    </xdr:from>
    <xdr:ext cx="469744" cy="259045"/>
    <xdr:sp macro="" textlink="">
      <xdr:nvSpPr>
        <xdr:cNvPr id="227" name="【福祉施設】&#10;一人当たり面積該当値テキスト"/>
        <xdr:cNvSpPr txBox="1"/>
      </xdr:nvSpPr>
      <xdr:spPr>
        <a:xfrm>
          <a:off x="10515600" y="1467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12064</xdr:rowOff>
    </xdr:from>
    <xdr:to>
      <xdr:col>50</xdr:col>
      <xdr:colOff>165100</xdr:colOff>
      <xdr:row>86</xdr:row>
      <xdr:rowOff>113664</xdr:rowOff>
    </xdr:to>
    <xdr:sp macro="" textlink="">
      <xdr:nvSpPr>
        <xdr:cNvPr id="228" name="楕円 227"/>
        <xdr:cNvSpPr/>
      </xdr:nvSpPr>
      <xdr:spPr>
        <a:xfrm>
          <a:off x="9588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62103</xdr:rowOff>
    </xdr:from>
    <xdr:to>
      <xdr:col>55</xdr:col>
      <xdr:colOff>0</xdr:colOff>
      <xdr:row>86</xdr:row>
      <xdr:rowOff>62864</xdr:rowOff>
    </xdr:to>
    <xdr:cxnSp macro="">
      <xdr:nvCxnSpPr>
        <xdr:cNvPr id="229" name="直線コネクタ 228"/>
        <xdr:cNvCxnSpPr/>
      </xdr:nvCxnSpPr>
      <xdr:spPr>
        <a:xfrm flipV="1">
          <a:off x="9639300" y="1480680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13588</xdr:rowOff>
    </xdr:from>
    <xdr:to>
      <xdr:col>46</xdr:col>
      <xdr:colOff>38100</xdr:colOff>
      <xdr:row>86</xdr:row>
      <xdr:rowOff>115188</xdr:rowOff>
    </xdr:to>
    <xdr:sp macro="" textlink="">
      <xdr:nvSpPr>
        <xdr:cNvPr id="230" name="楕円 229"/>
        <xdr:cNvSpPr/>
      </xdr:nvSpPr>
      <xdr:spPr>
        <a:xfrm>
          <a:off x="8699500" y="14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62864</xdr:rowOff>
    </xdr:from>
    <xdr:to>
      <xdr:col>50</xdr:col>
      <xdr:colOff>114300</xdr:colOff>
      <xdr:row>86</xdr:row>
      <xdr:rowOff>64388</xdr:rowOff>
    </xdr:to>
    <xdr:cxnSp macro="">
      <xdr:nvCxnSpPr>
        <xdr:cNvPr id="231" name="直線コネクタ 230"/>
        <xdr:cNvCxnSpPr/>
      </xdr:nvCxnSpPr>
      <xdr:spPr>
        <a:xfrm flipV="1">
          <a:off x="8750300" y="148075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104791</xdr:rowOff>
    </xdr:from>
    <xdr:ext cx="469744" cy="259045"/>
    <xdr:sp macro="" textlink="">
      <xdr:nvSpPr>
        <xdr:cNvPr id="232" name="n_1mainValue【福祉施設】&#10;一人当たり面積"/>
        <xdr:cNvSpPr txBox="1"/>
      </xdr:nvSpPr>
      <xdr:spPr>
        <a:xfrm>
          <a:off x="9391727" y="148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106315</xdr:rowOff>
    </xdr:from>
    <xdr:ext cx="469744" cy="259045"/>
    <xdr:sp macro="" textlink="">
      <xdr:nvSpPr>
        <xdr:cNvPr id="233" name="n_2mainValue【福祉施設】&#10;一人当たり面積"/>
        <xdr:cNvSpPr txBox="1"/>
      </xdr:nvSpPr>
      <xdr:spPr>
        <a:xfrm>
          <a:off x="8515427"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0" name="テキスト ボックス 2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1" name="直線コネクタ 2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2" name="テキスト ボックス 2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3" name="直線コネクタ 2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4" name="テキスト ボックス 2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5" name="直線コネクタ 2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6" name="テキスト ボックス 2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7" name="直線コネクタ 2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8" name="テキスト ボックス 2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9" name="直線コネクタ 2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0" name="テキスト ボックス 2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2" name="テキスト ボックス 2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274" name="直線コネクタ 273"/>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275"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76" name="直線コネクタ 275"/>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8" name="直線コネクタ 27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79"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80" name="フローチャート: 判断 279"/>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81" name="フローチャート: 判断 280"/>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282"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83" name="フローチャート: 判断 282"/>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284"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5" name="テキスト ボックス 2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6" name="テキスト ボックス 2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7" name="テキスト ボックス 2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8" name="テキスト ボックス 2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9" name="テキスト ボックス 2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290" name="楕円 289"/>
        <xdr:cNvSpPr/>
      </xdr:nvSpPr>
      <xdr:spPr>
        <a:xfrm>
          <a:off x="16268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149242</xdr:rowOff>
    </xdr:from>
    <xdr:ext cx="405111" cy="259045"/>
    <xdr:sp macro="" textlink="">
      <xdr:nvSpPr>
        <xdr:cNvPr id="291" name="【一般廃棄物処理施設】&#10;有形固定資産減価償却率該当値テキスト"/>
        <xdr:cNvSpPr txBox="1"/>
      </xdr:nvSpPr>
      <xdr:spPr>
        <a:xfrm>
          <a:off x="16357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292" name="楕円 291"/>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xdr:rowOff>
    </xdr:from>
    <xdr:to>
      <xdr:col>85</xdr:col>
      <xdr:colOff>127000</xdr:colOff>
      <xdr:row>37</xdr:row>
      <xdr:rowOff>45720</xdr:rowOff>
    </xdr:to>
    <xdr:cxnSp macro="">
      <xdr:nvCxnSpPr>
        <xdr:cNvPr id="293" name="直線コネクタ 292"/>
        <xdr:cNvCxnSpPr/>
      </xdr:nvCxnSpPr>
      <xdr:spPr>
        <a:xfrm flipV="1">
          <a:off x="15481300" y="63493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294" name="n_1mainValue【一般廃棄物処理施設】&#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2" name="正方形/長方形 3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3" name="テキスト ボックス 3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4" name="直線コネクタ 3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5" name="直線コネクタ 3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06" name="テキスト ボックス 30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7" name="直線コネクタ 3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08" name="テキスト ボックス 307"/>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9" name="直線コネクタ 3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10" name="テキスト ボックス 309"/>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1" name="直線コネクタ 3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12" name="テキスト ボックス 311"/>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3" name="直線コネクタ 3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14" name="テキスト ボックス 313"/>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5" name="直線コネクタ 3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16" name="テキスト ボックス 315"/>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18" name="テキスト ボックス 317"/>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20" name="直線コネクタ 319"/>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21"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22" name="直線コネクタ 321"/>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23"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24" name="直線コネクタ 323"/>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25"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26" name="フローチャート: 判断 325"/>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27" name="フローチャート: 判断 326"/>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28"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29" name="フローチャート: 判断 328"/>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30"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1" name="テキスト ボックス 3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37541</xdr:rowOff>
    </xdr:from>
    <xdr:to>
      <xdr:col>116</xdr:col>
      <xdr:colOff>114300</xdr:colOff>
      <xdr:row>42</xdr:row>
      <xdr:rowOff>139141</xdr:rowOff>
    </xdr:to>
    <xdr:sp macro="" textlink="">
      <xdr:nvSpPr>
        <xdr:cNvPr id="336" name="楕円 335"/>
        <xdr:cNvSpPr/>
      </xdr:nvSpPr>
      <xdr:spPr>
        <a:xfrm>
          <a:off x="22110700" y="723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99010" cy="259045"/>
    <xdr:sp macro="" textlink="">
      <xdr:nvSpPr>
        <xdr:cNvPr id="337" name="【一般廃棄物処理施設】&#10;一人当たり有形固定資産（償却資産）額該当値テキスト"/>
        <xdr:cNvSpPr txBox="1"/>
      </xdr:nvSpPr>
      <xdr:spPr>
        <a:xfrm>
          <a:off x="22199600" y="716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37616</xdr:rowOff>
    </xdr:from>
    <xdr:to>
      <xdr:col>112</xdr:col>
      <xdr:colOff>38100</xdr:colOff>
      <xdr:row>42</xdr:row>
      <xdr:rowOff>139216</xdr:rowOff>
    </xdr:to>
    <xdr:sp macro="" textlink="">
      <xdr:nvSpPr>
        <xdr:cNvPr id="338" name="楕円 337"/>
        <xdr:cNvSpPr/>
      </xdr:nvSpPr>
      <xdr:spPr>
        <a:xfrm>
          <a:off x="21272500" y="72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88341</xdr:rowOff>
    </xdr:from>
    <xdr:to>
      <xdr:col>116</xdr:col>
      <xdr:colOff>63500</xdr:colOff>
      <xdr:row>42</xdr:row>
      <xdr:rowOff>88416</xdr:rowOff>
    </xdr:to>
    <xdr:cxnSp macro="">
      <xdr:nvCxnSpPr>
        <xdr:cNvPr id="339" name="直線コネクタ 338"/>
        <xdr:cNvCxnSpPr/>
      </xdr:nvCxnSpPr>
      <xdr:spPr>
        <a:xfrm flipV="1">
          <a:off x="21323300" y="7289241"/>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130343</xdr:rowOff>
    </xdr:from>
    <xdr:ext cx="599010" cy="259045"/>
    <xdr:sp macro="" textlink="">
      <xdr:nvSpPr>
        <xdr:cNvPr id="340" name="n_1mainValue【一般廃棄物処理施設】&#10;一人当たり有形固定資産（償却資産）額"/>
        <xdr:cNvSpPr txBox="1"/>
      </xdr:nvSpPr>
      <xdr:spPr>
        <a:xfrm>
          <a:off x="21011095" y="733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9" name="テキスト ボックス 3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0" name="直線コネクタ 3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1" name="テキスト ボックス 35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2" name="直線コネクタ 3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3" name="テキスト ボックス 3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4" name="直線コネクタ 3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5" name="テキスト ボックス 3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6" name="直線コネクタ 3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7" name="テキスト ボックス 3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8" name="直線コネクタ 3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9" name="テキスト ボックス 3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0" name="直線コネクタ 3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1" name="テキスト ボックス 36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2" name="直線コネクタ 3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3" name="テキスト ボックス 3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65" name="直線コネクタ 364"/>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66"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67" name="直線コネクタ 36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68"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69" name="直線コネクタ 368"/>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70"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71" name="フローチャート: 判断 370"/>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72" name="フローチャート: 判断 371"/>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373"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74" name="フローチャート: 判断 373"/>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375"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381" name="楕円 380"/>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29227</xdr:rowOff>
    </xdr:from>
    <xdr:ext cx="405111" cy="259045"/>
    <xdr:sp macro="" textlink="">
      <xdr:nvSpPr>
        <xdr:cNvPr id="382" name="【保健センター・保健所】&#10;有形固定資産減価償却率該当値テキスト"/>
        <xdr:cNvSpPr txBox="1"/>
      </xdr:nvSpPr>
      <xdr:spPr>
        <a:xfrm>
          <a:off x="16357600" y="1031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383" name="楕円 382"/>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95250</xdr:rowOff>
    </xdr:to>
    <xdr:cxnSp macro="">
      <xdr:nvCxnSpPr>
        <xdr:cNvPr id="384" name="直線コネクタ 383"/>
        <xdr:cNvCxnSpPr/>
      </xdr:nvCxnSpPr>
      <xdr:spPr>
        <a:xfrm flipV="1">
          <a:off x="15481300" y="1051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385" name="楕円 384"/>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133350</xdr:rowOff>
    </xdr:to>
    <xdr:cxnSp macro="">
      <xdr:nvCxnSpPr>
        <xdr:cNvPr id="386" name="直線コネクタ 385"/>
        <xdr:cNvCxnSpPr/>
      </xdr:nvCxnSpPr>
      <xdr:spPr>
        <a:xfrm flipV="1">
          <a:off x="145923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137177</xdr:rowOff>
    </xdr:from>
    <xdr:ext cx="405111" cy="259045"/>
    <xdr:sp macro="" textlink="">
      <xdr:nvSpPr>
        <xdr:cNvPr id="387" name="n_1mainValue【保健センター・保健所】&#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388" name="n_2mainValue【保健センター・保健所】&#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9" name="正方形/長方形 3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6" name="正方形/長方形 3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7" name="テキスト ボックス 3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8" name="直線コネクタ 3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9" name="直線コネクタ 3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0" name="テキスト ボックス 3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1" name="直線コネクタ 4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2" name="テキスト ボックス 4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3" name="直線コネクタ 4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4" name="テキスト ボックス 4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5" name="直線コネクタ 4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6" name="テキスト ボックス 4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7" name="直線コネクタ 4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8" name="テキスト ボックス 40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9" name="直線コネクタ 4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0" name="テキスト ボックス 4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12" name="直線コネクタ 411"/>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13"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14" name="直線コネクタ 413"/>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15"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16" name="直線コネクタ 415"/>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417"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18" name="フローチャート: 判断 417"/>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19" name="フローチャート: 判断 418"/>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420"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21" name="フローチャート: 判断 420"/>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422"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428" name="楕円 427"/>
        <xdr:cNvSpPr/>
      </xdr:nvSpPr>
      <xdr:spPr>
        <a:xfrm>
          <a:off x="22110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429" name="【保健センター・保健所】&#10;一人当たり面積該当値テキスト"/>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430" name="楕円 429"/>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72390</xdr:rowOff>
    </xdr:from>
    <xdr:to>
      <xdr:col>116</xdr:col>
      <xdr:colOff>63500</xdr:colOff>
      <xdr:row>63</xdr:row>
      <xdr:rowOff>76200</xdr:rowOff>
    </xdr:to>
    <xdr:cxnSp macro="">
      <xdr:nvCxnSpPr>
        <xdr:cNvPr id="431" name="直線コネクタ 430"/>
        <xdr:cNvCxnSpPr/>
      </xdr:nvCxnSpPr>
      <xdr:spPr>
        <a:xfrm flipV="1">
          <a:off x="21323300" y="10873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432" name="楕円 431"/>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80010</xdr:rowOff>
    </xdr:to>
    <xdr:cxnSp macro="">
      <xdr:nvCxnSpPr>
        <xdr:cNvPr id="433" name="直線コネクタ 432"/>
        <xdr:cNvCxnSpPr/>
      </xdr:nvCxnSpPr>
      <xdr:spPr>
        <a:xfrm flipV="1">
          <a:off x="20434300" y="1087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118127</xdr:rowOff>
    </xdr:from>
    <xdr:ext cx="469744" cy="259045"/>
    <xdr:sp macro="" textlink="">
      <xdr:nvSpPr>
        <xdr:cNvPr id="434"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435"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6" name="直線コネクタ 4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7" name="テキスト ボックス 4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8" name="直線コネクタ 4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9" name="テキスト ボックス 4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0" name="直線コネクタ 4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1" name="テキスト ボックス 4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2" name="直線コネクタ 4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3" name="テキスト ボックス 4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4" name="直線コネクタ 4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5" name="テキスト ボックス 4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6" name="直線コネクタ 4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7" name="テキスト ボックス 4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61" name="直線コネクタ 460"/>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62"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63" name="直線コネクタ 462"/>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64"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65" name="直線コネクタ 464"/>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466"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67" name="フローチャート: 判断 466"/>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68" name="フローチャート: 判断 467"/>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469"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70" name="フローチャート: 判断 469"/>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71"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477" name="楕円 476"/>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478" name="【消防施設】&#10;有形固定資産減価償却率該当値テキスト"/>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479" name="楕円 478"/>
        <xdr:cNvSpPr/>
      </xdr:nvSpPr>
      <xdr:spPr>
        <a:xfrm>
          <a:off x="15430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83</xdr:row>
      <xdr:rowOff>140970</xdr:rowOff>
    </xdr:to>
    <xdr:cxnSp macro="">
      <xdr:nvCxnSpPr>
        <xdr:cNvPr id="480" name="直線コネクタ 479"/>
        <xdr:cNvCxnSpPr/>
      </xdr:nvCxnSpPr>
      <xdr:spPr>
        <a:xfrm>
          <a:off x="15481300" y="143582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169834</xdr:rowOff>
    </xdr:from>
    <xdr:ext cx="405111" cy="259045"/>
    <xdr:sp macro="" textlink="">
      <xdr:nvSpPr>
        <xdr:cNvPr id="481" name="n_1mainValue【消防施設】&#10;有形固定資産減価償却率"/>
        <xdr:cNvSpPr txBox="1"/>
      </xdr:nvSpPr>
      <xdr:spPr>
        <a:xfrm>
          <a:off x="15266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2" name="直線コネクタ 4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3" name="テキスト ボックス 4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4" name="直線コネクタ 4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5" name="テキスト ボックス 4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6" name="直線コネクタ 4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7" name="テキスト ボックス 4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8" name="直線コネクタ 4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9" name="テキスト ボックス 4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03" name="直線コネクタ 502"/>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04"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05" name="直線コネクタ 504"/>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06"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07" name="直線コネクタ 506"/>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08"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09" name="フローチャート: 判断 508"/>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10" name="フローチャート: 判断 509"/>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511"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512" name="フローチャート: 判断 511"/>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513"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134062</xdr:rowOff>
    </xdr:from>
    <xdr:to>
      <xdr:col>116</xdr:col>
      <xdr:colOff>114300</xdr:colOff>
      <xdr:row>86</xdr:row>
      <xdr:rowOff>64212</xdr:rowOff>
    </xdr:to>
    <xdr:sp macro="" textlink="">
      <xdr:nvSpPr>
        <xdr:cNvPr id="519" name="楕円 518"/>
        <xdr:cNvSpPr/>
      </xdr:nvSpPr>
      <xdr:spPr>
        <a:xfrm>
          <a:off x="221107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48989</xdr:rowOff>
    </xdr:from>
    <xdr:ext cx="469744" cy="259045"/>
    <xdr:sp macro="" textlink="">
      <xdr:nvSpPr>
        <xdr:cNvPr id="520" name="【消防施設】&#10;一人当たり面積該当値テキスト"/>
        <xdr:cNvSpPr txBox="1"/>
      </xdr:nvSpPr>
      <xdr:spPr>
        <a:xfrm>
          <a:off x="22199600" y="1462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129032</xdr:rowOff>
    </xdr:from>
    <xdr:to>
      <xdr:col>112</xdr:col>
      <xdr:colOff>38100</xdr:colOff>
      <xdr:row>86</xdr:row>
      <xdr:rowOff>59182</xdr:rowOff>
    </xdr:to>
    <xdr:sp macro="" textlink="">
      <xdr:nvSpPr>
        <xdr:cNvPr id="521" name="楕円 520"/>
        <xdr:cNvSpPr/>
      </xdr:nvSpPr>
      <xdr:spPr>
        <a:xfrm>
          <a:off x="21272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8382</xdr:rowOff>
    </xdr:from>
    <xdr:to>
      <xdr:col>116</xdr:col>
      <xdr:colOff>63500</xdr:colOff>
      <xdr:row>86</xdr:row>
      <xdr:rowOff>13412</xdr:rowOff>
    </xdr:to>
    <xdr:cxnSp macro="">
      <xdr:nvCxnSpPr>
        <xdr:cNvPr id="522" name="直線コネクタ 521"/>
        <xdr:cNvCxnSpPr/>
      </xdr:nvCxnSpPr>
      <xdr:spPr>
        <a:xfrm>
          <a:off x="21323300" y="14753082"/>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50309</xdr:rowOff>
    </xdr:from>
    <xdr:ext cx="469744" cy="259045"/>
    <xdr:sp macro="" textlink="">
      <xdr:nvSpPr>
        <xdr:cNvPr id="523" name="n_1mainValue【消防施設】&#10;一人当たり面積"/>
        <xdr:cNvSpPr txBox="1"/>
      </xdr:nvSpPr>
      <xdr:spPr>
        <a:xfrm>
          <a:off x="210757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5" name="テキスト ボックス 5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5" name="テキスト ボックス 5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49" name="直線コネクタ 548"/>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50"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51" name="直線コネクタ 550"/>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3" name="直線コネクタ 55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54"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55" name="フローチャート: 判断 554"/>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56" name="フローチャート: 判断 555"/>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557"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58" name="フローチャート: 判断 557"/>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559" name="n_2aveValue【庁舎】&#10;有形固定資産減価償却率"/>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20501</xdr:rowOff>
    </xdr:from>
    <xdr:to>
      <xdr:col>85</xdr:col>
      <xdr:colOff>177800</xdr:colOff>
      <xdr:row>102</xdr:row>
      <xdr:rowOff>122101</xdr:rowOff>
    </xdr:to>
    <xdr:sp macro="" textlink="">
      <xdr:nvSpPr>
        <xdr:cNvPr id="565" name="楕円 564"/>
        <xdr:cNvSpPr/>
      </xdr:nvSpPr>
      <xdr:spPr>
        <a:xfrm>
          <a:off x="162687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43378</xdr:rowOff>
    </xdr:from>
    <xdr:ext cx="405111" cy="259045"/>
    <xdr:sp macro="" textlink="">
      <xdr:nvSpPr>
        <xdr:cNvPr id="566" name="【庁舎】&#10;有形固定資産減価償却率該当値テキスト"/>
        <xdr:cNvSpPr txBox="1"/>
      </xdr:nvSpPr>
      <xdr:spPr>
        <a:xfrm>
          <a:off x="16357600" y="1735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54792</xdr:rowOff>
    </xdr:from>
    <xdr:to>
      <xdr:col>81</xdr:col>
      <xdr:colOff>101600</xdr:colOff>
      <xdr:row>102</xdr:row>
      <xdr:rowOff>156392</xdr:rowOff>
    </xdr:to>
    <xdr:sp macro="" textlink="">
      <xdr:nvSpPr>
        <xdr:cNvPr id="567" name="楕円 566"/>
        <xdr:cNvSpPr/>
      </xdr:nvSpPr>
      <xdr:spPr>
        <a:xfrm>
          <a:off x="15430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71301</xdr:rowOff>
    </xdr:from>
    <xdr:to>
      <xdr:col>85</xdr:col>
      <xdr:colOff>127000</xdr:colOff>
      <xdr:row>102</xdr:row>
      <xdr:rowOff>105592</xdr:rowOff>
    </xdr:to>
    <xdr:cxnSp macro="">
      <xdr:nvCxnSpPr>
        <xdr:cNvPr id="568" name="直線コネクタ 567"/>
        <xdr:cNvCxnSpPr/>
      </xdr:nvCxnSpPr>
      <xdr:spPr>
        <a:xfrm flipV="1">
          <a:off x="15481300" y="1755920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169092</xdr:rowOff>
    </xdr:from>
    <xdr:to>
      <xdr:col>76</xdr:col>
      <xdr:colOff>165100</xdr:colOff>
      <xdr:row>102</xdr:row>
      <xdr:rowOff>99242</xdr:rowOff>
    </xdr:to>
    <xdr:sp macro="" textlink="">
      <xdr:nvSpPr>
        <xdr:cNvPr id="569" name="楕円 568"/>
        <xdr:cNvSpPr/>
      </xdr:nvSpPr>
      <xdr:spPr>
        <a:xfrm>
          <a:off x="145415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48442</xdr:rowOff>
    </xdr:from>
    <xdr:to>
      <xdr:col>81</xdr:col>
      <xdr:colOff>50800</xdr:colOff>
      <xdr:row>102</xdr:row>
      <xdr:rowOff>105592</xdr:rowOff>
    </xdr:to>
    <xdr:cxnSp macro="">
      <xdr:nvCxnSpPr>
        <xdr:cNvPr id="570" name="直線コネクタ 569"/>
        <xdr:cNvCxnSpPr/>
      </xdr:nvCxnSpPr>
      <xdr:spPr>
        <a:xfrm>
          <a:off x="14592300" y="1753634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1469</xdr:rowOff>
    </xdr:from>
    <xdr:ext cx="405111" cy="259045"/>
    <xdr:sp macro="" textlink="">
      <xdr:nvSpPr>
        <xdr:cNvPr id="571" name="n_1mainValue【庁舎】&#10;有形固定資産減価償却率"/>
        <xdr:cNvSpPr txBox="1"/>
      </xdr:nvSpPr>
      <xdr:spPr>
        <a:xfrm>
          <a:off x="15266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115769</xdr:rowOff>
    </xdr:from>
    <xdr:ext cx="405111" cy="259045"/>
    <xdr:sp macro="" textlink="">
      <xdr:nvSpPr>
        <xdr:cNvPr id="572" name="n_2mainValue【庁舎】&#10;有形固定資産減価償却率"/>
        <xdr:cNvSpPr txBox="1"/>
      </xdr:nvSpPr>
      <xdr:spPr>
        <a:xfrm>
          <a:off x="1438974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1" name="テキスト ボックス 5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2" name="直線コネクタ 5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3" name="直線コネクタ 5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4" name="テキスト ボックス 5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5" name="直線コネクタ 5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6" name="テキスト ボックス 5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7" name="直線コネクタ 5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8" name="テキスト ボックス 5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9" name="直線コネクタ 5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0" name="テキスト ボックス 5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1" name="直線コネクタ 5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2" name="テキスト ボックス 5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4" name="テキスト ボックス 59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96" name="直線コネクタ 595"/>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97"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98" name="直線コネクタ 597"/>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99"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00" name="直線コネクタ 599"/>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01"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02" name="フローチャート: 判断 601"/>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03" name="フローチャート: 判断 602"/>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604"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605" name="フローチャート: 判断 604"/>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606"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7" name="テキスト ボックス 6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53023</xdr:rowOff>
    </xdr:from>
    <xdr:to>
      <xdr:col>116</xdr:col>
      <xdr:colOff>114300</xdr:colOff>
      <xdr:row>108</xdr:row>
      <xdr:rowOff>154623</xdr:rowOff>
    </xdr:to>
    <xdr:sp macro="" textlink="">
      <xdr:nvSpPr>
        <xdr:cNvPr id="612" name="楕円 611"/>
        <xdr:cNvSpPr/>
      </xdr:nvSpPr>
      <xdr:spPr>
        <a:xfrm>
          <a:off x="22110700" y="18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613"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53784</xdr:rowOff>
    </xdr:from>
    <xdr:to>
      <xdr:col>112</xdr:col>
      <xdr:colOff>38100</xdr:colOff>
      <xdr:row>108</xdr:row>
      <xdr:rowOff>155384</xdr:rowOff>
    </xdr:to>
    <xdr:sp macro="" textlink="">
      <xdr:nvSpPr>
        <xdr:cNvPr id="614" name="楕円 613"/>
        <xdr:cNvSpPr/>
      </xdr:nvSpPr>
      <xdr:spPr>
        <a:xfrm>
          <a:off x="21272500" y="185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103823</xdr:rowOff>
    </xdr:from>
    <xdr:to>
      <xdr:col>116</xdr:col>
      <xdr:colOff>63500</xdr:colOff>
      <xdr:row>108</xdr:row>
      <xdr:rowOff>104584</xdr:rowOff>
    </xdr:to>
    <xdr:cxnSp macro="">
      <xdr:nvCxnSpPr>
        <xdr:cNvPr id="615" name="直線コネクタ 614"/>
        <xdr:cNvCxnSpPr/>
      </xdr:nvCxnSpPr>
      <xdr:spPr>
        <a:xfrm flipV="1">
          <a:off x="21323300" y="1862042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55308</xdr:rowOff>
    </xdr:from>
    <xdr:to>
      <xdr:col>107</xdr:col>
      <xdr:colOff>101600</xdr:colOff>
      <xdr:row>108</xdr:row>
      <xdr:rowOff>156908</xdr:rowOff>
    </xdr:to>
    <xdr:sp macro="" textlink="">
      <xdr:nvSpPr>
        <xdr:cNvPr id="616" name="楕円 615"/>
        <xdr:cNvSpPr/>
      </xdr:nvSpPr>
      <xdr:spPr>
        <a:xfrm>
          <a:off x="20383500" y="185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104584</xdr:rowOff>
    </xdr:from>
    <xdr:to>
      <xdr:col>111</xdr:col>
      <xdr:colOff>177800</xdr:colOff>
      <xdr:row>108</xdr:row>
      <xdr:rowOff>106108</xdr:rowOff>
    </xdr:to>
    <xdr:cxnSp macro="">
      <xdr:nvCxnSpPr>
        <xdr:cNvPr id="617" name="直線コネクタ 616"/>
        <xdr:cNvCxnSpPr/>
      </xdr:nvCxnSpPr>
      <xdr:spPr>
        <a:xfrm flipV="1">
          <a:off x="20434300" y="1862118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146511</xdr:rowOff>
    </xdr:from>
    <xdr:ext cx="469744" cy="259045"/>
    <xdr:sp macro="" textlink="">
      <xdr:nvSpPr>
        <xdr:cNvPr id="618" name="n_1mainValue【庁舎】&#10;一人当たり面積"/>
        <xdr:cNvSpPr txBox="1"/>
      </xdr:nvSpPr>
      <xdr:spPr>
        <a:xfrm>
          <a:off x="21075727" y="1866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148035</xdr:rowOff>
    </xdr:from>
    <xdr:ext cx="469744" cy="259045"/>
    <xdr:sp macro="" textlink="">
      <xdr:nvSpPr>
        <xdr:cNvPr id="619" name="n_2mainValue【庁舎】&#10;一人当たり面積"/>
        <xdr:cNvSpPr txBox="1"/>
      </xdr:nvSpPr>
      <xdr:spPr>
        <a:xfrm>
          <a:off x="20199427" y="1866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類似団体平均と比較して，有形固定資産減価償却率が高くなっている施設は、庁舎、体育館・プール、福祉施設、</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保健センター・保健所、</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一般廃棄物処理施設であり、低くなっている施設は、消防施設である。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庁舎については、類似団体平均を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ポイント上回っている。大半が築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年を超え老朽化が進んでいるためである。町政を担う拠点として、また災害時の防災拠点としての機能を維持するために、平成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年度に長寿命化のため耐震工事を実施したが、引続き、早期点検により計画的な修繕を実施していく必要がある。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体育館・プールの減価償却率については、類似団体平均を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ポイント上回っているが、これは築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年を超え老朽化が進んだためである。今後定期的な修繕、維持管理を適切に実施していく必要がある。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福祉施設の減価償却率については、類似団体平均を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ポイント上回っている。築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年を超え老朽化が進んだためである。今後高齢者が利用する施設として安全確保や快適な施設環境を維持するために、必要な修繕を適切に実施していく必要がある。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消防施設については、一部事務組合が所有する施設となっている。減価償却率は、類似団体平均より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ポイント低くなっているが、所有する施設が比較的新しいためである。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一般廃棄物処理施設については、一部事務組合が所有する施設となっている。減価償却率については、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施設の老朽化が進み</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回っている。一人当たり有形固定資産額について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施設の老朽化が進んでいることから類似団体平均を</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保健センター・保健所については、減価償却率が類似団体平均</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を</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上回って</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いる。施設は築</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未満</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と比較的老朽化は進んでいないが、乳児から高齢者まで幅広い世代が利用することから必要な修繕を適切に実施していく必要がある。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9,104
8,987
44.30
4,970,859
4,538,080
429,949
2,990,161
3,999,048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人口減少や景気低迷による住民税（個人・法人）の伸び悩みに加え、地価下落の影響による固定資産税（土地）の落ち込みがあり、類似団体平均（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新行政改革大綱に基づく定員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を図り、徴収率の向上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100088</xdr:rowOff>
    </xdr:from>
    <xdr:to>
      <xdr:col>11</xdr:col>
      <xdr:colOff>82550</xdr:colOff>
      <xdr:row>42</xdr:row>
      <xdr:rowOff>30238</xdr:rowOff>
    </xdr:to>
    <xdr:sp macro="" textlink="">
      <xdr:nvSpPr>
        <xdr:cNvPr id="80" name="フローチャート: 判断 79"/>
        <xdr:cNvSpPr/>
      </xdr:nvSpPr>
      <xdr:spPr>
        <a:xfrm>
          <a:off x="2286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40415</xdr:rowOff>
    </xdr:from>
    <xdr:ext cx="762000" cy="259045"/>
    <xdr:sp macro="" textlink="">
      <xdr:nvSpPr>
        <xdr:cNvPr id="81" name="テキスト ボックス 80"/>
        <xdr:cNvSpPr txBox="1"/>
      </xdr:nvSpPr>
      <xdr:spPr>
        <a:xfrm>
          <a:off x="1955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92" name="テキスト ボックス 91"/>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前年度（</a:t>
          </a:r>
          <a:r>
            <a:rPr kumimoji="1" lang="en-US" altLang="ja-JP" sz="1100">
              <a:latin typeface="ＭＳ Ｐゴシック" panose="020B0600070205080204" pitchFamily="50" charset="-128"/>
              <a:ea typeface="ＭＳ Ｐゴシック" panose="020B0600070205080204" pitchFamily="50" charset="-128"/>
            </a:rPr>
            <a:t>86.6</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ポイント改善し類似団体平均（</a:t>
          </a:r>
          <a:r>
            <a:rPr kumimoji="1" lang="en-US" altLang="ja-JP" sz="1100">
              <a:latin typeface="ＭＳ Ｐゴシック" panose="020B0600070205080204" pitchFamily="50" charset="-128"/>
              <a:ea typeface="ＭＳ Ｐゴシック" panose="020B0600070205080204" pitchFamily="50" charset="-128"/>
            </a:rPr>
            <a:t>86.9</a:t>
          </a:r>
          <a:r>
            <a:rPr kumimoji="1" lang="ja-JP" altLang="en-US" sz="1100">
              <a:latin typeface="ＭＳ Ｐゴシック" panose="020B0600070205080204" pitchFamily="50" charset="-128"/>
              <a:ea typeface="ＭＳ Ｐゴシック" panose="020B0600070205080204" pitchFamily="50" charset="-128"/>
            </a:rPr>
            <a:t>％）を下回っているものの、下水道事業に係る繰出基準の改正に伴い、分流式下水道等に要する経費が大きくなり、経常的な繰出金の高負担が続いている。また、扶助費等の義務的経費も高止まりの傾向にあり更には、小中一貫校建設の際に発行した起債の元金償還が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から始まることから、今後、経常収支比率が悪化する恐れがある。一方で、町税をはじめとした経常一般財源の伸び悩みが続いているが、歳入面において徴収率の向上を図るとともに、歳出面においては、新行政改革大綱に基づく定員適正化や物件費及び補助費等の削減に加え、公営企業の経営効率化による繰出金の抑制等により徹底した経常経費の削減を進める。</a:t>
          </a: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28363</xdr:rowOff>
    </xdr:to>
    <xdr:cxnSp macro="">
      <xdr:nvCxnSpPr>
        <xdr:cNvPr id="133" name="直線コネクタ 132"/>
        <xdr:cNvCxnSpPr/>
      </xdr:nvCxnSpPr>
      <xdr:spPr>
        <a:xfrm flipV="1">
          <a:off x="4114800" y="10541635"/>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75142</xdr:rowOff>
    </xdr:from>
    <xdr:to>
      <xdr:col>19</xdr:col>
      <xdr:colOff>133350</xdr:colOff>
      <xdr:row>62</xdr:row>
      <xdr:rowOff>28363</xdr:rowOff>
    </xdr:to>
    <xdr:cxnSp macro="">
      <xdr:nvCxnSpPr>
        <xdr:cNvPr id="136" name="直線コネクタ 135"/>
        <xdr:cNvCxnSpPr/>
      </xdr:nvCxnSpPr>
      <xdr:spPr>
        <a:xfrm>
          <a:off x="3225800" y="1053359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75142</xdr:rowOff>
    </xdr:from>
    <xdr:to>
      <xdr:col>15</xdr:col>
      <xdr:colOff>82550</xdr:colOff>
      <xdr:row>62</xdr:row>
      <xdr:rowOff>92710</xdr:rowOff>
    </xdr:to>
    <xdr:cxnSp macro="">
      <xdr:nvCxnSpPr>
        <xdr:cNvPr id="139" name="直線コネクタ 138"/>
        <xdr:cNvCxnSpPr/>
      </xdr:nvCxnSpPr>
      <xdr:spPr>
        <a:xfrm flipV="1">
          <a:off x="2336800" y="10533592"/>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108796</xdr:rowOff>
    </xdr:to>
    <xdr:cxnSp macro="">
      <xdr:nvCxnSpPr>
        <xdr:cNvPr id="142" name="直線コネクタ 141"/>
        <xdr:cNvCxnSpPr/>
      </xdr:nvCxnSpPr>
      <xdr:spPr>
        <a:xfrm flipV="1">
          <a:off x="1447800" y="1072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60537</xdr:rowOff>
    </xdr:from>
    <xdr:to>
      <xdr:col>11</xdr:col>
      <xdr:colOff>82550</xdr:colOff>
      <xdr:row>61</xdr:row>
      <xdr:rowOff>162137</xdr:rowOff>
    </xdr:to>
    <xdr:sp macro="" textlink="">
      <xdr:nvSpPr>
        <xdr:cNvPr id="143" name="フローチャート: 判断 142"/>
        <xdr:cNvSpPr/>
      </xdr:nvSpPr>
      <xdr:spPr>
        <a:xfrm>
          <a:off x="2286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44" name="テキスト ボックス 143"/>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5" name="フローチャート: 判断 144"/>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6" name="テキスト ボックス 145"/>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52" name="楕円 151"/>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53"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4" name="楕円 153"/>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63940</xdr:rowOff>
    </xdr:from>
    <xdr:ext cx="736600" cy="259045"/>
    <xdr:sp macro="" textlink="">
      <xdr:nvSpPr>
        <xdr:cNvPr id="155" name="テキスト ボックス 154"/>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24342</xdr:rowOff>
    </xdr:from>
    <xdr:to>
      <xdr:col>15</xdr:col>
      <xdr:colOff>133350</xdr:colOff>
      <xdr:row>61</xdr:row>
      <xdr:rowOff>125942</xdr:rowOff>
    </xdr:to>
    <xdr:sp macro="" textlink="">
      <xdr:nvSpPr>
        <xdr:cNvPr id="156" name="楕円 155"/>
        <xdr:cNvSpPr/>
      </xdr:nvSpPr>
      <xdr:spPr>
        <a:xfrm>
          <a:off x="3175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110719</xdr:rowOff>
    </xdr:from>
    <xdr:ext cx="762000" cy="259045"/>
    <xdr:sp macro="" textlink="">
      <xdr:nvSpPr>
        <xdr:cNvPr id="157" name="テキスト ボックス 156"/>
        <xdr:cNvSpPr txBox="1"/>
      </xdr:nvSpPr>
      <xdr:spPr>
        <a:xfrm>
          <a:off x="2844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8" name="楕円 157"/>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9" name="テキスト ボックス 158"/>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0" name="楕円 159"/>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61" name="テキスト ボックス 160"/>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222,971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円）を下回っているものの、全国市町村平均（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131,654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円）を大きく上回っているのは、主に人件費が要因となっている。これは学校や保育所等の公立の施設が、人口規模に対して多いためである。平成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より、学校統合基本計画に基づき町内すべての小中学校が統合され小中一貫校が開校する、併せて、新行政改革大綱に基づく定員適正化や給与・手当の適正化を行っており、また物件費についても、需用費の削減はもとより、事務・事業の再編整理による賃金等の抑制や委託業務の見直し等により更に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48583</xdr:rowOff>
    </xdr:from>
    <xdr:to>
      <xdr:col>23</xdr:col>
      <xdr:colOff>133350</xdr:colOff>
      <xdr:row>81</xdr:row>
      <xdr:rowOff>54327</xdr:rowOff>
    </xdr:to>
    <xdr:cxnSp macro="">
      <xdr:nvCxnSpPr>
        <xdr:cNvPr id="198" name="直線コネクタ 197"/>
        <xdr:cNvCxnSpPr/>
      </xdr:nvCxnSpPr>
      <xdr:spPr>
        <a:xfrm>
          <a:off x="4114800" y="13936033"/>
          <a:ext cx="8382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18004</xdr:rowOff>
    </xdr:from>
    <xdr:to>
      <xdr:col>19</xdr:col>
      <xdr:colOff>133350</xdr:colOff>
      <xdr:row>81</xdr:row>
      <xdr:rowOff>48583</xdr:rowOff>
    </xdr:to>
    <xdr:cxnSp macro="">
      <xdr:nvCxnSpPr>
        <xdr:cNvPr id="201" name="直線コネクタ 200"/>
        <xdr:cNvCxnSpPr/>
      </xdr:nvCxnSpPr>
      <xdr:spPr>
        <a:xfrm>
          <a:off x="3225800" y="13905454"/>
          <a:ext cx="889000" cy="3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12185</xdr:rowOff>
    </xdr:from>
    <xdr:to>
      <xdr:col>15</xdr:col>
      <xdr:colOff>82550</xdr:colOff>
      <xdr:row>81</xdr:row>
      <xdr:rowOff>18004</xdr:rowOff>
    </xdr:to>
    <xdr:cxnSp macro="">
      <xdr:nvCxnSpPr>
        <xdr:cNvPr id="204" name="直線コネクタ 203"/>
        <xdr:cNvCxnSpPr/>
      </xdr:nvCxnSpPr>
      <xdr:spPr>
        <a:xfrm>
          <a:off x="2336800" y="13899635"/>
          <a:ext cx="8890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3020</xdr:rowOff>
    </xdr:from>
    <xdr:to>
      <xdr:col>11</xdr:col>
      <xdr:colOff>31750</xdr:colOff>
      <xdr:row>81</xdr:row>
      <xdr:rowOff>12185</xdr:rowOff>
    </xdr:to>
    <xdr:cxnSp macro="">
      <xdr:nvCxnSpPr>
        <xdr:cNvPr id="207" name="直線コネクタ 206"/>
        <xdr:cNvCxnSpPr/>
      </xdr:nvCxnSpPr>
      <xdr:spPr>
        <a:xfrm>
          <a:off x="1447800" y="13890470"/>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92728</xdr:rowOff>
    </xdr:from>
    <xdr:to>
      <xdr:col>11</xdr:col>
      <xdr:colOff>82550</xdr:colOff>
      <xdr:row>82</xdr:row>
      <xdr:rowOff>22878</xdr:rowOff>
    </xdr:to>
    <xdr:sp macro="" textlink="">
      <xdr:nvSpPr>
        <xdr:cNvPr id="208" name="フローチャート: 判断 207"/>
        <xdr:cNvSpPr/>
      </xdr:nvSpPr>
      <xdr:spPr>
        <a:xfrm>
          <a:off x="22860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7655</xdr:rowOff>
    </xdr:from>
    <xdr:ext cx="762000" cy="259045"/>
    <xdr:sp macro="" textlink="">
      <xdr:nvSpPr>
        <xdr:cNvPr id="209" name="テキスト ボックス 208"/>
        <xdr:cNvSpPr txBox="1"/>
      </xdr:nvSpPr>
      <xdr:spPr>
        <a:xfrm>
          <a:off x="1955800" y="1406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164562</xdr:rowOff>
    </xdr:from>
    <xdr:to>
      <xdr:col>7</xdr:col>
      <xdr:colOff>31750</xdr:colOff>
      <xdr:row>81</xdr:row>
      <xdr:rowOff>94712</xdr:rowOff>
    </xdr:to>
    <xdr:sp macro="" textlink="">
      <xdr:nvSpPr>
        <xdr:cNvPr id="210" name="フローチャート: 判断 209"/>
        <xdr:cNvSpPr/>
      </xdr:nvSpPr>
      <xdr:spPr>
        <a:xfrm>
          <a:off x="1397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79489</xdr:rowOff>
    </xdr:from>
    <xdr:ext cx="762000" cy="259045"/>
    <xdr:sp macro="" textlink="">
      <xdr:nvSpPr>
        <xdr:cNvPr id="211" name="テキスト ボックス 210"/>
        <xdr:cNvSpPr txBox="1"/>
      </xdr:nvSpPr>
      <xdr:spPr>
        <a:xfrm>
          <a:off x="1066800" y="1396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3527</xdr:rowOff>
    </xdr:from>
    <xdr:to>
      <xdr:col>23</xdr:col>
      <xdr:colOff>184150</xdr:colOff>
      <xdr:row>81</xdr:row>
      <xdr:rowOff>105127</xdr:rowOff>
    </xdr:to>
    <xdr:sp macro="" textlink="">
      <xdr:nvSpPr>
        <xdr:cNvPr id="217" name="楕円 216"/>
        <xdr:cNvSpPr/>
      </xdr:nvSpPr>
      <xdr:spPr>
        <a:xfrm>
          <a:off x="4902200" y="138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96254</xdr:rowOff>
    </xdr:from>
    <xdr:ext cx="762000" cy="259045"/>
    <xdr:sp macro="" textlink="">
      <xdr:nvSpPr>
        <xdr:cNvPr id="218" name="人件費・物件費等の状況該当値テキスト"/>
        <xdr:cNvSpPr txBox="1"/>
      </xdr:nvSpPr>
      <xdr:spPr>
        <a:xfrm>
          <a:off x="5041900" y="138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169233</xdr:rowOff>
    </xdr:from>
    <xdr:to>
      <xdr:col>19</xdr:col>
      <xdr:colOff>184150</xdr:colOff>
      <xdr:row>81</xdr:row>
      <xdr:rowOff>99383</xdr:rowOff>
    </xdr:to>
    <xdr:sp macro="" textlink="">
      <xdr:nvSpPr>
        <xdr:cNvPr id="219" name="楕円 218"/>
        <xdr:cNvSpPr/>
      </xdr:nvSpPr>
      <xdr:spPr>
        <a:xfrm>
          <a:off x="4064000" y="138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109560</xdr:rowOff>
    </xdr:from>
    <xdr:ext cx="736600" cy="259045"/>
    <xdr:sp macro="" textlink="">
      <xdr:nvSpPr>
        <xdr:cNvPr id="220" name="テキスト ボックス 219"/>
        <xdr:cNvSpPr txBox="1"/>
      </xdr:nvSpPr>
      <xdr:spPr>
        <a:xfrm>
          <a:off x="3733800" y="1365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138654</xdr:rowOff>
    </xdr:from>
    <xdr:to>
      <xdr:col>15</xdr:col>
      <xdr:colOff>133350</xdr:colOff>
      <xdr:row>81</xdr:row>
      <xdr:rowOff>68804</xdr:rowOff>
    </xdr:to>
    <xdr:sp macro="" textlink="">
      <xdr:nvSpPr>
        <xdr:cNvPr id="221" name="楕円 220"/>
        <xdr:cNvSpPr/>
      </xdr:nvSpPr>
      <xdr:spPr>
        <a:xfrm>
          <a:off x="3175000" y="138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78981</xdr:rowOff>
    </xdr:from>
    <xdr:ext cx="762000" cy="259045"/>
    <xdr:sp macro="" textlink="">
      <xdr:nvSpPr>
        <xdr:cNvPr id="222" name="テキスト ボックス 221"/>
        <xdr:cNvSpPr txBox="1"/>
      </xdr:nvSpPr>
      <xdr:spPr>
        <a:xfrm>
          <a:off x="2844800" y="1362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132835</xdr:rowOff>
    </xdr:from>
    <xdr:to>
      <xdr:col>11</xdr:col>
      <xdr:colOff>82550</xdr:colOff>
      <xdr:row>81</xdr:row>
      <xdr:rowOff>62985</xdr:rowOff>
    </xdr:to>
    <xdr:sp macro="" textlink="">
      <xdr:nvSpPr>
        <xdr:cNvPr id="223" name="楕円 222"/>
        <xdr:cNvSpPr/>
      </xdr:nvSpPr>
      <xdr:spPr>
        <a:xfrm>
          <a:off x="2286000" y="138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73162</xdr:rowOff>
    </xdr:from>
    <xdr:ext cx="762000" cy="259045"/>
    <xdr:sp macro="" textlink="">
      <xdr:nvSpPr>
        <xdr:cNvPr id="224" name="テキスト ボックス 223"/>
        <xdr:cNvSpPr txBox="1"/>
      </xdr:nvSpPr>
      <xdr:spPr>
        <a:xfrm>
          <a:off x="1955800" y="1361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123670</xdr:rowOff>
    </xdr:from>
    <xdr:to>
      <xdr:col>7</xdr:col>
      <xdr:colOff>31750</xdr:colOff>
      <xdr:row>81</xdr:row>
      <xdr:rowOff>53820</xdr:rowOff>
    </xdr:to>
    <xdr:sp macro="" textlink="">
      <xdr:nvSpPr>
        <xdr:cNvPr id="225" name="楕円 224"/>
        <xdr:cNvSpPr/>
      </xdr:nvSpPr>
      <xdr:spPr>
        <a:xfrm>
          <a:off x="1397000" y="138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63997</xdr:rowOff>
    </xdr:from>
    <xdr:ext cx="762000" cy="259045"/>
    <xdr:sp macro="" textlink="">
      <xdr:nvSpPr>
        <xdr:cNvPr id="226" name="テキスト ボックス 225"/>
        <xdr:cNvSpPr txBox="1"/>
      </xdr:nvSpPr>
      <xdr:spPr>
        <a:xfrm>
          <a:off x="1066800" y="136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％）及び全国町村平均（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％）を下回っている。（なお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は前年度数値を引用）今後も民間給与等に留意しながら、適正な給与水準に努める。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2" name="直線コネクタ 261"/>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98879</xdr:rowOff>
    </xdr:to>
    <xdr:cxnSp macro="">
      <xdr:nvCxnSpPr>
        <xdr:cNvPr id="265" name="直線コネクタ 264"/>
        <xdr:cNvCxnSpPr/>
      </xdr:nvCxnSpPr>
      <xdr:spPr>
        <a:xfrm>
          <a:off x="15290800" y="142487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83</xdr:row>
      <xdr:rowOff>18445</xdr:rowOff>
    </xdr:to>
    <xdr:cxnSp macro="">
      <xdr:nvCxnSpPr>
        <xdr:cNvPr id="268" name="直線コネクタ 267"/>
        <xdr:cNvCxnSpPr/>
      </xdr:nvCxnSpPr>
      <xdr:spPr>
        <a:xfrm>
          <a:off x="14401800" y="14018986"/>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81</xdr:row>
      <xdr:rowOff>166007</xdr:rowOff>
    </xdr:to>
    <xdr:cxnSp macro="">
      <xdr:nvCxnSpPr>
        <xdr:cNvPr id="271" name="直線コネクタ 270"/>
        <xdr:cNvCxnSpPr/>
      </xdr:nvCxnSpPr>
      <xdr:spPr>
        <a:xfrm flipV="1">
          <a:off x="13512800" y="1401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151493</xdr:rowOff>
    </xdr:from>
    <xdr:to>
      <xdr:col>68</xdr:col>
      <xdr:colOff>203200</xdr:colOff>
      <xdr:row>84</xdr:row>
      <xdr:rowOff>81643</xdr:rowOff>
    </xdr:to>
    <xdr:sp macro="" textlink="">
      <xdr:nvSpPr>
        <xdr:cNvPr id="272" name="フローチャート: 判断 271"/>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66420</xdr:rowOff>
    </xdr:from>
    <xdr:ext cx="762000" cy="259045"/>
    <xdr:sp macro="" textlink="">
      <xdr:nvSpPr>
        <xdr:cNvPr id="273" name="テキスト ボックス 272"/>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74" name="フローチャート: 判断 273"/>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66420</xdr:rowOff>
    </xdr:from>
    <xdr:ext cx="762000" cy="259045"/>
    <xdr:sp macro="" textlink="">
      <xdr:nvSpPr>
        <xdr:cNvPr id="275" name="テキスト ボックス 274"/>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1" name="楕円 280"/>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2"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3" name="楕円 282"/>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4" name="テキスト ボックス 283"/>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139095</xdr:rowOff>
    </xdr:from>
    <xdr:to>
      <xdr:col>73</xdr:col>
      <xdr:colOff>44450</xdr:colOff>
      <xdr:row>83</xdr:row>
      <xdr:rowOff>69245</xdr:rowOff>
    </xdr:to>
    <xdr:sp macro="" textlink="">
      <xdr:nvSpPr>
        <xdr:cNvPr id="285" name="楕円 284"/>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79422</xdr:rowOff>
    </xdr:from>
    <xdr:ext cx="762000" cy="259045"/>
    <xdr:sp macro="" textlink="">
      <xdr:nvSpPr>
        <xdr:cNvPr id="286" name="テキスト ボックス 285"/>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7" name="楕円 286"/>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8" name="テキスト ボックス 287"/>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9" name="楕円 288"/>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90" name="テキスト ボックス 289"/>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学校や保育所等の公立の施設が多いが、類似団体平均（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人）より下回っている。しかし、全国市町村平均（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比べると大きく上回っている。現在、新行政改革大綱に基づき、定員適正化を推進しており、この目標を実現するため、事務事業の見直し、組織機構の再編による合理化、民間機能の有効的な活用を推進し職員定数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151003</xdr:rowOff>
    </xdr:from>
    <xdr:to>
      <xdr:col>81</xdr:col>
      <xdr:colOff>44450</xdr:colOff>
      <xdr:row>59</xdr:row>
      <xdr:rowOff>161861</xdr:rowOff>
    </xdr:to>
    <xdr:cxnSp macro="">
      <xdr:nvCxnSpPr>
        <xdr:cNvPr id="321" name="直線コネクタ 320"/>
        <xdr:cNvCxnSpPr/>
      </xdr:nvCxnSpPr>
      <xdr:spPr>
        <a:xfrm>
          <a:off x="16179800" y="10266553"/>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151003</xdr:rowOff>
    </xdr:from>
    <xdr:to>
      <xdr:col>77</xdr:col>
      <xdr:colOff>44450</xdr:colOff>
      <xdr:row>59</xdr:row>
      <xdr:rowOff>154019</xdr:rowOff>
    </xdr:to>
    <xdr:cxnSp macro="">
      <xdr:nvCxnSpPr>
        <xdr:cNvPr id="324" name="直線コネクタ 323"/>
        <xdr:cNvCxnSpPr/>
      </xdr:nvCxnSpPr>
      <xdr:spPr>
        <a:xfrm flipV="1">
          <a:off x="15290800" y="1026655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149796</xdr:rowOff>
    </xdr:from>
    <xdr:to>
      <xdr:col>72</xdr:col>
      <xdr:colOff>203200</xdr:colOff>
      <xdr:row>59</xdr:row>
      <xdr:rowOff>154019</xdr:rowOff>
    </xdr:to>
    <xdr:cxnSp macro="">
      <xdr:nvCxnSpPr>
        <xdr:cNvPr id="327" name="直線コネクタ 326"/>
        <xdr:cNvCxnSpPr/>
      </xdr:nvCxnSpPr>
      <xdr:spPr>
        <a:xfrm>
          <a:off x="14401800" y="1026534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142557</xdr:rowOff>
    </xdr:from>
    <xdr:to>
      <xdr:col>68</xdr:col>
      <xdr:colOff>152400</xdr:colOff>
      <xdr:row>59</xdr:row>
      <xdr:rowOff>149796</xdr:rowOff>
    </xdr:to>
    <xdr:cxnSp macro="">
      <xdr:nvCxnSpPr>
        <xdr:cNvPr id="330" name="直線コネクタ 329"/>
        <xdr:cNvCxnSpPr/>
      </xdr:nvCxnSpPr>
      <xdr:spPr>
        <a:xfrm>
          <a:off x="13512800" y="1025810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36258</xdr:rowOff>
    </xdr:from>
    <xdr:to>
      <xdr:col>68</xdr:col>
      <xdr:colOff>203200</xdr:colOff>
      <xdr:row>59</xdr:row>
      <xdr:rowOff>137858</xdr:rowOff>
    </xdr:to>
    <xdr:sp macro="" textlink="">
      <xdr:nvSpPr>
        <xdr:cNvPr id="331" name="フローチャート: 判断 330"/>
        <xdr:cNvSpPr/>
      </xdr:nvSpPr>
      <xdr:spPr>
        <a:xfrm>
          <a:off x="14351000" y="1015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148035</xdr:rowOff>
    </xdr:from>
    <xdr:ext cx="762000" cy="259045"/>
    <xdr:sp macro="" textlink="">
      <xdr:nvSpPr>
        <xdr:cNvPr id="332" name="テキスト ボックス 331"/>
        <xdr:cNvSpPr txBox="1"/>
      </xdr:nvSpPr>
      <xdr:spPr>
        <a:xfrm>
          <a:off x="14020800" y="992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169704</xdr:rowOff>
    </xdr:from>
    <xdr:to>
      <xdr:col>64</xdr:col>
      <xdr:colOff>152400</xdr:colOff>
      <xdr:row>59</xdr:row>
      <xdr:rowOff>99854</xdr:rowOff>
    </xdr:to>
    <xdr:sp macro="" textlink="">
      <xdr:nvSpPr>
        <xdr:cNvPr id="333" name="フローチャート: 判断 332"/>
        <xdr:cNvSpPr/>
      </xdr:nvSpPr>
      <xdr:spPr>
        <a:xfrm>
          <a:off x="13462000" y="1011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110031</xdr:rowOff>
    </xdr:from>
    <xdr:ext cx="762000" cy="259045"/>
    <xdr:sp macro="" textlink="">
      <xdr:nvSpPr>
        <xdr:cNvPr id="334" name="テキスト ボックス 333"/>
        <xdr:cNvSpPr txBox="1"/>
      </xdr:nvSpPr>
      <xdr:spPr>
        <a:xfrm>
          <a:off x="13131800" y="988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111061</xdr:rowOff>
    </xdr:from>
    <xdr:to>
      <xdr:col>81</xdr:col>
      <xdr:colOff>95250</xdr:colOff>
      <xdr:row>60</xdr:row>
      <xdr:rowOff>41211</xdr:rowOff>
    </xdr:to>
    <xdr:sp macro="" textlink="">
      <xdr:nvSpPr>
        <xdr:cNvPr id="340" name="楕円 339"/>
        <xdr:cNvSpPr/>
      </xdr:nvSpPr>
      <xdr:spPr>
        <a:xfrm>
          <a:off x="16967200" y="102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127588</xdr:rowOff>
    </xdr:from>
    <xdr:ext cx="762000" cy="259045"/>
    <xdr:sp macro="" textlink="">
      <xdr:nvSpPr>
        <xdr:cNvPr id="341" name="定員管理の状況該当値テキスト"/>
        <xdr:cNvSpPr txBox="1"/>
      </xdr:nvSpPr>
      <xdr:spPr>
        <a:xfrm>
          <a:off x="17106900" y="1007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100203</xdr:rowOff>
    </xdr:from>
    <xdr:to>
      <xdr:col>77</xdr:col>
      <xdr:colOff>95250</xdr:colOff>
      <xdr:row>60</xdr:row>
      <xdr:rowOff>30353</xdr:rowOff>
    </xdr:to>
    <xdr:sp macro="" textlink="">
      <xdr:nvSpPr>
        <xdr:cNvPr id="342" name="楕円 341"/>
        <xdr:cNvSpPr/>
      </xdr:nvSpPr>
      <xdr:spPr>
        <a:xfrm>
          <a:off x="16129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40530</xdr:rowOff>
    </xdr:from>
    <xdr:ext cx="736600" cy="259045"/>
    <xdr:sp macro="" textlink="">
      <xdr:nvSpPr>
        <xdr:cNvPr id="343" name="テキスト ボックス 342"/>
        <xdr:cNvSpPr txBox="1"/>
      </xdr:nvSpPr>
      <xdr:spPr>
        <a:xfrm>
          <a:off x="15798800" y="998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103219</xdr:rowOff>
    </xdr:from>
    <xdr:to>
      <xdr:col>73</xdr:col>
      <xdr:colOff>44450</xdr:colOff>
      <xdr:row>60</xdr:row>
      <xdr:rowOff>33369</xdr:rowOff>
    </xdr:to>
    <xdr:sp macro="" textlink="">
      <xdr:nvSpPr>
        <xdr:cNvPr id="344" name="楕円 343"/>
        <xdr:cNvSpPr/>
      </xdr:nvSpPr>
      <xdr:spPr>
        <a:xfrm>
          <a:off x="15240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43546</xdr:rowOff>
    </xdr:from>
    <xdr:ext cx="762000" cy="259045"/>
    <xdr:sp macro="" textlink="">
      <xdr:nvSpPr>
        <xdr:cNvPr id="345" name="テキスト ボックス 344"/>
        <xdr:cNvSpPr txBox="1"/>
      </xdr:nvSpPr>
      <xdr:spPr>
        <a:xfrm>
          <a:off x="14909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98996</xdr:rowOff>
    </xdr:from>
    <xdr:to>
      <xdr:col>68</xdr:col>
      <xdr:colOff>203200</xdr:colOff>
      <xdr:row>60</xdr:row>
      <xdr:rowOff>29146</xdr:rowOff>
    </xdr:to>
    <xdr:sp macro="" textlink="">
      <xdr:nvSpPr>
        <xdr:cNvPr id="346" name="楕円 345"/>
        <xdr:cNvSpPr/>
      </xdr:nvSpPr>
      <xdr:spPr>
        <a:xfrm>
          <a:off x="14351000" y="102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13923</xdr:rowOff>
    </xdr:from>
    <xdr:ext cx="762000" cy="259045"/>
    <xdr:sp macro="" textlink="">
      <xdr:nvSpPr>
        <xdr:cNvPr id="347" name="テキスト ボックス 346"/>
        <xdr:cNvSpPr txBox="1"/>
      </xdr:nvSpPr>
      <xdr:spPr>
        <a:xfrm>
          <a:off x="14020800" y="1030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91757</xdr:rowOff>
    </xdr:from>
    <xdr:to>
      <xdr:col>64</xdr:col>
      <xdr:colOff>152400</xdr:colOff>
      <xdr:row>60</xdr:row>
      <xdr:rowOff>21907</xdr:rowOff>
    </xdr:to>
    <xdr:sp macro="" textlink="">
      <xdr:nvSpPr>
        <xdr:cNvPr id="348" name="楕円 347"/>
        <xdr:cNvSpPr/>
      </xdr:nvSpPr>
      <xdr:spPr>
        <a:xfrm>
          <a:off x="13462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6684</xdr:rowOff>
    </xdr:from>
    <xdr:ext cx="762000" cy="259045"/>
    <xdr:sp macro="" textlink="">
      <xdr:nvSpPr>
        <xdr:cNvPr id="349" name="テキスト ボックス 348"/>
        <xdr:cNvSpPr txBox="1"/>
      </xdr:nvSpPr>
      <xdr:spPr>
        <a:xfrm>
          <a:off x="13131800" y="1029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％）、茨城県平均（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％）及び全国市町村平均（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％）を下回っている。また前年度と比較すると土地改良事業にかかる債務負担行為などが減となり単年度比率で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ポイント減少した。今後も、普通会計のみならず公営企業債の起債の抑制により準元利償還金の負担にも留意しつつ、適正な起債管理に努める。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34169</xdr:rowOff>
    </xdr:to>
    <xdr:cxnSp macro="">
      <xdr:nvCxnSpPr>
        <xdr:cNvPr id="385" name="直線コネクタ 384"/>
        <xdr:cNvCxnSpPr/>
      </xdr:nvCxnSpPr>
      <xdr:spPr>
        <a:xfrm flipV="1">
          <a:off x="16179800" y="67092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34169</xdr:rowOff>
    </xdr:from>
    <xdr:to>
      <xdr:col>77</xdr:col>
      <xdr:colOff>44450</xdr:colOff>
      <xdr:row>39</xdr:row>
      <xdr:rowOff>160565</xdr:rowOff>
    </xdr:to>
    <xdr:cxnSp macro="">
      <xdr:nvCxnSpPr>
        <xdr:cNvPr id="388" name="直線コネクタ 387"/>
        <xdr:cNvCxnSpPr/>
      </xdr:nvCxnSpPr>
      <xdr:spPr>
        <a:xfrm flipV="1">
          <a:off x="15290800" y="67207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41</xdr:row>
      <xdr:rowOff>24493</xdr:rowOff>
    </xdr:to>
    <xdr:cxnSp macro="">
      <xdr:nvCxnSpPr>
        <xdr:cNvPr id="391" name="直線コネクタ 390"/>
        <xdr:cNvCxnSpPr/>
      </xdr:nvCxnSpPr>
      <xdr:spPr>
        <a:xfrm flipV="1">
          <a:off x="14401800" y="68471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42</xdr:row>
      <xdr:rowOff>105833</xdr:rowOff>
    </xdr:to>
    <xdr:cxnSp macro="">
      <xdr:nvCxnSpPr>
        <xdr:cNvPr id="394" name="直線コネクタ 393"/>
        <xdr:cNvCxnSpPr/>
      </xdr:nvCxnSpPr>
      <xdr:spPr>
        <a:xfrm flipV="1">
          <a:off x="13512800" y="7053943"/>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395" name="フローチャート: 判断 394"/>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396" name="テキスト ボックス 395"/>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4" name="楕円 403"/>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5"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154819</xdr:rowOff>
    </xdr:from>
    <xdr:to>
      <xdr:col>77</xdr:col>
      <xdr:colOff>95250</xdr:colOff>
      <xdr:row>39</xdr:row>
      <xdr:rowOff>84969</xdr:rowOff>
    </xdr:to>
    <xdr:sp macro="" textlink="">
      <xdr:nvSpPr>
        <xdr:cNvPr id="406" name="楕円 405"/>
        <xdr:cNvSpPr/>
      </xdr:nvSpPr>
      <xdr:spPr>
        <a:xfrm>
          <a:off x="16129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95146</xdr:rowOff>
    </xdr:from>
    <xdr:ext cx="736600" cy="259045"/>
    <xdr:sp macro="" textlink="">
      <xdr:nvSpPr>
        <xdr:cNvPr id="407" name="テキスト ボックス 406"/>
        <xdr:cNvSpPr txBox="1"/>
      </xdr:nvSpPr>
      <xdr:spPr>
        <a:xfrm>
          <a:off x="15798800" y="643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08" name="楕円 407"/>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09" name="テキスト ボックス 408"/>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1" name="テキスト ボックス 410"/>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2" name="楕円 411"/>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3" name="テキスト ボックス 412"/>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改善した主な要因は充当可能基金の増によるものである。今後も、普通会計及び公営企業会計について、住民ニーズを踏まえた適切な事業の選択により、過度に起債に依存す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159258</xdr:rowOff>
    </xdr:from>
    <xdr:to>
      <xdr:col>81</xdr:col>
      <xdr:colOff>44450</xdr:colOff>
      <xdr:row>16</xdr:row>
      <xdr:rowOff>107654</xdr:rowOff>
    </xdr:to>
    <xdr:cxnSp macro="">
      <xdr:nvCxnSpPr>
        <xdr:cNvPr id="447" name="直線コネクタ 446"/>
        <xdr:cNvCxnSpPr/>
      </xdr:nvCxnSpPr>
      <xdr:spPr>
        <a:xfrm flipV="1">
          <a:off x="16179800" y="2731008"/>
          <a:ext cx="8382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88477</xdr:rowOff>
    </xdr:from>
    <xdr:to>
      <xdr:col>77</xdr:col>
      <xdr:colOff>44450</xdr:colOff>
      <xdr:row>16</xdr:row>
      <xdr:rowOff>107654</xdr:rowOff>
    </xdr:to>
    <xdr:cxnSp macro="">
      <xdr:nvCxnSpPr>
        <xdr:cNvPr id="450" name="直線コネクタ 449"/>
        <xdr:cNvCxnSpPr/>
      </xdr:nvCxnSpPr>
      <xdr:spPr>
        <a:xfrm>
          <a:off x="15290800" y="2660227"/>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71586</xdr:rowOff>
    </xdr:from>
    <xdr:to>
      <xdr:col>72</xdr:col>
      <xdr:colOff>203200</xdr:colOff>
      <xdr:row>15</xdr:row>
      <xdr:rowOff>88477</xdr:rowOff>
    </xdr:to>
    <xdr:cxnSp macro="">
      <xdr:nvCxnSpPr>
        <xdr:cNvPr id="453" name="直線コネクタ 452"/>
        <xdr:cNvCxnSpPr/>
      </xdr:nvCxnSpPr>
      <xdr:spPr>
        <a:xfrm>
          <a:off x="14401800" y="264333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71586</xdr:rowOff>
    </xdr:from>
    <xdr:to>
      <xdr:col>68</xdr:col>
      <xdr:colOff>152400</xdr:colOff>
      <xdr:row>16</xdr:row>
      <xdr:rowOff>42503</xdr:rowOff>
    </xdr:to>
    <xdr:cxnSp macro="">
      <xdr:nvCxnSpPr>
        <xdr:cNvPr id="456" name="直線コネクタ 455"/>
        <xdr:cNvCxnSpPr/>
      </xdr:nvCxnSpPr>
      <xdr:spPr>
        <a:xfrm flipV="1">
          <a:off x="13512800" y="2643336"/>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7" name="フローチャート: 判断 45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8" name="テキスト ボックス 45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115020</xdr:rowOff>
    </xdr:from>
    <xdr:to>
      <xdr:col>64</xdr:col>
      <xdr:colOff>152400</xdr:colOff>
      <xdr:row>15</xdr:row>
      <xdr:rowOff>45170</xdr:rowOff>
    </xdr:to>
    <xdr:sp macro="" textlink="">
      <xdr:nvSpPr>
        <xdr:cNvPr id="459" name="フローチャート: 判断 458"/>
        <xdr:cNvSpPr/>
      </xdr:nvSpPr>
      <xdr:spPr>
        <a:xfrm>
          <a:off x="13462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55347</xdr:rowOff>
    </xdr:from>
    <xdr:ext cx="762000" cy="259045"/>
    <xdr:sp macro="" textlink="">
      <xdr:nvSpPr>
        <xdr:cNvPr id="460" name="テキスト ボックス 459"/>
        <xdr:cNvSpPr txBox="1"/>
      </xdr:nvSpPr>
      <xdr:spPr>
        <a:xfrm>
          <a:off x="13131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108458</xdr:rowOff>
    </xdr:from>
    <xdr:to>
      <xdr:col>81</xdr:col>
      <xdr:colOff>95250</xdr:colOff>
      <xdr:row>16</xdr:row>
      <xdr:rowOff>38608</xdr:rowOff>
    </xdr:to>
    <xdr:sp macro="" textlink="">
      <xdr:nvSpPr>
        <xdr:cNvPr id="466" name="楕円 465"/>
        <xdr:cNvSpPr/>
      </xdr:nvSpPr>
      <xdr:spPr>
        <a:xfrm>
          <a:off x="169672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80535</xdr:rowOff>
    </xdr:from>
    <xdr:ext cx="762000" cy="259045"/>
    <xdr:sp macro="" textlink="">
      <xdr:nvSpPr>
        <xdr:cNvPr id="467" name="将来負担の状況該当値テキスト"/>
        <xdr:cNvSpPr txBox="1"/>
      </xdr:nvSpPr>
      <xdr:spPr>
        <a:xfrm>
          <a:off x="171069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56854</xdr:rowOff>
    </xdr:from>
    <xdr:to>
      <xdr:col>77</xdr:col>
      <xdr:colOff>95250</xdr:colOff>
      <xdr:row>16</xdr:row>
      <xdr:rowOff>158454</xdr:rowOff>
    </xdr:to>
    <xdr:sp macro="" textlink="">
      <xdr:nvSpPr>
        <xdr:cNvPr id="468" name="楕円 467"/>
        <xdr:cNvSpPr/>
      </xdr:nvSpPr>
      <xdr:spPr>
        <a:xfrm>
          <a:off x="16129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143231</xdr:rowOff>
    </xdr:from>
    <xdr:ext cx="736600" cy="259045"/>
    <xdr:sp macro="" textlink="">
      <xdr:nvSpPr>
        <xdr:cNvPr id="469" name="テキスト ボックス 468"/>
        <xdr:cNvSpPr txBox="1"/>
      </xdr:nvSpPr>
      <xdr:spPr>
        <a:xfrm>
          <a:off x="15798800" y="2886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70" name="楕円 469"/>
        <xdr:cNvSpPr/>
      </xdr:nvSpPr>
      <xdr:spPr>
        <a:xfrm>
          <a:off x="15240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71" name="テキスト ボックス 470"/>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20786</xdr:rowOff>
    </xdr:from>
    <xdr:to>
      <xdr:col>68</xdr:col>
      <xdr:colOff>203200</xdr:colOff>
      <xdr:row>15</xdr:row>
      <xdr:rowOff>122386</xdr:rowOff>
    </xdr:to>
    <xdr:sp macro="" textlink="">
      <xdr:nvSpPr>
        <xdr:cNvPr id="472" name="楕円 471"/>
        <xdr:cNvSpPr/>
      </xdr:nvSpPr>
      <xdr:spPr>
        <a:xfrm>
          <a:off x="14351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107163</xdr:rowOff>
    </xdr:from>
    <xdr:ext cx="762000" cy="259045"/>
    <xdr:sp macro="" textlink="">
      <xdr:nvSpPr>
        <xdr:cNvPr id="473" name="テキスト ボックス 472"/>
        <xdr:cNvSpPr txBox="1"/>
      </xdr:nvSpPr>
      <xdr:spPr>
        <a:xfrm>
          <a:off x="14020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163153</xdr:rowOff>
    </xdr:from>
    <xdr:to>
      <xdr:col>64</xdr:col>
      <xdr:colOff>152400</xdr:colOff>
      <xdr:row>16</xdr:row>
      <xdr:rowOff>93303</xdr:rowOff>
    </xdr:to>
    <xdr:sp macro="" textlink="">
      <xdr:nvSpPr>
        <xdr:cNvPr id="474" name="楕円 473"/>
        <xdr:cNvSpPr/>
      </xdr:nvSpPr>
      <xdr:spPr>
        <a:xfrm>
          <a:off x="13462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78080</xdr:rowOff>
    </xdr:from>
    <xdr:ext cx="762000" cy="259045"/>
    <xdr:sp macro="" textlink="">
      <xdr:nvSpPr>
        <xdr:cNvPr id="475" name="テキスト ボックス 474"/>
        <xdr:cNvSpPr txBox="1"/>
      </xdr:nvSpPr>
      <xdr:spPr>
        <a:xfrm>
          <a:off x="13131800" y="28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9,104
8,987
44.30
4,970,859
4,538,080
429,949
2,990,161
3,999,048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退職者の増により前年度（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28.3</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ポイント改善した。人口規模に対して学校や保育所等の公立の施設が多いことから、経常収支比率の人件費は類似団体平均（</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％）を大きく上回っている。このようななか、現在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行政改革大綱に基づき、定員適正化を推進しており、この目標を実現するため、事務事業の見直し、組織機構の再編による合理化、民間機能の有効的な活用を推進し職員定数の抑制を図る。また、臨時職員の効率的な雇用を推進し</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人件費関係全体について抑制を行う。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49276</xdr:rowOff>
    </xdr:to>
    <xdr:cxnSp macro="">
      <xdr:nvCxnSpPr>
        <xdr:cNvPr id="64" name="直線コネクタ 63"/>
        <xdr:cNvCxnSpPr/>
      </xdr:nvCxnSpPr>
      <xdr:spPr>
        <a:xfrm flipV="1">
          <a:off x="3987800" y="65003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49276</xdr:rowOff>
    </xdr:to>
    <xdr:cxnSp macro="">
      <xdr:nvCxnSpPr>
        <xdr:cNvPr id="67" name="直線コネクタ 66"/>
        <xdr:cNvCxnSpPr/>
      </xdr:nvCxnSpPr>
      <xdr:spPr>
        <a:xfrm>
          <a:off x="3098800" y="6555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99568</xdr:rowOff>
    </xdr:to>
    <xdr:cxnSp macro="">
      <xdr:nvCxnSpPr>
        <xdr:cNvPr id="70" name="直線コネクタ 69"/>
        <xdr:cNvCxnSpPr/>
      </xdr:nvCxnSpPr>
      <xdr:spPr>
        <a:xfrm flipV="1">
          <a:off x="2209800" y="6555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99568</xdr:rowOff>
    </xdr:from>
    <xdr:to>
      <xdr:col>11</xdr:col>
      <xdr:colOff>9525</xdr:colOff>
      <xdr:row>38</xdr:row>
      <xdr:rowOff>122428</xdr:rowOff>
    </xdr:to>
    <xdr:cxnSp macro="">
      <xdr:nvCxnSpPr>
        <xdr:cNvPr id="73" name="直線コネクタ 72"/>
        <xdr:cNvCxnSpPr/>
      </xdr:nvCxnSpPr>
      <xdr:spPr>
        <a:xfrm flipV="1">
          <a:off x="1320800" y="6614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71628</xdr:rowOff>
    </xdr:from>
    <xdr:to>
      <xdr:col>6</xdr:col>
      <xdr:colOff>171450</xdr:colOff>
      <xdr:row>39</xdr:row>
      <xdr:rowOff>1778</xdr:rowOff>
    </xdr:to>
    <xdr:sp macro="" textlink="">
      <xdr:nvSpPr>
        <xdr:cNvPr id="91" name="楕円 90"/>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158005</xdr:rowOff>
    </xdr:from>
    <xdr:ext cx="762000" cy="259045"/>
    <xdr:sp macro="" textlink="">
      <xdr:nvSpPr>
        <xdr:cNvPr id="92" name="テキスト ボックス 91"/>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％）を下回っている。行財政改革においても、認定こども園開設による賃金削減など物件費を中心とした抑制を行っている。今後、平成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月小中一貫校が開校し、統合に伴いスクールバスの運行経費の増加が見込まれるが、引き続き効率的な委託業務への見直し等により物件費全体についてより厳しく削減を行う。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xdr:rowOff>
    </xdr:from>
    <xdr:to>
      <xdr:col>82</xdr:col>
      <xdr:colOff>107950</xdr:colOff>
      <xdr:row>15</xdr:row>
      <xdr:rowOff>35560</xdr:rowOff>
    </xdr:to>
    <xdr:cxnSp macro="">
      <xdr:nvCxnSpPr>
        <xdr:cNvPr id="121" name="直線コネクタ 120"/>
        <xdr:cNvCxnSpPr/>
      </xdr:nvCxnSpPr>
      <xdr:spPr>
        <a:xfrm>
          <a:off x="15671800" y="25787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138430</xdr:rowOff>
    </xdr:from>
    <xdr:to>
      <xdr:col>78</xdr:col>
      <xdr:colOff>69850</xdr:colOff>
      <xdr:row>15</xdr:row>
      <xdr:rowOff>6985</xdr:rowOff>
    </xdr:to>
    <xdr:cxnSp macro="">
      <xdr:nvCxnSpPr>
        <xdr:cNvPr id="124" name="直線コネクタ 123"/>
        <xdr:cNvCxnSpPr/>
      </xdr:nvCxnSpPr>
      <xdr:spPr>
        <a:xfrm>
          <a:off x="14782800" y="25387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138430</xdr:rowOff>
    </xdr:from>
    <xdr:to>
      <xdr:col>73</xdr:col>
      <xdr:colOff>180975</xdr:colOff>
      <xdr:row>15</xdr:row>
      <xdr:rowOff>24130</xdr:rowOff>
    </xdr:to>
    <xdr:cxnSp macro="">
      <xdr:nvCxnSpPr>
        <xdr:cNvPr id="127" name="直線コネクタ 126"/>
        <xdr:cNvCxnSpPr/>
      </xdr:nvCxnSpPr>
      <xdr:spPr>
        <a:xfrm flipV="1">
          <a:off x="13893800" y="25387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18415</xdr:rowOff>
    </xdr:from>
    <xdr:to>
      <xdr:col>69</xdr:col>
      <xdr:colOff>92075</xdr:colOff>
      <xdr:row>15</xdr:row>
      <xdr:rowOff>24130</xdr:rowOff>
    </xdr:to>
    <xdr:cxnSp macro="">
      <xdr:nvCxnSpPr>
        <xdr:cNvPr id="130" name="直線コネクタ 129"/>
        <xdr:cNvCxnSpPr/>
      </xdr:nvCxnSpPr>
      <xdr:spPr>
        <a:xfrm>
          <a:off x="13004800" y="25901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70485</xdr:rowOff>
    </xdr:from>
    <xdr:to>
      <xdr:col>69</xdr:col>
      <xdr:colOff>142875</xdr:colOff>
      <xdr:row>16</xdr:row>
      <xdr:rowOff>635</xdr:rowOff>
    </xdr:to>
    <xdr:sp macro="" textlink="">
      <xdr:nvSpPr>
        <xdr:cNvPr id="131" name="フローチャート: 判断 130"/>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156862</xdr:rowOff>
    </xdr:from>
    <xdr:ext cx="762000" cy="259045"/>
    <xdr:sp macro="" textlink="">
      <xdr:nvSpPr>
        <xdr:cNvPr id="132" name="テキスト ボックス 131"/>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33" name="フローチャート: 判断 132"/>
        <xdr:cNvSpPr/>
      </xdr:nvSpPr>
      <xdr:spPr>
        <a:xfrm>
          <a:off x="12954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93997</xdr:rowOff>
    </xdr:from>
    <xdr:ext cx="762000" cy="259045"/>
    <xdr:sp macro="" textlink="">
      <xdr:nvSpPr>
        <xdr:cNvPr id="134" name="テキスト ボックス 133"/>
        <xdr:cNvSpPr txBox="1"/>
      </xdr:nvSpPr>
      <xdr:spPr>
        <a:xfrm>
          <a:off x="12623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156210</xdr:rowOff>
    </xdr:from>
    <xdr:to>
      <xdr:col>82</xdr:col>
      <xdr:colOff>158750</xdr:colOff>
      <xdr:row>15</xdr:row>
      <xdr:rowOff>86360</xdr:rowOff>
    </xdr:to>
    <xdr:sp macro="" textlink="">
      <xdr:nvSpPr>
        <xdr:cNvPr id="140" name="楕円 139"/>
        <xdr:cNvSpPr/>
      </xdr:nvSpPr>
      <xdr:spPr>
        <a:xfrm>
          <a:off x="164592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1287</xdr:rowOff>
    </xdr:from>
    <xdr:ext cx="762000" cy="259045"/>
    <xdr:sp macro="" textlink="">
      <xdr:nvSpPr>
        <xdr:cNvPr id="141" name="物件費該当値テキスト"/>
        <xdr:cNvSpPr txBox="1"/>
      </xdr:nvSpPr>
      <xdr:spPr>
        <a:xfrm>
          <a:off x="165989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127635</xdr:rowOff>
    </xdr:from>
    <xdr:to>
      <xdr:col>78</xdr:col>
      <xdr:colOff>120650</xdr:colOff>
      <xdr:row>15</xdr:row>
      <xdr:rowOff>57785</xdr:rowOff>
    </xdr:to>
    <xdr:sp macro="" textlink="">
      <xdr:nvSpPr>
        <xdr:cNvPr id="142" name="楕円 141"/>
        <xdr:cNvSpPr/>
      </xdr:nvSpPr>
      <xdr:spPr>
        <a:xfrm>
          <a:off x="15621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67962</xdr:rowOff>
    </xdr:from>
    <xdr:ext cx="736600" cy="259045"/>
    <xdr:sp macro="" textlink="">
      <xdr:nvSpPr>
        <xdr:cNvPr id="143" name="テキスト ボックス 142"/>
        <xdr:cNvSpPr txBox="1"/>
      </xdr:nvSpPr>
      <xdr:spPr>
        <a:xfrm>
          <a:off x="15290800" y="229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87630</xdr:rowOff>
    </xdr:from>
    <xdr:to>
      <xdr:col>74</xdr:col>
      <xdr:colOff>31750</xdr:colOff>
      <xdr:row>15</xdr:row>
      <xdr:rowOff>17780</xdr:rowOff>
    </xdr:to>
    <xdr:sp macro="" textlink="">
      <xdr:nvSpPr>
        <xdr:cNvPr id="144" name="楕円 143"/>
        <xdr:cNvSpPr/>
      </xdr:nvSpPr>
      <xdr:spPr>
        <a:xfrm>
          <a:off x="14732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27957</xdr:rowOff>
    </xdr:from>
    <xdr:ext cx="762000" cy="259045"/>
    <xdr:sp macro="" textlink="">
      <xdr:nvSpPr>
        <xdr:cNvPr id="145" name="テキスト ボックス 144"/>
        <xdr:cNvSpPr txBox="1"/>
      </xdr:nvSpPr>
      <xdr:spPr>
        <a:xfrm>
          <a:off x="14401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46" name="楕円 145"/>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47" name="テキスト ボックス 146"/>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139065</xdr:rowOff>
    </xdr:from>
    <xdr:to>
      <xdr:col>65</xdr:col>
      <xdr:colOff>53975</xdr:colOff>
      <xdr:row>15</xdr:row>
      <xdr:rowOff>69215</xdr:rowOff>
    </xdr:to>
    <xdr:sp macro="" textlink="">
      <xdr:nvSpPr>
        <xdr:cNvPr id="148" name="楕円 147"/>
        <xdr:cNvSpPr/>
      </xdr:nvSpPr>
      <xdr:spPr>
        <a:xfrm>
          <a:off x="12954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79392</xdr:rowOff>
    </xdr:from>
    <xdr:ext cx="762000" cy="259045"/>
    <xdr:sp macro="" textlink="">
      <xdr:nvSpPr>
        <xdr:cNvPr id="149" name="テキスト ボックス 148"/>
        <xdr:cNvSpPr txBox="1"/>
      </xdr:nvSpPr>
      <xdr:spPr>
        <a:xfrm>
          <a:off x="12623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ポイント下回っている。扶助費全体では前年度（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主な要因としては、児童手当や次世代育成助成金の減によるものであるが、障害福祉サービス費、障害児施設給付費などは増加傾向にあり、今後も少子高齢化の進行に伴い社会保障関連経費の増加が見込まれるため、厳正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165100</xdr:rowOff>
    </xdr:to>
    <xdr:cxnSp macro="">
      <xdr:nvCxnSpPr>
        <xdr:cNvPr id="182" name="直線コネクタ 181"/>
        <xdr:cNvCxnSpPr/>
      </xdr:nvCxnSpPr>
      <xdr:spPr>
        <a:xfrm flipV="1">
          <a:off x="3987800" y="953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12700</xdr:rowOff>
    </xdr:to>
    <xdr:cxnSp macro="">
      <xdr:nvCxnSpPr>
        <xdr:cNvPr id="185" name="直線コネクタ 184"/>
        <xdr:cNvCxnSpPr/>
      </xdr:nvCxnSpPr>
      <xdr:spPr>
        <a:xfrm flipV="1">
          <a:off x="3098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107950</xdr:rowOff>
    </xdr:to>
    <xdr:cxnSp macro="">
      <xdr:nvCxnSpPr>
        <xdr:cNvPr id="188" name="直線コネクタ 187"/>
        <xdr:cNvCxnSpPr/>
      </xdr:nvCxnSpPr>
      <xdr:spPr>
        <a:xfrm flipV="1">
          <a:off x="2209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107950</xdr:rowOff>
    </xdr:to>
    <xdr:cxnSp macro="">
      <xdr:nvCxnSpPr>
        <xdr:cNvPr id="191" name="直線コネクタ 190"/>
        <xdr:cNvCxnSpPr/>
      </xdr:nvCxnSpPr>
      <xdr:spPr>
        <a:xfrm>
          <a:off x="1320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3" name="テキスト ボックス 19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4" name="フローチャート: 判断 193"/>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5" name="テキスト ボックス 194"/>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3" name="楕円 202"/>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04" name="テキスト ボックス 203"/>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5" name="楕円 20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6" name="テキスト ボックス 20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7" name="楕円 206"/>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08" name="テキスト ボックス 207"/>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9" name="楕円 208"/>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0" name="テキスト ボックス 209"/>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主な要因としては、特別会計への繰出金の増加が挙げられる。特に下水道事業は、公営企業繰出基準の改正に伴い、分流式下水道等に要する経費が大きくなっている。また、増加傾向にある介護保険特別会計への経常的な負担に加え、後期高齢者医療特別会計への繰出金についても、今後ますます大きな負担となることが危惧される。今後、下水道事業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住民ﾆｰｽﾞを踏まえた適切な事業選択により、過度に起債に依存することのない財政運営に努める。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なお、国民健康保険特別会計においても普通会計からの繰出金を減らしていくように努める。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21844</xdr:rowOff>
    </xdr:from>
    <xdr:to>
      <xdr:col>82</xdr:col>
      <xdr:colOff>107950</xdr:colOff>
      <xdr:row>58</xdr:row>
      <xdr:rowOff>44704</xdr:rowOff>
    </xdr:to>
    <xdr:cxnSp macro="">
      <xdr:nvCxnSpPr>
        <xdr:cNvPr id="240" name="直線コネクタ 239"/>
        <xdr:cNvCxnSpPr/>
      </xdr:nvCxnSpPr>
      <xdr:spPr>
        <a:xfrm flipV="1">
          <a:off x="15671800" y="9965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26416</xdr:rowOff>
    </xdr:from>
    <xdr:to>
      <xdr:col>78</xdr:col>
      <xdr:colOff>69850</xdr:colOff>
      <xdr:row>58</xdr:row>
      <xdr:rowOff>44704</xdr:rowOff>
    </xdr:to>
    <xdr:cxnSp macro="">
      <xdr:nvCxnSpPr>
        <xdr:cNvPr id="243" name="直線コネクタ 242"/>
        <xdr:cNvCxnSpPr/>
      </xdr:nvCxnSpPr>
      <xdr:spPr>
        <a:xfrm>
          <a:off x="14782800" y="9970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26416</xdr:rowOff>
    </xdr:from>
    <xdr:to>
      <xdr:col>73</xdr:col>
      <xdr:colOff>180975</xdr:colOff>
      <xdr:row>58</xdr:row>
      <xdr:rowOff>49276</xdr:rowOff>
    </xdr:to>
    <xdr:cxnSp macro="">
      <xdr:nvCxnSpPr>
        <xdr:cNvPr id="246" name="直線コネクタ 245"/>
        <xdr:cNvCxnSpPr/>
      </xdr:nvCxnSpPr>
      <xdr:spPr>
        <a:xfrm flipV="1">
          <a:off x="13893800" y="9970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40132</xdr:rowOff>
    </xdr:from>
    <xdr:to>
      <xdr:col>69</xdr:col>
      <xdr:colOff>92075</xdr:colOff>
      <xdr:row>58</xdr:row>
      <xdr:rowOff>49276</xdr:rowOff>
    </xdr:to>
    <xdr:cxnSp macro="">
      <xdr:nvCxnSpPr>
        <xdr:cNvPr id="249" name="直線コネクタ 248"/>
        <xdr:cNvCxnSpPr/>
      </xdr:nvCxnSpPr>
      <xdr:spPr>
        <a:xfrm>
          <a:off x="13004800" y="9984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50" name="フローチャート: 判断 249"/>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51" name="テキスト ボックス 250"/>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2" name="フローチャート: 判断 25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3" name="テキスト ボックス 25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142494</xdr:rowOff>
    </xdr:from>
    <xdr:to>
      <xdr:col>82</xdr:col>
      <xdr:colOff>158750</xdr:colOff>
      <xdr:row>58</xdr:row>
      <xdr:rowOff>72644</xdr:rowOff>
    </xdr:to>
    <xdr:sp macro="" textlink="">
      <xdr:nvSpPr>
        <xdr:cNvPr id="259" name="楕円 258"/>
        <xdr:cNvSpPr/>
      </xdr:nvSpPr>
      <xdr:spPr>
        <a:xfrm>
          <a:off x="164592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114571</xdr:rowOff>
    </xdr:from>
    <xdr:ext cx="762000" cy="259045"/>
    <xdr:sp macro="" textlink="">
      <xdr:nvSpPr>
        <xdr:cNvPr id="260" name="その他該当値テキスト"/>
        <xdr:cNvSpPr txBox="1"/>
      </xdr:nvSpPr>
      <xdr:spPr>
        <a:xfrm>
          <a:off x="165989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165354</xdr:rowOff>
    </xdr:from>
    <xdr:to>
      <xdr:col>78</xdr:col>
      <xdr:colOff>120650</xdr:colOff>
      <xdr:row>58</xdr:row>
      <xdr:rowOff>95504</xdr:rowOff>
    </xdr:to>
    <xdr:sp macro="" textlink="">
      <xdr:nvSpPr>
        <xdr:cNvPr id="261" name="楕円 260"/>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80281</xdr:rowOff>
    </xdr:from>
    <xdr:ext cx="736600" cy="259045"/>
    <xdr:sp macro="" textlink="">
      <xdr:nvSpPr>
        <xdr:cNvPr id="262" name="テキスト ボックス 261"/>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147066</xdr:rowOff>
    </xdr:from>
    <xdr:to>
      <xdr:col>74</xdr:col>
      <xdr:colOff>31750</xdr:colOff>
      <xdr:row>58</xdr:row>
      <xdr:rowOff>77216</xdr:rowOff>
    </xdr:to>
    <xdr:sp macro="" textlink="">
      <xdr:nvSpPr>
        <xdr:cNvPr id="263" name="楕円 262"/>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64" name="テキスト ボックス 263"/>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169926</xdr:rowOff>
    </xdr:from>
    <xdr:to>
      <xdr:col>69</xdr:col>
      <xdr:colOff>142875</xdr:colOff>
      <xdr:row>58</xdr:row>
      <xdr:rowOff>100076</xdr:rowOff>
    </xdr:to>
    <xdr:sp macro="" textlink="">
      <xdr:nvSpPr>
        <xdr:cNvPr id="265" name="楕円 264"/>
        <xdr:cNvSpPr/>
      </xdr:nvSpPr>
      <xdr:spPr>
        <a:xfrm>
          <a:off x="13843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84853</xdr:rowOff>
    </xdr:from>
    <xdr:ext cx="762000" cy="259045"/>
    <xdr:sp macro="" textlink="">
      <xdr:nvSpPr>
        <xdr:cNvPr id="266" name="テキスト ボックス 265"/>
        <xdr:cNvSpPr txBox="1"/>
      </xdr:nvSpPr>
      <xdr:spPr>
        <a:xfrm>
          <a:off x="13512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160782</xdr:rowOff>
    </xdr:from>
    <xdr:to>
      <xdr:col>65</xdr:col>
      <xdr:colOff>53975</xdr:colOff>
      <xdr:row>58</xdr:row>
      <xdr:rowOff>90932</xdr:rowOff>
    </xdr:to>
    <xdr:sp macro="" textlink="">
      <xdr:nvSpPr>
        <xdr:cNvPr id="267" name="楕円 266"/>
        <xdr:cNvSpPr/>
      </xdr:nvSpPr>
      <xdr:spPr>
        <a:xfrm>
          <a:off x="12954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75709</xdr:rowOff>
    </xdr:from>
    <xdr:ext cx="762000" cy="259045"/>
    <xdr:sp macro="" textlink="">
      <xdr:nvSpPr>
        <xdr:cNvPr id="268" name="テキスト ボックス 267"/>
        <xdr:cNvSpPr txBox="1"/>
      </xdr:nvSpPr>
      <xdr:spPr>
        <a:xfrm>
          <a:off x="12623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ﾎﾟｲﾝﾄ下回り、前年度（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ポイント改善した。主な要因は、龍ケ崎地方塵芥処理組合の工事費にかかる負担金が減となったためである。なお、一部事務組合の負担金は補助費等全体の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％と高い割合を占めている。補助費等の増を抑制するため、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新行政改革大綱</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において単独補助金の見直しを課題としており、補助金の整理合理化に取り組んでいる。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65278</xdr:rowOff>
    </xdr:to>
    <xdr:cxnSp macro="">
      <xdr:nvCxnSpPr>
        <xdr:cNvPr id="298" name="直線コネクタ 297"/>
        <xdr:cNvCxnSpPr/>
      </xdr:nvCxnSpPr>
      <xdr:spPr>
        <a:xfrm flipV="1">
          <a:off x="15671800" y="63403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65278</xdr:rowOff>
    </xdr:to>
    <xdr:cxnSp macro="">
      <xdr:nvCxnSpPr>
        <xdr:cNvPr id="301" name="直線コネクタ 300"/>
        <xdr:cNvCxnSpPr/>
      </xdr:nvCxnSpPr>
      <xdr:spPr>
        <a:xfrm>
          <a:off x="14782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69850</xdr:rowOff>
    </xdr:to>
    <xdr:cxnSp macro="">
      <xdr:nvCxnSpPr>
        <xdr:cNvPr id="304" name="直線コネクタ 303"/>
        <xdr:cNvCxnSpPr/>
      </xdr:nvCxnSpPr>
      <xdr:spPr>
        <a:xfrm flipV="1">
          <a:off x="13893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69850</xdr:rowOff>
    </xdr:to>
    <xdr:cxnSp macro="">
      <xdr:nvCxnSpPr>
        <xdr:cNvPr id="307" name="直線コネクタ 306"/>
        <xdr:cNvCxnSpPr/>
      </xdr:nvCxnSpPr>
      <xdr:spPr>
        <a:xfrm>
          <a:off x="13004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8" name="フローチャート: 判断 30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09" name="テキスト ボックス 30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0" name="フローチャート: 判断 30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1" name="テキスト ボックス 31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7" name="楕円 316"/>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18"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19" name="楕円 318"/>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0" name="テキスト ボックス 319"/>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1" name="楕円 320"/>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2" name="テキスト ボックス 321"/>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3" name="楕円 322"/>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5" name="楕円 324"/>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6" name="テキスト ボックス 32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従来からの起債抑制策により、類似団体平均</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を大きく下回ってるが、前年度比は、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ポイント悪化した。要因としては、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臨時財政対策債の元金償還開始によるものである。今後も将来的な負担に十分留意しつつ、過度に起債に依存することのない財政運営を行う。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74422</xdr:rowOff>
    </xdr:from>
    <xdr:to>
      <xdr:col>24</xdr:col>
      <xdr:colOff>25400</xdr:colOff>
      <xdr:row>75</xdr:row>
      <xdr:rowOff>88138</xdr:rowOff>
    </xdr:to>
    <xdr:cxnSp macro="">
      <xdr:nvCxnSpPr>
        <xdr:cNvPr id="356" name="直線コネクタ 355"/>
        <xdr:cNvCxnSpPr/>
      </xdr:nvCxnSpPr>
      <xdr:spPr>
        <a:xfrm>
          <a:off x="3987800" y="129331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74422</xdr:rowOff>
    </xdr:to>
    <xdr:cxnSp macro="">
      <xdr:nvCxnSpPr>
        <xdr:cNvPr id="359" name="直線コネクタ 358"/>
        <xdr:cNvCxnSpPr/>
      </xdr:nvCxnSpPr>
      <xdr:spPr>
        <a:xfrm>
          <a:off x="3098800" y="12910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51562</xdr:rowOff>
    </xdr:to>
    <xdr:cxnSp macro="">
      <xdr:nvCxnSpPr>
        <xdr:cNvPr id="362" name="直線コネクタ 361"/>
        <xdr:cNvCxnSpPr/>
      </xdr:nvCxnSpPr>
      <xdr:spPr>
        <a:xfrm>
          <a:off x="2209800" y="12905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65278</xdr:rowOff>
    </xdr:to>
    <xdr:cxnSp macro="">
      <xdr:nvCxnSpPr>
        <xdr:cNvPr id="365" name="直線コネクタ 364"/>
        <xdr:cNvCxnSpPr/>
      </xdr:nvCxnSpPr>
      <xdr:spPr>
        <a:xfrm flipV="1">
          <a:off x="1320800" y="12905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66" name="フローチャート: 判断 365"/>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67" name="テキスト ボックス 366"/>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68" name="フローチャート: 判断 367"/>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69" name="テキスト ボックス 368"/>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37338</xdr:rowOff>
    </xdr:from>
    <xdr:to>
      <xdr:col>24</xdr:col>
      <xdr:colOff>76200</xdr:colOff>
      <xdr:row>75</xdr:row>
      <xdr:rowOff>138938</xdr:rowOff>
    </xdr:to>
    <xdr:sp macro="" textlink="">
      <xdr:nvSpPr>
        <xdr:cNvPr id="375" name="楕円 374"/>
        <xdr:cNvSpPr/>
      </xdr:nvSpPr>
      <xdr:spPr>
        <a:xfrm>
          <a:off x="4775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53865</xdr:rowOff>
    </xdr:from>
    <xdr:ext cx="762000" cy="259045"/>
    <xdr:sp macro="" textlink="">
      <xdr:nvSpPr>
        <xdr:cNvPr id="376" name="公債費該当値テキスト"/>
        <xdr:cNvSpPr txBox="1"/>
      </xdr:nvSpPr>
      <xdr:spPr>
        <a:xfrm>
          <a:off x="4914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23622</xdr:rowOff>
    </xdr:from>
    <xdr:to>
      <xdr:col>20</xdr:col>
      <xdr:colOff>38100</xdr:colOff>
      <xdr:row>75</xdr:row>
      <xdr:rowOff>125222</xdr:rowOff>
    </xdr:to>
    <xdr:sp macro="" textlink="">
      <xdr:nvSpPr>
        <xdr:cNvPr id="377" name="楕円 376"/>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135399</xdr:rowOff>
    </xdr:from>
    <xdr:ext cx="736600" cy="259045"/>
    <xdr:sp macro="" textlink="">
      <xdr:nvSpPr>
        <xdr:cNvPr id="378" name="テキスト ボックス 377"/>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79" name="楕円 378"/>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80" name="テキスト ボックス 379"/>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81" name="楕円 380"/>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82" name="テキスト ボックス 381"/>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83" name="楕円 382"/>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84" name="テキスト ボックス 383"/>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公債費以外の経常収支比率は、類似団体平均（</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％）を大きく上回っている。人件費及び補助費等の比率が高いためで、要因としては公立施設が多いことや、一部事務組合への高負担が挙げられる。今後は、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新行政改革大綱</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に掲げる定員適正化等を推進して経常経費の削減に努める。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81280</xdr:rowOff>
    </xdr:to>
    <xdr:cxnSp macro="">
      <xdr:nvCxnSpPr>
        <xdr:cNvPr id="415" name="直線コネクタ 414"/>
        <xdr:cNvCxnSpPr/>
      </xdr:nvCxnSpPr>
      <xdr:spPr>
        <a:xfrm flipV="1">
          <a:off x="15671800" y="1330807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81280</xdr:rowOff>
    </xdr:to>
    <xdr:cxnSp macro="">
      <xdr:nvCxnSpPr>
        <xdr:cNvPr id="418" name="直線コネクタ 417"/>
        <xdr:cNvCxnSpPr/>
      </xdr:nvCxnSpPr>
      <xdr:spPr>
        <a:xfrm>
          <a:off x="14782800" y="13335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79</xdr:row>
      <xdr:rowOff>10413</xdr:rowOff>
    </xdr:to>
    <xdr:cxnSp macro="">
      <xdr:nvCxnSpPr>
        <xdr:cNvPr id="421" name="直線コネクタ 420"/>
        <xdr:cNvCxnSpPr/>
      </xdr:nvCxnSpPr>
      <xdr:spPr>
        <a:xfrm flipV="1">
          <a:off x="13893800" y="133355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xdr:rowOff>
    </xdr:from>
    <xdr:to>
      <xdr:col>69</xdr:col>
      <xdr:colOff>92075</xdr:colOff>
      <xdr:row>79</xdr:row>
      <xdr:rowOff>10413</xdr:rowOff>
    </xdr:to>
    <xdr:cxnSp macro="">
      <xdr:nvCxnSpPr>
        <xdr:cNvPr id="424" name="直線コネクタ 423"/>
        <xdr:cNvCxnSpPr/>
      </xdr:nvCxnSpPr>
      <xdr:spPr>
        <a:xfrm>
          <a:off x="13004800" y="13554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5" name="フローチャート: 判断 424"/>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6" name="テキスト ボックス 425"/>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27" name="フローチャート: 判断 426"/>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28" name="テキスト ボックス 427"/>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4" name="楕円 433"/>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35"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36" name="楕円 435"/>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37" name="テキスト ボックス 43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38" name="楕円 437"/>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9" name="テキスト ボックス 438"/>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40" name="楕円 439"/>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41" name="テキスト ボックス 440"/>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42" name="楕円 441"/>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43" name="テキスト ボックス 442"/>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153731</xdr:rowOff>
    </xdr:from>
    <xdr:to>
      <xdr:col>29</xdr:col>
      <xdr:colOff>127000</xdr:colOff>
      <xdr:row>18</xdr:row>
      <xdr:rowOff>164000</xdr:rowOff>
    </xdr:to>
    <xdr:cxnSp macro="">
      <xdr:nvCxnSpPr>
        <xdr:cNvPr id="48" name="直線コネクタ 47"/>
        <xdr:cNvCxnSpPr/>
      </xdr:nvCxnSpPr>
      <xdr:spPr bwMode="auto">
        <a:xfrm>
          <a:off x="5003800" y="3287456"/>
          <a:ext cx="647700" cy="1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153731</xdr:rowOff>
    </xdr:from>
    <xdr:to>
      <xdr:col>26</xdr:col>
      <xdr:colOff>50800</xdr:colOff>
      <xdr:row>19</xdr:row>
      <xdr:rowOff>4547</xdr:rowOff>
    </xdr:to>
    <xdr:cxnSp macro="">
      <xdr:nvCxnSpPr>
        <xdr:cNvPr id="51" name="直線コネクタ 50"/>
        <xdr:cNvCxnSpPr/>
      </xdr:nvCxnSpPr>
      <xdr:spPr bwMode="auto">
        <a:xfrm flipV="1">
          <a:off x="4305300" y="3287456"/>
          <a:ext cx="698500" cy="2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4547</xdr:rowOff>
    </xdr:from>
    <xdr:to>
      <xdr:col>22</xdr:col>
      <xdr:colOff>114300</xdr:colOff>
      <xdr:row>19</xdr:row>
      <xdr:rowOff>21088</xdr:rowOff>
    </xdr:to>
    <xdr:cxnSp macro="">
      <xdr:nvCxnSpPr>
        <xdr:cNvPr id="54" name="直線コネクタ 53"/>
        <xdr:cNvCxnSpPr/>
      </xdr:nvCxnSpPr>
      <xdr:spPr bwMode="auto">
        <a:xfrm flipV="1">
          <a:off x="3606800" y="3309722"/>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21088</xdr:rowOff>
    </xdr:from>
    <xdr:to>
      <xdr:col>18</xdr:col>
      <xdr:colOff>177800</xdr:colOff>
      <xdr:row>19</xdr:row>
      <xdr:rowOff>38507</xdr:rowOff>
    </xdr:to>
    <xdr:cxnSp macro="">
      <xdr:nvCxnSpPr>
        <xdr:cNvPr id="57" name="直線コネクタ 56"/>
        <xdr:cNvCxnSpPr/>
      </xdr:nvCxnSpPr>
      <xdr:spPr bwMode="auto">
        <a:xfrm flipV="1">
          <a:off x="2908300" y="3326263"/>
          <a:ext cx="6985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36070</xdr:rowOff>
    </xdr:from>
    <xdr:to>
      <xdr:col>19</xdr:col>
      <xdr:colOff>38100</xdr:colOff>
      <xdr:row>19</xdr:row>
      <xdr:rowOff>137670</xdr:rowOff>
    </xdr:to>
    <xdr:sp macro="" textlink="">
      <xdr:nvSpPr>
        <xdr:cNvPr id="58" name="フローチャート: 判断 57"/>
        <xdr:cNvSpPr/>
      </xdr:nvSpPr>
      <xdr:spPr bwMode="auto">
        <a:xfrm>
          <a:off x="35560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122447</xdr:rowOff>
    </xdr:from>
    <xdr:ext cx="762000" cy="259045"/>
    <xdr:sp macro="" textlink="">
      <xdr:nvSpPr>
        <xdr:cNvPr id="59" name="テキスト ボックス 58"/>
        <xdr:cNvSpPr txBox="1"/>
      </xdr:nvSpPr>
      <xdr:spPr>
        <a:xfrm>
          <a:off x="3225800" y="3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108043</xdr:rowOff>
    </xdr:from>
    <xdr:to>
      <xdr:col>15</xdr:col>
      <xdr:colOff>101600</xdr:colOff>
      <xdr:row>20</xdr:row>
      <xdr:rowOff>38193</xdr:rowOff>
    </xdr:to>
    <xdr:sp macro="" textlink="">
      <xdr:nvSpPr>
        <xdr:cNvPr id="60" name="フローチャート: 判断 59"/>
        <xdr:cNvSpPr/>
      </xdr:nvSpPr>
      <xdr:spPr bwMode="auto">
        <a:xfrm>
          <a:off x="2857500" y="34132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22970</xdr:rowOff>
    </xdr:from>
    <xdr:ext cx="762000" cy="259045"/>
    <xdr:sp macro="" textlink="">
      <xdr:nvSpPr>
        <xdr:cNvPr id="61" name="テキスト ボックス 60"/>
        <xdr:cNvSpPr txBox="1"/>
      </xdr:nvSpPr>
      <xdr:spPr>
        <a:xfrm>
          <a:off x="2527300" y="349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113200</xdr:rowOff>
    </xdr:from>
    <xdr:to>
      <xdr:col>29</xdr:col>
      <xdr:colOff>177800</xdr:colOff>
      <xdr:row>19</xdr:row>
      <xdr:rowOff>43350</xdr:rowOff>
    </xdr:to>
    <xdr:sp macro="" textlink="">
      <xdr:nvSpPr>
        <xdr:cNvPr id="67" name="楕円 66"/>
        <xdr:cNvSpPr/>
      </xdr:nvSpPr>
      <xdr:spPr bwMode="auto">
        <a:xfrm>
          <a:off x="5600700" y="324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85277</xdr:rowOff>
    </xdr:from>
    <xdr:ext cx="762000" cy="259045"/>
    <xdr:sp macro="" textlink="">
      <xdr:nvSpPr>
        <xdr:cNvPr id="68" name="人口1人当たり決算額の推移該当値テキスト130"/>
        <xdr:cNvSpPr txBox="1"/>
      </xdr:nvSpPr>
      <xdr:spPr>
        <a:xfrm>
          <a:off x="5740400" y="321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102931</xdr:rowOff>
    </xdr:from>
    <xdr:to>
      <xdr:col>26</xdr:col>
      <xdr:colOff>101600</xdr:colOff>
      <xdr:row>19</xdr:row>
      <xdr:rowOff>33081</xdr:rowOff>
    </xdr:to>
    <xdr:sp macro="" textlink="">
      <xdr:nvSpPr>
        <xdr:cNvPr id="69" name="楕円 68"/>
        <xdr:cNvSpPr/>
      </xdr:nvSpPr>
      <xdr:spPr bwMode="auto">
        <a:xfrm>
          <a:off x="4953000" y="323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17858</xdr:rowOff>
    </xdr:from>
    <xdr:ext cx="736600" cy="259045"/>
    <xdr:sp macro="" textlink="">
      <xdr:nvSpPr>
        <xdr:cNvPr id="70" name="テキスト ボックス 69"/>
        <xdr:cNvSpPr txBox="1"/>
      </xdr:nvSpPr>
      <xdr:spPr>
        <a:xfrm>
          <a:off x="4622800" y="332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125197</xdr:rowOff>
    </xdr:from>
    <xdr:to>
      <xdr:col>22</xdr:col>
      <xdr:colOff>165100</xdr:colOff>
      <xdr:row>19</xdr:row>
      <xdr:rowOff>55347</xdr:rowOff>
    </xdr:to>
    <xdr:sp macro="" textlink="">
      <xdr:nvSpPr>
        <xdr:cNvPr id="71" name="楕円 70"/>
        <xdr:cNvSpPr/>
      </xdr:nvSpPr>
      <xdr:spPr bwMode="auto">
        <a:xfrm>
          <a:off x="4254500" y="3258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40124</xdr:rowOff>
    </xdr:from>
    <xdr:ext cx="762000" cy="259045"/>
    <xdr:sp macro="" textlink="">
      <xdr:nvSpPr>
        <xdr:cNvPr id="72" name="テキスト ボックス 71"/>
        <xdr:cNvSpPr txBox="1"/>
      </xdr:nvSpPr>
      <xdr:spPr>
        <a:xfrm>
          <a:off x="3924300" y="33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141738</xdr:rowOff>
    </xdr:from>
    <xdr:to>
      <xdr:col>19</xdr:col>
      <xdr:colOff>38100</xdr:colOff>
      <xdr:row>19</xdr:row>
      <xdr:rowOff>71888</xdr:rowOff>
    </xdr:to>
    <xdr:sp macro="" textlink="">
      <xdr:nvSpPr>
        <xdr:cNvPr id="73" name="楕円 72"/>
        <xdr:cNvSpPr/>
      </xdr:nvSpPr>
      <xdr:spPr bwMode="auto">
        <a:xfrm>
          <a:off x="3556000" y="327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82065</xdr:rowOff>
    </xdr:from>
    <xdr:ext cx="762000" cy="259045"/>
    <xdr:sp macro="" textlink="">
      <xdr:nvSpPr>
        <xdr:cNvPr id="74" name="テキスト ボックス 73"/>
        <xdr:cNvSpPr txBox="1"/>
      </xdr:nvSpPr>
      <xdr:spPr>
        <a:xfrm>
          <a:off x="3225800" y="304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159157</xdr:rowOff>
    </xdr:from>
    <xdr:to>
      <xdr:col>15</xdr:col>
      <xdr:colOff>101600</xdr:colOff>
      <xdr:row>19</xdr:row>
      <xdr:rowOff>89307</xdr:rowOff>
    </xdr:to>
    <xdr:sp macro="" textlink="">
      <xdr:nvSpPr>
        <xdr:cNvPr id="75" name="楕円 74"/>
        <xdr:cNvSpPr/>
      </xdr:nvSpPr>
      <xdr:spPr bwMode="auto">
        <a:xfrm>
          <a:off x="2857500" y="329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99484</xdr:rowOff>
    </xdr:from>
    <xdr:ext cx="762000" cy="259045"/>
    <xdr:sp macro="" textlink="">
      <xdr:nvSpPr>
        <xdr:cNvPr id="76" name="テキスト ボックス 75"/>
        <xdr:cNvSpPr txBox="1"/>
      </xdr:nvSpPr>
      <xdr:spPr>
        <a:xfrm>
          <a:off x="2527300" y="30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9179</xdr:rowOff>
    </xdr:from>
    <xdr:to>
      <xdr:col>29</xdr:col>
      <xdr:colOff>127000</xdr:colOff>
      <xdr:row>37</xdr:row>
      <xdr:rowOff>13363</xdr:rowOff>
    </xdr:to>
    <xdr:cxnSp macro="">
      <xdr:nvCxnSpPr>
        <xdr:cNvPr id="108" name="直線コネクタ 107"/>
        <xdr:cNvCxnSpPr/>
      </xdr:nvCxnSpPr>
      <xdr:spPr bwMode="auto">
        <a:xfrm flipV="1">
          <a:off x="5003800" y="7133879"/>
          <a:ext cx="647700" cy="4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13363</xdr:rowOff>
    </xdr:from>
    <xdr:to>
      <xdr:col>26</xdr:col>
      <xdr:colOff>50800</xdr:colOff>
      <xdr:row>37</xdr:row>
      <xdr:rowOff>26050</xdr:rowOff>
    </xdr:to>
    <xdr:cxnSp macro="">
      <xdr:nvCxnSpPr>
        <xdr:cNvPr id="111" name="直線コネクタ 110"/>
        <xdr:cNvCxnSpPr/>
      </xdr:nvCxnSpPr>
      <xdr:spPr bwMode="auto">
        <a:xfrm flipV="1">
          <a:off x="4305300" y="7138063"/>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26050</xdr:rowOff>
    </xdr:from>
    <xdr:to>
      <xdr:col>22</xdr:col>
      <xdr:colOff>114300</xdr:colOff>
      <xdr:row>37</xdr:row>
      <xdr:rowOff>35629</xdr:rowOff>
    </xdr:to>
    <xdr:cxnSp macro="">
      <xdr:nvCxnSpPr>
        <xdr:cNvPr id="114" name="直線コネクタ 113"/>
        <xdr:cNvCxnSpPr/>
      </xdr:nvCxnSpPr>
      <xdr:spPr bwMode="auto">
        <a:xfrm flipV="1">
          <a:off x="3606800" y="7150750"/>
          <a:ext cx="698500" cy="9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8037</xdr:rowOff>
    </xdr:from>
    <xdr:to>
      <xdr:col>18</xdr:col>
      <xdr:colOff>177800</xdr:colOff>
      <xdr:row>37</xdr:row>
      <xdr:rowOff>35629</xdr:rowOff>
    </xdr:to>
    <xdr:cxnSp macro="">
      <xdr:nvCxnSpPr>
        <xdr:cNvPr id="117" name="直線コネクタ 116"/>
        <xdr:cNvCxnSpPr/>
      </xdr:nvCxnSpPr>
      <xdr:spPr bwMode="auto">
        <a:xfrm>
          <a:off x="2908300" y="6961287"/>
          <a:ext cx="698500" cy="199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18" name="フローチャート: 判断 117"/>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19" name="テキスト ボックス 118"/>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0" name="フローチャート: 判断 119"/>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1" name="テキスト ボックス 120"/>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129829</xdr:rowOff>
    </xdr:from>
    <xdr:to>
      <xdr:col>29</xdr:col>
      <xdr:colOff>177800</xdr:colOff>
      <xdr:row>37</xdr:row>
      <xdr:rowOff>59979</xdr:rowOff>
    </xdr:to>
    <xdr:sp macro="" textlink="">
      <xdr:nvSpPr>
        <xdr:cNvPr id="127" name="楕円 126"/>
        <xdr:cNvSpPr/>
      </xdr:nvSpPr>
      <xdr:spPr bwMode="auto">
        <a:xfrm>
          <a:off x="5600700" y="7083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101906</xdr:rowOff>
    </xdr:from>
    <xdr:ext cx="762000" cy="259045"/>
    <xdr:sp macro="" textlink="">
      <xdr:nvSpPr>
        <xdr:cNvPr id="128" name="人口1人当たり決算額の推移該当値テキスト445"/>
        <xdr:cNvSpPr txBox="1"/>
      </xdr:nvSpPr>
      <xdr:spPr>
        <a:xfrm>
          <a:off x="5740400" y="705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134013</xdr:rowOff>
    </xdr:from>
    <xdr:to>
      <xdr:col>26</xdr:col>
      <xdr:colOff>101600</xdr:colOff>
      <xdr:row>37</xdr:row>
      <xdr:rowOff>64163</xdr:rowOff>
    </xdr:to>
    <xdr:sp macro="" textlink="">
      <xdr:nvSpPr>
        <xdr:cNvPr id="129" name="楕円 128"/>
        <xdr:cNvSpPr/>
      </xdr:nvSpPr>
      <xdr:spPr bwMode="auto">
        <a:xfrm>
          <a:off x="4953000" y="708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48940</xdr:rowOff>
    </xdr:from>
    <xdr:ext cx="736600" cy="259045"/>
    <xdr:sp macro="" textlink="">
      <xdr:nvSpPr>
        <xdr:cNvPr id="130" name="テキスト ボックス 129"/>
        <xdr:cNvSpPr txBox="1"/>
      </xdr:nvSpPr>
      <xdr:spPr>
        <a:xfrm>
          <a:off x="4622800" y="717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146700</xdr:rowOff>
    </xdr:from>
    <xdr:to>
      <xdr:col>22</xdr:col>
      <xdr:colOff>165100</xdr:colOff>
      <xdr:row>37</xdr:row>
      <xdr:rowOff>76850</xdr:rowOff>
    </xdr:to>
    <xdr:sp macro="" textlink="">
      <xdr:nvSpPr>
        <xdr:cNvPr id="131" name="楕円 130"/>
        <xdr:cNvSpPr/>
      </xdr:nvSpPr>
      <xdr:spPr bwMode="auto">
        <a:xfrm>
          <a:off x="4254500" y="709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61627</xdr:rowOff>
    </xdr:from>
    <xdr:ext cx="762000" cy="259045"/>
    <xdr:sp macro="" textlink="">
      <xdr:nvSpPr>
        <xdr:cNvPr id="132" name="テキスト ボックス 131"/>
        <xdr:cNvSpPr txBox="1"/>
      </xdr:nvSpPr>
      <xdr:spPr>
        <a:xfrm>
          <a:off x="3924300" y="718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156279</xdr:rowOff>
    </xdr:from>
    <xdr:to>
      <xdr:col>19</xdr:col>
      <xdr:colOff>38100</xdr:colOff>
      <xdr:row>37</xdr:row>
      <xdr:rowOff>86429</xdr:rowOff>
    </xdr:to>
    <xdr:sp macro="" textlink="">
      <xdr:nvSpPr>
        <xdr:cNvPr id="133" name="楕円 132"/>
        <xdr:cNvSpPr/>
      </xdr:nvSpPr>
      <xdr:spPr bwMode="auto">
        <a:xfrm>
          <a:off x="3556000" y="710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71206</xdr:rowOff>
    </xdr:from>
    <xdr:ext cx="762000" cy="259045"/>
    <xdr:sp macro="" textlink="">
      <xdr:nvSpPr>
        <xdr:cNvPr id="134" name="テキスト ボックス 133"/>
        <xdr:cNvSpPr txBox="1"/>
      </xdr:nvSpPr>
      <xdr:spPr>
        <a:xfrm>
          <a:off x="3225800" y="719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35" name="楕円 134"/>
        <xdr:cNvSpPr/>
      </xdr:nvSpPr>
      <xdr:spPr bwMode="auto">
        <a:xfrm>
          <a:off x="2857500" y="6910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36" name="テキスト ボックス 135"/>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9,104
8,987
44.30
4,970,859
4,538,080
429,949
2,990,161
3,999,048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165867</xdr:rowOff>
    </xdr:from>
    <xdr:to>
      <xdr:col>24</xdr:col>
      <xdr:colOff>63500</xdr:colOff>
      <xdr:row>37</xdr:row>
      <xdr:rowOff>23129</xdr:rowOff>
    </xdr:to>
    <xdr:cxnSp macro="">
      <xdr:nvCxnSpPr>
        <xdr:cNvPr id="61" name="直線コネクタ 60"/>
        <xdr:cNvCxnSpPr/>
      </xdr:nvCxnSpPr>
      <xdr:spPr>
        <a:xfrm>
          <a:off x="3797300" y="6338067"/>
          <a:ext cx="8382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165867</xdr:rowOff>
    </xdr:from>
    <xdr:to>
      <xdr:col>19</xdr:col>
      <xdr:colOff>177800</xdr:colOff>
      <xdr:row>37</xdr:row>
      <xdr:rowOff>15387</xdr:rowOff>
    </xdr:to>
    <xdr:cxnSp macro="">
      <xdr:nvCxnSpPr>
        <xdr:cNvPr id="64" name="直線コネクタ 63"/>
        <xdr:cNvCxnSpPr/>
      </xdr:nvCxnSpPr>
      <xdr:spPr>
        <a:xfrm flipV="1">
          <a:off x="2908300" y="6338067"/>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15387</xdr:rowOff>
    </xdr:from>
    <xdr:to>
      <xdr:col>15</xdr:col>
      <xdr:colOff>50800</xdr:colOff>
      <xdr:row>37</xdr:row>
      <xdr:rowOff>25789</xdr:rowOff>
    </xdr:to>
    <xdr:cxnSp macro="">
      <xdr:nvCxnSpPr>
        <xdr:cNvPr id="67" name="直線コネクタ 66"/>
        <xdr:cNvCxnSpPr/>
      </xdr:nvCxnSpPr>
      <xdr:spPr>
        <a:xfrm flipV="1">
          <a:off x="2019300" y="6359037"/>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7318</xdr:rowOff>
    </xdr:from>
    <xdr:to>
      <xdr:col>10</xdr:col>
      <xdr:colOff>114300</xdr:colOff>
      <xdr:row>37</xdr:row>
      <xdr:rowOff>25789</xdr:rowOff>
    </xdr:to>
    <xdr:cxnSp macro="">
      <xdr:nvCxnSpPr>
        <xdr:cNvPr id="70" name="直線コネクタ 69"/>
        <xdr:cNvCxnSpPr/>
      </xdr:nvCxnSpPr>
      <xdr:spPr>
        <a:xfrm>
          <a:off x="1130300" y="6350968"/>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60500</xdr:rowOff>
    </xdr:from>
    <xdr:to>
      <xdr:col>10</xdr:col>
      <xdr:colOff>165100</xdr:colOff>
      <xdr:row>37</xdr:row>
      <xdr:rowOff>162100</xdr:rowOff>
    </xdr:to>
    <xdr:sp macro="" textlink="">
      <xdr:nvSpPr>
        <xdr:cNvPr id="71" name="フローチャート: 判断 70"/>
        <xdr:cNvSpPr/>
      </xdr:nvSpPr>
      <xdr:spPr>
        <a:xfrm>
          <a:off x="1968500" y="640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153227</xdr:rowOff>
    </xdr:from>
    <xdr:ext cx="534377" cy="259045"/>
    <xdr:sp macro="" textlink="">
      <xdr:nvSpPr>
        <xdr:cNvPr id="72" name="テキスト ボックス 71"/>
        <xdr:cNvSpPr txBox="1"/>
      </xdr:nvSpPr>
      <xdr:spPr>
        <a:xfrm>
          <a:off x="1752111" y="64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105443</xdr:rowOff>
    </xdr:from>
    <xdr:to>
      <xdr:col>6</xdr:col>
      <xdr:colOff>38100</xdr:colOff>
      <xdr:row>38</xdr:row>
      <xdr:rowOff>35593</xdr:rowOff>
    </xdr:to>
    <xdr:sp macro="" textlink="">
      <xdr:nvSpPr>
        <xdr:cNvPr id="73" name="フローチャート: 判断 72"/>
        <xdr:cNvSpPr/>
      </xdr:nvSpPr>
      <xdr:spPr>
        <a:xfrm>
          <a:off x="1079500" y="644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26720</xdr:rowOff>
    </xdr:from>
    <xdr:ext cx="534377" cy="259045"/>
    <xdr:sp macro="" textlink="">
      <xdr:nvSpPr>
        <xdr:cNvPr id="74" name="テキスト ボックス 73"/>
        <xdr:cNvSpPr txBox="1"/>
      </xdr:nvSpPr>
      <xdr:spPr>
        <a:xfrm>
          <a:off x="863111" y="654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143779</xdr:rowOff>
    </xdr:from>
    <xdr:to>
      <xdr:col>24</xdr:col>
      <xdr:colOff>114300</xdr:colOff>
      <xdr:row>37</xdr:row>
      <xdr:rowOff>73929</xdr:rowOff>
    </xdr:to>
    <xdr:sp macro="" textlink="">
      <xdr:nvSpPr>
        <xdr:cNvPr id="80" name="楕円 79"/>
        <xdr:cNvSpPr/>
      </xdr:nvSpPr>
      <xdr:spPr>
        <a:xfrm>
          <a:off x="4584700" y="63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122206</xdr:rowOff>
    </xdr:from>
    <xdr:ext cx="534377" cy="259045"/>
    <xdr:sp macro="" textlink="">
      <xdr:nvSpPr>
        <xdr:cNvPr id="81" name="人件費該当値テキスト"/>
        <xdr:cNvSpPr txBox="1"/>
      </xdr:nvSpPr>
      <xdr:spPr>
        <a:xfrm>
          <a:off x="4686300" y="629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115067</xdr:rowOff>
    </xdr:from>
    <xdr:to>
      <xdr:col>20</xdr:col>
      <xdr:colOff>38100</xdr:colOff>
      <xdr:row>37</xdr:row>
      <xdr:rowOff>45217</xdr:rowOff>
    </xdr:to>
    <xdr:sp macro="" textlink="">
      <xdr:nvSpPr>
        <xdr:cNvPr id="82" name="楕円 81"/>
        <xdr:cNvSpPr/>
      </xdr:nvSpPr>
      <xdr:spPr>
        <a:xfrm>
          <a:off x="3746500" y="62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36344</xdr:rowOff>
    </xdr:from>
    <xdr:ext cx="599010" cy="259045"/>
    <xdr:sp macro="" textlink="">
      <xdr:nvSpPr>
        <xdr:cNvPr id="83" name="テキスト ボックス 82"/>
        <xdr:cNvSpPr txBox="1"/>
      </xdr:nvSpPr>
      <xdr:spPr>
        <a:xfrm>
          <a:off x="3497795" y="637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136037</xdr:rowOff>
    </xdr:from>
    <xdr:to>
      <xdr:col>15</xdr:col>
      <xdr:colOff>101600</xdr:colOff>
      <xdr:row>37</xdr:row>
      <xdr:rowOff>66187</xdr:rowOff>
    </xdr:to>
    <xdr:sp macro="" textlink="">
      <xdr:nvSpPr>
        <xdr:cNvPr id="84" name="楕円 83"/>
        <xdr:cNvSpPr/>
      </xdr:nvSpPr>
      <xdr:spPr>
        <a:xfrm>
          <a:off x="2857500" y="63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57314</xdr:rowOff>
    </xdr:from>
    <xdr:ext cx="534377" cy="259045"/>
    <xdr:sp macro="" textlink="">
      <xdr:nvSpPr>
        <xdr:cNvPr id="85" name="テキスト ボックス 84"/>
        <xdr:cNvSpPr txBox="1"/>
      </xdr:nvSpPr>
      <xdr:spPr>
        <a:xfrm>
          <a:off x="2641111" y="64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146439</xdr:rowOff>
    </xdr:from>
    <xdr:to>
      <xdr:col>10</xdr:col>
      <xdr:colOff>165100</xdr:colOff>
      <xdr:row>37</xdr:row>
      <xdr:rowOff>76589</xdr:rowOff>
    </xdr:to>
    <xdr:sp macro="" textlink="">
      <xdr:nvSpPr>
        <xdr:cNvPr id="86" name="楕円 85"/>
        <xdr:cNvSpPr/>
      </xdr:nvSpPr>
      <xdr:spPr>
        <a:xfrm>
          <a:off x="1968500" y="63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93116</xdr:rowOff>
    </xdr:from>
    <xdr:ext cx="534377" cy="259045"/>
    <xdr:sp macro="" textlink="">
      <xdr:nvSpPr>
        <xdr:cNvPr id="87" name="テキスト ボックス 86"/>
        <xdr:cNvSpPr txBox="1"/>
      </xdr:nvSpPr>
      <xdr:spPr>
        <a:xfrm>
          <a:off x="1752111" y="60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127968</xdr:rowOff>
    </xdr:from>
    <xdr:to>
      <xdr:col>6</xdr:col>
      <xdr:colOff>38100</xdr:colOff>
      <xdr:row>37</xdr:row>
      <xdr:rowOff>58118</xdr:rowOff>
    </xdr:to>
    <xdr:sp macro="" textlink="">
      <xdr:nvSpPr>
        <xdr:cNvPr id="88" name="楕円 87"/>
        <xdr:cNvSpPr/>
      </xdr:nvSpPr>
      <xdr:spPr>
        <a:xfrm>
          <a:off x="1079500" y="63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74645</xdr:rowOff>
    </xdr:from>
    <xdr:ext cx="534377" cy="259045"/>
    <xdr:sp macro="" textlink="">
      <xdr:nvSpPr>
        <xdr:cNvPr id="89" name="テキスト ボックス 88"/>
        <xdr:cNvSpPr txBox="1"/>
      </xdr:nvSpPr>
      <xdr:spPr>
        <a:xfrm>
          <a:off x="863111" y="60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55898</xdr:rowOff>
    </xdr:from>
    <xdr:to>
      <xdr:col>24</xdr:col>
      <xdr:colOff>63500</xdr:colOff>
      <xdr:row>58</xdr:row>
      <xdr:rowOff>67913</xdr:rowOff>
    </xdr:to>
    <xdr:cxnSp macro="">
      <xdr:nvCxnSpPr>
        <xdr:cNvPr id="120" name="直線コネクタ 119"/>
        <xdr:cNvCxnSpPr/>
      </xdr:nvCxnSpPr>
      <xdr:spPr>
        <a:xfrm flipV="1">
          <a:off x="3797300" y="9999998"/>
          <a:ext cx="8382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67913</xdr:rowOff>
    </xdr:from>
    <xdr:to>
      <xdr:col>19</xdr:col>
      <xdr:colOff>177800</xdr:colOff>
      <xdr:row>58</xdr:row>
      <xdr:rowOff>90358</xdr:rowOff>
    </xdr:to>
    <xdr:cxnSp macro="">
      <xdr:nvCxnSpPr>
        <xdr:cNvPr id="123" name="直線コネクタ 122"/>
        <xdr:cNvCxnSpPr/>
      </xdr:nvCxnSpPr>
      <xdr:spPr>
        <a:xfrm flipV="1">
          <a:off x="2908300" y="10012013"/>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89708</xdr:rowOff>
    </xdr:from>
    <xdr:to>
      <xdr:col>15</xdr:col>
      <xdr:colOff>50800</xdr:colOff>
      <xdr:row>58</xdr:row>
      <xdr:rowOff>90358</xdr:rowOff>
    </xdr:to>
    <xdr:cxnSp macro="">
      <xdr:nvCxnSpPr>
        <xdr:cNvPr id="126" name="直線コネクタ 125"/>
        <xdr:cNvCxnSpPr/>
      </xdr:nvCxnSpPr>
      <xdr:spPr>
        <a:xfrm>
          <a:off x="2019300" y="10033808"/>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89708</xdr:rowOff>
    </xdr:from>
    <xdr:to>
      <xdr:col>10</xdr:col>
      <xdr:colOff>114300</xdr:colOff>
      <xdr:row>58</xdr:row>
      <xdr:rowOff>97072</xdr:rowOff>
    </xdr:to>
    <xdr:cxnSp macro="">
      <xdr:nvCxnSpPr>
        <xdr:cNvPr id="129" name="直線コネクタ 128"/>
        <xdr:cNvCxnSpPr/>
      </xdr:nvCxnSpPr>
      <xdr:spPr>
        <a:xfrm flipV="1">
          <a:off x="1130300" y="10033808"/>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68049</xdr:rowOff>
    </xdr:from>
    <xdr:to>
      <xdr:col>10</xdr:col>
      <xdr:colOff>165100</xdr:colOff>
      <xdr:row>57</xdr:row>
      <xdr:rowOff>169649</xdr:rowOff>
    </xdr:to>
    <xdr:sp macro="" textlink="">
      <xdr:nvSpPr>
        <xdr:cNvPr id="130" name="フローチャート: 判断 129"/>
        <xdr:cNvSpPr/>
      </xdr:nvSpPr>
      <xdr:spPr>
        <a:xfrm>
          <a:off x="1968500" y="984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14726</xdr:rowOff>
    </xdr:from>
    <xdr:ext cx="534377" cy="259045"/>
    <xdr:sp macro="" textlink="">
      <xdr:nvSpPr>
        <xdr:cNvPr id="131" name="テキスト ボックス 130"/>
        <xdr:cNvSpPr txBox="1"/>
      </xdr:nvSpPr>
      <xdr:spPr>
        <a:xfrm>
          <a:off x="1752111" y="96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139740</xdr:rowOff>
    </xdr:from>
    <xdr:to>
      <xdr:col>6</xdr:col>
      <xdr:colOff>38100</xdr:colOff>
      <xdr:row>58</xdr:row>
      <xdr:rowOff>69890</xdr:rowOff>
    </xdr:to>
    <xdr:sp macro="" textlink="">
      <xdr:nvSpPr>
        <xdr:cNvPr id="132" name="フローチャート: 判断 131"/>
        <xdr:cNvSpPr/>
      </xdr:nvSpPr>
      <xdr:spPr>
        <a:xfrm>
          <a:off x="1079500" y="991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86417</xdr:rowOff>
    </xdr:from>
    <xdr:ext cx="534377" cy="259045"/>
    <xdr:sp macro="" textlink="">
      <xdr:nvSpPr>
        <xdr:cNvPr id="133" name="テキスト ボックス 132"/>
        <xdr:cNvSpPr txBox="1"/>
      </xdr:nvSpPr>
      <xdr:spPr>
        <a:xfrm>
          <a:off x="863111" y="968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5098</xdr:rowOff>
    </xdr:from>
    <xdr:to>
      <xdr:col>24</xdr:col>
      <xdr:colOff>114300</xdr:colOff>
      <xdr:row>58</xdr:row>
      <xdr:rowOff>106698</xdr:rowOff>
    </xdr:to>
    <xdr:sp macro="" textlink="">
      <xdr:nvSpPr>
        <xdr:cNvPr id="139" name="楕円 138"/>
        <xdr:cNvSpPr/>
      </xdr:nvSpPr>
      <xdr:spPr>
        <a:xfrm>
          <a:off x="4584700" y="99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91475</xdr:rowOff>
    </xdr:from>
    <xdr:ext cx="534377" cy="259045"/>
    <xdr:sp macro="" textlink="">
      <xdr:nvSpPr>
        <xdr:cNvPr id="140" name="物件費該当値テキスト"/>
        <xdr:cNvSpPr txBox="1"/>
      </xdr:nvSpPr>
      <xdr:spPr>
        <a:xfrm>
          <a:off x="4686300" y="98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17113</xdr:rowOff>
    </xdr:from>
    <xdr:to>
      <xdr:col>20</xdr:col>
      <xdr:colOff>38100</xdr:colOff>
      <xdr:row>58</xdr:row>
      <xdr:rowOff>118713</xdr:rowOff>
    </xdr:to>
    <xdr:sp macro="" textlink="">
      <xdr:nvSpPr>
        <xdr:cNvPr id="141" name="楕円 140"/>
        <xdr:cNvSpPr/>
      </xdr:nvSpPr>
      <xdr:spPr>
        <a:xfrm>
          <a:off x="3746500" y="99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109840</xdr:rowOff>
    </xdr:from>
    <xdr:ext cx="534377" cy="259045"/>
    <xdr:sp macro="" textlink="">
      <xdr:nvSpPr>
        <xdr:cNvPr id="142" name="テキスト ボックス 141"/>
        <xdr:cNvSpPr txBox="1"/>
      </xdr:nvSpPr>
      <xdr:spPr>
        <a:xfrm>
          <a:off x="3530111" y="100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39558</xdr:rowOff>
    </xdr:from>
    <xdr:to>
      <xdr:col>15</xdr:col>
      <xdr:colOff>101600</xdr:colOff>
      <xdr:row>58</xdr:row>
      <xdr:rowOff>141158</xdr:rowOff>
    </xdr:to>
    <xdr:sp macro="" textlink="">
      <xdr:nvSpPr>
        <xdr:cNvPr id="143" name="楕円 142"/>
        <xdr:cNvSpPr/>
      </xdr:nvSpPr>
      <xdr:spPr>
        <a:xfrm>
          <a:off x="2857500" y="998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132285</xdr:rowOff>
    </xdr:from>
    <xdr:ext cx="534377" cy="259045"/>
    <xdr:sp macro="" textlink="">
      <xdr:nvSpPr>
        <xdr:cNvPr id="144" name="テキスト ボックス 143"/>
        <xdr:cNvSpPr txBox="1"/>
      </xdr:nvSpPr>
      <xdr:spPr>
        <a:xfrm>
          <a:off x="2641111" y="100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38908</xdr:rowOff>
    </xdr:from>
    <xdr:to>
      <xdr:col>10</xdr:col>
      <xdr:colOff>165100</xdr:colOff>
      <xdr:row>58</xdr:row>
      <xdr:rowOff>140508</xdr:rowOff>
    </xdr:to>
    <xdr:sp macro="" textlink="">
      <xdr:nvSpPr>
        <xdr:cNvPr id="145" name="楕円 144"/>
        <xdr:cNvSpPr/>
      </xdr:nvSpPr>
      <xdr:spPr>
        <a:xfrm>
          <a:off x="1968500" y="99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131635</xdr:rowOff>
    </xdr:from>
    <xdr:ext cx="534377" cy="259045"/>
    <xdr:sp macro="" textlink="">
      <xdr:nvSpPr>
        <xdr:cNvPr id="146" name="テキスト ボックス 145"/>
        <xdr:cNvSpPr txBox="1"/>
      </xdr:nvSpPr>
      <xdr:spPr>
        <a:xfrm>
          <a:off x="1752111" y="100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46272</xdr:rowOff>
    </xdr:from>
    <xdr:to>
      <xdr:col>6</xdr:col>
      <xdr:colOff>38100</xdr:colOff>
      <xdr:row>58</xdr:row>
      <xdr:rowOff>147872</xdr:rowOff>
    </xdr:to>
    <xdr:sp macro="" textlink="">
      <xdr:nvSpPr>
        <xdr:cNvPr id="147" name="楕円 146"/>
        <xdr:cNvSpPr/>
      </xdr:nvSpPr>
      <xdr:spPr>
        <a:xfrm>
          <a:off x="1079500" y="99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138999</xdr:rowOff>
    </xdr:from>
    <xdr:ext cx="534377" cy="259045"/>
    <xdr:sp macro="" textlink="">
      <xdr:nvSpPr>
        <xdr:cNvPr id="148" name="テキスト ボックス 147"/>
        <xdr:cNvSpPr txBox="1"/>
      </xdr:nvSpPr>
      <xdr:spPr>
        <a:xfrm>
          <a:off x="863111" y="100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154369</xdr:rowOff>
    </xdr:from>
    <xdr:to>
      <xdr:col>24</xdr:col>
      <xdr:colOff>63500</xdr:colOff>
      <xdr:row>79</xdr:row>
      <xdr:rowOff>18180</xdr:rowOff>
    </xdr:to>
    <xdr:cxnSp macro="">
      <xdr:nvCxnSpPr>
        <xdr:cNvPr id="177" name="直線コネクタ 176"/>
        <xdr:cNvCxnSpPr/>
      </xdr:nvCxnSpPr>
      <xdr:spPr>
        <a:xfrm>
          <a:off x="3797300" y="13527469"/>
          <a:ext cx="8382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154369</xdr:rowOff>
    </xdr:from>
    <xdr:to>
      <xdr:col>19</xdr:col>
      <xdr:colOff>177800</xdr:colOff>
      <xdr:row>78</xdr:row>
      <xdr:rowOff>161913</xdr:rowOff>
    </xdr:to>
    <xdr:cxnSp macro="">
      <xdr:nvCxnSpPr>
        <xdr:cNvPr id="180" name="直線コネクタ 179"/>
        <xdr:cNvCxnSpPr/>
      </xdr:nvCxnSpPr>
      <xdr:spPr>
        <a:xfrm flipV="1">
          <a:off x="2908300" y="1352746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161913</xdr:rowOff>
    </xdr:from>
    <xdr:to>
      <xdr:col>15</xdr:col>
      <xdr:colOff>50800</xdr:colOff>
      <xdr:row>79</xdr:row>
      <xdr:rowOff>8159</xdr:rowOff>
    </xdr:to>
    <xdr:cxnSp macro="">
      <xdr:nvCxnSpPr>
        <xdr:cNvPr id="183" name="直線コネクタ 182"/>
        <xdr:cNvCxnSpPr/>
      </xdr:nvCxnSpPr>
      <xdr:spPr>
        <a:xfrm flipV="1">
          <a:off x="2019300" y="1353501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8159</xdr:rowOff>
    </xdr:from>
    <xdr:to>
      <xdr:col>10</xdr:col>
      <xdr:colOff>114300</xdr:colOff>
      <xdr:row>79</xdr:row>
      <xdr:rowOff>12122</xdr:rowOff>
    </xdr:to>
    <xdr:cxnSp macro="">
      <xdr:nvCxnSpPr>
        <xdr:cNvPr id="186" name="直線コネクタ 185"/>
        <xdr:cNvCxnSpPr/>
      </xdr:nvCxnSpPr>
      <xdr:spPr>
        <a:xfrm flipV="1">
          <a:off x="1130300" y="13552709"/>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83471</xdr:rowOff>
    </xdr:from>
    <xdr:to>
      <xdr:col>10</xdr:col>
      <xdr:colOff>165100</xdr:colOff>
      <xdr:row>79</xdr:row>
      <xdr:rowOff>13621</xdr:rowOff>
    </xdr:to>
    <xdr:sp macro="" textlink="">
      <xdr:nvSpPr>
        <xdr:cNvPr id="187" name="フローチャート: 判断 186"/>
        <xdr:cNvSpPr/>
      </xdr:nvSpPr>
      <xdr:spPr>
        <a:xfrm>
          <a:off x="1968500" y="1345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30148</xdr:rowOff>
    </xdr:from>
    <xdr:ext cx="469744" cy="259045"/>
    <xdr:sp macro="" textlink="">
      <xdr:nvSpPr>
        <xdr:cNvPr id="188" name="テキスト ボックス 187"/>
        <xdr:cNvSpPr txBox="1"/>
      </xdr:nvSpPr>
      <xdr:spPr>
        <a:xfrm>
          <a:off x="1784428" y="132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89681</xdr:rowOff>
    </xdr:from>
    <xdr:to>
      <xdr:col>6</xdr:col>
      <xdr:colOff>38100</xdr:colOff>
      <xdr:row>79</xdr:row>
      <xdr:rowOff>19831</xdr:rowOff>
    </xdr:to>
    <xdr:sp macro="" textlink="">
      <xdr:nvSpPr>
        <xdr:cNvPr id="189" name="フローチャート: 判断 188"/>
        <xdr:cNvSpPr/>
      </xdr:nvSpPr>
      <xdr:spPr>
        <a:xfrm>
          <a:off x="1079500" y="134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36358</xdr:rowOff>
    </xdr:from>
    <xdr:ext cx="469744" cy="259045"/>
    <xdr:sp macro="" textlink="">
      <xdr:nvSpPr>
        <xdr:cNvPr id="190" name="テキスト ボックス 189"/>
        <xdr:cNvSpPr txBox="1"/>
      </xdr:nvSpPr>
      <xdr:spPr>
        <a:xfrm>
          <a:off x="895428" y="132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138830</xdr:rowOff>
    </xdr:from>
    <xdr:to>
      <xdr:col>24</xdr:col>
      <xdr:colOff>114300</xdr:colOff>
      <xdr:row>79</xdr:row>
      <xdr:rowOff>68980</xdr:rowOff>
    </xdr:to>
    <xdr:sp macro="" textlink="">
      <xdr:nvSpPr>
        <xdr:cNvPr id="196" name="楕円 195"/>
        <xdr:cNvSpPr/>
      </xdr:nvSpPr>
      <xdr:spPr>
        <a:xfrm>
          <a:off x="4584700" y="135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53757</xdr:rowOff>
    </xdr:from>
    <xdr:ext cx="469744" cy="259045"/>
    <xdr:sp macro="" textlink="">
      <xdr:nvSpPr>
        <xdr:cNvPr id="197" name="維持補修費該当値テキスト"/>
        <xdr:cNvSpPr txBox="1"/>
      </xdr:nvSpPr>
      <xdr:spPr>
        <a:xfrm>
          <a:off x="4686300" y="134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103569</xdr:rowOff>
    </xdr:from>
    <xdr:to>
      <xdr:col>20</xdr:col>
      <xdr:colOff>38100</xdr:colOff>
      <xdr:row>79</xdr:row>
      <xdr:rowOff>33719</xdr:rowOff>
    </xdr:to>
    <xdr:sp macro="" textlink="">
      <xdr:nvSpPr>
        <xdr:cNvPr id="198" name="楕円 197"/>
        <xdr:cNvSpPr/>
      </xdr:nvSpPr>
      <xdr:spPr>
        <a:xfrm>
          <a:off x="3746500" y="134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24846</xdr:rowOff>
    </xdr:from>
    <xdr:ext cx="469744" cy="259045"/>
    <xdr:sp macro="" textlink="">
      <xdr:nvSpPr>
        <xdr:cNvPr id="199" name="テキスト ボックス 198"/>
        <xdr:cNvSpPr txBox="1"/>
      </xdr:nvSpPr>
      <xdr:spPr>
        <a:xfrm>
          <a:off x="3562428" y="135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111113</xdr:rowOff>
    </xdr:from>
    <xdr:to>
      <xdr:col>15</xdr:col>
      <xdr:colOff>101600</xdr:colOff>
      <xdr:row>79</xdr:row>
      <xdr:rowOff>41263</xdr:rowOff>
    </xdr:to>
    <xdr:sp macro="" textlink="">
      <xdr:nvSpPr>
        <xdr:cNvPr id="200" name="楕円 199"/>
        <xdr:cNvSpPr/>
      </xdr:nvSpPr>
      <xdr:spPr>
        <a:xfrm>
          <a:off x="2857500" y="134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32390</xdr:rowOff>
    </xdr:from>
    <xdr:ext cx="469744" cy="259045"/>
    <xdr:sp macro="" textlink="">
      <xdr:nvSpPr>
        <xdr:cNvPr id="201" name="テキスト ボックス 200"/>
        <xdr:cNvSpPr txBox="1"/>
      </xdr:nvSpPr>
      <xdr:spPr>
        <a:xfrm>
          <a:off x="2673428" y="1357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128809</xdr:rowOff>
    </xdr:from>
    <xdr:to>
      <xdr:col>10</xdr:col>
      <xdr:colOff>165100</xdr:colOff>
      <xdr:row>79</xdr:row>
      <xdr:rowOff>58959</xdr:rowOff>
    </xdr:to>
    <xdr:sp macro="" textlink="">
      <xdr:nvSpPr>
        <xdr:cNvPr id="202" name="楕円 201"/>
        <xdr:cNvSpPr/>
      </xdr:nvSpPr>
      <xdr:spPr>
        <a:xfrm>
          <a:off x="1968500" y="135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50086</xdr:rowOff>
    </xdr:from>
    <xdr:ext cx="469744" cy="259045"/>
    <xdr:sp macro="" textlink="">
      <xdr:nvSpPr>
        <xdr:cNvPr id="203" name="テキスト ボックス 202"/>
        <xdr:cNvSpPr txBox="1"/>
      </xdr:nvSpPr>
      <xdr:spPr>
        <a:xfrm>
          <a:off x="1784428" y="1359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132772</xdr:rowOff>
    </xdr:from>
    <xdr:to>
      <xdr:col>6</xdr:col>
      <xdr:colOff>38100</xdr:colOff>
      <xdr:row>79</xdr:row>
      <xdr:rowOff>62922</xdr:rowOff>
    </xdr:to>
    <xdr:sp macro="" textlink="">
      <xdr:nvSpPr>
        <xdr:cNvPr id="204" name="楕円 203"/>
        <xdr:cNvSpPr/>
      </xdr:nvSpPr>
      <xdr:spPr>
        <a:xfrm>
          <a:off x="1079500" y="135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54049</xdr:rowOff>
    </xdr:from>
    <xdr:ext cx="469744" cy="259045"/>
    <xdr:sp macro="" textlink="">
      <xdr:nvSpPr>
        <xdr:cNvPr id="205" name="テキスト ボックス 204"/>
        <xdr:cNvSpPr txBox="1"/>
      </xdr:nvSpPr>
      <xdr:spPr>
        <a:xfrm>
          <a:off x="895428" y="1359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129845</xdr:rowOff>
    </xdr:from>
    <xdr:to>
      <xdr:col>24</xdr:col>
      <xdr:colOff>63500</xdr:colOff>
      <xdr:row>97</xdr:row>
      <xdr:rowOff>141008</xdr:rowOff>
    </xdr:to>
    <xdr:cxnSp macro="">
      <xdr:nvCxnSpPr>
        <xdr:cNvPr id="235" name="直線コネクタ 234"/>
        <xdr:cNvCxnSpPr/>
      </xdr:nvCxnSpPr>
      <xdr:spPr>
        <a:xfrm>
          <a:off x="3797300" y="16760495"/>
          <a:ext cx="8382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129845</xdr:rowOff>
    </xdr:from>
    <xdr:to>
      <xdr:col>19</xdr:col>
      <xdr:colOff>177800</xdr:colOff>
      <xdr:row>98</xdr:row>
      <xdr:rowOff>40615</xdr:rowOff>
    </xdr:to>
    <xdr:cxnSp macro="">
      <xdr:nvCxnSpPr>
        <xdr:cNvPr id="238" name="直線コネクタ 237"/>
        <xdr:cNvCxnSpPr/>
      </xdr:nvCxnSpPr>
      <xdr:spPr>
        <a:xfrm flipV="1">
          <a:off x="2908300" y="16760495"/>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35294</xdr:rowOff>
    </xdr:from>
    <xdr:to>
      <xdr:col>15</xdr:col>
      <xdr:colOff>50800</xdr:colOff>
      <xdr:row>98</xdr:row>
      <xdr:rowOff>40615</xdr:rowOff>
    </xdr:to>
    <xdr:cxnSp macro="">
      <xdr:nvCxnSpPr>
        <xdr:cNvPr id="241" name="直線コネクタ 240"/>
        <xdr:cNvCxnSpPr/>
      </xdr:nvCxnSpPr>
      <xdr:spPr>
        <a:xfrm>
          <a:off x="2019300" y="16837394"/>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35294</xdr:rowOff>
    </xdr:from>
    <xdr:to>
      <xdr:col>10</xdr:col>
      <xdr:colOff>114300</xdr:colOff>
      <xdr:row>98</xdr:row>
      <xdr:rowOff>90475</xdr:rowOff>
    </xdr:to>
    <xdr:cxnSp macro="">
      <xdr:nvCxnSpPr>
        <xdr:cNvPr id="244" name="直線コネクタ 243"/>
        <xdr:cNvCxnSpPr/>
      </xdr:nvCxnSpPr>
      <xdr:spPr>
        <a:xfrm flipV="1">
          <a:off x="1130300" y="16837394"/>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49161</xdr:rowOff>
    </xdr:from>
    <xdr:to>
      <xdr:col>10</xdr:col>
      <xdr:colOff>165100</xdr:colOff>
      <xdr:row>97</xdr:row>
      <xdr:rowOff>150761</xdr:rowOff>
    </xdr:to>
    <xdr:sp macro="" textlink="">
      <xdr:nvSpPr>
        <xdr:cNvPr id="245" name="フローチャート: 判断 244"/>
        <xdr:cNvSpPr/>
      </xdr:nvSpPr>
      <xdr:spPr>
        <a:xfrm>
          <a:off x="1968500" y="166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167288</xdr:rowOff>
    </xdr:from>
    <xdr:ext cx="534377" cy="259045"/>
    <xdr:sp macro="" textlink="">
      <xdr:nvSpPr>
        <xdr:cNvPr id="246" name="テキスト ボックス 245"/>
        <xdr:cNvSpPr txBox="1"/>
      </xdr:nvSpPr>
      <xdr:spPr>
        <a:xfrm>
          <a:off x="1752111" y="164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122059</xdr:rowOff>
    </xdr:from>
    <xdr:to>
      <xdr:col>6</xdr:col>
      <xdr:colOff>38100</xdr:colOff>
      <xdr:row>98</xdr:row>
      <xdr:rowOff>52209</xdr:rowOff>
    </xdr:to>
    <xdr:sp macro="" textlink="">
      <xdr:nvSpPr>
        <xdr:cNvPr id="247" name="フローチャート: 判断 246"/>
        <xdr:cNvSpPr/>
      </xdr:nvSpPr>
      <xdr:spPr>
        <a:xfrm>
          <a:off x="1079500" y="167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68736</xdr:rowOff>
    </xdr:from>
    <xdr:ext cx="534377" cy="259045"/>
    <xdr:sp macro="" textlink="">
      <xdr:nvSpPr>
        <xdr:cNvPr id="248" name="テキスト ボックス 247"/>
        <xdr:cNvSpPr txBox="1"/>
      </xdr:nvSpPr>
      <xdr:spPr>
        <a:xfrm>
          <a:off x="863111" y="165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90208</xdr:rowOff>
    </xdr:from>
    <xdr:to>
      <xdr:col>24</xdr:col>
      <xdr:colOff>114300</xdr:colOff>
      <xdr:row>98</xdr:row>
      <xdr:rowOff>20358</xdr:rowOff>
    </xdr:to>
    <xdr:sp macro="" textlink="">
      <xdr:nvSpPr>
        <xdr:cNvPr id="254" name="楕円 253"/>
        <xdr:cNvSpPr/>
      </xdr:nvSpPr>
      <xdr:spPr>
        <a:xfrm>
          <a:off x="4584700" y="167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68635</xdr:rowOff>
    </xdr:from>
    <xdr:ext cx="534377" cy="259045"/>
    <xdr:sp macro="" textlink="">
      <xdr:nvSpPr>
        <xdr:cNvPr id="255" name="扶助費該当値テキスト"/>
        <xdr:cNvSpPr txBox="1"/>
      </xdr:nvSpPr>
      <xdr:spPr>
        <a:xfrm>
          <a:off x="4686300" y="166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79045</xdr:rowOff>
    </xdr:from>
    <xdr:to>
      <xdr:col>20</xdr:col>
      <xdr:colOff>38100</xdr:colOff>
      <xdr:row>98</xdr:row>
      <xdr:rowOff>9195</xdr:rowOff>
    </xdr:to>
    <xdr:sp macro="" textlink="">
      <xdr:nvSpPr>
        <xdr:cNvPr id="256" name="楕円 255"/>
        <xdr:cNvSpPr/>
      </xdr:nvSpPr>
      <xdr:spPr>
        <a:xfrm>
          <a:off x="3746500" y="167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322</xdr:rowOff>
    </xdr:from>
    <xdr:ext cx="534377" cy="259045"/>
    <xdr:sp macro="" textlink="">
      <xdr:nvSpPr>
        <xdr:cNvPr id="257" name="テキスト ボックス 256"/>
        <xdr:cNvSpPr txBox="1"/>
      </xdr:nvSpPr>
      <xdr:spPr>
        <a:xfrm>
          <a:off x="3530111" y="168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161265</xdr:rowOff>
    </xdr:from>
    <xdr:to>
      <xdr:col>15</xdr:col>
      <xdr:colOff>101600</xdr:colOff>
      <xdr:row>98</xdr:row>
      <xdr:rowOff>91415</xdr:rowOff>
    </xdr:to>
    <xdr:sp macro="" textlink="">
      <xdr:nvSpPr>
        <xdr:cNvPr id="258" name="楕円 257"/>
        <xdr:cNvSpPr/>
      </xdr:nvSpPr>
      <xdr:spPr>
        <a:xfrm>
          <a:off x="2857500" y="167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82542</xdr:rowOff>
    </xdr:from>
    <xdr:ext cx="534377" cy="259045"/>
    <xdr:sp macro="" textlink="">
      <xdr:nvSpPr>
        <xdr:cNvPr id="259" name="テキスト ボックス 258"/>
        <xdr:cNvSpPr txBox="1"/>
      </xdr:nvSpPr>
      <xdr:spPr>
        <a:xfrm>
          <a:off x="2641111" y="168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155944</xdr:rowOff>
    </xdr:from>
    <xdr:to>
      <xdr:col>10</xdr:col>
      <xdr:colOff>165100</xdr:colOff>
      <xdr:row>98</xdr:row>
      <xdr:rowOff>86094</xdr:rowOff>
    </xdr:to>
    <xdr:sp macro="" textlink="">
      <xdr:nvSpPr>
        <xdr:cNvPr id="260" name="楕円 259"/>
        <xdr:cNvSpPr/>
      </xdr:nvSpPr>
      <xdr:spPr>
        <a:xfrm>
          <a:off x="1968500" y="167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77221</xdr:rowOff>
    </xdr:from>
    <xdr:ext cx="534377" cy="259045"/>
    <xdr:sp macro="" textlink="">
      <xdr:nvSpPr>
        <xdr:cNvPr id="261" name="テキスト ボックス 260"/>
        <xdr:cNvSpPr txBox="1"/>
      </xdr:nvSpPr>
      <xdr:spPr>
        <a:xfrm>
          <a:off x="1752111" y="168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39675</xdr:rowOff>
    </xdr:from>
    <xdr:to>
      <xdr:col>6</xdr:col>
      <xdr:colOff>38100</xdr:colOff>
      <xdr:row>98</xdr:row>
      <xdr:rowOff>141275</xdr:rowOff>
    </xdr:to>
    <xdr:sp macro="" textlink="">
      <xdr:nvSpPr>
        <xdr:cNvPr id="262" name="楕円 261"/>
        <xdr:cNvSpPr/>
      </xdr:nvSpPr>
      <xdr:spPr>
        <a:xfrm>
          <a:off x="1079500" y="168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132402</xdr:rowOff>
    </xdr:from>
    <xdr:ext cx="534377" cy="259045"/>
    <xdr:sp macro="" textlink="">
      <xdr:nvSpPr>
        <xdr:cNvPr id="263" name="テキスト ボックス 262"/>
        <xdr:cNvSpPr txBox="1"/>
      </xdr:nvSpPr>
      <xdr:spPr>
        <a:xfrm>
          <a:off x="863111" y="169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115809</xdr:rowOff>
    </xdr:from>
    <xdr:to>
      <xdr:col>55</xdr:col>
      <xdr:colOff>0</xdr:colOff>
      <xdr:row>37</xdr:row>
      <xdr:rowOff>125442</xdr:rowOff>
    </xdr:to>
    <xdr:cxnSp macro="">
      <xdr:nvCxnSpPr>
        <xdr:cNvPr id="290" name="直線コネクタ 289"/>
        <xdr:cNvCxnSpPr/>
      </xdr:nvCxnSpPr>
      <xdr:spPr>
        <a:xfrm>
          <a:off x="9639300" y="6459459"/>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104985</xdr:rowOff>
    </xdr:from>
    <xdr:to>
      <xdr:col>50</xdr:col>
      <xdr:colOff>114300</xdr:colOff>
      <xdr:row>37</xdr:row>
      <xdr:rowOff>115809</xdr:rowOff>
    </xdr:to>
    <xdr:cxnSp macro="">
      <xdr:nvCxnSpPr>
        <xdr:cNvPr id="293" name="直線コネクタ 292"/>
        <xdr:cNvCxnSpPr/>
      </xdr:nvCxnSpPr>
      <xdr:spPr>
        <a:xfrm>
          <a:off x="8750300" y="6448635"/>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104985</xdr:rowOff>
    </xdr:from>
    <xdr:to>
      <xdr:col>45</xdr:col>
      <xdr:colOff>177800</xdr:colOff>
      <xdr:row>38</xdr:row>
      <xdr:rowOff>5393</xdr:rowOff>
    </xdr:to>
    <xdr:cxnSp macro="">
      <xdr:nvCxnSpPr>
        <xdr:cNvPr id="296" name="直線コネクタ 295"/>
        <xdr:cNvCxnSpPr/>
      </xdr:nvCxnSpPr>
      <xdr:spPr>
        <a:xfrm flipV="1">
          <a:off x="7861300" y="6448635"/>
          <a:ext cx="889000" cy="7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162825</xdr:rowOff>
    </xdr:from>
    <xdr:to>
      <xdr:col>41</xdr:col>
      <xdr:colOff>50800</xdr:colOff>
      <xdr:row>38</xdr:row>
      <xdr:rowOff>5393</xdr:rowOff>
    </xdr:to>
    <xdr:cxnSp macro="">
      <xdr:nvCxnSpPr>
        <xdr:cNvPr id="299" name="直線コネクタ 298"/>
        <xdr:cNvCxnSpPr/>
      </xdr:nvCxnSpPr>
      <xdr:spPr>
        <a:xfrm>
          <a:off x="6972300" y="6506475"/>
          <a:ext cx="8890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81189</xdr:rowOff>
    </xdr:from>
    <xdr:to>
      <xdr:col>41</xdr:col>
      <xdr:colOff>101600</xdr:colOff>
      <xdr:row>38</xdr:row>
      <xdr:rowOff>11339</xdr:rowOff>
    </xdr:to>
    <xdr:sp macro="" textlink="">
      <xdr:nvSpPr>
        <xdr:cNvPr id="300" name="フローチャート: 判断 299"/>
        <xdr:cNvSpPr/>
      </xdr:nvSpPr>
      <xdr:spPr>
        <a:xfrm>
          <a:off x="7810500" y="642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27866</xdr:rowOff>
    </xdr:from>
    <xdr:ext cx="534377" cy="259045"/>
    <xdr:sp macro="" textlink="">
      <xdr:nvSpPr>
        <xdr:cNvPr id="301" name="テキスト ボックス 300"/>
        <xdr:cNvSpPr txBox="1"/>
      </xdr:nvSpPr>
      <xdr:spPr>
        <a:xfrm>
          <a:off x="7594111" y="620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113024</xdr:rowOff>
    </xdr:from>
    <xdr:to>
      <xdr:col>36</xdr:col>
      <xdr:colOff>165100</xdr:colOff>
      <xdr:row>38</xdr:row>
      <xdr:rowOff>43174</xdr:rowOff>
    </xdr:to>
    <xdr:sp macro="" textlink="">
      <xdr:nvSpPr>
        <xdr:cNvPr id="302" name="フローチャート: 判断 301"/>
        <xdr:cNvSpPr/>
      </xdr:nvSpPr>
      <xdr:spPr>
        <a:xfrm>
          <a:off x="6921500" y="64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34301</xdr:rowOff>
    </xdr:from>
    <xdr:ext cx="534377" cy="259045"/>
    <xdr:sp macro="" textlink="">
      <xdr:nvSpPr>
        <xdr:cNvPr id="303" name="テキスト ボックス 302"/>
        <xdr:cNvSpPr txBox="1"/>
      </xdr:nvSpPr>
      <xdr:spPr>
        <a:xfrm>
          <a:off x="6705111" y="65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74642</xdr:rowOff>
    </xdr:from>
    <xdr:to>
      <xdr:col>55</xdr:col>
      <xdr:colOff>50800</xdr:colOff>
      <xdr:row>38</xdr:row>
      <xdr:rowOff>4792</xdr:rowOff>
    </xdr:to>
    <xdr:sp macro="" textlink="">
      <xdr:nvSpPr>
        <xdr:cNvPr id="309" name="楕円 308"/>
        <xdr:cNvSpPr/>
      </xdr:nvSpPr>
      <xdr:spPr>
        <a:xfrm>
          <a:off x="10426700" y="641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3561</xdr:rowOff>
    </xdr:from>
    <xdr:ext cx="534377" cy="259045"/>
    <xdr:sp macro="" textlink="">
      <xdr:nvSpPr>
        <xdr:cNvPr id="310" name="補助費等該当値テキスト"/>
        <xdr:cNvSpPr txBox="1"/>
      </xdr:nvSpPr>
      <xdr:spPr>
        <a:xfrm>
          <a:off x="10528300" y="63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65009</xdr:rowOff>
    </xdr:from>
    <xdr:to>
      <xdr:col>50</xdr:col>
      <xdr:colOff>165100</xdr:colOff>
      <xdr:row>37</xdr:row>
      <xdr:rowOff>166608</xdr:rowOff>
    </xdr:to>
    <xdr:sp macro="" textlink="">
      <xdr:nvSpPr>
        <xdr:cNvPr id="311" name="楕円 310"/>
        <xdr:cNvSpPr/>
      </xdr:nvSpPr>
      <xdr:spPr>
        <a:xfrm>
          <a:off x="9588500" y="64086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157736</xdr:rowOff>
    </xdr:from>
    <xdr:ext cx="534377" cy="259045"/>
    <xdr:sp macro="" textlink="">
      <xdr:nvSpPr>
        <xdr:cNvPr id="312" name="テキスト ボックス 311"/>
        <xdr:cNvSpPr txBox="1"/>
      </xdr:nvSpPr>
      <xdr:spPr>
        <a:xfrm>
          <a:off x="9372111" y="650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54185</xdr:rowOff>
    </xdr:from>
    <xdr:to>
      <xdr:col>46</xdr:col>
      <xdr:colOff>38100</xdr:colOff>
      <xdr:row>37</xdr:row>
      <xdr:rowOff>155785</xdr:rowOff>
    </xdr:to>
    <xdr:sp macro="" textlink="">
      <xdr:nvSpPr>
        <xdr:cNvPr id="313" name="楕円 312"/>
        <xdr:cNvSpPr/>
      </xdr:nvSpPr>
      <xdr:spPr>
        <a:xfrm>
          <a:off x="8699500" y="63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146912</xdr:rowOff>
    </xdr:from>
    <xdr:ext cx="534377" cy="259045"/>
    <xdr:sp macro="" textlink="">
      <xdr:nvSpPr>
        <xdr:cNvPr id="314" name="テキスト ボックス 313"/>
        <xdr:cNvSpPr txBox="1"/>
      </xdr:nvSpPr>
      <xdr:spPr>
        <a:xfrm>
          <a:off x="8483111" y="649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126043</xdr:rowOff>
    </xdr:from>
    <xdr:to>
      <xdr:col>41</xdr:col>
      <xdr:colOff>101600</xdr:colOff>
      <xdr:row>38</xdr:row>
      <xdr:rowOff>56193</xdr:rowOff>
    </xdr:to>
    <xdr:sp macro="" textlink="">
      <xdr:nvSpPr>
        <xdr:cNvPr id="315" name="楕円 314"/>
        <xdr:cNvSpPr/>
      </xdr:nvSpPr>
      <xdr:spPr>
        <a:xfrm>
          <a:off x="7810500" y="64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47320</xdr:rowOff>
    </xdr:from>
    <xdr:ext cx="534377" cy="259045"/>
    <xdr:sp macro="" textlink="">
      <xdr:nvSpPr>
        <xdr:cNvPr id="316" name="テキスト ボックス 315"/>
        <xdr:cNvSpPr txBox="1"/>
      </xdr:nvSpPr>
      <xdr:spPr>
        <a:xfrm>
          <a:off x="7594111" y="656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112025</xdr:rowOff>
    </xdr:from>
    <xdr:to>
      <xdr:col>36</xdr:col>
      <xdr:colOff>165100</xdr:colOff>
      <xdr:row>38</xdr:row>
      <xdr:rowOff>42176</xdr:rowOff>
    </xdr:to>
    <xdr:sp macro="" textlink="">
      <xdr:nvSpPr>
        <xdr:cNvPr id="317" name="楕円 316"/>
        <xdr:cNvSpPr/>
      </xdr:nvSpPr>
      <xdr:spPr>
        <a:xfrm>
          <a:off x="6921500" y="64556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58702</xdr:rowOff>
    </xdr:from>
    <xdr:ext cx="534377" cy="259045"/>
    <xdr:sp macro="" textlink="">
      <xdr:nvSpPr>
        <xdr:cNvPr id="318" name="テキスト ボックス 317"/>
        <xdr:cNvSpPr txBox="1"/>
      </xdr:nvSpPr>
      <xdr:spPr>
        <a:xfrm>
          <a:off x="6705111" y="62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95222</xdr:rowOff>
    </xdr:from>
    <xdr:to>
      <xdr:col>55</xdr:col>
      <xdr:colOff>0</xdr:colOff>
      <xdr:row>58</xdr:row>
      <xdr:rowOff>125615</xdr:rowOff>
    </xdr:to>
    <xdr:cxnSp macro="">
      <xdr:nvCxnSpPr>
        <xdr:cNvPr id="345" name="直線コネクタ 344"/>
        <xdr:cNvCxnSpPr/>
      </xdr:nvCxnSpPr>
      <xdr:spPr>
        <a:xfrm>
          <a:off x="9639300" y="10039322"/>
          <a:ext cx="838200" cy="3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95222</xdr:rowOff>
    </xdr:from>
    <xdr:to>
      <xdr:col>50</xdr:col>
      <xdr:colOff>114300</xdr:colOff>
      <xdr:row>58</xdr:row>
      <xdr:rowOff>113116</xdr:rowOff>
    </xdr:to>
    <xdr:cxnSp macro="">
      <xdr:nvCxnSpPr>
        <xdr:cNvPr id="348" name="直線コネクタ 347"/>
        <xdr:cNvCxnSpPr/>
      </xdr:nvCxnSpPr>
      <xdr:spPr>
        <a:xfrm flipV="1">
          <a:off x="8750300" y="10039322"/>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113116</xdr:rowOff>
    </xdr:from>
    <xdr:to>
      <xdr:col>45</xdr:col>
      <xdr:colOff>177800</xdr:colOff>
      <xdr:row>58</xdr:row>
      <xdr:rowOff>135595</xdr:rowOff>
    </xdr:to>
    <xdr:cxnSp macro="">
      <xdr:nvCxnSpPr>
        <xdr:cNvPr id="351" name="直線コネクタ 350"/>
        <xdr:cNvCxnSpPr/>
      </xdr:nvCxnSpPr>
      <xdr:spPr>
        <a:xfrm flipV="1">
          <a:off x="7861300" y="1005721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135595</xdr:rowOff>
    </xdr:from>
    <xdr:to>
      <xdr:col>41</xdr:col>
      <xdr:colOff>50800</xdr:colOff>
      <xdr:row>58</xdr:row>
      <xdr:rowOff>135596</xdr:rowOff>
    </xdr:to>
    <xdr:cxnSp macro="">
      <xdr:nvCxnSpPr>
        <xdr:cNvPr id="354" name="直線コネクタ 353"/>
        <xdr:cNvCxnSpPr/>
      </xdr:nvCxnSpPr>
      <xdr:spPr>
        <a:xfrm flipV="1">
          <a:off x="6972300" y="10079695"/>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52653</xdr:rowOff>
    </xdr:from>
    <xdr:to>
      <xdr:col>41</xdr:col>
      <xdr:colOff>101600</xdr:colOff>
      <xdr:row>58</xdr:row>
      <xdr:rowOff>154253</xdr:rowOff>
    </xdr:to>
    <xdr:sp macro="" textlink="">
      <xdr:nvSpPr>
        <xdr:cNvPr id="355" name="フローチャート: 判断 354"/>
        <xdr:cNvSpPr/>
      </xdr:nvSpPr>
      <xdr:spPr>
        <a:xfrm>
          <a:off x="7810500" y="999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170780</xdr:rowOff>
    </xdr:from>
    <xdr:ext cx="599010" cy="259045"/>
    <xdr:sp macro="" textlink="">
      <xdr:nvSpPr>
        <xdr:cNvPr id="356" name="テキスト ボックス 355"/>
        <xdr:cNvSpPr txBox="1"/>
      </xdr:nvSpPr>
      <xdr:spPr>
        <a:xfrm>
          <a:off x="7561795" y="977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64726</xdr:rowOff>
    </xdr:from>
    <xdr:to>
      <xdr:col>36</xdr:col>
      <xdr:colOff>165100</xdr:colOff>
      <xdr:row>58</xdr:row>
      <xdr:rowOff>166326</xdr:rowOff>
    </xdr:to>
    <xdr:sp macro="" textlink="">
      <xdr:nvSpPr>
        <xdr:cNvPr id="357" name="フローチャート: 判断 356"/>
        <xdr:cNvSpPr/>
      </xdr:nvSpPr>
      <xdr:spPr>
        <a:xfrm>
          <a:off x="6921500" y="100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11403</xdr:rowOff>
    </xdr:from>
    <xdr:ext cx="599010" cy="259045"/>
    <xdr:sp macro="" textlink="">
      <xdr:nvSpPr>
        <xdr:cNvPr id="358" name="テキスト ボックス 357"/>
        <xdr:cNvSpPr txBox="1"/>
      </xdr:nvSpPr>
      <xdr:spPr>
        <a:xfrm>
          <a:off x="6672795" y="978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74815</xdr:rowOff>
    </xdr:from>
    <xdr:to>
      <xdr:col>55</xdr:col>
      <xdr:colOff>50800</xdr:colOff>
      <xdr:row>59</xdr:row>
      <xdr:rowOff>4965</xdr:rowOff>
    </xdr:to>
    <xdr:sp macro="" textlink="">
      <xdr:nvSpPr>
        <xdr:cNvPr id="364" name="楕円 363"/>
        <xdr:cNvSpPr/>
      </xdr:nvSpPr>
      <xdr:spPr>
        <a:xfrm>
          <a:off x="10426700" y="100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44422</xdr:rowOff>
    </xdr:from>
    <xdr:to>
      <xdr:col>50</xdr:col>
      <xdr:colOff>165100</xdr:colOff>
      <xdr:row>58</xdr:row>
      <xdr:rowOff>146022</xdr:rowOff>
    </xdr:to>
    <xdr:sp macro="" textlink="">
      <xdr:nvSpPr>
        <xdr:cNvPr id="366" name="楕円 365"/>
        <xdr:cNvSpPr/>
      </xdr:nvSpPr>
      <xdr:spPr>
        <a:xfrm>
          <a:off x="9588500" y="998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162549</xdr:rowOff>
    </xdr:from>
    <xdr:ext cx="599010" cy="259045"/>
    <xdr:sp macro="" textlink="">
      <xdr:nvSpPr>
        <xdr:cNvPr id="367" name="テキスト ボックス 366"/>
        <xdr:cNvSpPr txBox="1"/>
      </xdr:nvSpPr>
      <xdr:spPr>
        <a:xfrm>
          <a:off x="9339795" y="976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62316</xdr:rowOff>
    </xdr:from>
    <xdr:to>
      <xdr:col>46</xdr:col>
      <xdr:colOff>38100</xdr:colOff>
      <xdr:row>58</xdr:row>
      <xdr:rowOff>163916</xdr:rowOff>
    </xdr:to>
    <xdr:sp macro="" textlink="">
      <xdr:nvSpPr>
        <xdr:cNvPr id="368" name="楕円 367"/>
        <xdr:cNvSpPr/>
      </xdr:nvSpPr>
      <xdr:spPr>
        <a:xfrm>
          <a:off x="8699500" y="100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155043</xdr:rowOff>
    </xdr:from>
    <xdr:ext cx="599010" cy="259045"/>
    <xdr:sp macro="" textlink="">
      <xdr:nvSpPr>
        <xdr:cNvPr id="369" name="テキスト ボックス 368"/>
        <xdr:cNvSpPr txBox="1"/>
      </xdr:nvSpPr>
      <xdr:spPr>
        <a:xfrm>
          <a:off x="8450795" y="1009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84795</xdr:rowOff>
    </xdr:from>
    <xdr:to>
      <xdr:col>41</xdr:col>
      <xdr:colOff>101600</xdr:colOff>
      <xdr:row>59</xdr:row>
      <xdr:rowOff>14945</xdr:rowOff>
    </xdr:to>
    <xdr:sp macro="" textlink="">
      <xdr:nvSpPr>
        <xdr:cNvPr id="370" name="楕円 369"/>
        <xdr:cNvSpPr/>
      </xdr:nvSpPr>
      <xdr:spPr>
        <a:xfrm>
          <a:off x="7810500" y="100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6072</xdr:rowOff>
    </xdr:from>
    <xdr:ext cx="534377" cy="259045"/>
    <xdr:sp macro="" textlink="">
      <xdr:nvSpPr>
        <xdr:cNvPr id="371" name="テキスト ボックス 370"/>
        <xdr:cNvSpPr txBox="1"/>
      </xdr:nvSpPr>
      <xdr:spPr>
        <a:xfrm>
          <a:off x="7594111" y="101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84796</xdr:rowOff>
    </xdr:from>
    <xdr:to>
      <xdr:col>36</xdr:col>
      <xdr:colOff>165100</xdr:colOff>
      <xdr:row>59</xdr:row>
      <xdr:rowOff>14946</xdr:rowOff>
    </xdr:to>
    <xdr:sp macro="" textlink="">
      <xdr:nvSpPr>
        <xdr:cNvPr id="372" name="楕円 371"/>
        <xdr:cNvSpPr/>
      </xdr:nvSpPr>
      <xdr:spPr>
        <a:xfrm>
          <a:off x="6921500" y="100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6073</xdr:rowOff>
    </xdr:from>
    <xdr:ext cx="534377" cy="259045"/>
    <xdr:sp macro="" textlink="">
      <xdr:nvSpPr>
        <xdr:cNvPr id="373" name="テキスト ボックス 372"/>
        <xdr:cNvSpPr txBox="1"/>
      </xdr:nvSpPr>
      <xdr:spPr>
        <a:xfrm>
          <a:off x="6705111" y="1012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103442</xdr:rowOff>
    </xdr:from>
    <xdr:to>
      <xdr:col>55</xdr:col>
      <xdr:colOff>0</xdr:colOff>
      <xdr:row>78</xdr:row>
      <xdr:rowOff>134096</xdr:rowOff>
    </xdr:to>
    <xdr:cxnSp macro="">
      <xdr:nvCxnSpPr>
        <xdr:cNvPr id="400" name="直線コネクタ 399"/>
        <xdr:cNvCxnSpPr/>
      </xdr:nvCxnSpPr>
      <xdr:spPr>
        <a:xfrm>
          <a:off x="9639300" y="13476542"/>
          <a:ext cx="838200" cy="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103442</xdr:rowOff>
    </xdr:from>
    <xdr:to>
      <xdr:col>50</xdr:col>
      <xdr:colOff>114300</xdr:colOff>
      <xdr:row>78</xdr:row>
      <xdr:rowOff>115208</xdr:rowOff>
    </xdr:to>
    <xdr:cxnSp macro="">
      <xdr:nvCxnSpPr>
        <xdr:cNvPr id="403" name="直線コネクタ 402"/>
        <xdr:cNvCxnSpPr/>
      </xdr:nvCxnSpPr>
      <xdr:spPr>
        <a:xfrm flipV="1">
          <a:off x="8750300" y="13476542"/>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115208</xdr:rowOff>
    </xdr:from>
    <xdr:to>
      <xdr:col>45</xdr:col>
      <xdr:colOff>177800</xdr:colOff>
      <xdr:row>78</xdr:row>
      <xdr:rowOff>138880</xdr:rowOff>
    </xdr:to>
    <xdr:cxnSp macro="">
      <xdr:nvCxnSpPr>
        <xdr:cNvPr id="406" name="直線コネクタ 405"/>
        <xdr:cNvCxnSpPr/>
      </xdr:nvCxnSpPr>
      <xdr:spPr>
        <a:xfrm flipV="1">
          <a:off x="7861300" y="13488308"/>
          <a:ext cx="8890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63712</xdr:rowOff>
    </xdr:from>
    <xdr:to>
      <xdr:col>41</xdr:col>
      <xdr:colOff>101600</xdr:colOff>
      <xdr:row>78</xdr:row>
      <xdr:rowOff>165312</xdr:rowOff>
    </xdr:to>
    <xdr:sp macro="" textlink="">
      <xdr:nvSpPr>
        <xdr:cNvPr id="409" name="フローチャート: 判断 408"/>
        <xdr:cNvSpPr/>
      </xdr:nvSpPr>
      <xdr:spPr>
        <a:xfrm>
          <a:off x="7810500" y="134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10389</xdr:rowOff>
    </xdr:from>
    <xdr:ext cx="599010" cy="259045"/>
    <xdr:sp macro="" textlink="">
      <xdr:nvSpPr>
        <xdr:cNvPr id="410" name="テキスト ボックス 409"/>
        <xdr:cNvSpPr txBox="1"/>
      </xdr:nvSpPr>
      <xdr:spPr>
        <a:xfrm>
          <a:off x="7561795" y="1321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83296</xdr:rowOff>
    </xdr:from>
    <xdr:to>
      <xdr:col>55</xdr:col>
      <xdr:colOff>50800</xdr:colOff>
      <xdr:row>79</xdr:row>
      <xdr:rowOff>13446</xdr:rowOff>
    </xdr:to>
    <xdr:sp macro="" textlink="">
      <xdr:nvSpPr>
        <xdr:cNvPr id="416" name="楕円 415"/>
        <xdr:cNvSpPr/>
      </xdr:nvSpPr>
      <xdr:spPr>
        <a:xfrm>
          <a:off x="10426700" y="134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534377" cy="259045"/>
    <xdr:sp macro="" textlink="">
      <xdr:nvSpPr>
        <xdr:cNvPr id="417" name="普通建設事業費 （ うち新規整備　）該当値テキスト"/>
        <xdr:cNvSpPr txBox="1"/>
      </xdr:nvSpPr>
      <xdr:spPr>
        <a:xfrm>
          <a:off x="10528300" y="1342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52642</xdr:rowOff>
    </xdr:from>
    <xdr:to>
      <xdr:col>50</xdr:col>
      <xdr:colOff>165100</xdr:colOff>
      <xdr:row>78</xdr:row>
      <xdr:rowOff>154242</xdr:rowOff>
    </xdr:to>
    <xdr:sp macro="" textlink="">
      <xdr:nvSpPr>
        <xdr:cNvPr id="418" name="楕円 417"/>
        <xdr:cNvSpPr/>
      </xdr:nvSpPr>
      <xdr:spPr>
        <a:xfrm>
          <a:off x="9588500" y="134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170769</xdr:rowOff>
    </xdr:from>
    <xdr:ext cx="599010" cy="259045"/>
    <xdr:sp macro="" textlink="">
      <xdr:nvSpPr>
        <xdr:cNvPr id="419" name="テキスト ボックス 418"/>
        <xdr:cNvSpPr txBox="1"/>
      </xdr:nvSpPr>
      <xdr:spPr>
        <a:xfrm>
          <a:off x="9339795" y="1320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64408</xdr:rowOff>
    </xdr:from>
    <xdr:to>
      <xdr:col>46</xdr:col>
      <xdr:colOff>38100</xdr:colOff>
      <xdr:row>78</xdr:row>
      <xdr:rowOff>166008</xdr:rowOff>
    </xdr:to>
    <xdr:sp macro="" textlink="">
      <xdr:nvSpPr>
        <xdr:cNvPr id="420" name="楕円 419"/>
        <xdr:cNvSpPr/>
      </xdr:nvSpPr>
      <xdr:spPr>
        <a:xfrm>
          <a:off x="8699500" y="134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11085</xdr:rowOff>
    </xdr:from>
    <xdr:ext cx="599010" cy="259045"/>
    <xdr:sp macro="" textlink="">
      <xdr:nvSpPr>
        <xdr:cNvPr id="421" name="テキスト ボックス 420"/>
        <xdr:cNvSpPr txBox="1"/>
      </xdr:nvSpPr>
      <xdr:spPr>
        <a:xfrm>
          <a:off x="8450795" y="1321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88080</xdr:rowOff>
    </xdr:from>
    <xdr:to>
      <xdr:col>41</xdr:col>
      <xdr:colOff>101600</xdr:colOff>
      <xdr:row>79</xdr:row>
      <xdr:rowOff>18230</xdr:rowOff>
    </xdr:to>
    <xdr:sp macro="" textlink="">
      <xdr:nvSpPr>
        <xdr:cNvPr id="422" name="楕円 421"/>
        <xdr:cNvSpPr/>
      </xdr:nvSpPr>
      <xdr:spPr>
        <a:xfrm>
          <a:off x="7810500" y="134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9357</xdr:rowOff>
    </xdr:from>
    <xdr:ext cx="469744" cy="259045"/>
    <xdr:sp macro="" textlink="">
      <xdr:nvSpPr>
        <xdr:cNvPr id="423" name="テキスト ボックス 422"/>
        <xdr:cNvSpPr txBox="1"/>
      </xdr:nvSpPr>
      <xdr:spPr>
        <a:xfrm>
          <a:off x="7626428" y="1355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114409</xdr:rowOff>
    </xdr:from>
    <xdr:to>
      <xdr:col>55</xdr:col>
      <xdr:colOff>0</xdr:colOff>
      <xdr:row>98</xdr:row>
      <xdr:rowOff>130643</xdr:rowOff>
    </xdr:to>
    <xdr:cxnSp macro="">
      <xdr:nvCxnSpPr>
        <xdr:cNvPr id="452" name="直線コネクタ 451"/>
        <xdr:cNvCxnSpPr/>
      </xdr:nvCxnSpPr>
      <xdr:spPr>
        <a:xfrm flipV="1">
          <a:off x="9639300" y="16916509"/>
          <a:ext cx="838200" cy="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130643</xdr:rowOff>
    </xdr:from>
    <xdr:to>
      <xdr:col>50</xdr:col>
      <xdr:colOff>114300</xdr:colOff>
      <xdr:row>99</xdr:row>
      <xdr:rowOff>36247</xdr:rowOff>
    </xdr:to>
    <xdr:cxnSp macro="">
      <xdr:nvCxnSpPr>
        <xdr:cNvPr id="455" name="直線コネクタ 454"/>
        <xdr:cNvCxnSpPr/>
      </xdr:nvCxnSpPr>
      <xdr:spPr>
        <a:xfrm flipV="1">
          <a:off x="8750300" y="16932743"/>
          <a:ext cx="889000" cy="7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27187</xdr:rowOff>
    </xdr:from>
    <xdr:to>
      <xdr:col>45</xdr:col>
      <xdr:colOff>177800</xdr:colOff>
      <xdr:row>99</xdr:row>
      <xdr:rowOff>36247</xdr:rowOff>
    </xdr:to>
    <xdr:cxnSp macro="">
      <xdr:nvCxnSpPr>
        <xdr:cNvPr id="458" name="直線コネクタ 457"/>
        <xdr:cNvCxnSpPr/>
      </xdr:nvCxnSpPr>
      <xdr:spPr>
        <a:xfrm>
          <a:off x="7861300" y="17000737"/>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59510</xdr:rowOff>
    </xdr:from>
    <xdr:to>
      <xdr:col>41</xdr:col>
      <xdr:colOff>101600</xdr:colOff>
      <xdr:row>98</xdr:row>
      <xdr:rowOff>161110</xdr:rowOff>
    </xdr:to>
    <xdr:sp macro="" textlink="">
      <xdr:nvSpPr>
        <xdr:cNvPr id="461" name="フローチャート: 判断 460"/>
        <xdr:cNvSpPr/>
      </xdr:nvSpPr>
      <xdr:spPr>
        <a:xfrm>
          <a:off x="7810500" y="1686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6187</xdr:rowOff>
    </xdr:from>
    <xdr:ext cx="534377" cy="259045"/>
    <xdr:sp macro="" textlink="">
      <xdr:nvSpPr>
        <xdr:cNvPr id="462" name="テキスト ボックス 461"/>
        <xdr:cNvSpPr txBox="1"/>
      </xdr:nvSpPr>
      <xdr:spPr>
        <a:xfrm>
          <a:off x="7594111" y="166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63609</xdr:rowOff>
    </xdr:from>
    <xdr:to>
      <xdr:col>55</xdr:col>
      <xdr:colOff>50800</xdr:colOff>
      <xdr:row>98</xdr:row>
      <xdr:rowOff>165209</xdr:rowOff>
    </xdr:to>
    <xdr:sp macro="" textlink="">
      <xdr:nvSpPr>
        <xdr:cNvPr id="468" name="楕円 467"/>
        <xdr:cNvSpPr/>
      </xdr:nvSpPr>
      <xdr:spPr>
        <a:xfrm>
          <a:off x="10426700" y="168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149986</xdr:rowOff>
    </xdr:from>
    <xdr:ext cx="534377" cy="259045"/>
    <xdr:sp macro="" textlink="">
      <xdr:nvSpPr>
        <xdr:cNvPr id="469" name="普通建設事業費 （ うち更新整備　）該当値テキスト"/>
        <xdr:cNvSpPr txBox="1"/>
      </xdr:nvSpPr>
      <xdr:spPr>
        <a:xfrm>
          <a:off x="10528300" y="167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79843</xdr:rowOff>
    </xdr:from>
    <xdr:to>
      <xdr:col>50</xdr:col>
      <xdr:colOff>165100</xdr:colOff>
      <xdr:row>99</xdr:row>
      <xdr:rowOff>9993</xdr:rowOff>
    </xdr:to>
    <xdr:sp macro="" textlink="">
      <xdr:nvSpPr>
        <xdr:cNvPr id="470" name="楕円 469"/>
        <xdr:cNvSpPr/>
      </xdr:nvSpPr>
      <xdr:spPr>
        <a:xfrm>
          <a:off x="9588500" y="168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xdr:rowOff>
    </xdr:from>
    <xdr:ext cx="534377" cy="259045"/>
    <xdr:sp macro="" textlink="">
      <xdr:nvSpPr>
        <xdr:cNvPr id="471" name="テキスト ボックス 470"/>
        <xdr:cNvSpPr txBox="1"/>
      </xdr:nvSpPr>
      <xdr:spPr>
        <a:xfrm>
          <a:off x="9372111" y="169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156897</xdr:rowOff>
    </xdr:from>
    <xdr:to>
      <xdr:col>46</xdr:col>
      <xdr:colOff>38100</xdr:colOff>
      <xdr:row>99</xdr:row>
      <xdr:rowOff>87047</xdr:rowOff>
    </xdr:to>
    <xdr:sp macro="" textlink="">
      <xdr:nvSpPr>
        <xdr:cNvPr id="472" name="楕円 471"/>
        <xdr:cNvSpPr/>
      </xdr:nvSpPr>
      <xdr:spPr>
        <a:xfrm>
          <a:off x="8699500" y="169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78174</xdr:rowOff>
    </xdr:from>
    <xdr:ext cx="469744" cy="259045"/>
    <xdr:sp macro="" textlink="">
      <xdr:nvSpPr>
        <xdr:cNvPr id="473" name="テキスト ボックス 472"/>
        <xdr:cNvSpPr txBox="1"/>
      </xdr:nvSpPr>
      <xdr:spPr>
        <a:xfrm>
          <a:off x="8515428" y="1705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147837</xdr:rowOff>
    </xdr:from>
    <xdr:to>
      <xdr:col>41</xdr:col>
      <xdr:colOff>101600</xdr:colOff>
      <xdr:row>99</xdr:row>
      <xdr:rowOff>77987</xdr:rowOff>
    </xdr:to>
    <xdr:sp macro="" textlink="">
      <xdr:nvSpPr>
        <xdr:cNvPr id="474" name="楕円 473"/>
        <xdr:cNvSpPr/>
      </xdr:nvSpPr>
      <xdr:spPr>
        <a:xfrm>
          <a:off x="7810500" y="169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69114</xdr:rowOff>
    </xdr:from>
    <xdr:ext cx="469744" cy="259045"/>
    <xdr:sp macro="" textlink="">
      <xdr:nvSpPr>
        <xdr:cNvPr id="475" name="テキスト ボックス 474"/>
        <xdr:cNvSpPr txBox="1"/>
      </xdr:nvSpPr>
      <xdr:spPr>
        <a:xfrm>
          <a:off x="7626428" y="170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38969</xdr:rowOff>
    </xdr:from>
    <xdr:to>
      <xdr:col>76</xdr:col>
      <xdr:colOff>114300</xdr:colOff>
      <xdr:row>39</xdr:row>
      <xdr:rowOff>44450</xdr:rowOff>
    </xdr:to>
    <xdr:cxnSp macro="">
      <xdr:nvCxnSpPr>
        <xdr:cNvPr id="510" name="直線コネクタ 509"/>
        <xdr:cNvCxnSpPr/>
      </xdr:nvCxnSpPr>
      <xdr:spPr>
        <a:xfrm>
          <a:off x="13703300" y="6725519"/>
          <a:ext cx="8890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38969</xdr:rowOff>
    </xdr:from>
    <xdr:to>
      <xdr:col>71</xdr:col>
      <xdr:colOff>177800</xdr:colOff>
      <xdr:row>39</xdr:row>
      <xdr:rowOff>42155</xdr:rowOff>
    </xdr:to>
    <xdr:cxnSp macro="">
      <xdr:nvCxnSpPr>
        <xdr:cNvPr id="513" name="直線コネクタ 512"/>
        <xdr:cNvCxnSpPr/>
      </xdr:nvCxnSpPr>
      <xdr:spPr>
        <a:xfrm flipV="1">
          <a:off x="12814300" y="6725519"/>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134789</xdr:rowOff>
    </xdr:from>
    <xdr:to>
      <xdr:col>72</xdr:col>
      <xdr:colOff>38100</xdr:colOff>
      <xdr:row>39</xdr:row>
      <xdr:rowOff>64939</xdr:rowOff>
    </xdr:to>
    <xdr:sp macro="" textlink="">
      <xdr:nvSpPr>
        <xdr:cNvPr id="514" name="フローチャート: 判断 513"/>
        <xdr:cNvSpPr/>
      </xdr:nvSpPr>
      <xdr:spPr>
        <a:xfrm>
          <a:off x="13652500" y="66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81466</xdr:rowOff>
    </xdr:from>
    <xdr:ext cx="534377" cy="259045"/>
    <xdr:sp macro="" textlink="">
      <xdr:nvSpPr>
        <xdr:cNvPr id="515" name="テキスト ボックス 514"/>
        <xdr:cNvSpPr txBox="1"/>
      </xdr:nvSpPr>
      <xdr:spPr>
        <a:xfrm>
          <a:off x="13436111" y="64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131915</xdr:rowOff>
    </xdr:from>
    <xdr:to>
      <xdr:col>67</xdr:col>
      <xdr:colOff>101600</xdr:colOff>
      <xdr:row>39</xdr:row>
      <xdr:rowOff>62065</xdr:rowOff>
    </xdr:to>
    <xdr:sp macro="" textlink="">
      <xdr:nvSpPr>
        <xdr:cNvPr id="516" name="フローチャート: 判断 515"/>
        <xdr:cNvSpPr/>
      </xdr:nvSpPr>
      <xdr:spPr>
        <a:xfrm>
          <a:off x="12763500" y="664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78592</xdr:rowOff>
    </xdr:from>
    <xdr:ext cx="534377" cy="259045"/>
    <xdr:sp macro="" textlink="">
      <xdr:nvSpPr>
        <xdr:cNvPr id="517" name="テキスト ボックス 516"/>
        <xdr:cNvSpPr txBox="1"/>
      </xdr:nvSpPr>
      <xdr:spPr>
        <a:xfrm>
          <a:off x="12547111" y="642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159619</xdr:rowOff>
    </xdr:from>
    <xdr:to>
      <xdr:col>72</xdr:col>
      <xdr:colOff>38100</xdr:colOff>
      <xdr:row>39</xdr:row>
      <xdr:rowOff>89769</xdr:rowOff>
    </xdr:to>
    <xdr:sp macro="" textlink="">
      <xdr:nvSpPr>
        <xdr:cNvPr id="529" name="楕円 528"/>
        <xdr:cNvSpPr/>
      </xdr:nvSpPr>
      <xdr:spPr>
        <a:xfrm>
          <a:off x="13652500" y="66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80896</xdr:rowOff>
    </xdr:from>
    <xdr:ext cx="469744" cy="259045"/>
    <xdr:sp macro="" textlink="">
      <xdr:nvSpPr>
        <xdr:cNvPr id="530" name="テキスト ボックス 529"/>
        <xdr:cNvSpPr txBox="1"/>
      </xdr:nvSpPr>
      <xdr:spPr>
        <a:xfrm>
          <a:off x="13468428" y="676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162805</xdr:rowOff>
    </xdr:from>
    <xdr:to>
      <xdr:col>67</xdr:col>
      <xdr:colOff>101600</xdr:colOff>
      <xdr:row>39</xdr:row>
      <xdr:rowOff>92955</xdr:rowOff>
    </xdr:to>
    <xdr:sp macro="" textlink="">
      <xdr:nvSpPr>
        <xdr:cNvPr id="531" name="楕円 530"/>
        <xdr:cNvSpPr/>
      </xdr:nvSpPr>
      <xdr:spPr>
        <a:xfrm>
          <a:off x="12763500" y="667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84082</xdr:rowOff>
    </xdr:from>
    <xdr:ext cx="469744" cy="259045"/>
    <xdr:sp macro="" textlink="">
      <xdr:nvSpPr>
        <xdr:cNvPr id="532" name="テキスト ボックス 531"/>
        <xdr:cNvSpPr txBox="1"/>
      </xdr:nvSpPr>
      <xdr:spPr>
        <a:xfrm>
          <a:off x="12579428" y="67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10057</xdr:rowOff>
    </xdr:from>
    <xdr:to>
      <xdr:col>85</xdr:col>
      <xdr:colOff>127000</xdr:colOff>
      <xdr:row>78</xdr:row>
      <xdr:rowOff>16864</xdr:rowOff>
    </xdr:to>
    <xdr:cxnSp macro="">
      <xdr:nvCxnSpPr>
        <xdr:cNvPr id="608" name="直線コネクタ 607"/>
        <xdr:cNvCxnSpPr/>
      </xdr:nvCxnSpPr>
      <xdr:spPr>
        <a:xfrm flipV="1">
          <a:off x="15481300" y="13383157"/>
          <a:ext cx="8382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16864</xdr:rowOff>
    </xdr:from>
    <xdr:to>
      <xdr:col>81</xdr:col>
      <xdr:colOff>50800</xdr:colOff>
      <xdr:row>78</xdr:row>
      <xdr:rowOff>26890</xdr:rowOff>
    </xdr:to>
    <xdr:cxnSp macro="">
      <xdr:nvCxnSpPr>
        <xdr:cNvPr id="611" name="直線コネクタ 610"/>
        <xdr:cNvCxnSpPr/>
      </xdr:nvCxnSpPr>
      <xdr:spPr>
        <a:xfrm flipV="1">
          <a:off x="14592300" y="13389964"/>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26890</xdr:rowOff>
    </xdr:from>
    <xdr:to>
      <xdr:col>76</xdr:col>
      <xdr:colOff>114300</xdr:colOff>
      <xdr:row>78</xdr:row>
      <xdr:rowOff>36706</xdr:rowOff>
    </xdr:to>
    <xdr:cxnSp macro="">
      <xdr:nvCxnSpPr>
        <xdr:cNvPr id="614" name="直線コネクタ 613"/>
        <xdr:cNvCxnSpPr/>
      </xdr:nvCxnSpPr>
      <xdr:spPr>
        <a:xfrm flipV="1">
          <a:off x="13703300" y="13399990"/>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29615</xdr:rowOff>
    </xdr:from>
    <xdr:to>
      <xdr:col>71</xdr:col>
      <xdr:colOff>177800</xdr:colOff>
      <xdr:row>78</xdr:row>
      <xdr:rowOff>36706</xdr:rowOff>
    </xdr:to>
    <xdr:cxnSp macro="">
      <xdr:nvCxnSpPr>
        <xdr:cNvPr id="617" name="直線コネクタ 616"/>
        <xdr:cNvCxnSpPr/>
      </xdr:nvCxnSpPr>
      <xdr:spPr>
        <a:xfrm>
          <a:off x="12814300" y="13402715"/>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57508</xdr:rowOff>
    </xdr:from>
    <xdr:to>
      <xdr:col>72</xdr:col>
      <xdr:colOff>38100</xdr:colOff>
      <xdr:row>77</xdr:row>
      <xdr:rowOff>159108</xdr:rowOff>
    </xdr:to>
    <xdr:sp macro="" textlink="">
      <xdr:nvSpPr>
        <xdr:cNvPr id="618" name="フローチャート: 判断 617"/>
        <xdr:cNvSpPr/>
      </xdr:nvSpPr>
      <xdr:spPr>
        <a:xfrm>
          <a:off x="13652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4185</xdr:rowOff>
    </xdr:from>
    <xdr:ext cx="534377" cy="259045"/>
    <xdr:sp macro="" textlink="">
      <xdr:nvSpPr>
        <xdr:cNvPr id="619" name="テキスト ボックス 618"/>
        <xdr:cNvSpPr txBox="1"/>
      </xdr:nvSpPr>
      <xdr:spPr>
        <a:xfrm>
          <a:off x="13436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46436</xdr:rowOff>
    </xdr:from>
    <xdr:to>
      <xdr:col>67</xdr:col>
      <xdr:colOff>101600</xdr:colOff>
      <xdr:row>77</xdr:row>
      <xdr:rowOff>148036</xdr:rowOff>
    </xdr:to>
    <xdr:sp macro="" textlink="">
      <xdr:nvSpPr>
        <xdr:cNvPr id="620" name="フローチャート: 判断 619"/>
        <xdr:cNvSpPr/>
      </xdr:nvSpPr>
      <xdr:spPr>
        <a:xfrm>
          <a:off x="12763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164563</xdr:rowOff>
    </xdr:from>
    <xdr:ext cx="534377" cy="259045"/>
    <xdr:sp macro="" textlink="">
      <xdr:nvSpPr>
        <xdr:cNvPr id="621" name="テキスト ボックス 620"/>
        <xdr:cNvSpPr txBox="1"/>
      </xdr:nvSpPr>
      <xdr:spPr>
        <a:xfrm>
          <a:off x="12547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130707</xdr:rowOff>
    </xdr:from>
    <xdr:to>
      <xdr:col>85</xdr:col>
      <xdr:colOff>177800</xdr:colOff>
      <xdr:row>78</xdr:row>
      <xdr:rowOff>60857</xdr:rowOff>
    </xdr:to>
    <xdr:sp macro="" textlink="">
      <xdr:nvSpPr>
        <xdr:cNvPr id="627" name="楕円 626"/>
        <xdr:cNvSpPr/>
      </xdr:nvSpPr>
      <xdr:spPr>
        <a:xfrm>
          <a:off x="16268700" y="133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45634</xdr:rowOff>
    </xdr:from>
    <xdr:ext cx="534377" cy="259045"/>
    <xdr:sp macro="" textlink="">
      <xdr:nvSpPr>
        <xdr:cNvPr id="628" name="公債費該当値テキスト"/>
        <xdr:cNvSpPr txBox="1"/>
      </xdr:nvSpPr>
      <xdr:spPr>
        <a:xfrm>
          <a:off x="16370300" y="1324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137514</xdr:rowOff>
    </xdr:from>
    <xdr:to>
      <xdr:col>81</xdr:col>
      <xdr:colOff>101600</xdr:colOff>
      <xdr:row>78</xdr:row>
      <xdr:rowOff>67664</xdr:rowOff>
    </xdr:to>
    <xdr:sp macro="" textlink="">
      <xdr:nvSpPr>
        <xdr:cNvPr id="629" name="楕円 628"/>
        <xdr:cNvSpPr/>
      </xdr:nvSpPr>
      <xdr:spPr>
        <a:xfrm>
          <a:off x="15430500" y="133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58791</xdr:rowOff>
    </xdr:from>
    <xdr:ext cx="534377" cy="259045"/>
    <xdr:sp macro="" textlink="">
      <xdr:nvSpPr>
        <xdr:cNvPr id="630" name="テキスト ボックス 629"/>
        <xdr:cNvSpPr txBox="1"/>
      </xdr:nvSpPr>
      <xdr:spPr>
        <a:xfrm>
          <a:off x="15214111" y="1343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147540</xdr:rowOff>
    </xdr:from>
    <xdr:to>
      <xdr:col>76</xdr:col>
      <xdr:colOff>165100</xdr:colOff>
      <xdr:row>78</xdr:row>
      <xdr:rowOff>77690</xdr:rowOff>
    </xdr:to>
    <xdr:sp macro="" textlink="">
      <xdr:nvSpPr>
        <xdr:cNvPr id="631" name="楕円 630"/>
        <xdr:cNvSpPr/>
      </xdr:nvSpPr>
      <xdr:spPr>
        <a:xfrm>
          <a:off x="14541500" y="133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68817</xdr:rowOff>
    </xdr:from>
    <xdr:ext cx="534377" cy="259045"/>
    <xdr:sp macro="" textlink="">
      <xdr:nvSpPr>
        <xdr:cNvPr id="632" name="テキスト ボックス 631"/>
        <xdr:cNvSpPr txBox="1"/>
      </xdr:nvSpPr>
      <xdr:spPr>
        <a:xfrm>
          <a:off x="14325111" y="1344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157356</xdr:rowOff>
    </xdr:from>
    <xdr:to>
      <xdr:col>72</xdr:col>
      <xdr:colOff>38100</xdr:colOff>
      <xdr:row>78</xdr:row>
      <xdr:rowOff>87506</xdr:rowOff>
    </xdr:to>
    <xdr:sp macro="" textlink="">
      <xdr:nvSpPr>
        <xdr:cNvPr id="633" name="楕円 632"/>
        <xdr:cNvSpPr/>
      </xdr:nvSpPr>
      <xdr:spPr>
        <a:xfrm>
          <a:off x="13652500" y="133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78633</xdr:rowOff>
    </xdr:from>
    <xdr:ext cx="534377" cy="259045"/>
    <xdr:sp macro="" textlink="">
      <xdr:nvSpPr>
        <xdr:cNvPr id="634" name="テキスト ボックス 633"/>
        <xdr:cNvSpPr txBox="1"/>
      </xdr:nvSpPr>
      <xdr:spPr>
        <a:xfrm>
          <a:off x="13436111" y="1345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150265</xdr:rowOff>
    </xdr:from>
    <xdr:to>
      <xdr:col>67</xdr:col>
      <xdr:colOff>101600</xdr:colOff>
      <xdr:row>78</xdr:row>
      <xdr:rowOff>80415</xdr:rowOff>
    </xdr:to>
    <xdr:sp macro="" textlink="">
      <xdr:nvSpPr>
        <xdr:cNvPr id="635" name="楕円 634"/>
        <xdr:cNvSpPr/>
      </xdr:nvSpPr>
      <xdr:spPr>
        <a:xfrm>
          <a:off x="12763500" y="13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71542</xdr:rowOff>
    </xdr:from>
    <xdr:ext cx="534377" cy="259045"/>
    <xdr:sp macro="" textlink="">
      <xdr:nvSpPr>
        <xdr:cNvPr id="636" name="テキスト ボックス 635"/>
        <xdr:cNvSpPr txBox="1"/>
      </xdr:nvSpPr>
      <xdr:spPr>
        <a:xfrm>
          <a:off x="12547111" y="134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159668</xdr:rowOff>
    </xdr:from>
    <xdr:to>
      <xdr:col>85</xdr:col>
      <xdr:colOff>127000</xdr:colOff>
      <xdr:row>99</xdr:row>
      <xdr:rowOff>36947</xdr:rowOff>
    </xdr:to>
    <xdr:cxnSp macro="">
      <xdr:nvCxnSpPr>
        <xdr:cNvPr id="665" name="直線コネクタ 664"/>
        <xdr:cNvCxnSpPr/>
      </xdr:nvCxnSpPr>
      <xdr:spPr>
        <a:xfrm flipV="1">
          <a:off x="15481300" y="16961768"/>
          <a:ext cx="8382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23414</xdr:rowOff>
    </xdr:from>
    <xdr:to>
      <xdr:col>81</xdr:col>
      <xdr:colOff>50800</xdr:colOff>
      <xdr:row>99</xdr:row>
      <xdr:rowOff>36947</xdr:rowOff>
    </xdr:to>
    <xdr:cxnSp macro="">
      <xdr:nvCxnSpPr>
        <xdr:cNvPr id="668" name="直線コネクタ 667"/>
        <xdr:cNvCxnSpPr/>
      </xdr:nvCxnSpPr>
      <xdr:spPr>
        <a:xfrm>
          <a:off x="14592300" y="16996964"/>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168782</xdr:rowOff>
    </xdr:from>
    <xdr:to>
      <xdr:col>76</xdr:col>
      <xdr:colOff>114300</xdr:colOff>
      <xdr:row>99</xdr:row>
      <xdr:rowOff>23414</xdr:rowOff>
    </xdr:to>
    <xdr:cxnSp macro="">
      <xdr:nvCxnSpPr>
        <xdr:cNvPr id="671" name="直線コネクタ 670"/>
        <xdr:cNvCxnSpPr/>
      </xdr:nvCxnSpPr>
      <xdr:spPr>
        <a:xfrm>
          <a:off x="13703300" y="16970882"/>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168782</xdr:rowOff>
    </xdr:from>
    <xdr:to>
      <xdr:col>71</xdr:col>
      <xdr:colOff>177800</xdr:colOff>
      <xdr:row>99</xdr:row>
      <xdr:rowOff>6561</xdr:rowOff>
    </xdr:to>
    <xdr:cxnSp macro="">
      <xdr:nvCxnSpPr>
        <xdr:cNvPr id="674" name="直線コネクタ 673"/>
        <xdr:cNvCxnSpPr/>
      </xdr:nvCxnSpPr>
      <xdr:spPr>
        <a:xfrm flipV="1">
          <a:off x="12814300" y="16970882"/>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4876</xdr:rowOff>
    </xdr:from>
    <xdr:to>
      <xdr:col>72</xdr:col>
      <xdr:colOff>38100</xdr:colOff>
      <xdr:row>98</xdr:row>
      <xdr:rowOff>106476</xdr:rowOff>
    </xdr:to>
    <xdr:sp macro="" textlink="">
      <xdr:nvSpPr>
        <xdr:cNvPr id="675" name="フローチャート: 判断 674"/>
        <xdr:cNvSpPr/>
      </xdr:nvSpPr>
      <xdr:spPr>
        <a:xfrm>
          <a:off x="13652500" y="1680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123003</xdr:rowOff>
    </xdr:from>
    <xdr:ext cx="599010" cy="259045"/>
    <xdr:sp macro="" textlink="">
      <xdr:nvSpPr>
        <xdr:cNvPr id="676" name="テキスト ボックス 675"/>
        <xdr:cNvSpPr txBox="1"/>
      </xdr:nvSpPr>
      <xdr:spPr>
        <a:xfrm>
          <a:off x="13403795" y="165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135162</xdr:rowOff>
    </xdr:from>
    <xdr:to>
      <xdr:col>67</xdr:col>
      <xdr:colOff>101600</xdr:colOff>
      <xdr:row>99</xdr:row>
      <xdr:rowOff>65312</xdr:rowOff>
    </xdr:to>
    <xdr:sp macro="" textlink="">
      <xdr:nvSpPr>
        <xdr:cNvPr id="677" name="フローチャート: 判断 676"/>
        <xdr:cNvSpPr/>
      </xdr:nvSpPr>
      <xdr:spPr>
        <a:xfrm>
          <a:off x="12763500" y="169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56439</xdr:rowOff>
    </xdr:from>
    <xdr:ext cx="534377" cy="259045"/>
    <xdr:sp macro="" textlink="">
      <xdr:nvSpPr>
        <xdr:cNvPr id="678" name="テキスト ボックス 677"/>
        <xdr:cNvSpPr txBox="1"/>
      </xdr:nvSpPr>
      <xdr:spPr>
        <a:xfrm>
          <a:off x="12547111" y="170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108868</xdr:rowOff>
    </xdr:from>
    <xdr:to>
      <xdr:col>85</xdr:col>
      <xdr:colOff>177800</xdr:colOff>
      <xdr:row>99</xdr:row>
      <xdr:rowOff>39018</xdr:rowOff>
    </xdr:to>
    <xdr:sp macro="" textlink="">
      <xdr:nvSpPr>
        <xdr:cNvPr id="684" name="楕円 683"/>
        <xdr:cNvSpPr/>
      </xdr:nvSpPr>
      <xdr:spPr>
        <a:xfrm>
          <a:off x="16268700" y="169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68245</xdr:rowOff>
    </xdr:from>
    <xdr:ext cx="534377" cy="259045"/>
    <xdr:sp macro="" textlink="">
      <xdr:nvSpPr>
        <xdr:cNvPr id="685" name="積立金該当値テキスト"/>
        <xdr:cNvSpPr txBox="1"/>
      </xdr:nvSpPr>
      <xdr:spPr>
        <a:xfrm>
          <a:off x="16370300" y="1669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157597</xdr:rowOff>
    </xdr:from>
    <xdr:to>
      <xdr:col>81</xdr:col>
      <xdr:colOff>101600</xdr:colOff>
      <xdr:row>99</xdr:row>
      <xdr:rowOff>87747</xdr:rowOff>
    </xdr:to>
    <xdr:sp macro="" textlink="">
      <xdr:nvSpPr>
        <xdr:cNvPr id="686" name="楕円 685"/>
        <xdr:cNvSpPr/>
      </xdr:nvSpPr>
      <xdr:spPr>
        <a:xfrm>
          <a:off x="15430500" y="169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78874</xdr:rowOff>
    </xdr:from>
    <xdr:ext cx="469744" cy="259045"/>
    <xdr:sp macro="" textlink="">
      <xdr:nvSpPr>
        <xdr:cNvPr id="687" name="テキスト ボックス 686"/>
        <xdr:cNvSpPr txBox="1"/>
      </xdr:nvSpPr>
      <xdr:spPr>
        <a:xfrm>
          <a:off x="15246428" y="1705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144064</xdr:rowOff>
    </xdr:from>
    <xdr:to>
      <xdr:col>76</xdr:col>
      <xdr:colOff>165100</xdr:colOff>
      <xdr:row>99</xdr:row>
      <xdr:rowOff>74214</xdr:rowOff>
    </xdr:to>
    <xdr:sp macro="" textlink="">
      <xdr:nvSpPr>
        <xdr:cNvPr id="688" name="楕円 687"/>
        <xdr:cNvSpPr/>
      </xdr:nvSpPr>
      <xdr:spPr>
        <a:xfrm>
          <a:off x="14541500" y="169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65341</xdr:rowOff>
    </xdr:from>
    <xdr:ext cx="534377" cy="259045"/>
    <xdr:sp macro="" textlink="">
      <xdr:nvSpPr>
        <xdr:cNvPr id="689" name="テキスト ボックス 688"/>
        <xdr:cNvSpPr txBox="1"/>
      </xdr:nvSpPr>
      <xdr:spPr>
        <a:xfrm>
          <a:off x="14325111" y="1703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117982</xdr:rowOff>
    </xdr:from>
    <xdr:to>
      <xdr:col>72</xdr:col>
      <xdr:colOff>38100</xdr:colOff>
      <xdr:row>99</xdr:row>
      <xdr:rowOff>48132</xdr:rowOff>
    </xdr:to>
    <xdr:sp macro="" textlink="">
      <xdr:nvSpPr>
        <xdr:cNvPr id="690" name="楕円 689"/>
        <xdr:cNvSpPr/>
      </xdr:nvSpPr>
      <xdr:spPr>
        <a:xfrm>
          <a:off x="13652500" y="169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39259</xdr:rowOff>
    </xdr:from>
    <xdr:ext cx="534377" cy="259045"/>
    <xdr:sp macro="" textlink="">
      <xdr:nvSpPr>
        <xdr:cNvPr id="691" name="テキスト ボックス 690"/>
        <xdr:cNvSpPr txBox="1"/>
      </xdr:nvSpPr>
      <xdr:spPr>
        <a:xfrm>
          <a:off x="13436111" y="1701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127211</xdr:rowOff>
    </xdr:from>
    <xdr:to>
      <xdr:col>67</xdr:col>
      <xdr:colOff>101600</xdr:colOff>
      <xdr:row>99</xdr:row>
      <xdr:rowOff>57361</xdr:rowOff>
    </xdr:to>
    <xdr:sp macro="" textlink="">
      <xdr:nvSpPr>
        <xdr:cNvPr id="692" name="楕円 691"/>
        <xdr:cNvSpPr/>
      </xdr:nvSpPr>
      <xdr:spPr>
        <a:xfrm>
          <a:off x="12763500" y="169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73888</xdr:rowOff>
    </xdr:from>
    <xdr:ext cx="534377" cy="259045"/>
    <xdr:sp macro="" textlink="">
      <xdr:nvSpPr>
        <xdr:cNvPr id="693" name="テキスト ボックス 692"/>
        <xdr:cNvSpPr txBox="1"/>
      </xdr:nvSpPr>
      <xdr:spPr>
        <a:xfrm>
          <a:off x="12547111" y="167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136728</xdr:rowOff>
    </xdr:from>
    <xdr:to>
      <xdr:col>116</xdr:col>
      <xdr:colOff>63500</xdr:colOff>
      <xdr:row>38</xdr:row>
      <xdr:rowOff>137688</xdr:rowOff>
    </xdr:to>
    <xdr:cxnSp macro="">
      <xdr:nvCxnSpPr>
        <xdr:cNvPr id="720" name="直線コネクタ 719"/>
        <xdr:cNvCxnSpPr/>
      </xdr:nvCxnSpPr>
      <xdr:spPr>
        <a:xfrm>
          <a:off x="21323300" y="6651828"/>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136499</xdr:rowOff>
    </xdr:from>
    <xdr:to>
      <xdr:col>111</xdr:col>
      <xdr:colOff>177800</xdr:colOff>
      <xdr:row>38</xdr:row>
      <xdr:rowOff>136728</xdr:rowOff>
    </xdr:to>
    <xdr:cxnSp macro="">
      <xdr:nvCxnSpPr>
        <xdr:cNvPr id="723" name="直線コネクタ 722"/>
        <xdr:cNvCxnSpPr/>
      </xdr:nvCxnSpPr>
      <xdr:spPr>
        <a:xfrm>
          <a:off x="20434300" y="66515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136499</xdr:rowOff>
    </xdr:from>
    <xdr:to>
      <xdr:col>107</xdr:col>
      <xdr:colOff>50800</xdr:colOff>
      <xdr:row>38</xdr:row>
      <xdr:rowOff>137048</xdr:rowOff>
    </xdr:to>
    <xdr:cxnSp macro="">
      <xdr:nvCxnSpPr>
        <xdr:cNvPr id="726" name="直線コネクタ 725"/>
        <xdr:cNvCxnSpPr/>
      </xdr:nvCxnSpPr>
      <xdr:spPr>
        <a:xfrm flipV="1">
          <a:off x="19545300" y="665159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129916</xdr:rowOff>
    </xdr:from>
    <xdr:to>
      <xdr:col>102</xdr:col>
      <xdr:colOff>114300</xdr:colOff>
      <xdr:row>38</xdr:row>
      <xdr:rowOff>137048</xdr:rowOff>
    </xdr:to>
    <xdr:cxnSp macro="">
      <xdr:nvCxnSpPr>
        <xdr:cNvPr id="729" name="直線コネクタ 728"/>
        <xdr:cNvCxnSpPr/>
      </xdr:nvCxnSpPr>
      <xdr:spPr>
        <a:xfrm>
          <a:off x="18656300" y="664501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114412</xdr:rowOff>
    </xdr:from>
    <xdr:to>
      <xdr:col>102</xdr:col>
      <xdr:colOff>165100</xdr:colOff>
      <xdr:row>38</xdr:row>
      <xdr:rowOff>44562</xdr:rowOff>
    </xdr:to>
    <xdr:sp macro="" textlink="">
      <xdr:nvSpPr>
        <xdr:cNvPr id="730" name="フローチャート: 判断 729"/>
        <xdr:cNvSpPr/>
      </xdr:nvSpPr>
      <xdr:spPr>
        <a:xfrm>
          <a:off x="19494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61089</xdr:rowOff>
    </xdr:from>
    <xdr:ext cx="469744" cy="259045"/>
    <xdr:sp macro="" textlink="">
      <xdr:nvSpPr>
        <xdr:cNvPr id="731" name="テキスト ボックス 730"/>
        <xdr:cNvSpPr txBox="1"/>
      </xdr:nvSpPr>
      <xdr:spPr>
        <a:xfrm>
          <a:off x="19310428"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103759</xdr:rowOff>
    </xdr:from>
    <xdr:to>
      <xdr:col>98</xdr:col>
      <xdr:colOff>38100</xdr:colOff>
      <xdr:row>38</xdr:row>
      <xdr:rowOff>33910</xdr:rowOff>
    </xdr:to>
    <xdr:sp macro="" textlink="">
      <xdr:nvSpPr>
        <xdr:cNvPr id="732" name="フローチャート: 判断 731"/>
        <xdr:cNvSpPr/>
      </xdr:nvSpPr>
      <xdr:spPr>
        <a:xfrm>
          <a:off x="18605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50436</xdr:rowOff>
    </xdr:from>
    <xdr:ext cx="469744" cy="259045"/>
    <xdr:sp macro="" textlink="">
      <xdr:nvSpPr>
        <xdr:cNvPr id="733" name="テキスト ボックス 732"/>
        <xdr:cNvSpPr txBox="1"/>
      </xdr:nvSpPr>
      <xdr:spPr>
        <a:xfrm>
          <a:off x="18421428"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86888</xdr:rowOff>
    </xdr:from>
    <xdr:to>
      <xdr:col>116</xdr:col>
      <xdr:colOff>114300</xdr:colOff>
      <xdr:row>39</xdr:row>
      <xdr:rowOff>17038</xdr:rowOff>
    </xdr:to>
    <xdr:sp macro="" textlink="">
      <xdr:nvSpPr>
        <xdr:cNvPr id="739" name="楕円 738"/>
        <xdr:cNvSpPr/>
      </xdr:nvSpPr>
      <xdr:spPr>
        <a:xfrm>
          <a:off x="221107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1815</xdr:rowOff>
    </xdr:from>
    <xdr:ext cx="313932" cy="259045"/>
    <xdr:sp macro="" textlink="">
      <xdr:nvSpPr>
        <xdr:cNvPr id="740" name="投資及び出資金該当値テキスト"/>
        <xdr:cNvSpPr txBox="1"/>
      </xdr:nvSpPr>
      <xdr:spPr>
        <a:xfrm>
          <a:off x="22212300" y="6516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85928</xdr:rowOff>
    </xdr:from>
    <xdr:to>
      <xdr:col>112</xdr:col>
      <xdr:colOff>38100</xdr:colOff>
      <xdr:row>39</xdr:row>
      <xdr:rowOff>16078</xdr:rowOff>
    </xdr:to>
    <xdr:sp macro="" textlink="">
      <xdr:nvSpPr>
        <xdr:cNvPr id="741" name="楕円 740"/>
        <xdr:cNvSpPr/>
      </xdr:nvSpPr>
      <xdr:spPr>
        <a:xfrm>
          <a:off x="21272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7205</xdr:rowOff>
    </xdr:from>
    <xdr:ext cx="313932" cy="259045"/>
    <xdr:sp macro="" textlink="">
      <xdr:nvSpPr>
        <xdr:cNvPr id="742" name="テキスト ボックス 741"/>
        <xdr:cNvSpPr txBox="1"/>
      </xdr:nvSpPr>
      <xdr:spPr>
        <a:xfrm>
          <a:off x="21166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85699</xdr:rowOff>
    </xdr:from>
    <xdr:to>
      <xdr:col>107</xdr:col>
      <xdr:colOff>101600</xdr:colOff>
      <xdr:row>39</xdr:row>
      <xdr:rowOff>15849</xdr:rowOff>
    </xdr:to>
    <xdr:sp macro="" textlink="">
      <xdr:nvSpPr>
        <xdr:cNvPr id="743" name="楕円 742"/>
        <xdr:cNvSpPr/>
      </xdr:nvSpPr>
      <xdr:spPr>
        <a:xfrm>
          <a:off x="20383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6976</xdr:rowOff>
    </xdr:from>
    <xdr:ext cx="313932" cy="259045"/>
    <xdr:sp macro="" textlink="">
      <xdr:nvSpPr>
        <xdr:cNvPr id="744" name="テキスト ボックス 743"/>
        <xdr:cNvSpPr txBox="1"/>
      </xdr:nvSpPr>
      <xdr:spPr>
        <a:xfrm>
          <a:off x="20277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86248</xdr:rowOff>
    </xdr:from>
    <xdr:to>
      <xdr:col>102</xdr:col>
      <xdr:colOff>165100</xdr:colOff>
      <xdr:row>39</xdr:row>
      <xdr:rowOff>16398</xdr:rowOff>
    </xdr:to>
    <xdr:sp macro="" textlink="">
      <xdr:nvSpPr>
        <xdr:cNvPr id="745" name="楕円 744"/>
        <xdr:cNvSpPr/>
      </xdr:nvSpPr>
      <xdr:spPr>
        <a:xfrm>
          <a:off x="19494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7525</xdr:rowOff>
    </xdr:from>
    <xdr:ext cx="313932" cy="259045"/>
    <xdr:sp macro="" textlink="">
      <xdr:nvSpPr>
        <xdr:cNvPr id="746" name="テキスト ボックス 745"/>
        <xdr:cNvSpPr txBox="1"/>
      </xdr:nvSpPr>
      <xdr:spPr>
        <a:xfrm>
          <a:off x="19388333" y="6694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79116</xdr:rowOff>
    </xdr:from>
    <xdr:to>
      <xdr:col>98</xdr:col>
      <xdr:colOff>38100</xdr:colOff>
      <xdr:row>39</xdr:row>
      <xdr:rowOff>9266</xdr:rowOff>
    </xdr:to>
    <xdr:sp macro="" textlink="">
      <xdr:nvSpPr>
        <xdr:cNvPr id="747" name="楕円 746"/>
        <xdr:cNvSpPr/>
      </xdr:nvSpPr>
      <xdr:spPr>
        <a:xfrm>
          <a:off x="18605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393</xdr:rowOff>
    </xdr:from>
    <xdr:ext cx="378565" cy="259045"/>
    <xdr:sp macro="" textlink="">
      <xdr:nvSpPr>
        <xdr:cNvPr id="748" name="テキスト ボックス 747"/>
        <xdr:cNvSpPr txBox="1"/>
      </xdr:nvSpPr>
      <xdr:spPr>
        <a:xfrm>
          <a:off x="18467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97432</xdr:rowOff>
    </xdr:from>
    <xdr:to>
      <xdr:col>116</xdr:col>
      <xdr:colOff>63500</xdr:colOff>
      <xdr:row>59</xdr:row>
      <xdr:rowOff>97997</xdr:rowOff>
    </xdr:to>
    <xdr:cxnSp macro="">
      <xdr:nvCxnSpPr>
        <xdr:cNvPr id="779" name="直線コネクタ 778"/>
        <xdr:cNvCxnSpPr/>
      </xdr:nvCxnSpPr>
      <xdr:spPr>
        <a:xfrm>
          <a:off x="21323300" y="10212982"/>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97432</xdr:rowOff>
    </xdr:from>
    <xdr:to>
      <xdr:col>111</xdr:col>
      <xdr:colOff>177800</xdr:colOff>
      <xdr:row>59</xdr:row>
      <xdr:rowOff>97513</xdr:rowOff>
    </xdr:to>
    <xdr:cxnSp macro="">
      <xdr:nvCxnSpPr>
        <xdr:cNvPr id="782" name="直線コネクタ 781"/>
        <xdr:cNvCxnSpPr/>
      </xdr:nvCxnSpPr>
      <xdr:spPr>
        <a:xfrm flipV="1">
          <a:off x="20434300" y="10212982"/>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96821</xdr:rowOff>
    </xdr:from>
    <xdr:to>
      <xdr:col>107</xdr:col>
      <xdr:colOff>50800</xdr:colOff>
      <xdr:row>59</xdr:row>
      <xdr:rowOff>97513</xdr:rowOff>
    </xdr:to>
    <xdr:cxnSp macro="">
      <xdr:nvCxnSpPr>
        <xdr:cNvPr id="785" name="直線コネクタ 784"/>
        <xdr:cNvCxnSpPr/>
      </xdr:nvCxnSpPr>
      <xdr:spPr>
        <a:xfrm>
          <a:off x="19545300" y="10212371"/>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96821</xdr:rowOff>
    </xdr:from>
    <xdr:to>
      <xdr:col>102</xdr:col>
      <xdr:colOff>114300</xdr:colOff>
      <xdr:row>59</xdr:row>
      <xdr:rowOff>97987</xdr:rowOff>
    </xdr:to>
    <xdr:cxnSp macro="">
      <xdr:nvCxnSpPr>
        <xdr:cNvPr id="788" name="直線コネクタ 787"/>
        <xdr:cNvCxnSpPr/>
      </xdr:nvCxnSpPr>
      <xdr:spPr>
        <a:xfrm flipV="1">
          <a:off x="18656300" y="10212371"/>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36737</xdr:rowOff>
    </xdr:from>
    <xdr:to>
      <xdr:col>102</xdr:col>
      <xdr:colOff>165100</xdr:colOff>
      <xdr:row>59</xdr:row>
      <xdr:rowOff>138337</xdr:rowOff>
    </xdr:to>
    <xdr:sp macro="" textlink="">
      <xdr:nvSpPr>
        <xdr:cNvPr id="789" name="フローチャート: 判断 788"/>
        <xdr:cNvSpPr/>
      </xdr:nvSpPr>
      <xdr:spPr>
        <a:xfrm>
          <a:off x="19494500" y="1015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154864</xdr:rowOff>
    </xdr:from>
    <xdr:ext cx="469744" cy="259045"/>
    <xdr:sp macro="" textlink="">
      <xdr:nvSpPr>
        <xdr:cNvPr id="790" name="テキスト ボックス 789"/>
        <xdr:cNvSpPr txBox="1"/>
      </xdr:nvSpPr>
      <xdr:spPr>
        <a:xfrm>
          <a:off x="19310428" y="99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42723</xdr:rowOff>
    </xdr:from>
    <xdr:to>
      <xdr:col>98</xdr:col>
      <xdr:colOff>38100</xdr:colOff>
      <xdr:row>59</xdr:row>
      <xdr:rowOff>144323</xdr:rowOff>
    </xdr:to>
    <xdr:sp macro="" textlink="">
      <xdr:nvSpPr>
        <xdr:cNvPr id="791" name="フローチャート: 判断 790"/>
        <xdr:cNvSpPr/>
      </xdr:nvSpPr>
      <xdr:spPr>
        <a:xfrm>
          <a:off x="18605500" y="101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160850</xdr:rowOff>
    </xdr:from>
    <xdr:ext cx="469744" cy="259045"/>
    <xdr:sp macro="" textlink="">
      <xdr:nvSpPr>
        <xdr:cNvPr id="792" name="テキスト ボックス 791"/>
        <xdr:cNvSpPr txBox="1"/>
      </xdr:nvSpPr>
      <xdr:spPr>
        <a:xfrm>
          <a:off x="18421428" y="99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47197</xdr:rowOff>
    </xdr:from>
    <xdr:to>
      <xdr:col>116</xdr:col>
      <xdr:colOff>114300</xdr:colOff>
      <xdr:row>59</xdr:row>
      <xdr:rowOff>148797</xdr:rowOff>
    </xdr:to>
    <xdr:sp macro="" textlink="">
      <xdr:nvSpPr>
        <xdr:cNvPr id="798" name="楕円 797"/>
        <xdr:cNvSpPr/>
      </xdr:nvSpPr>
      <xdr:spPr>
        <a:xfrm>
          <a:off x="221107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378565" cy="259045"/>
    <xdr:sp macro="" textlink="">
      <xdr:nvSpPr>
        <xdr:cNvPr id="799" name="貸付金該当値テキスト"/>
        <xdr:cNvSpPr txBox="1"/>
      </xdr:nvSpPr>
      <xdr:spPr>
        <a:xfrm>
          <a:off x="22212300" y="10131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46632</xdr:rowOff>
    </xdr:from>
    <xdr:to>
      <xdr:col>112</xdr:col>
      <xdr:colOff>38100</xdr:colOff>
      <xdr:row>59</xdr:row>
      <xdr:rowOff>148232</xdr:rowOff>
    </xdr:to>
    <xdr:sp macro="" textlink="">
      <xdr:nvSpPr>
        <xdr:cNvPr id="800" name="楕円 799"/>
        <xdr:cNvSpPr/>
      </xdr:nvSpPr>
      <xdr:spPr>
        <a:xfrm>
          <a:off x="21272500" y="101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139359</xdr:rowOff>
    </xdr:from>
    <xdr:ext cx="378565" cy="259045"/>
    <xdr:sp macro="" textlink="">
      <xdr:nvSpPr>
        <xdr:cNvPr id="801" name="テキスト ボックス 800"/>
        <xdr:cNvSpPr txBox="1"/>
      </xdr:nvSpPr>
      <xdr:spPr>
        <a:xfrm>
          <a:off x="21134017" y="10254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46713</xdr:rowOff>
    </xdr:from>
    <xdr:to>
      <xdr:col>107</xdr:col>
      <xdr:colOff>101600</xdr:colOff>
      <xdr:row>59</xdr:row>
      <xdr:rowOff>148313</xdr:rowOff>
    </xdr:to>
    <xdr:sp macro="" textlink="">
      <xdr:nvSpPr>
        <xdr:cNvPr id="802" name="楕円 801"/>
        <xdr:cNvSpPr/>
      </xdr:nvSpPr>
      <xdr:spPr>
        <a:xfrm>
          <a:off x="20383500" y="101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139440</xdr:rowOff>
    </xdr:from>
    <xdr:ext cx="378565" cy="259045"/>
    <xdr:sp macro="" textlink="">
      <xdr:nvSpPr>
        <xdr:cNvPr id="803" name="テキスト ボックス 802"/>
        <xdr:cNvSpPr txBox="1"/>
      </xdr:nvSpPr>
      <xdr:spPr>
        <a:xfrm>
          <a:off x="20245017" y="1025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46021</xdr:rowOff>
    </xdr:from>
    <xdr:to>
      <xdr:col>102</xdr:col>
      <xdr:colOff>165100</xdr:colOff>
      <xdr:row>59</xdr:row>
      <xdr:rowOff>147621</xdr:rowOff>
    </xdr:to>
    <xdr:sp macro="" textlink="">
      <xdr:nvSpPr>
        <xdr:cNvPr id="804" name="楕円 803"/>
        <xdr:cNvSpPr/>
      </xdr:nvSpPr>
      <xdr:spPr>
        <a:xfrm>
          <a:off x="19494500" y="101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138748</xdr:rowOff>
    </xdr:from>
    <xdr:ext cx="378565" cy="259045"/>
    <xdr:sp macro="" textlink="">
      <xdr:nvSpPr>
        <xdr:cNvPr id="805" name="テキスト ボックス 804"/>
        <xdr:cNvSpPr txBox="1"/>
      </xdr:nvSpPr>
      <xdr:spPr>
        <a:xfrm>
          <a:off x="19356017" y="1025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47187</xdr:rowOff>
    </xdr:from>
    <xdr:to>
      <xdr:col>98</xdr:col>
      <xdr:colOff>38100</xdr:colOff>
      <xdr:row>59</xdr:row>
      <xdr:rowOff>148787</xdr:rowOff>
    </xdr:to>
    <xdr:sp macro="" textlink="">
      <xdr:nvSpPr>
        <xdr:cNvPr id="806" name="楕円 805"/>
        <xdr:cNvSpPr/>
      </xdr:nvSpPr>
      <xdr:spPr>
        <a:xfrm>
          <a:off x="18605500" y="101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139914</xdr:rowOff>
    </xdr:from>
    <xdr:ext cx="378565" cy="259045"/>
    <xdr:sp macro="" textlink="">
      <xdr:nvSpPr>
        <xdr:cNvPr id="807" name="テキスト ボックス 806"/>
        <xdr:cNvSpPr txBox="1"/>
      </xdr:nvSpPr>
      <xdr:spPr>
        <a:xfrm>
          <a:off x="18467017" y="1025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70650</xdr:rowOff>
    </xdr:from>
    <xdr:to>
      <xdr:col>116</xdr:col>
      <xdr:colOff>63500</xdr:colOff>
      <xdr:row>76</xdr:row>
      <xdr:rowOff>76264</xdr:rowOff>
    </xdr:to>
    <xdr:cxnSp macro="">
      <xdr:nvCxnSpPr>
        <xdr:cNvPr id="837" name="直線コネクタ 836"/>
        <xdr:cNvCxnSpPr/>
      </xdr:nvCxnSpPr>
      <xdr:spPr>
        <a:xfrm flipV="1">
          <a:off x="21323300" y="13100850"/>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76264</xdr:rowOff>
    </xdr:from>
    <xdr:to>
      <xdr:col>111</xdr:col>
      <xdr:colOff>177800</xdr:colOff>
      <xdr:row>76</xdr:row>
      <xdr:rowOff>98831</xdr:rowOff>
    </xdr:to>
    <xdr:cxnSp macro="">
      <xdr:nvCxnSpPr>
        <xdr:cNvPr id="840" name="直線コネクタ 839"/>
        <xdr:cNvCxnSpPr/>
      </xdr:nvCxnSpPr>
      <xdr:spPr>
        <a:xfrm flipV="1">
          <a:off x="20434300" y="13106464"/>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98831</xdr:rowOff>
    </xdr:from>
    <xdr:to>
      <xdr:col>107</xdr:col>
      <xdr:colOff>50800</xdr:colOff>
      <xdr:row>76</xdr:row>
      <xdr:rowOff>147689</xdr:rowOff>
    </xdr:to>
    <xdr:cxnSp macro="">
      <xdr:nvCxnSpPr>
        <xdr:cNvPr id="843" name="直線コネクタ 842"/>
        <xdr:cNvCxnSpPr/>
      </xdr:nvCxnSpPr>
      <xdr:spPr>
        <a:xfrm flipV="1">
          <a:off x="19545300" y="13129031"/>
          <a:ext cx="889000" cy="4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147689</xdr:rowOff>
    </xdr:from>
    <xdr:to>
      <xdr:col>102</xdr:col>
      <xdr:colOff>114300</xdr:colOff>
      <xdr:row>76</xdr:row>
      <xdr:rowOff>169011</xdr:rowOff>
    </xdr:to>
    <xdr:cxnSp macro="">
      <xdr:nvCxnSpPr>
        <xdr:cNvPr id="846" name="直線コネクタ 845"/>
        <xdr:cNvCxnSpPr/>
      </xdr:nvCxnSpPr>
      <xdr:spPr>
        <a:xfrm flipV="1">
          <a:off x="18656300" y="13177889"/>
          <a:ext cx="889000" cy="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47" name="フローチャート: 判断 846"/>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130776</xdr:rowOff>
    </xdr:from>
    <xdr:ext cx="534377" cy="259045"/>
    <xdr:sp macro="" textlink="">
      <xdr:nvSpPr>
        <xdr:cNvPr id="848" name="テキスト ボックス 847"/>
        <xdr:cNvSpPr txBox="1"/>
      </xdr:nvSpPr>
      <xdr:spPr>
        <a:xfrm>
          <a:off x="19278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49" name="フローチャート: 判断 848"/>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136619</xdr:rowOff>
    </xdr:from>
    <xdr:ext cx="534377" cy="259045"/>
    <xdr:sp macro="" textlink="">
      <xdr:nvSpPr>
        <xdr:cNvPr id="850" name="テキスト ボックス 849"/>
        <xdr:cNvSpPr txBox="1"/>
      </xdr:nvSpPr>
      <xdr:spPr>
        <a:xfrm>
          <a:off x="18389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19850</xdr:rowOff>
    </xdr:from>
    <xdr:to>
      <xdr:col>116</xdr:col>
      <xdr:colOff>114300</xdr:colOff>
      <xdr:row>76</xdr:row>
      <xdr:rowOff>121450</xdr:rowOff>
    </xdr:to>
    <xdr:sp macro="" textlink="">
      <xdr:nvSpPr>
        <xdr:cNvPr id="856" name="楕円 855"/>
        <xdr:cNvSpPr/>
      </xdr:nvSpPr>
      <xdr:spPr>
        <a:xfrm>
          <a:off x="22110700" y="130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169727</xdr:rowOff>
    </xdr:from>
    <xdr:ext cx="534377" cy="259045"/>
    <xdr:sp macro="" textlink="">
      <xdr:nvSpPr>
        <xdr:cNvPr id="857" name="繰出金該当値テキスト"/>
        <xdr:cNvSpPr txBox="1"/>
      </xdr:nvSpPr>
      <xdr:spPr>
        <a:xfrm>
          <a:off x="22212300" y="1302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25464</xdr:rowOff>
    </xdr:from>
    <xdr:to>
      <xdr:col>112</xdr:col>
      <xdr:colOff>38100</xdr:colOff>
      <xdr:row>76</xdr:row>
      <xdr:rowOff>127064</xdr:rowOff>
    </xdr:to>
    <xdr:sp macro="" textlink="">
      <xdr:nvSpPr>
        <xdr:cNvPr id="858" name="楕円 857"/>
        <xdr:cNvSpPr/>
      </xdr:nvSpPr>
      <xdr:spPr>
        <a:xfrm>
          <a:off x="21272500" y="130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118191</xdr:rowOff>
    </xdr:from>
    <xdr:ext cx="534377" cy="259045"/>
    <xdr:sp macro="" textlink="">
      <xdr:nvSpPr>
        <xdr:cNvPr id="859" name="テキスト ボックス 858"/>
        <xdr:cNvSpPr txBox="1"/>
      </xdr:nvSpPr>
      <xdr:spPr>
        <a:xfrm>
          <a:off x="21056111" y="131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48031</xdr:rowOff>
    </xdr:from>
    <xdr:to>
      <xdr:col>107</xdr:col>
      <xdr:colOff>101600</xdr:colOff>
      <xdr:row>76</xdr:row>
      <xdr:rowOff>149631</xdr:rowOff>
    </xdr:to>
    <xdr:sp macro="" textlink="">
      <xdr:nvSpPr>
        <xdr:cNvPr id="860" name="楕円 859"/>
        <xdr:cNvSpPr/>
      </xdr:nvSpPr>
      <xdr:spPr>
        <a:xfrm>
          <a:off x="20383500" y="130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140758</xdr:rowOff>
    </xdr:from>
    <xdr:ext cx="534377" cy="259045"/>
    <xdr:sp macro="" textlink="">
      <xdr:nvSpPr>
        <xdr:cNvPr id="861" name="テキスト ボックス 860"/>
        <xdr:cNvSpPr txBox="1"/>
      </xdr:nvSpPr>
      <xdr:spPr>
        <a:xfrm>
          <a:off x="20167111" y="131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96889</xdr:rowOff>
    </xdr:from>
    <xdr:to>
      <xdr:col>102</xdr:col>
      <xdr:colOff>165100</xdr:colOff>
      <xdr:row>77</xdr:row>
      <xdr:rowOff>27039</xdr:rowOff>
    </xdr:to>
    <xdr:sp macro="" textlink="">
      <xdr:nvSpPr>
        <xdr:cNvPr id="862" name="楕円 861"/>
        <xdr:cNvSpPr/>
      </xdr:nvSpPr>
      <xdr:spPr>
        <a:xfrm>
          <a:off x="19494500" y="131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43566</xdr:rowOff>
    </xdr:from>
    <xdr:ext cx="534377" cy="259045"/>
    <xdr:sp macro="" textlink="">
      <xdr:nvSpPr>
        <xdr:cNvPr id="863" name="テキスト ボックス 862"/>
        <xdr:cNvSpPr txBox="1"/>
      </xdr:nvSpPr>
      <xdr:spPr>
        <a:xfrm>
          <a:off x="19278111" y="129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118211</xdr:rowOff>
    </xdr:from>
    <xdr:to>
      <xdr:col>98</xdr:col>
      <xdr:colOff>38100</xdr:colOff>
      <xdr:row>77</xdr:row>
      <xdr:rowOff>48361</xdr:rowOff>
    </xdr:to>
    <xdr:sp macro="" textlink="">
      <xdr:nvSpPr>
        <xdr:cNvPr id="864" name="楕円 863"/>
        <xdr:cNvSpPr/>
      </xdr:nvSpPr>
      <xdr:spPr>
        <a:xfrm>
          <a:off x="18605500" y="131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64888</xdr:rowOff>
    </xdr:from>
    <xdr:ext cx="534377" cy="259045"/>
    <xdr:sp macro="" textlink="">
      <xdr:nvSpPr>
        <xdr:cNvPr id="865" name="テキスト ボックス 864"/>
        <xdr:cNvSpPr txBox="1"/>
      </xdr:nvSpPr>
      <xdr:spPr>
        <a:xfrm>
          <a:off x="18389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498,471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義務的経費を見ると人件費は、住民一人当たり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97,798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107,310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円下回っているが、茨城県平均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61,978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円に比べて高い水準にある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。これは人口減少（前年度比△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人）に加え学校や保育所等の公立の施設が、人口規模に対して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多いことが主な要因である。 </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扶助費については、前年度と比較すると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879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59,254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円）と比較する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9,857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円、県平均よりも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31,762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円下回っている。減となった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主な要因は、児童手当や次世代育成助成金の減によるものであるが、障害福祉サービス費などが増加傾向にあるため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扶助費の増加を抑制していくことに努める。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1,489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70,053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41,697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円、県平均より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7,470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円下回っており、増となった要因は、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臨時財政対策債の元金償還開始によるものであり、今後も将来的な負担に十分留意しつつ、過度に起債に依存することのない財政運営を行う。</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投資的経費の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61,614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132,954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円減となった。類似団体平均（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122,882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円）と比較しても一人当たりのコストは低い状況となった。また、茨城県平均（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63,727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円）と比較しても下回っている。大きく減となった要因は、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にかけて行われた小中一貫校建設事業が完了したことによる減であり、前年度と比較すると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68.3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積立金については、前年度と比較すると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38,369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31,153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円）と比較しても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13,124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円上回っている。主な要因は、ふるさと寄附が増えたことにより積立額が増加した。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9,104
8,987
44.30
4,970,859
4,538,080
429,949
2,990,161
3,999,048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87612</xdr:rowOff>
    </xdr:from>
    <xdr:to>
      <xdr:col>24</xdr:col>
      <xdr:colOff>63500</xdr:colOff>
      <xdr:row>34</xdr:row>
      <xdr:rowOff>126147</xdr:rowOff>
    </xdr:to>
    <xdr:cxnSp macro="">
      <xdr:nvCxnSpPr>
        <xdr:cNvPr id="63" name="直線コネクタ 62"/>
        <xdr:cNvCxnSpPr/>
      </xdr:nvCxnSpPr>
      <xdr:spPr>
        <a:xfrm flipV="1">
          <a:off x="3797300" y="5916912"/>
          <a:ext cx="8382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112105</xdr:rowOff>
    </xdr:from>
    <xdr:to>
      <xdr:col>19</xdr:col>
      <xdr:colOff>177800</xdr:colOff>
      <xdr:row>34</xdr:row>
      <xdr:rowOff>126147</xdr:rowOff>
    </xdr:to>
    <xdr:cxnSp macro="">
      <xdr:nvCxnSpPr>
        <xdr:cNvPr id="66" name="直線コネクタ 65"/>
        <xdr:cNvCxnSpPr/>
      </xdr:nvCxnSpPr>
      <xdr:spPr>
        <a:xfrm>
          <a:off x="2908300" y="5941405"/>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112105</xdr:rowOff>
    </xdr:from>
    <xdr:to>
      <xdr:col>15</xdr:col>
      <xdr:colOff>50800</xdr:colOff>
      <xdr:row>35</xdr:row>
      <xdr:rowOff>57731</xdr:rowOff>
    </xdr:to>
    <xdr:cxnSp macro="">
      <xdr:nvCxnSpPr>
        <xdr:cNvPr id="69" name="直線コネクタ 68"/>
        <xdr:cNvCxnSpPr/>
      </xdr:nvCxnSpPr>
      <xdr:spPr>
        <a:xfrm flipV="1">
          <a:off x="2019300" y="5941405"/>
          <a:ext cx="889000" cy="1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57731</xdr:rowOff>
    </xdr:from>
    <xdr:to>
      <xdr:col>10</xdr:col>
      <xdr:colOff>114300</xdr:colOff>
      <xdr:row>35</xdr:row>
      <xdr:rowOff>67201</xdr:rowOff>
    </xdr:to>
    <xdr:cxnSp macro="">
      <xdr:nvCxnSpPr>
        <xdr:cNvPr id="72" name="直線コネクタ 71"/>
        <xdr:cNvCxnSpPr/>
      </xdr:nvCxnSpPr>
      <xdr:spPr>
        <a:xfrm flipV="1">
          <a:off x="1130300" y="6058481"/>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139663</xdr:rowOff>
    </xdr:from>
    <xdr:ext cx="469744" cy="259045"/>
    <xdr:sp macro="" textlink="">
      <xdr:nvSpPr>
        <xdr:cNvPr id="74" name="テキスト ボックス 73"/>
        <xdr:cNvSpPr txBox="1"/>
      </xdr:nvSpPr>
      <xdr:spPr>
        <a:xfrm>
          <a:off x="1784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36812</xdr:rowOff>
    </xdr:from>
    <xdr:to>
      <xdr:col>24</xdr:col>
      <xdr:colOff>114300</xdr:colOff>
      <xdr:row>34</xdr:row>
      <xdr:rowOff>138412</xdr:rowOff>
    </xdr:to>
    <xdr:sp macro="" textlink="">
      <xdr:nvSpPr>
        <xdr:cNvPr id="82" name="楕円 81"/>
        <xdr:cNvSpPr/>
      </xdr:nvSpPr>
      <xdr:spPr>
        <a:xfrm>
          <a:off x="4584700" y="586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59689</xdr:rowOff>
    </xdr:from>
    <xdr:ext cx="469744" cy="259045"/>
    <xdr:sp macro="" textlink="">
      <xdr:nvSpPr>
        <xdr:cNvPr id="83" name="議会費該当値テキスト"/>
        <xdr:cNvSpPr txBox="1"/>
      </xdr:nvSpPr>
      <xdr:spPr>
        <a:xfrm>
          <a:off x="4686300" y="571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75347</xdr:rowOff>
    </xdr:from>
    <xdr:to>
      <xdr:col>20</xdr:col>
      <xdr:colOff>38100</xdr:colOff>
      <xdr:row>35</xdr:row>
      <xdr:rowOff>5497</xdr:rowOff>
    </xdr:to>
    <xdr:sp macro="" textlink="">
      <xdr:nvSpPr>
        <xdr:cNvPr id="84" name="楕円 83"/>
        <xdr:cNvSpPr/>
      </xdr:nvSpPr>
      <xdr:spPr>
        <a:xfrm>
          <a:off x="3746500" y="59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168074</xdr:rowOff>
    </xdr:from>
    <xdr:ext cx="469744" cy="259045"/>
    <xdr:sp macro="" textlink="">
      <xdr:nvSpPr>
        <xdr:cNvPr id="85" name="テキスト ボックス 84"/>
        <xdr:cNvSpPr txBox="1"/>
      </xdr:nvSpPr>
      <xdr:spPr>
        <a:xfrm>
          <a:off x="3562428" y="599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61305</xdr:rowOff>
    </xdr:from>
    <xdr:to>
      <xdr:col>15</xdr:col>
      <xdr:colOff>101600</xdr:colOff>
      <xdr:row>34</xdr:row>
      <xdr:rowOff>162905</xdr:rowOff>
    </xdr:to>
    <xdr:sp macro="" textlink="">
      <xdr:nvSpPr>
        <xdr:cNvPr id="86" name="楕円 85"/>
        <xdr:cNvSpPr/>
      </xdr:nvSpPr>
      <xdr:spPr>
        <a:xfrm>
          <a:off x="2857500" y="58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154032</xdr:rowOff>
    </xdr:from>
    <xdr:ext cx="469744" cy="259045"/>
    <xdr:sp macro="" textlink="">
      <xdr:nvSpPr>
        <xdr:cNvPr id="87" name="テキスト ボックス 86"/>
        <xdr:cNvSpPr txBox="1"/>
      </xdr:nvSpPr>
      <xdr:spPr>
        <a:xfrm>
          <a:off x="2673428" y="598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6931</xdr:rowOff>
    </xdr:from>
    <xdr:to>
      <xdr:col>10</xdr:col>
      <xdr:colOff>165100</xdr:colOff>
      <xdr:row>35</xdr:row>
      <xdr:rowOff>108531</xdr:rowOff>
    </xdr:to>
    <xdr:sp macro="" textlink="">
      <xdr:nvSpPr>
        <xdr:cNvPr id="88" name="楕円 87"/>
        <xdr:cNvSpPr/>
      </xdr:nvSpPr>
      <xdr:spPr>
        <a:xfrm>
          <a:off x="1968500" y="60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125058</xdr:rowOff>
    </xdr:from>
    <xdr:ext cx="469744" cy="259045"/>
    <xdr:sp macro="" textlink="">
      <xdr:nvSpPr>
        <xdr:cNvPr id="89" name="テキスト ボックス 88"/>
        <xdr:cNvSpPr txBox="1"/>
      </xdr:nvSpPr>
      <xdr:spPr>
        <a:xfrm>
          <a:off x="1784428" y="57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16401</xdr:rowOff>
    </xdr:from>
    <xdr:to>
      <xdr:col>6</xdr:col>
      <xdr:colOff>38100</xdr:colOff>
      <xdr:row>35</xdr:row>
      <xdr:rowOff>118001</xdr:rowOff>
    </xdr:to>
    <xdr:sp macro="" textlink="">
      <xdr:nvSpPr>
        <xdr:cNvPr id="90" name="楕円 89"/>
        <xdr:cNvSpPr/>
      </xdr:nvSpPr>
      <xdr:spPr>
        <a:xfrm>
          <a:off x="1079500" y="60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134528</xdr:rowOff>
    </xdr:from>
    <xdr:ext cx="469744" cy="259045"/>
    <xdr:sp macro="" textlink="">
      <xdr:nvSpPr>
        <xdr:cNvPr id="91" name="テキスト ボックス 90"/>
        <xdr:cNvSpPr txBox="1"/>
      </xdr:nvSpPr>
      <xdr:spPr>
        <a:xfrm>
          <a:off x="895428" y="5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117263</xdr:rowOff>
    </xdr:from>
    <xdr:to>
      <xdr:col>24</xdr:col>
      <xdr:colOff>63500</xdr:colOff>
      <xdr:row>58</xdr:row>
      <xdr:rowOff>160813</xdr:rowOff>
    </xdr:to>
    <xdr:cxnSp macro="">
      <xdr:nvCxnSpPr>
        <xdr:cNvPr id="122" name="直線コネクタ 121"/>
        <xdr:cNvCxnSpPr/>
      </xdr:nvCxnSpPr>
      <xdr:spPr>
        <a:xfrm flipV="1">
          <a:off x="3797300" y="10061363"/>
          <a:ext cx="838200" cy="4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160813</xdr:rowOff>
    </xdr:from>
    <xdr:to>
      <xdr:col>19</xdr:col>
      <xdr:colOff>177800</xdr:colOff>
      <xdr:row>58</xdr:row>
      <xdr:rowOff>168089</xdr:rowOff>
    </xdr:to>
    <xdr:cxnSp macro="">
      <xdr:nvCxnSpPr>
        <xdr:cNvPr id="125" name="直線コネクタ 124"/>
        <xdr:cNvCxnSpPr/>
      </xdr:nvCxnSpPr>
      <xdr:spPr>
        <a:xfrm flipV="1">
          <a:off x="2908300" y="10104913"/>
          <a:ext cx="889000" cy="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158448</xdr:rowOff>
    </xdr:from>
    <xdr:to>
      <xdr:col>15</xdr:col>
      <xdr:colOff>50800</xdr:colOff>
      <xdr:row>58</xdr:row>
      <xdr:rowOff>168089</xdr:rowOff>
    </xdr:to>
    <xdr:cxnSp macro="">
      <xdr:nvCxnSpPr>
        <xdr:cNvPr id="128" name="直線コネクタ 127"/>
        <xdr:cNvCxnSpPr/>
      </xdr:nvCxnSpPr>
      <xdr:spPr>
        <a:xfrm>
          <a:off x="2019300" y="10102548"/>
          <a:ext cx="8890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158448</xdr:rowOff>
    </xdr:from>
    <xdr:to>
      <xdr:col>10</xdr:col>
      <xdr:colOff>114300</xdr:colOff>
      <xdr:row>58</xdr:row>
      <xdr:rowOff>169931</xdr:rowOff>
    </xdr:to>
    <xdr:cxnSp macro="">
      <xdr:nvCxnSpPr>
        <xdr:cNvPr id="131" name="直線コネクタ 130"/>
        <xdr:cNvCxnSpPr/>
      </xdr:nvCxnSpPr>
      <xdr:spPr>
        <a:xfrm flipV="1">
          <a:off x="1130300" y="10102548"/>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14019</xdr:rowOff>
    </xdr:from>
    <xdr:to>
      <xdr:col>10</xdr:col>
      <xdr:colOff>165100</xdr:colOff>
      <xdr:row>58</xdr:row>
      <xdr:rowOff>115619</xdr:rowOff>
    </xdr:to>
    <xdr:sp macro="" textlink="">
      <xdr:nvSpPr>
        <xdr:cNvPr id="132" name="フローチャート: 判断 131"/>
        <xdr:cNvSpPr/>
      </xdr:nvSpPr>
      <xdr:spPr>
        <a:xfrm>
          <a:off x="1968500" y="995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132146</xdr:rowOff>
    </xdr:from>
    <xdr:ext cx="599010" cy="259045"/>
    <xdr:sp macro="" textlink="">
      <xdr:nvSpPr>
        <xdr:cNvPr id="133" name="テキスト ボックス 132"/>
        <xdr:cNvSpPr txBox="1"/>
      </xdr:nvSpPr>
      <xdr:spPr>
        <a:xfrm>
          <a:off x="1719795" y="973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131020</xdr:rowOff>
    </xdr:from>
    <xdr:to>
      <xdr:col>6</xdr:col>
      <xdr:colOff>38100</xdr:colOff>
      <xdr:row>59</xdr:row>
      <xdr:rowOff>61170</xdr:rowOff>
    </xdr:to>
    <xdr:sp macro="" textlink="">
      <xdr:nvSpPr>
        <xdr:cNvPr id="134" name="フローチャート: 判断 133"/>
        <xdr:cNvSpPr/>
      </xdr:nvSpPr>
      <xdr:spPr>
        <a:xfrm>
          <a:off x="1079500" y="100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52297</xdr:rowOff>
    </xdr:from>
    <xdr:ext cx="534377" cy="259045"/>
    <xdr:sp macro="" textlink="">
      <xdr:nvSpPr>
        <xdr:cNvPr id="135" name="テキスト ボックス 134"/>
        <xdr:cNvSpPr txBox="1"/>
      </xdr:nvSpPr>
      <xdr:spPr>
        <a:xfrm>
          <a:off x="863111" y="101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66463</xdr:rowOff>
    </xdr:from>
    <xdr:to>
      <xdr:col>24</xdr:col>
      <xdr:colOff>114300</xdr:colOff>
      <xdr:row>58</xdr:row>
      <xdr:rowOff>168063</xdr:rowOff>
    </xdr:to>
    <xdr:sp macro="" textlink="">
      <xdr:nvSpPr>
        <xdr:cNvPr id="141" name="楕円 140"/>
        <xdr:cNvSpPr/>
      </xdr:nvSpPr>
      <xdr:spPr>
        <a:xfrm>
          <a:off x="4584700" y="100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25840</xdr:rowOff>
    </xdr:from>
    <xdr:ext cx="599010" cy="259045"/>
    <xdr:sp macro="" textlink="">
      <xdr:nvSpPr>
        <xdr:cNvPr id="142" name="総務費該当値テキスト"/>
        <xdr:cNvSpPr txBox="1"/>
      </xdr:nvSpPr>
      <xdr:spPr>
        <a:xfrm>
          <a:off x="4686300" y="97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110013</xdr:rowOff>
    </xdr:from>
    <xdr:to>
      <xdr:col>20</xdr:col>
      <xdr:colOff>38100</xdr:colOff>
      <xdr:row>59</xdr:row>
      <xdr:rowOff>40163</xdr:rowOff>
    </xdr:to>
    <xdr:sp macro="" textlink="">
      <xdr:nvSpPr>
        <xdr:cNvPr id="143" name="楕円 142"/>
        <xdr:cNvSpPr/>
      </xdr:nvSpPr>
      <xdr:spPr>
        <a:xfrm>
          <a:off x="3746500" y="100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31290</xdr:rowOff>
    </xdr:from>
    <xdr:ext cx="599010" cy="259045"/>
    <xdr:sp macro="" textlink="">
      <xdr:nvSpPr>
        <xdr:cNvPr id="144" name="テキスト ボックス 143"/>
        <xdr:cNvSpPr txBox="1"/>
      </xdr:nvSpPr>
      <xdr:spPr>
        <a:xfrm>
          <a:off x="3497795" y="1014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117289</xdr:rowOff>
    </xdr:from>
    <xdr:to>
      <xdr:col>15</xdr:col>
      <xdr:colOff>101600</xdr:colOff>
      <xdr:row>59</xdr:row>
      <xdr:rowOff>47439</xdr:rowOff>
    </xdr:to>
    <xdr:sp macro="" textlink="">
      <xdr:nvSpPr>
        <xdr:cNvPr id="145" name="楕円 144"/>
        <xdr:cNvSpPr/>
      </xdr:nvSpPr>
      <xdr:spPr>
        <a:xfrm>
          <a:off x="2857500" y="100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38566</xdr:rowOff>
    </xdr:from>
    <xdr:ext cx="534377" cy="259045"/>
    <xdr:sp macro="" textlink="">
      <xdr:nvSpPr>
        <xdr:cNvPr id="146" name="テキスト ボックス 145"/>
        <xdr:cNvSpPr txBox="1"/>
      </xdr:nvSpPr>
      <xdr:spPr>
        <a:xfrm>
          <a:off x="2641111" y="101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107648</xdr:rowOff>
    </xdr:from>
    <xdr:to>
      <xdr:col>10</xdr:col>
      <xdr:colOff>165100</xdr:colOff>
      <xdr:row>59</xdr:row>
      <xdr:rowOff>37798</xdr:rowOff>
    </xdr:to>
    <xdr:sp macro="" textlink="">
      <xdr:nvSpPr>
        <xdr:cNvPr id="147" name="楕円 146"/>
        <xdr:cNvSpPr/>
      </xdr:nvSpPr>
      <xdr:spPr>
        <a:xfrm>
          <a:off x="1968500" y="100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28925</xdr:rowOff>
    </xdr:from>
    <xdr:ext cx="599010" cy="259045"/>
    <xdr:sp macro="" textlink="">
      <xdr:nvSpPr>
        <xdr:cNvPr id="148" name="テキスト ボックス 147"/>
        <xdr:cNvSpPr txBox="1"/>
      </xdr:nvSpPr>
      <xdr:spPr>
        <a:xfrm>
          <a:off x="1719795" y="1014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119131</xdr:rowOff>
    </xdr:from>
    <xdr:to>
      <xdr:col>6</xdr:col>
      <xdr:colOff>38100</xdr:colOff>
      <xdr:row>59</xdr:row>
      <xdr:rowOff>49281</xdr:rowOff>
    </xdr:to>
    <xdr:sp macro="" textlink="">
      <xdr:nvSpPr>
        <xdr:cNvPr id="149" name="楕円 148"/>
        <xdr:cNvSpPr/>
      </xdr:nvSpPr>
      <xdr:spPr>
        <a:xfrm>
          <a:off x="1079500" y="100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65808</xdr:rowOff>
    </xdr:from>
    <xdr:ext cx="534377" cy="259045"/>
    <xdr:sp macro="" textlink="">
      <xdr:nvSpPr>
        <xdr:cNvPr id="150" name="テキスト ボックス 149"/>
        <xdr:cNvSpPr txBox="1"/>
      </xdr:nvSpPr>
      <xdr:spPr>
        <a:xfrm>
          <a:off x="863111" y="98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54561</xdr:rowOff>
    </xdr:from>
    <xdr:to>
      <xdr:col>24</xdr:col>
      <xdr:colOff>63500</xdr:colOff>
      <xdr:row>78</xdr:row>
      <xdr:rowOff>57990</xdr:rowOff>
    </xdr:to>
    <xdr:cxnSp macro="">
      <xdr:nvCxnSpPr>
        <xdr:cNvPr id="180" name="直線コネクタ 179"/>
        <xdr:cNvCxnSpPr/>
      </xdr:nvCxnSpPr>
      <xdr:spPr>
        <a:xfrm flipV="1">
          <a:off x="3797300" y="1342766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57990</xdr:rowOff>
    </xdr:from>
    <xdr:to>
      <xdr:col>19</xdr:col>
      <xdr:colOff>177800</xdr:colOff>
      <xdr:row>78</xdr:row>
      <xdr:rowOff>110767</xdr:rowOff>
    </xdr:to>
    <xdr:cxnSp macro="">
      <xdr:nvCxnSpPr>
        <xdr:cNvPr id="183" name="直線コネクタ 182"/>
        <xdr:cNvCxnSpPr/>
      </xdr:nvCxnSpPr>
      <xdr:spPr>
        <a:xfrm flipV="1">
          <a:off x="2908300" y="13431090"/>
          <a:ext cx="889000" cy="5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107567</xdr:rowOff>
    </xdr:from>
    <xdr:to>
      <xdr:col>15</xdr:col>
      <xdr:colOff>50800</xdr:colOff>
      <xdr:row>78</xdr:row>
      <xdr:rowOff>110767</xdr:rowOff>
    </xdr:to>
    <xdr:cxnSp macro="">
      <xdr:nvCxnSpPr>
        <xdr:cNvPr id="186" name="直線コネクタ 185"/>
        <xdr:cNvCxnSpPr/>
      </xdr:nvCxnSpPr>
      <xdr:spPr>
        <a:xfrm>
          <a:off x="2019300" y="1348066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107567</xdr:rowOff>
    </xdr:from>
    <xdr:to>
      <xdr:col>10</xdr:col>
      <xdr:colOff>114300</xdr:colOff>
      <xdr:row>78</xdr:row>
      <xdr:rowOff>168283</xdr:rowOff>
    </xdr:to>
    <xdr:cxnSp macro="">
      <xdr:nvCxnSpPr>
        <xdr:cNvPr id="189" name="直線コネクタ 188"/>
        <xdr:cNvCxnSpPr/>
      </xdr:nvCxnSpPr>
      <xdr:spPr>
        <a:xfrm flipV="1">
          <a:off x="1130300" y="13480667"/>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99857</xdr:rowOff>
    </xdr:from>
    <xdr:to>
      <xdr:col>10</xdr:col>
      <xdr:colOff>165100</xdr:colOff>
      <xdr:row>77</xdr:row>
      <xdr:rowOff>30007</xdr:rowOff>
    </xdr:to>
    <xdr:sp macro="" textlink="">
      <xdr:nvSpPr>
        <xdr:cNvPr id="190" name="フローチャート: 判断 189"/>
        <xdr:cNvSpPr/>
      </xdr:nvSpPr>
      <xdr:spPr>
        <a:xfrm>
          <a:off x="1968500" y="131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46534</xdr:rowOff>
    </xdr:from>
    <xdr:ext cx="599010" cy="259045"/>
    <xdr:sp macro="" textlink="">
      <xdr:nvSpPr>
        <xdr:cNvPr id="191" name="テキスト ボックス 190"/>
        <xdr:cNvSpPr txBox="1"/>
      </xdr:nvSpPr>
      <xdr:spPr>
        <a:xfrm>
          <a:off x="1719795" y="1290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36207</xdr:rowOff>
    </xdr:from>
    <xdr:to>
      <xdr:col>6</xdr:col>
      <xdr:colOff>38100</xdr:colOff>
      <xdr:row>77</xdr:row>
      <xdr:rowOff>137807</xdr:rowOff>
    </xdr:to>
    <xdr:sp macro="" textlink="">
      <xdr:nvSpPr>
        <xdr:cNvPr id="192" name="フローチャート: 判断 191"/>
        <xdr:cNvSpPr/>
      </xdr:nvSpPr>
      <xdr:spPr>
        <a:xfrm>
          <a:off x="107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154334</xdr:rowOff>
    </xdr:from>
    <xdr:ext cx="599010" cy="259045"/>
    <xdr:sp macro="" textlink="">
      <xdr:nvSpPr>
        <xdr:cNvPr id="193" name="テキスト ボックス 192"/>
        <xdr:cNvSpPr txBox="1"/>
      </xdr:nvSpPr>
      <xdr:spPr>
        <a:xfrm>
          <a:off x="830795" y="1301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3761</xdr:rowOff>
    </xdr:from>
    <xdr:to>
      <xdr:col>24</xdr:col>
      <xdr:colOff>114300</xdr:colOff>
      <xdr:row>78</xdr:row>
      <xdr:rowOff>105361</xdr:rowOff>
    </xdr:to>
    <xdr:sp macro="" textlink="">
      <xdr:nvSpPr>
        <xdr:cNvPr id="199" name="楕円 198"/>
        <xdr:cNvSpPr/>
      </xdr:nvSpPr>
      <xdr:spPr>
        <a:xfrm>
          <a:off x="4584700" y="133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90138</xdr:rowOff>
    </xdr:from>
    <xdr:ext cx="599010" cy="259045"/>
    <xdr:sp macro="" textlink="">
      <xdr:nvSpPr>
        <xdr:cNvPr id="200" name="民生費該当値テキスト"/>
        <xdr:cNvSpPr txBox="1"/>
      </xdr:nvSpPr>
      <xdr:spPr>
        <a:xfrm>
          <a:off x="4686300" y="1329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7190</xdr:rowOff>
    </xdr:from>
    <xdr:to>
      <xdr:col>20</xdr:col>
      <xdr:colOff>38100</xdr:colOff>
      <xdr:row>78</xdr:row>
      <xdr:rowOff>108790</xdr:rowOff>
    </xdr:to>
    <xdr:sp macro="" textlink="">
      <xdr:nvSpPr>
        <xdr:cNvPr id="201" name="楕円 200"/>
        <xdr:cNvSpPr/>
      </xdr:nvSpPr>
      <xdr:spPr>
        <a:xfrm>
          <a:off x="3746500" y="133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99917</xdr:rowOff>
    </xdr:from>
    <xdr:ext cx="599010" cy="259045"/>
    <xdr:sp macro="" textlink="">
      <xdr:nvSpPr>
        <xdr:cNvPr id="202" name="テキスト ボックス 201"/>
        <xdr:cNvSpPr txBox="1"/>
      </xdr:nvSpPr>
      <xdr:spPr>
        <a:xfrm>
          <a:off x="3497795" y="1347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59967</xdr:rowOff>
    </xdr:from>
    <xdr:to>
      <xdr:col>15</xdr:col>
      <xdr:colOff>101600</xdr:colOff>
      <xdr:row>78</xdr:row>
      <xdr:rowOff>161567</xdr:rowOff>
    </xdr:to>
    <xdr:sp macro="" textlink="">
      <xdr:nvSpPr>
        <xdr:cNvPr id="203" name="楕円 202"/>
        <xdr:cNvSpPr/>
      </xdr:nvSpPr>
      <xdr:spPr>
        <a:xfrm>
          <a:off x="2857500" y="134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152694</xdr:rowOff>
    </xdr:from>
    <xdr:ext cx="599010" cy="259045"/>
    <xdr:sp macro="" textlink="">
      <xdr:nvSpPr>
        <xdr:cNvPr id="204" name="テキスト ボックス 203"/>
        <xdr:cNvSpPr txBox="1"/>
      </xdr:nvSpPr>
      <xdr:spPr>
        <a:xfrm>
          <a:off x="2608795" y="1352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56767</xdr:rowOff>
    </xdr:from>
    <xdr:to>
      <xdr:col>10</xdr:col>
      <xdr:colOff>165100</xdr:colOff>
      <xdr:row>78</xdr:row>
      <xdr:rowOff>158367</xdr:rowOff>
    </xdr:to>
    <xdr:sp macro="" textlink="">
      <xdr:nvSpPr>
        <xdr:cNvPr id="205" name="楕円 204"/>
        <xdr:cNvSpPr/>
      </xdr:nvSpPr>
      <xdr:spPr>
        <a:xfrm>
          <a:off x="1968500" y="134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149494</xdr:rowOff>
    </xdr:from>
    <xdr:ext cx="599010" cy="259045"/>
    <xdr:sp macro="" textlink="">
      <xdr:nvSpPr>
        <xdr:cNvPr id="206" name="テキスト ボックス 205"/>
        <xdr:cNvSpPr txBox="1"/>
      </xdr:nvSpPr>
      <xdr:spPr>
        <a:xfrm>
          <a:off x="1719795" y="1352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117483</xdr:rowOff>
    </xdr:from>
    <xdr:to>
      <xdr:col>6</xdr:col>
      <xdr:colOff>38100</xdr:colOff>
      <xdr:row>79</xdr:row>
      <xdr:rowOff>47633</xdr:rowOff>
    </xdr:to>
    <xdr:sp macro="" textlink="">
      <xdr:nvSpPr>
        <xdr:cNvPr id="207" name="楕円 206"/>
        <xdr:cNvSpPr/>
      </xdr:nvSpPr>
      <xdr:spPr>
        <a:xfrm>
          <a:off x="1079500" y="134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38760</xdr:rowOff>
    </xdr:from>
    <xdr:ext cx="599010" cy="259045"/>
    <xdr:sp macro="" textlink="">
      <xdr:nvSpPr>
        <xdr:cNvPr id="208" name="テキスト ボックス 207"/>
        <xdr:cNvSpPr txBox="1"/>
      </xdr:nvSpPr>
      <xdr:spPr>
        <a:xfrm>
          <a:off x="830795" y="1358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36823</xdr:rowOff>
    </xdr:from>
    <xdr:to>
      <xdr:col>24</xdr:col>
      <xdr:colOff>63500</xdr:colOff>
      <xdr:row>98</xdr:row>
      <xdr:rowOff>69977</xdr:rowOff>
    </xdr:to>
    <xdr:cxnSp macro="">
      <xdr:nvCxnSpPr>
        <xdr:cNvPr id="235" name="直線コネクタ 234"/>
        <xdr:cNvCxnSpPr/>
      </xdr:nvCxnSpPr>
      <xdr:spPr>
        <a:xfrm>
          <a:off x="3797300" y="16838923"/>
          <a:ext cx="838200" cy="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35534</xdr:rowOff>
    </xdr:from>
    <xdr:to>
      <xdr:col>19</xdr:col>
      <xdr:colOff>177800</xdr:colOff>
      <xdr:row>98</xdr:row>
      <xdr:rowOff>36823</xdr:rowOff>
    </xdr:to>
    <xdr:cxnSp macro="">
      <xdr:nvCxnSpPr>
        <xdr:cNvPr id="238" name="直線コネクタ 237"/>
        <xdr:cNvCxnSpPr/>
      </xdr:nvCxnSpPr>
      <xdr:spPr>
        <a:xfrm>
          <a:off x="2908300" y="16837634"/>
          <a:ext cx="8890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35534</xdr:rowOff>
    </xdr:from>
    <xdr:to>
      <xdr:col>15</xdr:col>
      <xdr:colOff>50800</xdr:colOff>
      <xdr:row>98</xdr:row>
      <xdr:rowOff>63835</xdr:rowOff>
    </xdr:to>
    <xdr:cxnSp macro="">
      <xdr:nvCxnSpPr>
        <xdr:cNvPr id="241" name="直線コネクタ 240"/>
        <xdr:cNvCxnSpPr/>
      </xdr:nvCxnSpPr>
      <xdr:spPr>
        <a:xfrm flipV="1">
          <a:off x="2019300" y="1683763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38777</xdr:rowOff>
    </xdr:from>
    <xdr:to>
      <xdr:col>10</xdr:col>
      <xdr:colOff>114300</xdr:colOff>
      <xdr:row>98</xdr:row>
      <xdr:rowOff>63835</xdr:rowOff>
    </xdr:to>
    <xdr:cxnSp macro="">
      <xdr:nvCxnSpPr>
        <xdr:cNvPr id="244" name="直線コネクタ 243"/>
        <xdr:cNvCxnSpPr/>
      </xdr:nvCxnSpPr>
      <xdr:spPr>
        <a:xfrm>
          <a:off x="1130300" y="16840877"/>
          <a:ext cx="8890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159739</xdr:rowOff>
    </xdr:from>
    <xdr:to>
      <xdr:col>10</xdr:col>
      <xdr:colOff>165100</xdr:colOff>
      <xdr:row>98</xdr:row>
      <xdr:rowOff>89889</xdr:rowOff>
    </xdr:to>
    <xdr:sp macro="" textlink="">
      <xdr:nvSpPr>
        <xdr:cNvPr id="245" name="フローチャート: 判断 244"/>
        <xdr:cNvSpPr/>
      </xdr:nvSpPr>
      <xdr:spPr>
        <a:xfrm>
          <a:off x="1968500" y="167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106416</xdr:rowOff>
    </xdr:from>
    <xdr:ext cx="534377" cy="259045"/>
    <xdr:sp macro="" textlink="">
      <xdr:nvSpPr>
        <xdr:cNvPr id="246" name="テキスト ボックス 245"/>
        <xdr:cNvSpPr txBox="1"/>
      </xdr:nvSpPr>
      <xdr:spPr>
        <a:xfrm>
          <a:off x="1752111" y="165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167297</xdr:rowOff>
    </xdr:from>
    <xdr:to>
      <xdr:col>6</xdr:col>
      <xdr:colOff>38100</xdr:colOff>
      <xdr:row>98</xdr:row>
      <xdr:rowOff>97447</xdr:rowOff>
    </xdr:to>
    <xdr:sp macro="" textlink="">
      <xdr:nvSpPr>
        <xdr:cNvPr id="247" name="フローチャート: 判断 246"/>
        <xdr:cNvSpPr/>
      </xdr:nvSpPr>
      <xdr:spPr>
        <a:xfrm>
          <a:off x="1079500" y="1679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88574</xdr:rowOff>
    </xdr:from>
    <xdr:ext cx="534377" cy="259045"/>
    <xdr:sp macro="" textlink="">
      <xdr:nvSpPr>
        <xdr:cNvPr id="248" name="テキスト ボックス 247"/>
        <xdr:cNvSpPr txBox="1"/>
      </xdr:nvSpPr>
      <xdr:spPr>
        <a:xfrm>
          <a:off x="863111" y="168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19177</xdr:rowOff>
    </xdr:from>
    <xdr:to>
      <xdr:col>24</xdr:col>
      <xdr:colOff>114300</xdr:colOff>
      <xdr:row>98</xdr:row>
      <xdr:rowOff>120777</xdr:rowOff>
    </xdr:to>
    <xdr:sp macro="" textlink="">
      <xdr:nvSpPr>
        <xdr:cNvPr id="254" name="楕円 253"/>
        <xdr:cNvSpPr/>
      </xdr:nvSpPr>
      <xdr:spPr>
        <a:xfrm>
          <a:off x="4584700" y="168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105554</xdr:rowOff>
    </xdr:from>
    <xdr:ext cx="534377" cy="259045"/>
    <xdr:sp macro="" textlink="">
      <xdr:nvSpPr>
        <xdr:cNvPr id="255" name="衛生費該当値テキスト"/>
        <xdr:cNvSpPr txBox="1"/>
      </xdr:nvSpPr>
      <xdr:spPr>
        <a:xfrm>
          <a:off x="4686300" y="1673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157473</xdr:rowOff>
    </xdr:from>
    <xdr:to>
      <xdr:col>20</xdr:col>
      <xdr:colOff>38100</xdr:colOff>
      <xdr:row>98</xdr:row>
      <xdr:rowOff>87623</xdr:rowOff>
    </xdr:to>
    <xdr:sp macro="" textlink="">
      <xdr:nvSpPr>
        <xdr:cNvPr id="256" name="楕円 255"/>
        <xdr:cNvSpPr/>
      </xdr:nvSpPr>
      <xdr:spPr>
        <a:xfrm>
          <a:off x="3746500" y="167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78750</xdr:rowOff>
    </xdr:from>
    <xdr:ext cx="534377" cy="259045"/>
    <xdr:sp macro="" textlink="">
      <xdr:nvSpPr>
        <xdr:cNvPr id="257" name="テキスト ボックス 256"/>
        <xdr:cNvSpPr txBox="1"/>
      </xdr:nvSpPr>
      <xdr:spPr>
        <a:xfrm>
          <a:off x="3530111" y="168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156184</xdr:rowOff>
    </xdr:from>
    <xdr:to>
      <xdr:col>15</xdr:col>
      <xdr:colOff>101600</xdr:colOff>
      <xdr:row>98</xdr:row>
      <xdr:rowOff>86334</xdr:rowOff>
    </xdr:to>
    <xdr:sp macro="" textlink="">
      <xdr:nvSpPr>
        <xdr:cNvPr id="258" name="楕円 257"/>
        <xdr:cNvSpPr/>
      </xdr:nvSpPr>
      <xdr:spPr>
        <a:xfrm>
          <a:off x="2857500" y="167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77461</xdr:rowOff>
    </xdr:from>
    <xdr:ext cx="534377" cy="259045"/>
    <xdr:sp macro="" textlink="">
      <xdr:nvSpPr>
        <xdr:cNvPr id="259" name="テキスト ボックス 258"/>
        <xdr:cNvSpPr txBox="1"/>
      </xdr:nvSpPr>
      <xdr:spPr>
        <a:xfrm>
          <a:off x="2641111" y="168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13035</xdr:rowOff>
    </xdr:from>
    <xdr:to>
      <xdr:col>10</xdr:col>
      <xdr:colOff>165100</xdr:colOff>
      <xdr:row>98</xdr:row>
      <xdr:rowOff>114635</xdr:rowOff>
    </xdr:to>
    <xdr:sp macro="" textlink="">
      <xdr:nvSpPr>
        <xdr:cNvPr id="260" name="楕円 259"/>
        <xdr:cNvSpPr/>
      </xdr:nvSpPr>
      <xdr:spPr>
        <a:xfrm>
          <a:off x="1968500" y="168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105762</xdr:rowOff>
    </xdr:from>
    <xdr:ext cx="534377" cy="259045"/>
    <xdr:sp macro="" textlink="">
      <xdr:nvSpPr>
        <xdr:cNvPr id="261" name="テキスト ボックス 260"/>
        <xdr:cNvSpPr txBox="1"/>
      </xdr:nvSpPr>
      <xdr:spPr>
        <a:xfrm>
          <a:off x="1752111" y="169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159427</xdr:rowOff>
    </xdr:from>
    <xdr:to>
      <xdr:col>6</xdr:col>
      <xdr:colOff>38100</xdr:colOff>
      <xdr:row>98</xdr:row>
      <xdr:rowOff>89577</xdr:rowOff>
    </xdr:to>
    <xdr:sp macro="" textlink="">
      <xdr:nvSpPr>
        <xdr:cNvPr id="262" name="楕円 261"/>
        <xdr:cNvSpPr/>
      </xdr:nvSpPr>
      <xdr:spPr>
        <a:xfrm>
          <a:off x="1079500" y="167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106104</xdr:rowOff>
    </xdr:from>
    <xdr:ext cx="534377" cy="259045"/>
    <xdr:sp macro="" textlink="">
      <xdr:nvSpPr>
        <xdr:cNvPr id="263" name="テキスト ボックス 262"/>
        <xdr:cNvSpPr txBox="1"/>
      </xdr:nvSpPr>
      <xdr:spPr>
        <a:xfrm>
          <a:off x="863111" y="1656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4826</xdr:rowOff>
    </xdr:from>
    <xdr:to>
      <xdr:col>50</xdr:col>
      <xdr:colOff>114300</xdr:colOff>
      <xdr:row>39</xdr:row>
      <xdr:rowOff>44450</xdr:rowOff>
    </xdr:to>
    <xdr:cxnSp macro="">
      <xdr:nvCxnSpPr>
        <xdr:cNvPr id="295" name="直線コネクタ 294"/>
        <xdr:cNvCxnSpPr/>
      </xdr:nvCxnSpPr>
      <xdr:spPr>
        <a:xfrm>
          <a:off x="8750300" y="6177026"/>
          <a:ext cx="889000" cy="5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77978</xdr:rowOff>
    </xdr:from>
    <xdr:to>
      <xdr:col>45</xdr:col>
      <xdr:colOff>177800</xdr:colOff>
      <xdr:row>36</xdr:row>
      <xdr:rowOff>4826</xdr:rowOff>
    </xdr:to>
    <xdr:cxnSp macro="">
      <xdr:nvCxnSpPr>
        <xdr:cNvPr id="298" name="直線コネクタ 297"/>
        <xdr:cNvCxnSpPr/>
      </xdr:nvCxnSpPr>
      <xdr:spPr>
        <a:xfrm>
          <a:off x="7861300" y="607872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119524</xdr:rowOff>
    </xdr:from>
    <xdr:ext cx="469744" cy="259045"/>
    <xdr:sp macro="" textlink="">
      <xdr:nvSpPr>
        <xdr:cNvPr id="300" name="テキスト ボックス 299"/>
        <xdr:cNvSpPr txBox="1"/>
      </xdr:nvSpPr>
      <xdr:spPr>
        <a:xfrm>
          <a:off x="8515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77978</xdr:rowOff>
    </xdr:from>
    <xdr:to>
      <xdr:col>41</xdr:col>
      <xdr:colOff>50800</xdr:colOff>
      <xdr:row>35</xdr:row>
      <xdr:rowOff>167513</xdr:rowOff>
    </xdr:to>
    <xdr:cxnSp macro="">
      <xdr:nvCxnSpPr>
        <xdr:cNvPr id="301" name="直線コネクタ 300"/>
        <xdr:cNvCxnSpPr/>
      </xdr:nvCxnSpPr>
      <xdr:spPr>
        <a:xfrm flipV="1">
          <a:off x="6972300" y="6078728"/>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113284</xdr:rowOff>
    </xdr:from>
    <xdr:to>
      <xdr:col>41</xdr:col>
      <xdr:colOff>101600</xdr:colOff>
      <xdr:row>34</xdr:row>
      <xdr:rowOff>43434</xdr:rowOff>
    </xdr:to>
    <xdr:sp macro="" textlink="">
      <xdr:nvSpPr>
        <xdr:cNvPr id="302" name="フローチャート: 判断 301"/>
        <xdr:cNvSpPr/>
      </xdr:nvSpPr>
      <xdr:spPr>
        <a:xfrm>
          <a:off x="7810500" y="577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59961</xdr:rowOff>
    </xdr:from>
    <xdr:ext cx="469744" cy="259045"/>
    <xdr:sp macro="" textlink="">
      <xdr:nvSpPr>
        <xdr:cNvPr id="303" name="テキスト ボックス 302"/>
        <xdr:cNvSpPr txBox="1"/>
      </xdr:nvSpPr>
      <xdr:spPr>
        <a:xfrm>
          <a:off x="7626428"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79519</xdr:rowOff>
    </xdr:from>
    <xdr:ext cx="469744" cy="259045"/>
    <xdr:sp macro="" textlink="">
      <xdr:nvSpPr>
        <xdr:cNvPr id="305" name="テキスト ボックス 304"/>
        <xdr:cNvSpPr txBox="1"/>
      </xdr:nvSpPr>
      <xdr:spPr>
        <a:xfrm>
          <a:off x="6737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125476</xdr:rowOff>
    </xdr:from>
    <xdr:to>
      <xdr:col>46</xdr:col>
      <xdr:colOff>38100</xdr:colOff>
      <xdr:row>36</xdr:row>
      <xdr:rowOff>55626</xdr:rowOff>
    </xdr:to>
    <xdr:sp macro="" textlink="">
      <xdr:nvSpPr>
        <xdr:cNvPr id="315" name="楕円 314"/>
        <xdr:cNvSpPr/>
      </xdr:nvSpPr>
      <xdr:spPr>
        <a:xfrm>
          <a:off x="8699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72153</xdr:rowOff>
    </xdr:from>
    <xdr:ext cx="469744" cy="259045"/>
    <xdr:sp macro="" textlink="">
      <xdr:nvSpPr>
        <xdr:cNvPr id="316" name="テキスト ボックス 315"/>
        <xdr:cNvSpPr txBox="1"/>
      </xdr:nvSpPr>
      <xdr:spPr>
        <a:xfrm>
          <a:off x="8515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27178</xdr:rowOff>
    </xdr:from>
    <xdr:to>
      <xdr:col>41</xdr:col>
      <xdr:colOff>101600</xdr:colOff>
      <xdr:row>35</xdr:row>
      <xdr:rowOff>128778</xdr:rowOff>
    </xdr:to>
    <xdr:sp macro="" textlink="">
      <xdr:nvSpPr>
        <xdr:cNvPr id="317" name="楕円 316"/>
        <xdr:cNvSpPr/>
      </xdr:nvSpPr>
      <xdr:spPr>
        <a:xfrm>
          <a:off x="7810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119905</xdr:rowOff>
    </xdr:from>
    <xdr:ext cx="469744" cy="259045"/>
    <xdr:sp macro="" textlink="">
      <xdr:nvSpPr>
        <xdr:cNvPr id="318" name="テキスト ボックス 317"/>
        <xdr:cNvSpPr txBox="1"/>
      </xdr:nvSpPr>
      <xdr:spPr>
        <a:xfrm>
          <a:off x="7626428" y="61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116713</xdr:rowOff>
    </xdr:from>
    <xdr:to>
      <xdr:col>36</xdr:col>
      <xdr:colOff>165100</xdr:colOff>
      <xdr:row>36</xdr:row>
      <xdr:rowOff>46863</xdr:rowOff>
    </xdr:to>
    <xdr:sp macro="" textlink="">
      <xdr:nvSpPr>
        <xdr:cNvPr id="319" name="楕円 318"/>
        <xdr:cNvSpPr/>
      </xdr:nvSpPr>
      <xdr:spPr>
        <a:xfrm>
          <a:off x="6921500" y="61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63390</xdr:rowOff>
    </xdr:from>
    <xdr:ext cx="469744" cy="259045"/>
    <xdr:sp macro="" textlink="">
      <xdr:nvSpPr>
        <xdr:cNvPr id="320" name="テキスト ボックス 319"/>
        <xdr:cNvSpPr txBox="1"/>
      </xdr:nvSpPr>
      <xdr:spPr>
        <a:xfrm>
          <a:off x="6737428" y="589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66114</xdr:rowOff>
    </xdr:from>
    <xdr:to>
      <xdr:col>55</xdr:col>
      <xdr:colOff>0</xdr:colOff>
      <xdr:row>59</xdr:row>
      <xdr:rowOff>69262</xdr:rowOff>
    </xdr:to>
    <xdr:cxnSp macro="">
      <xdr:nvCxnSpPr>
        <xdr:cNvPr id="351" name="直線コネクタ 350"/>
        <xdr:cNvCxnSpPr/>
      </xdr:nvCxnSpPr>
      <xdr:spPr>
        <a:xfrm>
          <a:off x="9639300" y="10181664"/>
          <a:ext cx="8382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66034</xdr:rowOff>
    </xdr:from>
    <xdr:to>
      <xdr:col>50</xdr:col>
      <xdr:colOff>114300</xdr:colOff>
      <xdr:row>59</xdr:row>
      <xdr:rowOff>66114</xdr:rowOff>
    </xdr:to>
    <xdr:cxnSp macro="">
      <xdr:nvCxnSpPr>
        <xdr:cNvPr id="354" name="直線コネクタ 353"/>
        <xdr:cNvCxnSpPr/>
      </xdr:nvCxnSpPr>
      <xdr:spPr>
        <a:xfrm>
          <a:off x="8750300" y="10181584"/>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66034</xdr:rowOff>
    </xdr:from>
    <xdr:to>
      <xdr:col>45</xdr:col>
      <xdr:colOff>177800</xdr:colOff>
      <xdr:row>59</xdr:row>
      <xdr:rowOff>70444</xdr:rowOff>
    </xdr:to>
    <xdr:cxnSp macro="">
      <xdr:nvCxnSpPr>
        <xdr:cNvPr id="357" name="直線コネクタ 356"/>
        <xdr:cNvCxnSpPr/>
      </xdr:nvCxnSpPr>
      <xdr:spPr>
        <a:xfrm flipV="1">
          <a:off x="7861300" y="10181584"/>
          <a:ext cx="889000" cy="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70444</xdr:rowOff>
    </xdr:from>
    <xdr:to>
      <xdr:col>41</xdr:col>
      <xdr:colOff>50800</xdr:colOff>
      <xdr:row>59</xdr:row>
      <xdr:rowOff>74190</xdr:rowOff>
    </xdr:to>
    <xdr:cxnSp macro="">
      <xdr:nvCxnSpPr>
        <xdr:cNvPr id="360" name="直線コネクタ 359"/>
        <xdr:cNvCxnSpPr/>
      </xdr:nvCxnSpPr>
      <xdr:spPr>
        <a:xfrm flipV="1">
          <a:off x="6972300" y="10185994"/>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140757</xdr:rowOff>
    </xdr:from>
    <xdr:to>
      <xdr:col>41</xdr:col>
      <xdr:colOff>101600</xdr:colOff>
      <xdr:row>59</xdr:row>
      <xdr:rowOff>70907</xdr:rowOff>
    </xdr:to>
    <xdr:sp macro="" textlink="">
      <xdr:nvSpPr>
        <xdr:cNvPr id="361" name="フローチャート: 判断 360"/>
        <xdr:cNvSpPr/>
      </xdr:nvSpPr>
      <xdr:spPr>
        <a:xfrm>
          <a:off x="7810500" y="1008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87434</xdr:rowOff>
    </xdr:from>
    <xdr:ext cx="534377" cy="259045"/>
    <xdr:sp macro="" textlink="">
      <xdr:nvSpPr>
        <xdr:cNvPr id="362" name="テキスト ボックス 361"/>
        <xdr:cNvSpPr txBox="1"/>
      </xdr:nvSpPr>
      <xdr:spPr>
        <a:xfrm>
          <a:off x="7594111" y="986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167421</xdr:rowOff>
    </xdr:from>
    <xdr:to>
      <xdr:col>36</xdr:col>
      <xdr:colOff>165100</xdr:colOff>
      <xdr:row>59</xdr:row>
      <xdr:rowOff>97571</xdr:rowOff>
    </xdr:to>
    <xdr:sp macro="" textlink="">
      <xdr:nvSpPr>
        <xdr:cNvPr id="363" name="フローチャート: 判断 362"/>
        <xdr:cNvSpPr/>
      </xdr:nvSpPr>
      <xdr:spPr>
        <a:xfrm>
          <a:off x="6921500" y="1011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114098</xdr:rowOff>
    </xdr:from>
    <xdr:ext cx="534377" cy="259045"/>
    <xdr:sp macro="" textlink="">
      <xdr:nvSpPr>
        <xdr:cNvPr id="364" name="テキスト ボックス 363"/>
        <xdr:cNvSpPr txBox="1"/>
      </xdr:nvSpPr>
      <xdr:spPr>
        <a:xfrm>
          <a:off x="6705111" y="988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18462</xdr:rowOff>
    </xdr:from>
    <xdr:to>
      <xdr:col>55</xdr:col>
      <xdr:colOff>50800</xdr:colOff>
      <xdr:row>59</xdr:row>
      <xdr:rowOff>120062</xdr:rowOff>
    </xdr:to>
    <xdr:sp macro="" textlink="">
      <xdr:nvSpPr>
        <xdr:cNvPr id="370" name="楕円 369"/>
        <xdr:cNvSpPr/>
      </xdr:nvSpPr>
      <xdr:spPr>
        <a:xfrm>
          <a:off x="10426700" y="1013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104839</xdr:rowOff>
    </xdr:from>
    <xdr:ext cx="534377" cy="259045"/>
    <xdr:sp macro="" textlink="">
      <xdr:nvSpPr>
        <xdr:cNvPr id="371" name="農林水産業費該当値テキスト"/>
        <xdr:cNvSpPr txBox="1"/>
      </xdr:nvSpPr>
      <xdr:spPr>
        <a:xfrm>
          <a:off x="10528300" y="1004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15314</xdr:rowOff>
    </xdr:from>
    <xdr:to>
      <xdr:col>50</xdr:col>
      <xdr:colOff>165100</xdr:colOff>
      <xdr:row>59</xdr:row>
      <xdr:rowOff>116914</xdr:rowOff>
    </xdr:to>
    <xdr:sp macro="" textlink="">
      <xdr:nvSpPr>
        <xdr:cNvPr id="372" name="楕円 371"/>
        <xdr:cNvSpPr/>
      </xdr:nvSpPr>
      <xdr:spPr>
        <a:xfrm>
          <a:off x="9588500" y="101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108041</xdr:rowOff>
    </xdr:from>
    <xdr:ext cx="534377" cy="259045"/>
    <xdr:sp macro="" textlink="">
      <xdr:nvSpPr>
        <xdr:cNvPr id="373" name="テキスト ボックス 372"/>
        <xdr:cNvSpPr txBox="1"/>
      </xdr:nvSpPr>
      <xdr:spPr>
        <a:xfrm>
          <a:off x="9372111" y="102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15234</xdr:rowOff>
    </xdr:from>
    <xdr:to>
      <xdr:col>46</xdr:col>
      <xdr:colOff>38100</xdr:colOff>
      <xdr:row>59</xdr:row>
      <xdr:rowOff>116834</xdr:rowOff>
    </xdr:to>
    <xdr:sp macro="" textlink="">
      <xdr:nvSpPr>
        <xdr:cNvPr id="374" name="楕円 373"/>
        <xdr:cNvSpPr/>
      </xdr:nvSpPr>
      <xdr:spPr>
        <a:xfrm>
          <a:off x="8699500" y="1013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107961</xdr:rowOff>
    </xdr:from>
    <xdr:ext cx="534377" cy="259045"/>
    <xdr:sp macro="" textlink="">
      <xdr:nvSpPr>
        <xdr:cNvPr id="375" name="テキスト ボックス 374"/>
        <xdr:cNvSpPr txBox="1"/>
      </xdr:nvSpPr>
      <xdr:spPr>
        <a:xfrm>
          <a:off x="8483111" y="102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19644</xdr:rowOff>
    </xdr:from>
    <xdr:to>
      <xdr:col>41</xdr:col>
      <xdr:colOff>101600</xdr:colOff>
      <xdr:row>59</xdr:row>
      <xdr:rowOff>121244</xdr:rowOff>
    </xdr:to>
    <xdr:sp macro="" textlink="">
      <xdr:nvSpPr>
        <xdr:cNvPr id="376" name="楕円 375"/>
        <xdr:cNvSpPr/>
      </xdr:nvSpPr>
      <xdr:spPr>
        <a:xfrm>
          <a:off x="7810500" y="101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112371</xdr:rowOff>
    </xdr:from>
    <xdr:ext cx="534377" cy="259045"/>
    <xdr:sp macro="" textlink="">
      <xdr:nvSpPr>
        <xdr:cNvPr id="377" name="テキスト ボックス 376"/>
        <xdr:cNvSpPr txBox="1"/>
      </xdr:nvSpPr>
      <xdr:spPr>
        <a:xfrm>
          <a:off x="7594111" y="102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23390</xdr:rowOff>
    </xdr:from>
    <xdr:to>
      <xdr:col>36</xdr:col>
      <xdr:colOff>165100</xdr:colOff>
      <xdr:row>59</xdr:row>
      <xdr:rowOff>124990</xdr:rowOff>
    </xdr:to>
    <xdr:sp macro="" textlink="">
      <xdr:nvSpPr>
        <xdr:cNvPr id="378" name="楕円 377"/>
        <xdr:cNvSpPr/>
      </xdr:nvSpPr>
      <xdr:spPr>
        <a:xfrm>
          <a:off x="6921500" y="101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116117</xdr:rowOff>
    </xdr:from>
    <xdr:ext cx="534377" cy="259045"/>
    <xdr:sp macro="" textlink="">
      <xdr:nvSpPr>
        <xdr:cNvPr id="379" name="テキスト ボックス 378"/>
        <xdr:cNvSpPr txBox="1"/>
      </xdr:nvSpPr>
      <xdr:spPr>
        <a:xfrm>
          <a:off x="6705111" y="102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6750</xdr:rowOff>
    </xdr:from>
    <xdr:to>
      <xdr:col>55</xdr:col>
      <xdr:colOff>0</xdr:colOff>
      <xdr:row>79</xdr:row>
      <xdr:rowOff>11818</xdr:rowOff>
    </xdr:to>
    <xdr:cxnSp macro="">
      <xdr:nvCxnSpPr>
        <xdr:cNvPr id="408" name="直線コネクタ 407"/>
        <xdr:cNvCxnSpPr/>
      </xdr:nvCxnSpPr>
      <xdr:spPr>
        <a:xfrm>
          <a:off x="9639300" y="13551300"/>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142157</xdr:rowOff>
    </xdr:from>
    <xdr:to>
      <xdr:col>50</xdr:col>
      <xdr:colOff>114300</xdr:colOff>
      <xdr:row>79</xdr:row>
      <xdr:rowOff>6750</xdr:rowOff>
    </xdr:to>
    <xdr:cxnSp macro="">
      <xdr:nvCxnSpPr>
        <xdr:cNvPr id="411" name="直線コネクタ 410"/>
        <xdr:cNvCxnSpPr/>
      </xdr:nvCxnSpPr>
      <xdr:spPr>
        <a:xfrm>
          <a:off x="8750300" y="13515257"/>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142157</xdr:rowOff>
    </xdr:from>
    <xdr:to>
      <xdr:col>45</xdr:col>
      <xdr:colOff>177800</xdr:colOff>
      <xdr:row>79</xdr:row>
      <xdr:rowOff>17266</xdr:rowOff>
    </xdr:to>
    <xdr:cxnSp macro="">
      <xdr:nvCxnSpPr>
        <xdr:cNvPr id="414" name="直線コネクタ 413"/>
        <xdr:cNvCxnSpPr/>
      </xdr:nvCxnSpPr>
      <xdr:spPr>
        <a:xfrm flipV="1">
          <a:off x="7861300" y="13515257"/>
          <a:ext cx="8890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17266</xdr:rowOff>
    </xdr:from>
    <xdr:to>
      <xdr:col>41</xdr:col>
      <xdr:colOff>50800</xdr:colOff>
      <xdr:row>79</xdr:row>
      <xdr:rowOff>22047</xdr:rowOff>
    </xdr:to>
    <xdr:cxnSp macro="">
      <xdr:nvCxnSpPr>
        <xdr:cNvPr id="417" name="直線コネクタ 416"/>
        <xdr:cNvCxnSpPr/>
      </xdr:nvCxnSpPr>
      <xdr:spPr>
        <a:xfrm flipV="1">
          <a:off x="6972300" y="13561816"/>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138640</xdr:rowOff>
    </xdr:from>
    <xdr:to>
      <xdr:col>41</xdr:col>
      <xdr:colOff>101600</xdr:colOff>
      <xdr:row>78</xdr:row>
      <xdr:rowOff>68790</xdr:rowOff>
    </xdr:to>
    <xdr:sp macro="" textlink="">
      <xdr:nvSpPr>
        <xdr:cNvPr id="418" name="フローチャート: 判断 417"/>
        <xdr:cNvSpPr/>
      </xdr:nvSpPr>
      <xdr:spPr>
        <a:xfrm>
          <a:off x="7810500" y="133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85317</xdr:rowOff>
    </xdr:from>
    <xdr:ext cx="534377" cy="259045"/>
    <xdr:sp macro="" textlink="">
      <xdr:nvSpPr>
        <xdr:cNvPr id="419" name="テキスト ボックス 418"/>
        <xdr:cNvSpPr txBox="1"/>
      </xdr:nvSpPr>
      <xdr:spPr>
        <a:xfrm>
          <a:off x="7594111" y="131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170435</xdr:rowOff>
    </xdr:from>
    <xdr:to>
      <xdr:col>36</xdr:col>
      <xdr:colOff>165100</xdr:colOff>
      <xdr:row>78</xdr:row>
      <xdr:rowOff>100585</xdr:rowOff>
    </xdr:to>
    <xdr:sp macro="" textlink="">
      <xdr:nvSpPr>
        <xdr:cNvPr id="420" name="フローチャート: 判断 419"/>
        <xdr:cNvSpPr/>
      </xdr:nvSpPr>
      <xdr:spPr>
        <a:xfrm>
          <a:off x="6921500" y="133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117112</xdr:rowOff>
    </xdr:from>
    <xdr:ext cx="469744" cy="259045"/>
    <xdr:sp macro="" textlink="">
      <xdr:nvSpPr>
        <xdr:cNvPr id="421" name="テキスト ボックス 420"/>
        <xdr:cNvSpPr txBox="1"/>
      </xdr:nvSpPr>
      <xdr:spPr>
        <a:xfrm>
          <a:off x="6737428" y="131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132468</xdr:rowOff>
    </xdr:from>
    <xdr:to>
      <xdr:col>55</xdr:col>
      <xdr:colOff>50800</xdr:colOff>
      <xdr:row>79</xdr:row>
      <xdr:rowOff>62618</xdr:rowOff>
    </xdr:to>
    <xdr:sp macro="" textlink="">
      <xdr:nvSpPr>
        <xdr:cNvPr id="427" name="楕円 426"/>
        <xdr:cNvSpPr/>
      </xdr:nvSpPr>
      <xdr:spPr>
        <a:xfrm>
          <a:off x="10426700" y="135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47395</xdr:rowOff>
    </xdr:from>
    <xdr:ext cx="469744" cy="259045"/>
    <xdr:sp macro="" textlink="">
      <xdr:nvSpPr>
        <xdr:cNvPr id="428" name="商工費該当値テキスト"/>
        <xdr:cNvSpPr txBox="1"/>
      </xdr:nvSpPr>
      <xdr:spPr>
        <a:xfrm>
          <a:off x="10528300" y="1342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127400</xdr:rowOff>
    </xdr:from>
    <xdr:to>
      <xdr:col>50</xdr:col>
      <xdr:colOff>165100</xdr:colOff>
      <xdr:row>79</xdr:row>
      <xdr:rowOff>57550</xdr:rowOff>
    </xdr:to>
    <xdr:sp macro="" textlink="">
      <xdr:nvSpPr>
        <xdr:cNvPr id="429" name="楕円 428"/>
        <xdr:cNvSpPr/>
      </xdr:nvSpPr>
      <xdr:spPr>
        <a:xfrm>
          <a:off x="9588500" y="135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48677</xdr:rowOff>
    </xdr:from>
    <xdr:ext cx="469744" cy="259045"/>
    <xdr:sp macro="" textlink="">
      <xdr:nvSpPr>
        <xdr:cNvPr id="430" name="テキスト ボックス 429"/>
        <xdr:cNvSpPr txBox="1"/>
      </xdr:nvSpPr>
      <xdr:spPr>
        <a:xfrm>
          <a:off x="9404428" y="135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91357</xdr:rowOff>
    </xdr:from>
    <xdr:to>
      <xdr:col>46</xdr:col>
      <xdr:colOff>38100</xdr:colOff>
      <xdr:row>79</xdr:row>
      <xdr:rowOff>21507</xdr:rowOff>
    </xdr:to>
    <xdr:sp macro="" textlink="">
      <xdr:nvSpPr>
        <xdr:cNvPr id="431" name="楕円 430"/>
        <xdr:cNvSpPr/>
      </xdr:nvSpPr>
      <xdr:spPr>
        <a:xfrm>
          <a:off x="8699500" y="134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12634</xdr:rowOff>
    </xdr:from>
    <xdr:ext cx="469744" cy="259045"/>
    <xdr:sp macro="" textlink="">
      <xdr:nvSpPr>
        <xdr:cNvPr id="432" name="テキスト ボックス 431"/>
        <xdr:cNvSpPr txBox="1"/>
      </xdr:nvSpPr>
      <xdr:spPr>
        <a:xfrm>
          <a:off x="8515428" y="135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137916</xdr:rowOff>
    </xdr:from>
    <xdr:to>
      <xdr:col>41</xdr:col>
      <xdr:colOff>101600</xdr:colOff>
      <xdr:row>79</xdr:row>
      <xdr:rowOff>68066</xdr:rowOff>
    </xdr:to>
    <xdr:sp macro="" textlink="">
      <xdr:nvSpPr>
        <xdr:cNvPr id="433" name="楕円 432"/>
        <xdr:cNvSpPr/>
      </xdr:nvSpPr>
      <xdr:spPr>
        <a:xfrm>
          <a:off x="7810500" y="135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59193</xdr:rowOff>
    </xdr:from>
    <xdr:ext cx="469744" cy="259045"/>
    <xdr:sp macro="" textlink="">
      <xdr:nvSpPr>
        <xdr:cNvPr id="434" name="テキスト ボックス 433"/>
        <xdr:cNvSpPr txBox="1"/>
      </xdr:nvSpPr>
      <xdr:spPr>
        <a:xfrm>
          <a:off x="7626428" y="1360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142697</xdr:rowOff>
    </xdr:from>
    <xdr:to>
      <xdr:col>36</xdr:col>
      <xdr:colOff>165100</xdr:colOff>
      <xdr:row>79</xdr:row>
      <xdr:rowOff>72847</xdr:rowOff>
    </xdr:to>
    <xdr:sp macro="" textlink="">
      <xdr:nvSpPr>
        <xdr:cNvPr id="435" name="楕円 434"/>
        <xdr:cNvSpPr/>
      </xdr:nvSpPr>
      <xdr:spPr>
        <a:xfrm>
          <a:off x="6921500" y="135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63974</xdr:rowOff>
    </xdr:from>
    <xdr:ext cx="469744" cy="259045"/>
    <xdr:sp macro="" textlink="">
      <xdr:nvSpPr>
        <xdr:cNvPr id="436" name="テキスト ボックス 435"/>
        <xdr:cNvSpPr txBox="1"/>
      </xdr:nvSpPr>
      <xdr:spPr>
        <a:xfrm>
          <a:off x="6737428" y="1360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80674</xdr:rowOff>
    </xdr:from>
    <xdr:to>
      <xdr:col>55</xdr:col>
      <xdr:colOff>0</xdr:colOff>
      <xdr:row>99</xdr:row>
      <xdr:rowOff>84528</xdr:rowOff>
    </xdr:to>
    <xdr:cxnSp macro="">
      <xdr:nvCxnSpPr>
        <xdr:cNvPr id="467" name="直線コネクタ 466"/>
        <xdr:cNvCxnSpPr/>
      </xdr:nvCxnSpPr>
      <xdr:spPr>
        <a:xfrm flipV="1">
          <a:off x="9639300" y="17054224"/>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84528</xdr:rowOff>
    </xdr:from>
    <xdr:to>
      <xdr:col>50</xdr:col>
      <xdr:colOff>114300</xdr:colOff>
      <xdr:row>99</xdr:row>
      <xdr:rowOff>86057</xdr:rowOff>
    </xdr:to>
    <xdr:cxnSp macro="">
      <xdr:nvCxnSpPr>
        <xdr:cNvPr id="470" name="直線コネクタ 469"/>
        <xdr:cNvCxnSpPr/>
      </xdr:nvCxnSpPr>
      <xdr:spPr>
        <a:xfrm flipV="1">
          <a:off x="8750300" y="17058078"/>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86057</xdr:rowOff>
    </xdr:from>
    <xdr:to>
      <xdr:col>45</xdr:col>
      <xdr:colOff>177800</xdr:colOff>
      <xdr:row>99</xdr:row>
      <xdr:rowOff>86945</xdr:rowOff>
    </xdr:to>
    <xdr:cxnSp macro="">
      <xdr:nvCxnSpPr>
        <xdr:cNvPr id="473" name="直線コネクタ 472"/>
        <xdr:cNvCxnSpPr/>
      </xdr:nvCxnSpPr>
      <xdr:spPr>
        <a:xfrm flipV="1">
          <a:off x="7861300" y="17059607"/>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86523</xdr:rowOff>
    </xdr:from>
    <xdr:to>
      <xdr:col>41</xdr:col>
      <xdr:colOff>50800</xdr:colOff>
      <xdr:row>99</xdr:row>
      <xdr:rowOff>86945</xdr:rowOff>
    </xdr:to>
    <xdr:cxnSp macro="">
      <xdr:nvCxnSpPr>
        <xdr:cNvPr id="476" name="直線コネクタ 475"/>
        <xdr:cNvCxnSpPr/>
      </xdr:nvCxnSpPr>
      <xdr:spPr>
        <a:xfrm>
          <a:off x="6972300" y="17060073"/>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13534</xdr:rowOff>
    </xdr:from>
    <xdr:to>
      <xdr:col>41</xdr:col>
      <xdr:colOff>101600</xdr:colOff>
      <xdr:row>99</xdr:row>
      <xdr:rowOff>115134</xdr:rowOff>
    </xdr:to>
    <xdr:sp macro="" textlink="">
      <xdr:nvSpPr>
        <xdr:cNvPr id="477" name="フローチャート: 判断 476"/>
        <xdr:cNvSpPr/>
      </xdr:nvSpPr>
      <xdr:spPr>
        <a:xfrm>
          <a:off x="7810500" y="169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131661</xdr:rowOff>
    </xdr:from>
    <xdr:ext cx="599010" cy="259045"/>
    <xdr:sp macro="" textlink="">
      <xdr:nvSpPr>
        <xdr:cNvPr id="478" name="テキスト ボックス 477"/>
        <xdr:cNvSpPr txBox="1"/>
      </xdr:nvSpPr>
      <xdr:spPr>
        <a:xfrm>
          <a:off x="7561795" y="1676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28575</xdr:rowOff>
    </xdr:from>
    <xdr:to>
      <xdr:col>36</xdr:col>
      <xdr:colOff>165100</xdr:colOff>
      <xdr:row>99</xdr:row>
      <xdr:rowOff>130175</xdr:rowOff>
    </xdr:to>
    <xdr:sp macro="" textlink="">
      <xdr:nvSpPr>
        <xdr:cNvPr id="479" name="フローチャート: 判断 478"/>
        <xdr:cNvSpPr/>
      </xdr:nvSpPr>
      <xdr:spPr>
        <a:xfrm>
          <a:off x="6921500" y="1700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146702</xdr:rowOff>
    </xdr:from>
    <xdr:ext cx="534377" cy="259045"/>
    <xdr:sp macro="" textlink="">
      <xdr:nvSpPr>
        <xdr:cNvPr id="480" name="テキスト ボックス 479"/>
        <xdr:cNvSpPr txBox="1"/>
      </xdr:nvSpPr>
      <xdr:spPr>
        <a:xfrm>
          <a:off x="6705111" y="167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29874</xdr:rowOff>
    </xdr:from>
    <xdr:to>
      <xdr:col>55</xdr:col>
      <xdr:colOff>50800</xdr:colOff>
      <xdr:row>99</xdr:row>
      <xdr:rowOff>131474</xdr:rowOff>
    </xdr:to>
    <xdr:sp macro="" textlink="">
      <xdr:nvSpPr>
        <xdr:cNvPr id="486" name="楕円 485"/>
        <xdr:cNvSpPr/>
      </xdr:nvSpPr>
      <xdr:spPr>
        <a:xfrm>
          <a:off x="10426700" y="170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33728</xdr:rowOff>
    </xdr:from>
    <xdr:to>
      <xdr:col>50</xdr:col>
      <xdr:colOff>165100</xdr:colOff>
      <xdr:row>99</xdr:row>
      <xdr:rowOff>135328</xdr:rowOff>
    </xdr:to>
    <xdr:sp macro="" textlink="">
      <xdr:nvSpPr>
        <xdr:cNvPr id="488" name="楕円 487"/>
        <xdr:cNvSpPr/>
      </xdr:nvSpPr>
      <xdr:spPr>
        <a:xfrm>
          <a:off x="9588500" y="170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126455</xdr:rowOff>
    </xdr:from>
    <xdr:ext cx="534377" cy="259045"/>
    <xdr:sp macro="" textlink="">
      <xdr:nvSpPr>
        <xdr:cNvPr id="489" name="テキスト ボックス 488"/>
        <xdr:cNvSpPr txBox="1"/>
      </xdr:nvSpPr>
      <xdr:spPr>
        <a:xfrm>
          <a:off x="9372111" y="1710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35257</xdr:rowOff>
    </xdr:from>
    <xdr:to>
      <xdr:col>46</xdr:col>
      <xdr:colOff>38100</xdr:colOff>
      <xdr:row>99</xdr:row>
      <xdr:rowOff>136857</xdr:rowOff>
    </xdr:to>
    <xdr:sp macro="" textlink="">
      <xdr:nvSpPr>
        <xdr:cNvPr id="490" name="楕円 489"/>
        <xdr:cNvSpPr/>
      </xdr:nvSpPr>
      <xdr:spPr>
        <a:xfrm>
          <a:off x="8699500" y="170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127984</xdr:rowOff>
    </xdr:from>
    <xdr:ext cx="534377" cy="259045"/>
    <xdr:sp macro="" textlink="">
      <xdr:nvSpPr>
        <xdr:cNvPr id="491" name="テキスト ボックス 490"/>
        <xdr:cNvSpPr txBox="1"/>
      </xdr:nvSpPr>
      <xdr:spPr>
        <a:xfrm>
          <a:off x="8483111" y="171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36145</xdr:rowOff>
    </xdr:from>
    <xdr:to>
      <xdr:col>41</xdr:col>
      <xdr:colOff>101600</xdr:colOff>
      <xdr:row>99</xdr:row>
      <xdr:rowOff>137745</xdr:rowOff>
    </xdr:to>
    <xdr:sp macro="" textlink="">
      <xdr:nvSpPr>
        <xdr:cNvPr id="492" name="楕円 491"/>
        <xdr:cNvSpPr/>
      </xdr:nvSpPr>
      <xdr:spPr>
        <a:xfrm>
          <a:off x="7810500" y="170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128872</xdr:rowOff>
    </xdr:from>
    <xdr:ext cx="534377" cy="259045"/>
    <xdr:sp macro="" textlink="">
      <xdr:nvSpPr>
        <xdr:cNvPr id="493" name="テキスト ボックス 492"/>
        <xdr:cNvSpPr txBox="1"/>
      </xdr:nvSpPr>
      <xdr:spPr>
        <a:xfrm>
          <a:off x="7594111" y="171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35723</xdr:rowOff>
    </xdr:from>
    <xdr:to>
      <xdr:col>36</xdr:col>
      <xdr:colOff>165100</xdr:colOff>
      <xdr:row>99</xdr:row>
      <xdr:rowOff>137323</xdr:rowOff>
    </xdr:to>
    <xdr:sp macro="" textlink="">
      <xdr:nvSpPr>
        <xdr:cNvPr id="494" name="楕円 493"/>
        <xdr:cNvSpPr/>
      </xdr:nvSpPr>
      <xdr:spPr>
        <a:xfrm>
          <a:off x="6921500" y="170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128450</xdr:rowOff>
    </xdr:from>
    <xdr:ext cx="534377" cy="259045"/>
    <xdr:sp macro="" textlink="">
      <xdr:nvSpPr>
        <xdr:cNvPr id="495" name="テキスト ボックス 494"/>
        <xdr:cNvSpPr txBox="1"/>
      </xdr:nvSpPr>
      <xdr:spPr>
        <a:xfrm>
          <a:off x="6705111" y="171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171193</xdr:rowOff>
    </xdr:from>
    <xdr:to>
      <xdr:col>85</xdr:col>
      <xdr:colOff>127000</xdr:colOff>
      <xdr:row>38</xdr:row>
      <xdr:rowOff>29352</xdr:rowOff>
    </xdr:to>
    <xdr:cxnSp macro="">
      <xdr:nvCxnSpPr>
        <xdr:cNvPr id="526" name="直線コネクタ 525"/>
        <xdr:cNvCxnSpPr/>
      </xdr:nvCxnSpPr>
      <xdr:spPr>
        <a:xfrm>
          <a:off x="15481300" y="6514843"/>
          <a:ext cx="8382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171193</xdr:rowOff>
    </xdr:from>
    <xdr:to>
      <xdr:col>81</xdr:col>
      <xdr:colOff>50800</xdr:colOff>
      <xdr:row>38</xdr:row>
      <xdr:rowOff>1571</xdr:rowOff>
    </xdr:to>
    <xdr:cxnSp macro="">
      <xdr:nvCxnSpPr>
        <xdr:cNvPr id="529" name="直線コネクタ 528"/>
        <xdr:cNvCxnSpPr/>
      </xdr:nvCxnSpPr>
      <xdr:spPr>
        <a:xfrm flipV="1">
          <a:off x="14592300" y="651484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1571</xdr:rowOff>
    </xdr:from>
    <xdr:to>
      <xdr:col>76</xdr:col>
      <xdr:colOff>114300</xdr:colOff>
      <xdr:row>38</xdr:row>
      <xdr:rowOff>59853</xdr:rowOff>
    </xdr:to>
    <xdr:cxnSp macro="">
      <xdr:nvCxnSpPr>
        <xdr:cNvPr id="532" name="直線コネクタ 531"/>
        <xdr:cNvCxnSpPr/>
      </xdr:nvCxnSpPr>
      <xdr:spPr>
        <a:xfrm flipV="1">
          <a:off x="13703300" y="6516671"/>
          <a:ext cx="889000" cy="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52179</xdr:rowOff>
    </xdr:from>
    <xdr:to>
      <xdr:col>71</xdr:col>
      <xdr:colOff>177800</xdr:colOff>
      <xdr:row>38</xdr:row>
      <xdr:rowOff>59853</xdr:rowOff>
    </xdr:to>
    <xdr:cxnSp macro="">
      <xdr:nvCxnSpPr>
        <xdr:cNvPr id="535" name="直線コネクタ 534"/>
        <xdr:cNvCxnSpPr/>
      </xdr:nvCxnSpPr>
      <xdr:spPr>
        <a:xfrm>
          <a:off x="12814300" y="6567279"/>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104510</xdr:rowOff>
    </xdr:from>
    <xdr:to>
      <xdr:col>72</xdr:col>
      <xdr:colOff>38100</xdr:colOff>
      <xdr:row>38</xdr:row>
      <xdr:rowOff>34660</xdr:rowOff>
    </xdr:to>
    <xdr:sp macro="" textlink="">
      <xdr:nvSpPr>
        <xdr:cNvPr id="536" name="フローチャート: 判断 535"/>
        <xdr:cNvSpPr/>
      </xdr:nvSpPr>
      <xdr:spPr>
        <a:xfrm>
          <a:off x="13652500" y="644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51187</xdr:rowOff>
    </xdr:from>
    <xdr:ext cx="534377" cy="259045"/>
    <xdr:sp macro="" textlink="">
      <xdr:nvSpPr>
        <xdr:cNvPr id="537" name="テキスト ボックス 536"/>
        <xdr:cNvSpPr txBox="1"/>
      </xdr:nvSpPr>
      <xdr:spPr>
        <a:xfrm>
          <a:off x="13436111" y="62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124431</xdr:rowOff>
    </xdr:from>
    <xdr:to>
      <xdr:col>67</xdr:col>
      <xdr:colOff>101600</xdr:colOff>
      <xdr:row>38</xdr:row>
      <xdr:rowOff>54581</xdr:rowOff>
    </xdr:to>
    <xdr:sp macro="" textlink="">
      <xdr:nvSpPr>
        <xdr:cNvPr id="538" name="フローチャート: 判断 537"/>
        <xdr:cNvSpPr/>
      </xdr:nvSpPr>
      <xdr:spPr>
        <a:xfrm>
          <a:off x="12763500" y="64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71108</xdr:rowOff>
    </xdr:from>
    <xdr:ext cx="534377" cy="259045"/>
    <xdr:sp macro="" textlink="">
      <xdr:nvSpPr>
        <xdr:cNvPr id="539" name="テキスト ボックス 538"/>
        <xdr:cNvSpPr txBox="1"/>
      </xdr:nvSpPr>
      <xdr:spPr>
        <a:xfrm>
          <a:off x="12547111" y="62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150002</xdr:rowOff>
    </xdr:from>
    <xdr:to>
      <xdr:col>85</xdr:col>
      <xdr:colOff>177800</xdr:colOff>
      <xdr:row>38</xdr:row>
      <xdr:rowOff>80152</xdr:rowOff>
    </xdr:to>
    <xdr:sp macro="" textlink="">
      <xdr:nvSpPr>
        <xdr:cNvPr id="545" name="楕円 544"/>
        <xdr:cNvSpPr/>
      </xdr:nvSpPr>
      <xdr:spPr>
        <a:xfrm>
          <a:off x="16268700" y="64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64929</xdr:rowOff>
    </xdr:from>
    <xdr:ext cx="534377" cy="259045"/>
    <xdr:sp macro="" textlink="">
      <xdr:nvSpPr>
        <xdr:cNvPr id="546" name="消防費該当値テキスト"/>
        <xdr:cNvSpPr txBox="1"/>
      </xdr:nvSpPr>
      <xdr:spPr>
        <a:xfrm>
          <a:off x="16370300" y="640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120392</xdr:rowOff>
    </xdr:from>
    <xdr:to>
      <xdr:col>81</xdr:col>
      <xdr:colOff>101600</xdr:colOff>
      <xdr:row>38</xdr:row>
      <xdr:rowOff>50543</xdr:rowOff>
    </xdr:to>
    <xdr:sp macro="" textlink="">
      <xdr:nvSpPr>
        <xdr:cNvPr id="547" name="楕円 546"/>
        <xdr:cNvSpPr/>
      </xdr:nvSpPr>
      <xdr:spPr>
        <a:xfrm>
          <a:off x="15430500" y="6464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41670</xdr:rowOff>
    </xdr:from>
    <xdr:ext cx="534377" cy="259045"/>
    <xdr:sp macro="" textlink="">
      <xdr:nvSpPr>
        <xdr:cNvPr id="548" name="テキスト ボックス 547"/>
        <xdr:cNvSpPr txBox="1"/>
      </xdr:nvSpPr>
      <xdr:spPr>
        <a:xfrm>
          <a:off x="15214111" y="655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122221</xdr:rowOff>
    </xdr:from>
    <xdr:to>
      <xdr:col>76</xdr:col>
      <xdr:colOff>165100</xdr:colOff>
      <xdr:row>38</xdr:row>
      <xdr:rowOff>52371</xdr:rowOff>
    </xdr:to>
    <xdr:sp macro="" textlink="">
      <xdr:nvSpPr>
        <xdr:cNvPr id="549" name="楕円 548"/>
        <xdr:cNvSpPr/>
      </xdr:nvSpPr>
      <xdr:spPr>
        <a:xfrm>
          <a:off x="14541500" y="64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43498</xdr:rowOff>
    </xdr:from>
    <xdr:ext cx="534377" cy="259045"/>
    <xdr:sp macro="" textlink="">
      <xdr:nvSpPr>
        <xdr:cNvPr id="550" name="テキスト ボックス 549"/>
        <xdr:cNvSpPr txBox="1"/>
      </xdr:nvSpPr>
      <xdr:spPr>
        <a:xfrm>
          <a:off x="14325111" y="65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9053</xdr:rowOff>
    </xdr:from>
    <xdr:to>
      <xdr:col>72</xdr:col>
      <xdr:colOff>38100</xdr:colOff>
      <xdr:row>38</xdr:row>
      <xdr:rowOff>110653</xdr:rowOff>
    </xdr:to>
    <xdr:sp macro="" textlink="">
      <xdr:nvSpPr>
        <xdr:cNvPr id="551" name="楕円 550"/>
        <xdr:cNvSpPr/>
      </xdr:nvSpPr>
      <xdr:spPr>
        <a:xfrm>
          <a:off x="13652500" y="652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101780</xdr:rowOff>
    </xdr:from>
    <xdr:ext cx="534377" cy="259045"/>
    <xdr:sp macro="" textlink="">
      <xdr:nvSpPr>
        <xdr:cNvPr id="552" name="テキスト ボックス 551"/>
        <xdr:cNvSpPr txBox="1"/>
      </xdr:nvSpPr>
      <xdr:spPr>
        <a:xfrm>
          <a:off x="13436111" y="661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1379</xdr:rowOff>
    </xdr:from>
    <xdr:to>
      <xdr:col>67</xdr:col>
      <xdr:colOff>101600</xdr:colOff>
      <xdr:row>38</xdr:row>
      <xdr:rowOff>102979</xdr:rowOff>
    </xdr:to>
    <xdr:sp macro="" textlink="">
      <xdr:nvSpPr>
        <xdr:cNvPr id="553" name="楕円 552"/>
        <xdr:cNvSpPr/>
      </xdr:nvSpPr>
      <xdr:spPr>
        <a:xfrm>
          <a:off x="12763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94106</xdr:rowOff>
    </xdr:from>
    <xdr:ext cx="534377" cy="259045"/>
    <xdr:sp macro="" textlink="">
      <xdr:nvSpPr>
        <xdr:cNvPr id="554" name="テキスト ボックス 553"/>
        <xdr:cNvSpPr txBox="1"/>
      </xdr:nvSpPr>
      <xdr:spPr>
        <a:xfrm>
          <a:off x="12547111" y="660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58662</xdr:rowOff>
    </xdr:from>
    <xdr:to>
      <xdr:col>85</xdr:col>
      <xdr:colOff>127000</xdr:colOff>
      <xdr:row>56</xdr:row>
      <xdr:rowOff>158985</xdr:rowOff>
    </xdr:to>
    <xdr:cxnSp macro="">
      <xdr:nvCxnSpPr>
        <xdr:cNvPr id="581" name="直線コネクタ 580"/>
        <xdr:cNvCxnSpPr/>
      </xdr:nvCxnSpPr>
      <xdr:spPr>
        <a:xfrm>
          <a:off x="15481300" y="9145512"/>
          <a:ext cx="838200" cy="61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58662</xdr:rowOff>
    </xdr:from>
    <xdr:to>
      <xdr:col>81</xdr:col>
      <xdr:colOff>50800</xdr:colOff>
      <xdr:row>55</xdr:row>
      <xdr:rowOff>21024</xdr:rowOff>
    </xdr:to>
    <xdr:cxnSp macro="">
      <xdr:nvCxnSpPr>
        <xdr:cNvPr id="584" name="直線コネクタ 583"/>
        <xdr:cNvCxnSpPr/>
      </xdr:nvCxnSpPr>
      <xdr:spPr>
        <a:xfrm flipV="1">
          <a:off x="14592300" y="9145512"/>
          <a:ext cx="889000" cy="30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21024</xdr:rowOff>
    </xdr:from>
    <xdr:to>
      <xdr:col>76</xdr:col>
      <xdr:colOff>114300</xdr:colOff>
      <xdr:row>57</xdr:row>
      <xdr:rowOff>125111</xdr:rowOff>
    </xdr:to>
    <xdr:cxnSp macro="">
      <xdr:nvCxnSpPr>
        <xdr:cNvPr id="587" name="直線コネクタ 586"/>
        <xdr:cNvCxnSpPr/>
      </xdr:nvCxnSpPr>
      <xdr:spPr>
        <a:xfrm flipV="1">
          <a:off x="13703300" y="9450774"/>
          <a:ext cx="889000" cy="44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120571</xdr:rowOff>
    </xdr:from>
    <xdr:to>
      <xdr:col>71</xdr:col>
      <xdr:colOff>177800</xdr:colOff>
      <xdr:row>57</xdr:row>
      <xdr:rowOff>125111</xdr:rowOff>
    </xdr:to>
    <xdr:cxnSp macro="">
      <xdr:nvCxnSpPr>
        <xdr:cNvPr id="590" name="直線コネクタ 589"/>
        <xdr:cNvCxnSpPr/>
      </xdr:nvCxnSpPr>
      <xdr:spPr>
        <a:xfrm>
          <a:off x="12814300" y="9893221"/>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74937</xdr:rowOff>
    </xdr:from>
    <xdr:to>
      <xdr:col>72</xdr:col>
      <xdr:colOff>38100</xdr:colOff>
      <xdr:row>57</xdr:row>
      <xdr:rowOff>5087</xdr:rowOff>
    </xdr:to>
    <xdr:sp macro="" textlink="">
      <xdr:nvSpPr>
        <xdr:cNvPr id="591" name="フローチャート: 判断 590"/>
        <xdr:cNvSpPr/>
      </xdr:nvSpPr>
      <xdr:spPr>
        <a:xfrm>
          <a:off x="13652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21614</xdr:rowOff>
    </xdr:from>
    <xdr:ext cx="534377" cy="259045"/>
    <xdr:sp macro="" textlink="">
      <xdr:nvSpPr>
        <xdr:cNvPr id="592" name="テキスト ボックス 591"/>
        <xdr:cNvSpPr txBox="1"/>
      </xdr:nvSpPr>
      <xdr:spPr>
        <a:xfrm>
          <a:off x="13436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133532</xdr:rowOff>
    </xdr:from>
    <xdr:to>
      <xdr:col>67</xdr:col>
      <xdr:colOff>101600</xdr:colOff>
      <xdr:row>57</xdr:row>
      <xdr:rowOff>63682</xdr:rowOff>
    </xdr:to>
    <xdr:sp macro="" textlink="">
      <xdr:nvSpPr>
        <xdr:cNvPr id="593" name="フローチャート: 判断 592"/>
        <xdr:cNvSpPr/>
      </xdr:nvSpPr>
      <xdr:spPr>
        <a:xfrm>
          <a:off x="12763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80209</xdr:rowOff>
    </xdr:from>
    <xdr:ext cx="534377" cy="259045"/>
    <xdr:sp macro="" textlink="">
      <xdr:nvSpPr>
        <xdr:cNvPr id="594" name="テキスト ボックス 593"/>
        <xdr:cNvSpPr txBox="1"/>
      </xdr:nvSpPr>
      <xdr:spPr>
        <a:xfrm>
          <a:off x="12547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108185</xdr:rowOff>
    </xdr:from>
    <xdr:to>
      <xdr:col>85</xdr:col>
      <xdr:colOff>177800</xdr:colOff>
      <xdr:row>57</xdr:row>
      <xdr:rowOff>38335</xdr:rowOff>
    </xdr:to>
    <xdr:sp macro="" textlink="">
      <xdr:nvSpPr>
        <xdr:cNvPr id="600" name="楕円 599"/>
        <xdr:cNvSpPr/>
      </xdr:nvSpPr>
      <xdr:spPr>
        <a:xfrm>
          <a:off x="16268700" y="97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86612</xdr:rowOff>
    </xdr:from>
    <xdr:ext cx="534377" cy="259045"/>
    <xdr:sp macro="" textlink="">
      <xdr:nvSpPr>
        <xdr:cNvPr id="601" name="教育費該当値テキスト"/>
        <xdr:cNvSpPr txBox="1"/>
      </xdr:nvSpPr>
      <xdr:spPr>
        <a:xfrm>
          <a:off x="16370300" y="968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7862</xdr:rowOff>
    </xdr:from>
    <xdr:to>
      <xdr:col>81</xdr:col>
      <xdr:colOff>101600</xdr:colOff>
      <xdr:row>53</xdr:row>
      <xdr:rowOff>109462</xdr:rowOff>
    </xdr:to>
    <xdr:sp macro="" textlink="">
      <xdr:nvSpPr>
        <xdr:cNvPr id="602" name="楕円 601"/>
        <xdr:cNvSpPr/>
      </xdr:nvSpPr>
      <xdr:spPr>
        <a:xfrm>
          <a:off x="15430500" y="90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125989</xdr:rowOff>
    </xdr:from>
    <xdr:ext cx="599010" cy="259045"/>
    <xdr:sp macro="" textlink="">
      <xdr:nvSpPr>
        <xdr:cNvPr id="603" name="テキスト ボックス 602"/>
        <xdr:cNvSpPr txBox="1"/>
      </xdr:nvSpPr>
      <xdr:spPr>
        <a:xfrm>
          <a:off x="15181795" y="886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141674</xdr:rowOff>
    </xdr:from>
    <xdr:to>
      <xdr:col>76</xdr:col>
      <xdr:colOff>165100</xdr:colOff>
      <xdr:row>55</xdr:row>
      <xdr:rowOff>71824</xdr:rowOff>
    </xdr:to>
    <xdr:sp macro="" textlink="">
      <xdr:nvSpPr>
        <xdr:cNvPr id="604" name="楕円 603"/>
        <xdr:cNvSpPr/>
      </xdr:nvSpPr>
      <xdr:spPr>
        <a:xfrm>
          <a:off x="14541500" y="9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88351</xdr:rowOff>
    </xdr:from>
    <xdr:ext cx="599010" cy="259045"/>
    <xdr:sp macro="" textlink="">
      <xdr:nvSpPr>
        <xdr:cNvPr id="605" name="テキスト ボックス 604"/>
        <xdr:cNvSpPr txBox="1"/>
      </xdr:nvSpPr>
      <xdr:spPr>
        <a:xfrm>
          <a:off x="14292795" y="917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74311</xdr:rowOff>
    </xdr:from>
    <xdr:to>
      <xdr:col>72</xdr:col>
      <xdr:colOff>38100</xdr:colOff>
      <xdr:row>58</xdr:row>
      <xdr:rowOff>4461</xdr:rowOff>
    </xdr:to>
    <xdr:sp macro="" textlink="">
      <xdr:nvSpPr>
        <xdr:cNvPr id="606" name="楕円 605"/>
        <xdr:cNvSpPr/>
      </xdr:nvSpPr>
      <xdr:spPr>
        <a:xfrm>
          <a:off x="13652500" y="98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167038</xdr:rowOff>
    </xdr:from>
    <xdr:ext cx="534377" cy="259045"/>
    <xdr:sp macro="" textlink="">
      <xdr:nvSpPr>
        <xdr:cNvPr id="607" name="テキスト ボックス 606"/>
        <xdr:cNvSpPr txBox="1"/>
      </xdr:nvSpPr>
      <xdr:spPr>
        <a:xfrm>
          <a:off x="13436111" y="99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69771</xdr:rowOff>
    </xdr:from>
    <xdr:to>
      <xdr:col>67</xdr:col>
      <xdr:colOff>101600</xdr:colOff>
      <xdr:row>57</xdr:row>
      <xdr:rowOff>171371</xdr:rowOff>
    </xdr:to>
    <xdr:sp macro="" textlink="">
      <xdr:nvSpPr>
        <xdr:cNvPr id="608" name="楕円 607"/>
        <xdr:cNvSpPr/>
      </xdr:nvSpPr>
      <xdr:spPr>
        <a:xfrm>
          <a:off x="12763500" y="98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162498</xdr:rowOff>
    </xdr:from>
    <xdr:ext cx="534377" cy="259045"/>
    <xdr:sp macro="" textlink="">
      <xdr:nvSpPr>
        <xdr:cNvPr id="609" name="テキスト ボックス 608"/>
        <xdr:cNvSpPr txBox="1"/>
      </xdr:nvSpPr>
      <xdr:spPr>
        <a:xfrm>
          <a:off x="12547111" y="993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38970</xdr:rowOff>
    </xdr:from>
    <xdr:to>
      <xdr:col>76</xdr:col>
      <xdr:colOff>114300</xdr:colOff>
      <xdr:row>79</xdr:row>
      <xdr:rowOff>44450</xdr:rowOff>
    </xdr:to>
    <xdr:cxnSp macro="">
      <xdr:nvCxnSpPr>
        <xdr:cNvPr id="644" name="直線コネクタ 643"/>
        <xdr:cNvCxnSpPr/>
      </xdr:nvCxnSpPr>
      <xdr:spPr>
        <a:xfrm>
          <a:off x="13703300" y="13583520"/>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38970</xdr:rowOff>
    </xdr:from>
    <xdr:to>
      <xdr:col>71</xdr:col>
      <xdr:colOff>177800</xdr:colOff>
      <xdr:row>79</xdr:row>
      <xdr:rowOff>42154</xdr:rowOff>
    </xdr:to>
    <xdr:cxnSp macro="">
      <xdr:nvCxnSpPr>
        <xdr:cNvPr id="647" name="直線コネクタ 646"/>
        <xdr:cNvCxnSpPr/>
      </xdr:nvCxnSpPr>
      <xdr:spPr>
        <a:xfrm flipV="1">
          <a:off x="12814300" y="13583520"/>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134790</xdr:rowOff>
    </xdr:from>
    <xdr:to>
      <xdr:col>72</xdr:col>
      <xdr:colOff>38100</xdr:colOff>
      <xdr:row>79</xdr:row>
      <xdr:rowOff>64940</xdr:rowOff>
    </xdr:to>
    <xdr:sp macro="" textlink="">
      <xdr:nvSpPr>
        <xdr:cNvPr id="648" name="フローチャート: 判断 647"/>
        <xdr:cNvSpPr/>
      </xdr:nvSpPr>
      <xdr:spPr>
        <a:xfrm>
          <a:off x="13652500" y="1350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81467</xdr:rowOff>
    </xdr:from>
    <xdr:ext cx="534377" cy="259045"/>
    <xdr:sp macro="" textlink="">
      <xdr:nvSpPr>
        <xdr:cNvPr id="649" name="テキスト ボックス 648"/>
        <xdr:cNvSpPr txBox="1"/>
      </xdr:nvSpPr>
      <xdr:spPr>
        <a:xfrm>
          <a:off x="13436111" y="132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131910</xdr:rowOff>
    </xdr:from>
    <xdr:to>
      <xdr:col>67</xdr:col>
      <xdr:colOff>101600</xdr:colOff>
      <xdr:row>79</xdr:row>
      <xdr:rowOff>62060</xdr:rowOff>
    </xdr:to>
    <xdr:sp macro="" textlink="">
      <xdr:nvSpPr>
        <xdr:cNvPr id="650" name="フローチャート: 判断 649"/>
        <xdr:cNvSpPr/>
      </xdr:nvSpPr>
      <xdr:spPr>
        <a:xfrm>
          <a:off x="12763500" y="135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78587</xdr:rowOff>
    </xdr:from>
    <xdr:ext cx="534377" cy="259045"/>
    <xdr:sp macro="" textlink="">
      <xdr:nvSpPr>
        <xdr:cNvPr id="651" name="テキスト ボックス 650"/>
        <xdr:cNvSpPr txBox="1"/>
      </xdr:nvSpPr>
      <xdr:spPr>
        <a:xfrm>
          <a:off x="12547111" y="132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159620</xdr:rowOff>
    </xdr:from>
    <xdr:to>
      <xdr:col>72</xdr:col>
      <xdr:colOff>38100</xdr:colOff>
      <xdr:row>79</xdr:row>
      <xdr:rowOff>89770</xdr:rowOff>
    </xdr:to>
    <xdr:sp macro="" textlink="">
      <xdr:nvSpPr>
        <xdr:cNvPr id="663" name="楕円 662"/>
        <xdr:cNvSpPr/>
      </xdr:nvSpPr>
      <xdr:spPr>
        <a:xfrm>
          <a:off x="13652500" y="135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80897</xdr:rowOff>
    </xdr:from>
    <xdr:ext cx="469744" cy="259045"/>
    <xdr:sp macro="" textlink="">
      <xdr:nvSpPr>
        <xdr:cNvPr id="664" name="テキスト ボックス 663"/>
        <xdr:cNvSpPr txBox="1"/>
      </xdr:nvSpPr>
      <xdr:spPr>
        <a:xfrm>
          <a:off x="13468428" y="1362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162804</xdr:rowOff>
    </xdr:from>
    <xdr:to>
      <xdr:col>67</xdr:col>
      <xdr:colOff>101600</xdr:colOff>
      <xdr:row>79</xdr:row>
      <xdr:rowOff>92954</xdr:rowOff>
    </xdr:to>
    <xdr:sp macro="" textlink="">
      <xdr:nvSpPr>
        <xdr:cNvPr id="665" name="楕円 664"/>
        <xdr:cNvSpPr/>
      </xdr:nvSpPr>
      <xdr:spPr>
        <a:xfrm>
          <a:off x="12763500" y="135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84081</xdr:rowOff>
    </xdr:from>
    <xdr:ext cx="469744" cy="259045"/>
    <xdr:sp macro="" textlink="">
      <xdr:nvSpPr>
        <xdr:cNvPr id="666" name="テキスト ボックス 665"/>
        <xdr:cNvSpPr txBox="1"/>
      </xdr:nvSpPr>
      <xdr:spPr>
        <a:xfrm>
          <a:off x="12579428" y="136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10057</xdr:rowOff>
    </xdr:from>
    <xdr:to>
      <xdr:col>85</xdr:col>
      <xdr:colOff>127000</xdr:colOff>
      <xdr:row>98</xdr:row>
      <xdr:rowOff>16864</xdr:rowOff>
    </xdr:to>
    <xdr:cxnSp macro="">
      <xdr:nvCxnSpPr>
        <xdr:cNvPr id="693" name="直線コネクタ 692"/>
        <xdr:cNvCxnSpPr/>
      </xdr:nvCxnSpPr>
      <xdr:spPr>
        <a:xfrm flipV="1">
          <a:off x="15481300" y="16812157"/>
          <a:ext cx="8382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16864</xdr:rowOff>
    </xdr:from>
    <xdr:to>
      <xdr:col>81</xdr:col>
      <xdr:colOff>50800</xdr:colOff>
      <xdr:row>98</xdr:row>
      <xdr:rowOff>26890</xdr:rowOff>
    </xdr:to>
    <xdr:cxnSp macro="">
      <xdr:nvCxnSpPr>
        <xdr:cNvPr id="696" name="直線コネクタ 695"/>
        <xdr:cNvCxnSpPr/>
      </xdr:nvCxnSpPr>
      <xdr:spPr>
        <a:xfrm flipV="1">
          <a:off x="14592300" y="16818964"/>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26890</xdr:rowOff>
    </xdr:from>
    <xdr:to>
      <xdr:col>76</xdr:col>
      <xdr:colOff>114300</xdr:colOff>
      <xdr:row>98</xdr:row>
      <xdr:rowOff>36706</xdr:rowOff>
    </xdr:to>
    <xdr:cxnSp macro="">
      <xdr:nvCxnSpPr>
        <xdr:cNvPr id="699" name="直線コネクタ 698"/>
        <xdr:cNvCxnSpPr/>
      </xdr:nvCxnSpPr>
      <xdr:spPr>
        <a:xfrm flipV="1">
          <a:off x="13703300" y="16828990"/>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29615</xdr:rowOff>
    </xdr:from>
    <xdr:to>
      <xdr:col>71</xdr:col>
      <xdr:colOff>177800</xdr:colOff>
      <xdr:row>98</xdr:row>
      <xdr:rowOff>36706</xdr:rowOff>
    </xdr:to>
    <xdr:cxnSp macro="">
      <xdr:nvCxnSpPr>
        <xdr:cNvPr id="702" name="直線コネクタ 701"/>
        <xdr:cNvCxnSpPr/>
      </xdr:nvCxnSpPr>
      <xdr:spPr>
        <a:xfrm>
          <a:off x="12814300" y="16831715"/>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57494</xdr:rowOff>
    </xdr:from>
    <xdr:to>
      <xdr:col>72</xdr:col>
      <xdr:colOff>38100</xdr:colOff>
      <xdr:row>97</xdr:row>
      <xdr:rowOff>159094</xdr:rowOff>
    </xdr:to>
    <xdr:sp macro="" textlink="">
      <xdr:nvSpPr>
        <xdr:cNvPr id="703" name="フローチャート: 判断 702"/>
        <xdr:cNvSpPr/>
      </xdr:nvSpPr>
      <xdr:spPr>
        <a:xfrm>
          <a:off x="13652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4171</xdr:rowOff>
    </xdr:from>
    <xdr:ext cx="534377" cy="259045"/>
    <xdr:sp macro="" textlink="">
      <xdr:nvSpPr>
        <xdr:cNvPr id="704" name="テキスト ボックス 703"/>
        <xdr:cNvSpPr txBox="1"/>
      </xdr:nvSpPr>
      <xdr:spPr>
        <a:xfrm>
          <a:off x="13436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46436</xdr:rowOff>
    </xdr:from>
    <xdr:to>
      <xdr:col>67</xdr:col>
      <xdr:colOff>101600</xdr:colOff>
      <xdr:row>97</xdr:row>
      <xdr:rowOff>148036</xdr:rowOff>
    </xdr:to>
    <xdr:sp macro="" textlink="">
      <xdr:nvSpPr>
        <xdr:cNvPr id="705" name="フローチャート: 判断 704"/>
        <xdr:cNvSpPr/>
      </xdr:nvSpPr>
      <xdr:spPr>
        <a:xfrm>
          <a:off x="12763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164563</xdr:rowOff>
    </xdr:from>
    <xdr:ext cx="534377" cy="259045"/>
    <xdr:sp macro="" textlink="">
      <xdr:nvSpPr>
        <xdr:cNvPr id="706" name="テキスト ボックス 705"/>
        <xdr:cNvSpPr txBox="1"/>
      </xdr:nvSpPr>
      <xdr:spPr>
        <a:xfrm>
          <a:off x="12547111" y="164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130707</xdr:rowOff>
    </xdr:from>
    <xdr:to>
      <xdr:col>85</xdr:col>
      <xdr:colOff>177800</xdr:colOff>
      <xdr:row>98</xdr:row>
      <xdr:rowOff>60857</xdr:rowOff>
    </xdr:to>
    <xdr:sp macro="" textlink="">
      <xdr:nvSpPr>
        <xdr:cNvPr id="712" name="楕円 711"/>
        <xdr:cNvSpPr/>
      </xdr:nvSpPr>
      <xdr:spPr>
        <a:xfrm>
          <a:off x="16268700" y="16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45634</xdr:rowOff>
    </xdr:from>
    <xdr:ext cx="534377" cy="259045"/>
    <xdr:sp macro="" textlink="">
      <xdr:nvSpPr>
        <xdr:cNvPr id="713" name="公債費該当値テキスト"/>
        <xdr:cNvSpPr txBox="1"/>
      </xdr:nvSpPr>
      <xdr:spPr>
        <a:xfrm>
          <a:off x="16370300" y="1667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137514</xdr:rowOff>
    </xdr:from>
    <xdr:to>
      <xdr:col>81</xdr:col>
      <xdr:colOff>101600</xdr:colOff>
      <xdr:row>98</xdr:row>
      <xdr:rowOff>67664</xdr:rowOff>
    </xdr:to>
    <xdr:sp macro="" textlink="">
      <xdr:nvSpPr>
        <xdr:cNvPr id="714" name="楕円 713"/>
        <xdr:cNvSpPr/>
      </xdr:nvSpPr>
      <xdr:spPr>
        <a:xfrm>
          <a:off x="15430500" y="167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58791</xdr:rowOff>
    </xdr:from>
    <xdr:ext cx="534377" cy="259045"/>
    <xdr:sp macro="" textlink="">
      <xdr:nvSpPr>
        <xdr:cNvPr id="715" name="テキスト ボックス 714"/>
        <xdr:cNvSpPr txBox="1"/>
      </xdr:nvSpPr>
      <xdr:spPr>
        <a:xfrm>
          <a:off x="15214111" y="1686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147540</xdr:rowOff>
    </xdr:from>
    <xdr:to>
      <xdr:col>76</xdr:col>
      <xdr:colOff>165100</xdr:colOff>
      <xdr:row>98</xdr:row>
      <xdr:rowOff>77690</xdr:rowOff>
    </xdr:to>
    <xdr:sp macro="" textlink="">
      <xdr:nvSpPr>
        <xdr:cNvPr id="716" name="楕円 715"/>
        <xdr:cNvSpPr/>
      </xdr:nvSpPr>
      <xdr:spPr>
        <a:xfrm>
          <a:off x="14541500" y="1677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68817</xdr:rowOff>
    </xdr:from>
    <xdr:ext cx="534377" cy="259045"/>
    <xdr:sp macro="" textlink="">
      <xdr:nvSpPr>
        <xdr:cNvPr id="717" name="テキスト ボックス 716"/>
        <xdr:cNvSpPr txBox="1"/>
      </xdr:nvSpPr>
      <xdr:spPr>
        <a:xfrm>
          <a:off x="14325111" y="1687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157356</xdr:rowOff>
    </xdr:from>
    <xdr:to>
      <xdr:col>72</xdr:col>
      <xdr:colOff>38100</xdr:colOff>
      <xdr:row>98</xdr:row>
      <xdr:rowOff>87506</xdr:rowOff>
    </xdr:to>
    <xdr:sp macro="" textlink="">
      <xdr:nvSpPr>
        <xdr:cNvPr id="718" name="楕円 717"/>
        <xdr:cNvSpPr/>
      </xdr:nvSpPr>
      <xdr:spPr>
        <a:xfrm>
          <a:off x="13652500" y="167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78633</xdr:rowOff>
    </xdr:from>
    <xdr:ext cx="534377" cy="259045"/>
    <xdr:sp macro="" textlink="">
      <xdr:nvSpPr>
        <xdr:cNvPr id="719" name="テキスト ボックス 718"/>
        <xdr:cNvSpPr txBox="1"/>
      </xdr:nvSpPr>
      <xdr:spPr>
        <a:xfrm>
          <a:off x="13436111" y="1688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150265</xdr:rowOff>
    </xdr:from>
    <xdr:to>
      <xdr:col>67</xdr:col>
      <xdr:colOff>101600</xdr:colOff>
      <xdr:row>98</xdr:row>
      <xdr:rowOff>80415</xdr:rowOff>
    </xdr:to>
    <xdr:sp macro="" textlink="">
      <xdr:nvSpPr>
        <xdr:cNvPr id="720" name="楕円 719"/>
        <xdr:cNvSpPr/>
      </xdr:nvSpPr>
      <xdr:spPr>
        <a:xfrm>
          <a:off x="12763500" y="167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71542</xdr:rowOff>
    </xdr:from>
    <xdr:ext cx="534377" cy="259045"/>
    <xdr:sp macro="" textlink="">
      <xdr:nvSpPr>
        <xdr:cNvPr id="721" name="テキスト ボックス 720"/>
        <xdr:cNvSpPr txBox="1"/>
      </xdr:nvSpPr>
      <xdr:spPr>
        <a:xfrm>
          <a:off x="12547111" y="168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106426</xdr:rowOff>
    </xdr:from>
    <xdr:to>
      <xdr:col>102</xdr:col>
      <xdr:colOff>165100</xdr:colOff>
      <xdr:row>38</xdr:row>
      <xdr:rowOff>36576</xdr:rowOff>
    </xdr:to>
    <xdr:sp macro="" textlink="">
      <xdr:nvSpPr>
        <xdr:cNvPr id="760" name="フローチャート: 判断 759"/>
        <xdr:cNvSpPr/>
      </xdr:nvSpPr>
      <xdr:spPr>
        <a:xfrm>
          <a:off x="19494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53103</xdr:rowOff>
    </xdr:from>
    <xdr:ext cx="378565" cy="259045"/>
    <xdr:sp macro="" textlink="">
      <xdr:nvSpPr>
        <xdr:cNvPr id="761" name="テキスト ボックス 760"/>
        <xdr:cNvSpPr txBox="1"/>
      </xdr:nvSpPr>
      <xdr:spPr>
        <a:xfrm>
          <a:off x="19356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35941</xdr:rowOff>
    </xdr:from>
    <xdr:to>
      <xdr:col>98</xdr:col>
      <xdr:colOff>38100</xdr:colOff>
      <xdr:row>38</xdr:row>
      <xdr:rowOff>137541</xdr:rowOff>
    </xdr:to>
    <xdr:sp macro="" textlink="">
      <xdr:nvSpPr>
        <xdr:cNvPr id="762" name="フローチャート: 判断 761"/>
        <xdr:cNvSpPr/>
      </xdr:nvSpPr>
      <xdr:spPr>
        <a:xfrm>
          <a:off x="18605500" y="65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154068</xdr:rowOff>
    </xdr:from>
    <xdr:ext cx="378565" cy="259045"/>
    <xdr:sp macro="" textlink="">
      <xdr:nvSpPr>
        <xdr:cNvPr id="763" name="テキスト ボックス 762"/>
        <xdr:cNvSpPr txBox="1"/>
      </xdr:nvSpPr>
      <xdr:spPr>
        <a:xfrm>
          <a:off x="18467017" y="632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議会費及び総務費以外は、類似団体平均を下回っている状況である。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教育費については、住民一人当たり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70,782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72,516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円下回り、前年度（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205,225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134,443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円減少している。これは、Ｈ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にかけて行われた小中一貫校建設事業が完了し普通建設事業費が大幅に減少したことが要因である。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前年度と比べ住民一人当たりのコストが増加しているもののなかで、総務費については、ふるさと寄附の増加に伴う報償費や基金への積み立てが増加、土木費については、通学路整備により増加したことが要因である。一方で、住民一人当たりのコストが減少しているもののなかで、衛生費については、龍ケ崎地方塵芥処理組合への負担金が減少したことが要因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実質収支比率については、平成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％超とやや高くなっている。今年度もふるさと寄附の増加や需用費などの歳出抑制に努めた結果、前年度より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0.67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ポイント上昇した。また、財政調整基金残高比率については平成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年度まではやや上昇傾向にあったが、平成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年度以降は下降傾向あり今年度は前年度より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0.04</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ﾎﾟｲﾝﾄ下がった。目標値を標準財政規模比</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％程度としており、今後も行政改革、経費節減、決算状況を踏まえ可能な範囲で積立てし、引き続き財政の健全化に努める。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なお、減少の大きかった、介護保険特別会計については、積立金の増により実質収支が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百万円減となり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0.63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4970859</v>
      </c>
      <c r="BO4" s="410"/>
      <c r="BP4" s="410"/>
      <c r="BQ4" s="410"/>
      <c r="BR4" s="410"/>
      <c r="BS4" s="410"/>
      <c r="BT4" s="410"/>
      <c r="BU4" s="411"/>
      <c r="BV4" s="409">
        <v>6004089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14.4</v>
      </c>
      <c r="CU4" s="416"/>
      <c r="CV4" s="416"/>
      <c r="CW4" s="416"/>
      <c r="CX4" s="416"/>
      <c r="CY4" s="416"/>
      <c r="CZ4" s="416"/>
      <c r="DA4" s="417"/>
      <c r="DB4" s="415">
        <v>13.7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4538080</v>
      </c>
      <c r="BO5" s="447"/>
      <c r="BP5" s="447"/>
      <c r="BQ5" s="447"/>
      <c r="BR5" s="447"/>
      <c r="BS5" s="447"/>
      <c r="BT5" s="447"/>
      <c r="BU5" s="448"/>
      <c r="BV5" s="446">
        <v>5534738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83.7</v>
      </c>
      <c r="CU5" s="444"/>
      <c r="CV5" s="444"/>
      <c r="CW5" s="444"/>
      <c r="CX5" s="444"/>
      <c r="CY5" s="444"/>
      <c r="CZ5" s="444"/>
      <c r="DA5" s="445"/>
      <c r="DB5" s="443">
        <v>86.6</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432779</v>
      </c>
      <c r="BO6" s="447"/>
      <c r="BP6" s="447"/>
      <c r="BQ6" s="447"/>
      <c r="BR6" s="447"/>
      <c r="BS6" s="447"/>
      <c r="BT6" s="447"/>
      <c r="BU6" s="448"/>
      <c r="BV6" s="446">
        <v>469351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87.8</v>
      </c>
      <c r="CU6" s="484"/>
      <c r="CV6" s="484"/>
      <c r="CW6" s="484"/>
      <c r="CX6" s="484"/>
      <c r="CY6" s="484"/>
      <c r="CZ6" s="484"/>
      <c r="DA6" s="485"/>
      <c r="DB6" s="483">
        <v>90.9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2830</v>
      </c>
      <c r="BO7" s="447"/>
      <c r="BP7" s="447"/>
      <c r="BQ7" s="447"/>
      <c r="BR7" s="447"/>
      <c r="BS7" s="447"/>
      <c r="BT7" s="447"/>
      <c r="BU7" s="448"/>
      <c r="BV7" s="446">
        <v>61431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2990161</v>
      </c>
      <c r="CU7" s="447"/>
      <c r="CV7" s="447"/>
      <c r="CW7" s="447"/>
      <c r="CX7" s="447"/>
      <c r="CY7" s="447"/>
      <c r="CZ7" s="447"/>
      <c r="DA7" s="448"/>
      <c r="DB7" s="446">
        <v>2975805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429949</v>
      </c>
      <c r="BO8" s="447"/>
      <c r="BP8" s="447"/>
      <c r="BQ8" s="447"/>
      <c r="BR8" s="447"/>
      <c r="BS8" s="447"/>
      <c r="BT8" s="447"/>
      <c r="BU8" s="448"/>
      <c r="BV8" s="446">
        <v>407920</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0.37</v>
      </c>
      <c r="CU8" s="487"/>
      <c r="CV8" s="487"/>
      <c r="CW8" s="487"/>
      <c r="CX8" s="487"/>
      <c r="CY8" s="487"/>
      <c r="CZ8" s="487"/>
      <c r="DA8" s="488"/>
      <c r="DB8" s="486">
        <v>0.37</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9168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22029</v>
      </c>
      <c r="BO9" s="447"/>
      <c r="BP9" s="447"/>
      <c r="BQ9" s="447"/>
      <c r="BR9" s="447"/>
      <c r="BS9" s="447"/>
      <c r="BT9" s="447"/>
      <c r="BU9" s="448"/>
      <c r="BV9" s="446">
        <v>50134</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6.2</v>
      </c>
      <c r="CU9" s="444"/>
      <c r="CV9" s="444"/>
      <c r="CW9" s="444"/>
      <c r="CX9" s="444"/>
      <c r="CY9" s="444"/>
      <c r="CZ9" s="444"/>
      <c r="DA9" s="445"/>
      <c r="DB9" s="443">
        <v>6.1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10172</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87</v>
      </c>
      <c r="AV10" s="479"/>
      <c r="AW10" s="479"/>
      <c r="AX10" s="479"/>
      <c r="AY10" s="480" t="s">
        <v>112</v>
      </c>
      <c r="AZ10" s="481"/>
      <c r="BA10" s="481"/>
      <c r="BB10" s="481"/>
      <c r="BC10" s="481"/>
      <c r="BD10" s="481"/>
      <c r="BE10" s="481"/>
      <c r="BF10" s="481"/>
      <c r="BG10" s="481"/>
      <c r="BH10" s="481"/>
      <c r="BI10" s="481"/>
      <c r="BJ10" s="481"/>
      <c r="BK10" s="481"/>
      <c r="BL10" s="481"/>
      <c r="BM10" s="482"/>
      <c r="BN10" s="446">
        <v>23</v>
      </c>
      <c r="BO10" s="447"/>
      <c r="BP10" s="447"/>
      <c r="BQ10" s="447"/>
      <c r="BR10" s="447"/>
      <c r="BS10" s="447"/>
      <c r="BT10" s="447"/>
      <c r="BU10" s="448"/>
      <c r="BV10" s="446">
        <v>60</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9104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12000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8987</v>
      </c>
      <c r="S13" s="528"/>
      <c r="T13" s="528"/>
      <c r="U13" s="528"/>
      <c r="V13" s="529"/>
      <c r="W13" s="462" t="s">
        <v>131</v>
      </c>
      <c r="X13" s="463"/>
      <c r="Y13" s="463"/>
      <c r="Z13" s="463"/>
      <c r="AA13" s="463"/>
      <c r="AB13" s="453"/>
      <c r="AC13" s="497">
        <v>629</v>
      </c>
      <c r="AD13" s="498"/>
      <c r="AE13" s="498"/>
      <c r="AF13" s="498"/>
      <c r="AG13" s="537"/>
      <c r="AH13" s="497">
        <v>713</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22052</v>
      </c>
      <c r="BO13" s="447"/>
      <c r="BP13" s="447"/>
      <c r="BQ13" s="447"/>
      <c r="BR13" s="447"/>
      <c r="BS13" s="447"/>
      <c r="BT13" s="447"/>
      <c r="BU13" s="448"/>
      <c r="BV13" s="446">
        <v>38194</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5.0999999999999996</v>
      </c>
      <c r="CU13" s="444"/>
      <c r="CV13" s="444"/>
      <c r="CW13" s="444"/>
      <c r="CX13" s="444"/>
      <c r="CY13" s="444"/>
      <c r="CZ13" s="444"/>
      <c r="DA13" s="445"/>
      <c r="DB13" s="443">
        <v>5.2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9250</v>
      </c>
      <c r="S14" s="528"/>
      <c r="T14" s="528"/>
      <c r="U14" s="528"/>
      <c r="V14" s="529"/>
      <c r="W14" s="436"/>
      <c r="X14" s="437"/>
      <c r="Y14" s="437"/>
      <c r="Z14" s="437"/>
      <c r="AA14" s="437"/>
      <c r="AB14" s="426"/>
      <c r="AC14" s="530">
        <v>13.5</v>
      </c>
      <c r="AD14" s="531"/>
      <c r="AE14" s="531"/>
      <c r="AF14" s="531"/>
      <c r="AG14" s="532"/>
      <c r="AH14" s="530">
        <v>14.8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44.8</v>
      </c>
      <c r="CU14" s="542"/>
      <c r="CV14" s="542"/>
      <c r="CW14" s="542"/>
      <c r="CX14" s="542"/>
      <c r="CY14" s="542"/>
      <c r="CZ14" s="542"/>
      <c r="DA14" s="543"/>
      <c r="DB14" s="541">
        <v>59.7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9153</v>
      </c>
      <c r="S15" s="528"/>
      <c r="T15" s="528"/>
      <c r="U15" s="528"/>
      <c r="V15" s="529"/>
      <c r="W15" s="462" t="s">
        <v>138</v>
      </c>
      <c r="X15" s="463"/>
      <c r="Y15" s="463"/>
      <c r="Z15" s="463"/>
      <c r="AA15" s="463"/>
      <c r="AB15" s="453"/>
      <c r="AC15" s="497">
        <v>1356</v>
      </c>
      <c r="AD15" s="498"/>
      <c r="AE15" s="498"/>
      <c r="AF15" s="498"/>
      <c r="AG15" s="537"/>
      <c r="AH15" s="497">
        <v>1428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942582</v>
      </c>
      <c r="BO15" s="410"/>
      <c r="BP15" s="410"/>
      <c r="BQ15" s="410"/>
      <c r="BR15" s="410"/>
      <c r="BS15" s="410"/>
      <c r="BT15" s="410"/>
      <c r="BU15" s="411"/>
      <c r="BV15" s="409">
        <v>936541</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29</v>
      </c>
      <c r="AD16" s="531"/>
      <c r="AE16" s="531"/>
      <c r="AF16" s="531"/>
      <c r="AG16" s="532"/>
      <c r="AH16" s="530">
        <v>29.7</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2557598</v>
      </c>
      <c r="BO16" s="447"/>
      <c r="BP16" s="447"/>
      <c r="BQ16" s="447"/>
      <c r="BR16" s="447"/>
      <c r="BS16" s="447"/>
      <c r="BT16" s="447"/>
      <c r="BU16" s="448"/>
      <c r="BV16" s="446">
        <v>2604465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2685</v>
      </c>
      <c r="AD17" s="498"/>
      <c r="AE17" s="498"/>
      <c r="AF17" s="498"/>
      <c r="AG17" s="537"/>
      <c r="AH17" s="497">
        <v>2674</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1176406</v>
      </c>
      <c r="BO17" s="447"/>
      <c r="BP17" s="447"/>
      <c r="BQ17" s="447"/>
      <c r="BR17" s="447"/>
      <c r="BS17" s="447"/>
      <c r="BT17" s="447"/>
      <c r="BU17" s="448"/>
      <c r="BV17" s="446">
        <v>1160721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44.3</v>
      </c>
      <c r="M18" s="559"/>
      <c r="N18" s="559"/>
      <c r="O18" s="559"/>
      <c r="P18" s="559"/>
      <c r="Q18" s="559"/>
      <c r="R18" s="560"/>
      <c r="S18" s="560"/>
      <c r="T18" s="560"/>
      <c r="U18" s="560"/>
      <c r="V18" s="561"/>
      <c r="W18" s="464"/>
      <c r="X18" s="465"/>
      <c r="Y18" s="465"/>
      <c r="Z18" s="465"/>
      <c r="AA18" s="465"/>
      <c r="AB18" s="456"/>
      <c r="AC18" s="562">
        <v>57.5</v>
      </c>
      <c r="AD18" s="563"/>
      <c r="AE18" s="563"/>
      <c r="AF18" s="563"/>
      <c r="AG18" s="564"/>
      <c r="AH18" s="562">
        <v>55.5</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2655818</v>
      </c>
      <c r="BO18" s="447"/>
      <c r="BP18" s="447"/>
      <c r="BQ18" s="447"/>
      <c r="BR18" s="447"/>
      <c r="BS18" s="447"/>
      <c r="BT18" s="447"/>
      <c r="BU18" s="448"/>
      <c r="BV18" s="446">
        <v>2745099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207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4016007</v>
      </c>
      <c r="BO19" s="447"/>
      <c r="BP19" s="447"/>
      <c r="BQ19" s="447"/>
      <c r="BR19" s="447"/>
      <c r="BS19" s="447"/>
      <c r="BT19" s="447"/>
      <c r="BU19" s="448"/>
      <c r="BV19" s="446">
        <v>3983590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2950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3999048</v>
      </c>
      <c r="BO23" s="447"/>
      <c r="BP23" s="447"/>
      <c r="BQ23" s="447"/>
      <c r="BR23" s="447"/>
      <c r="BS23" s="447"/>
      <c r="BT23" s="447"/>
      <c r="BU23" s="448"/>
      <c r="BV23" s="446">
        <v>3936393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6120</v>
      </c>
      <c r="R24" s="498"/>
      <c r="S24" s="498"/>
      <c r="T24" s="498"/>
      <c r="U24" s="498"/>
      <c r="V24" s="537"/>
      <c r="W24" s="596"/>
      <c r="X24" s="584"/>
      <c r="Y24" s="585"/>
      <c r="Z24" s="496" t="s">
        <v>162</v>
      </c>
      <c r="AA24" s="476"/>
      <c r="AB24" s="476"/>
      <c r="AC24" s="476"/>
      <c r="AD24" s="476"/>
      <c r="AE24" s="476"/>
      <c r="AF24" s="476"/>
      <c r="AG24" s="477"/>
      <c r="AH24" s="497">
        <v>104</v>
      </c>
      <c r="AI24" s="498"/>
      <c r="AJ24" s="498"/>
      <c r="AK24" s="498"/>
      <c r="AL24" s="537"/>
      <c r="AM24" s="497">
        <v>321152</v>
      </c>
      <c r="AN24" s="498"/>
      <c r="AO24" s="498"/>
      <c r="AP24" s="498"/>
      <c r="AQ24" s="498"/>
      <c r="AR24" s="537"/>
      <c r="AS24" s="497">
        <v>3088</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2971509</v>
      </c>
      <c r="BO24" s="447"/>
      <c r="BP24" s="447"/>
      <c r="BQ24" s="447"/>
      <c r="BR24" s="447"/>
      <c r="BS24" s="447"/>
      <c r="BT24" s="447"/>
      <c r="BU24" s="448"/>
      <c r="BV24" s="446">
        <v>3142114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5320</v>
      </c>
      <c r="R25" s="498"/>
      <c r="S25" s="498"/>
      <c r="T25" s="498"/>
      <c r="U25" s="498"/>
      <c r="V25" s="537"/>
      <c r="W25" s="596"/>
      <c r="X25" s="584"/>
      <c r="Y25" s="585"/>
      <c r="Z25" s="496" t="s">
        <v>165</v>
      </c>
      <c r="AA25" s="476"/>
      <c r="AB25" s="476"/>
      <c r="AC25" s="476"/>
      <c r="AD25" s="476"/>
      <c r="AE25" s="476"/>
      <c r="AF25" s="476"/>
      <c r="AG25" s="477"/>
      <c r="AH25" s="497" t="s">
        <v>120</v>
      </c>
      <c r="AI25" s="498"/>
      <c r="AJ25" s="498"/>
      <c r="AK25" s="498"/>
      <c r="AL25" s="537"/>
      <c r="AM25" s="497" t="s">
        <v>121</v>
      </c>
      <c r="AN25" s="498"/>
      <c r="AO25" s="498"/>
      <c r="AP25" s="498"/>
      <c r="AQ25" s="498"/>
      <c r="AR25" s="537"/>
      <c r="AS25" s="497" t="s">
        <v>120</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89858</v>
      </c>
      <c r="BO25" s="410"/>
      <c r="BP25" s="410"/>
      <c r="BQ25" s="410"/>
      <c r="BR25" s="410"/>
      <c r="BS25" s="410"/>
      <c r="BT25" s="410"/>
      <c r="BU25" s="411"/>
      <c r="BV25" s="409">
        <v>128509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4750</v>
      </c>
      <c r="R26" s="498"/>
      <c r="S26" s="498"/>
      <c r="T26" s="498"/>
      <c r="U26" s="498"/>
      <c r="V26" s="537"/>
      <c r="W26" s="596"/>
      <c r="X26" s="584"/>
      <c r="Y26" s="585"/>
      <c r="Z26" s="496" t="s">
        <v>168</v>
      </c>
      <c r="AA26" s="606"/>
      <c r="AB26" s="606"/>
      <c r="AC26" s="606"/>
      <c r="AD26" s="606"/>
      <c r="AE26" s="606"/>
      <c r="AF26" s="606"/>
      <c r="AG26" s="607"/>
      <c r="AH26" s="497">
        <v>7</v>
      </c>
      <c r="AI26" s="498"/>
      <c r="AJ26" s="498"/>
      <c r="AK26" s="498"/>
      <c r="AL26" s="537"/>
      <c r="AM26" s="497">
        <v>20097</v>
      </c>
      <c r="AN26" s="498"/>
      <c r="AO26" s="498"/>
      <c r="AP26" s="498"/>
      <c r="AQ26" s="498"/>
      <c r="AR26" s="537"/>
      <c r="AS26" s="497">
        <v>2871</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3000</v>
      </c>
      <c r="R27" s="498"/>
      <c r="S27" s="498"/>
      <c r="T27" s="498"/>
      <c r="U27" s="498"/>
      <c r="V27" s="537"/>
      <c r="W27" s="596"/>
      <c r="X27" s="584"/>
      <c r="Y27" s="585"/>
      <c r="Z27" s="496" t="s">
        <v>172</v>
      </c>
      <c r="AA27" s="476"/>
      <c r="AB27" s="476"/>
      <c r="AC27" s="476"/>
      <c r="AD27" s="476"/>
      <c r="AE27" s="476"/>
      <c r="AF27" s="476"/>
      <c r="AG27" s="477"/>
      <c r="AH27" s="497" t="s">
        <v>120</v>
      </c>
      <c r="AI27" s="498"/>
      <c r="AJ27" s="498"/>
      <c r="AK27" s="498"/>
      <c r="AL27" s="537"/>
      <c r="AM27" s="497" t="s">
        <v>170</v>
      </c>
      <c r="AN27" s="498"/>
      <c r="AO27" s="498"/>
      <c r="AP27" s="498"/>
      <c r="AQ27" s="498"/>
      <c r="AR27" s="537"/>
      <c r="AS27" s="497" t="s">
        <v>173</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173</v>
      </c>
      <c r="BO27" s="620"/>
      <c r="BP27" s="620"/>
      <c r="BQ27" s="620"/>
      <c r="BR27" s="620"/>
      <c r="BS27" s="620"/>
      <c r="BT27" s="620"/>
      <c r="BU27" s="621"/>
      <c r="BV27" s="619" t="s">
        <v>173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2700</v>
      </c>
      <c r="R28" s="498"/>
      <c r="S28" s="498"/>
      <c r="T28" s="498"/>
      <c r="U28" s="498"/>
      <c r="V28" s="537"/>
      <c r="W28" s="596"/>
      <c r="X28" s="584"/>
      <c r="Y28" s="585"/>
      <c r="Z28" s="496" t="s">
        <v>176</v>
      </c>
      <c r="AA28" s="476"/>
      <c r="AB28" s="476"/>
      <c r="AC28" s="476"/>
      <c r="AD28" s="476"/>
      <c r="AE28" s="476"/>
      <c r="AF28" s="476"/>
      <c r="AG28" s="477"/>
      <c r="AH28" s="497" t="s">
        <v>173</v>
      </c>
      <c r="AI28" s="498"/>
      <c r="AJ28" s="498"/>
      <c r="AK28" s="498"/>
      <c r="AL28" s="537"/>
      <c r="AM28" s="497" t="s">
        <v>173</v>
      </c>
      <c r="AN28" s="498"/>
      <c r="AO28" s="498"/>
      <c r="AP28" s="498"/>
      <c r="AQ28" s="498"/>
      <c r="AR28" s="537"/>
      <c r="AS28" s="497" t="s">
        <v>173</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250936</v>
      </c>
      <c r="BO28" s="410"/>
      <c r="BP28" s="410"/>
      <c r="BQ28" s="410"/>
      <c r="BR28" s="410"/>
      <c r="BS28" s="410"/>
      <c r="BT28" s="410"/>
      <c r="BU28" s="411"/>
      <c r="BV28" s="409">
        <v>250913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10</v>
      </c>
      <c r="M29" s="498"/>
      <c r="N29" s="498"/>
      <c r="O29" s="498"/>
      <c r="P29" s="537"/>
      <c r="Q29" s="497">
        <v>2600</v>
      </c>
      <c r="R29" s="498"/>
      <c r="S29" s="498"/>
      <c r="T29" s="498"/>
      <c r="U29" s="498"/>
      <c r="V29" s="537"/>
      <c r="W29" s="597"/>
      <c r="X29" s="598"/>
      <c r="Y29" s="599"/>
      <c r="Z29" s="496" t="s">
        <v>179</v>
      </c>
      <c r="AA29" s="476"/>
      <c r="AB29" s="476"/>
      <c r="AC29" s="476"/>
      <c r="AD29" s="476"/>
      <c r="AE29" s="476"/>
      <c r="AF29" s="476"/>
      <c r="AG29" s="477"/>
      <c r="AH29" s="497">
        <v>104</v>
      </c>
      <c r="AI29" s="498"/>
      <c r="AJ29" s="498"/>
      <c r="AK29" s="498"/>
      <c r="AL29" s="537"/>
      <c r="AM29" s="497">
        <v>321152</v>
      </c>
      <c r="AN29" s="498"/>
      <c r="AO29" s="498"/>
      <c r="AP29" s="498"/>
      <c r="AQ29" s="498"/>
      <c r="AR29" s="537"/>
      <c r="AS29" s="497">
        <v>3088</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173850</v>
      </c>
      <c r="BO29" s="447"/>
      <c r="BP29" s="447"/>
      <c r="BQ29" s="447"/>
      <c r="BR29" s="447"/>
      <c r="BS29" s="447"/>
      <c r="BT29" s="447"/>
      <c r="BU29" s="448"/>
      <c r="BV29" s="446">
        <v>123847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95.1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1368142</v>
      </c>
      <c r="BO30" s="620"/>
      <c r="BP30" s="620"/>
      <c r="BQ30" s="620"/>
      <c r="BR30" s="620"/>
      <c r="BS30" s="620"/>
      <c r="BT30" s="620"/>
      <c r="BU30" s="621"/>
      <c r="BV30" s="619">
        <v>1070051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192</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茨城県市町村総合事務組合　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茨城県市町村総合事務組合　県民交通災害共済事業特別会計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茨城租税債権管理機構</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茨城県後期高齢者医療広域連合　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茨城県後期高齢者医療広域連合　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龍ケ崎地方塵芥処理組合　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龍ケ崎地方衛生組合　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稲敷地方広域市町村圏事務組合　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稲敷地方広域市町村圏事務組合　水防事業特別会計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fkSaZbfaEhZRcAl254c+DoGBrL8IRJCcV4VFx3tXGvy/u6guek656SVpxxYQgb+NX49zVOehyX2MBJwf9+TlA==" saltValue="IDu0JNx77UQT7mKJk/WA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560</v>
      </c>
      <c r="D34" s="1224"/>
      <c r="E34" s="1225"/>
      <c r="F34" s="32">
        <v>11.02</v>
      </c>
      <c r="G34" s="33">
        <v>10.84</v>
      </c>
      <c r="H34" s="33">
        <v>11.82</v>
      </c>
      <c r="I34" s="33">
        <v>13.7</v>
      </c>
      <c r="J34" s="34">
        <v>14.37</v>
      </c>
      <c r="K34" s="22"/>
      <c r="L34" s="22"/>
      <c r="M34" s="22"/>
      <c r="N34" s="22"/>
      <c r="O34" s="22"/>
      <c r="P34" s="22"/>
    </row>
    <row r="35" spans="1:16" ht="39" customHeight="1" x14ac:dyDescent="0.15">
      <c r="A35" s="22"/>
      <c r="B35" s="35"/>
      <c r="C35" s="1218" t="s">
        <v>561</v>
      </c>
      <c r="D35" s="1219"/>
      <c r="E35" s="1220"/>
      <c r="F35" s="36">
        <v>5.79</v>
      </c>
      <c r="G35" s="37">
        <v>5.89</v>
      </c>
      <c r="H35" s="37">
        <v>6.5</v>
      </c>
      <c r="I35" s="37">
        <v>5.7</v>
      </c>
      <c r="J35" s="38">
        <v>5.73</v>
      </c>
      <c r="K35" s="22"/>
      <c r="L35" s="22"/>
      <c r="M35" s="22"/>
      <c r="N35" s="22"/>
      <c r="O35" s="22"/>
      <c r="P35" s="22"/>
    </row>
    <row r="36" spans="1:16" ht="39" customHeight="1" x14ac:dyDescent="0.15">
      <c r="A36" s="22"/>
      <c r="B36" s="35"/>
      <c r="C36" s="1218" t="s">
        <v>562</v>
      </c>
      <c r="D36" s="1219"/>
      <c r="E36" s="1220"/>
      <c r="F36" s="36">
        <v>3.1</v>
      </c>
      <c r="G36" s="37">
        <v>4.1100000000000003</v>
      </c>
      <c r="H36" s="37">
        <v>2.29</v>
      </c>
      <c r="I36" s="37">
        <v>4.45</v>
      </c>
      <c r="J36" s="38">
        <v>4.1900000000000004</v>
      </c>
      <c r="K36" s="22"/>
      <c r="L36" s="22"/>
      <c r="M36" s="22"/>
      <c r="N36" s="22"/>
      <c r="O36" s="22"/>
      <c r="P36" s="22"/>
    </row>
    <row r="37" spans="1:16" ht="39" customHeight="1" x14ac:dyDescent="0.15">
      <c r="A37" s="22"/>
      <c r="B37" s="35"/>
      <c r="C37" s="1218" t="s">
        <v>563</v>
      </c>
      <c r="D37" s="1219"/>
      <c r="E37" s="1220"/>
      <c r="F37" s="36">
        <v>1.82</v>
      </c>
      <c r="G37" s="37">
        <v>1.77</v>
      </c>
      <c r="H37" s="37">
        <v>2.86</v>
      </c>
      <c r="I37" s="37">
        <v>4.32</v>
      </c>
      <c r="J37" s="38">
        <v>3.69</v>
      </c>
      <c r="K37" s="22"/>
      <c r="L37" s="22"/>
      <c r="M37" s="22"/>
      <c r="N37" s="22"/>
      <c r="O37" s="22"/>
      <c r="P37" s="22"/>
    </row>
    <row r="38" spans="1:16" ht="39" customHeight="1" x14ac:dyDescent="0.15">
      <c r="A38" s="22"/>
      <c r="B38" s="35"/>
      <c r="C38" s="1218" t="s">
        <v>564</v>
      </c>
      <c r="D38" s="1219"/>
      <c r="E38" s="1220"/>
      <c r="F38" s="36">
        <v>0.99</v>
      </c>
      <c r="G38" s="37">
        <v>0.99</v>
      </c>
      <c r="H38" s="37">
        <v>0.6</v>
      </c>
      <c r="I38" s="37">
        <v>0.59</v>
      </c>
      <c r="J38" s="38">
        <v>0.43</v>
      </c>
      <c r="K38" s="22"/>
      <c r="L38" s="22"/>
      <c r="M38" s="22"/>
      <c r="N38" s="22"/>
      <c r="O38" s="22"/>
      <c r="P38" s="22"/>
    </row>
    <row r="39" spans="1:16" ht="39" customHeight="1" x14ac:dyDescent="0.15">
      <c r="A39" s="22"/>
      <c r="B39" s="35"/>
      <c r="C39" s="1218" t="s">
        <v>565</v>
      </c>
      <c r="D39" s="1219"/>
      <c r="E39" s="1220"/>
      <c r="F39" s="36">
        <v>0.01</v>
      </c>
      <c r="G39" s="37">
        <v>0.01</v>
      </c>
      <c r="H39" s="37">
        <v>0.05</v>
      </c>
      <c r="I39" s="37">
        <v>0.08</v>
      </c>
      <c r="J39" s="38">
        <v>0.12</v>
      </c>
      <c r="K39" s="22"/>
      <c r="L39" s="22"/>
      <c r="M39" s="22"/>
      <c r="N39" s="22"/>
      <c r="O39" s="22"/>
      <c r="P39" s="22"/>
    </row>
    <row r="40" spans="1:16" ht="39" customHeight="1" x14ac:dyDescent="0.15">
      <c r="A40" s="22"/>
      <c r="B40" s="35"/>
      <c r="C40" s="1218" t="s">
        <v>566</v>
      </c>
      <c r="D40" s="1219"/>
      <c r="E40" s="1220"/>
      <c r="F40" s="36">
        <v>0</v>
      </c>
      <c r="G40" s="37">
        <v>0</v>
      </c>
      <c r="H40" s="37">
        <v>0.02</v>
      </c>
      <c r="I40" s="37">
        <v>0.01</v>
      </c>
      <c r="J40" s="38">
        <v>0.02</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567</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568</v>
      </c>
      <c r="D43" s="1222"/>
      <c r="E43" s="1223"/>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3yLM/KrObJtt4uDtJW5mjOydGsmzvgCkHhiUbZvvFYruz/15OHps0F3WqblwBag4r4uBIvAfM6huecrtr0X+A==" saltValue="IoWYaAqNXC4+jjh9tbV8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239</v>
      </c>
      <c r="L45" s="60">
        <v>219</v>
      </c>
      <c r="M45" s="60">
        <v>234</v>
      </c>
      <c r="N45" s="60">
        <v>249</v>
      </c>
      <c r="O45" s="61">
        <v>258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14</v>
      </c>
      <c r="F48" s="1228"/>
      <c r="G48" s="1228"/>
      <c r="H48" s="1228"/>
      <c r="I48" s="1228"/>
      <c r="J48" s="1229"/>
      <c r="K48" s="63">
        <v>223</v>
      </c>
      <c r="L48" s="64">
        <v>204</v>
      </c>
      <c r="M48" s="64">
        <v>205</v>
      </c>
      <c r="N48" s="64">
        <v>210</v>
      </c>
      <c r="O48" s="65">
        <v>207</v>
      </c>
      <c r="P48" s="48"/>
      <c r="Q48" s="48"/>
      <c r="R48" s="48"/>
      <c r="S48" s="48"/>
      <c r="T48" s="48"/>
      <c r="U48" s="48"/>
    </row>
    <row r="49" spans="1:21" ht="30.75" customHeight="1" x14ac:dyDescent="0.15">
      <c r="A49" s="48"/>
      <c r="B49" s="1236"/>
      <c r="C49" s="1237"/>
      <c r="D49" s="62"/>
      <c r="E49" s="1228" t="s">
        <v>15</v>
      </c>
      <c r="F49" s="1228"/>
      <c r="G49" s="1228"/>
      <c r="H49" s="1228"/>
      <c r="I49" s="1228"/>
      <c r="J49" s="1229"/>
      <c r="K49" s="63">
        <v>92</v>
      </c>
      <c r="L49" s="64">
        <v>42</v>
      </c>
      <c r="M49" s="64">
        <v>17</v>
      </c>
      <c r="N49" s="64">
        <v>19</v>
      </c>
      <c r="O49" s="65">
        <v>21</v>
      </c>
      <c r="P49" s="48"/>
      <c r="Q49" s="48"/>
      <c r="R49" s="48"/>
      <c r="S49" s="48"/>
      <c r="T49" s="48"/>
      <c r="U49" s="48"/>
    </row>
    <row r="50" spans="1:21" ht="30.75" customHeight="1" x14ac:dyDescent="0.15">
      <c r="A50" s="48"/>
      <c r="B50" s="1236"/>
      <c r="C50" s="1237"/>
      <c r="D50" s="62"/>
      <c r="E50" s="1228" t="s">
        <v>16</v>
      </c>
      <c r="F50" s="1228"/>
      <c r="G50" s="1228"/>
      <c r="H50" s="1228"/>
      <c r="I50" s="1228"/>
      <c r="J50" s="1229"/>
      <c r="K50" s="63">
        <v>37</v>
      </c>
      <c r="L50" s="64">
        <v>33</v>
      </c>
      <c r="M50" s="64">
        <v>26</v>
      </c>
      <c r="N50" s="64">
        <v>18</v>
      </c>
      <c r="O50" s="65">
        <v>10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366</v>
      </c>
      <c r="L52" s="64">
        <v>360</v>
      </c>
      <c r="M52" s="64">
        <v>346</v>
      </c>
      <c r="N52" s="64">
        <v>358</v>
      </c>
      <c r="O52" s="65">
        <v>359</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225</v>
      </c>
      <c r="L53" s="69">
        <v>138</v>
      </c>
      <c r="M53" s="69">
        <v>136</v>
      </c>
      <c r="N53" s="69">
        <v>138</v>
      </c>
      <c r="O53" s="70">
        <v>137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ela5ZMr69x9pJlYe8Fk7O6o15VSSucQmWwQoXhqZmuTvEH6yITZxRgwPJoH519QQaeJO2GRQJvaoMP5ixikbQ==" saltValue="RnJM3FJAH3IO9YohfQhf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42" t="s">
        <v>23</v>
      </c>
      <c r="C41" s="1243"/>
      <c r="D41" s="81"/>
      <c r="E41" s="1248" t="s">
        <v>24</v>
      </c>
      <c r="F41" s="1248"/>
      <c r="G41" s="1248"/>
      <c r="H41" s="1249"/>
      <c r="I41" s="82">
        <v>3044</v>
      </c>
      <c r="J41" s="83">
        <v>3049</v>
      </c>
      <c r="K41" s="83">
        <v>3443</v>
      </c>
      <c r="L41" s="83">
        <v>3936</v>
      </c>
      <c r="M41" s="84">
        <v>3999</v>
      </c>
    </row>
    <row r="42" spans="2:13" ht="27.75" customHeight="1" x14ac:dyDescent="0.15">
      <c r="B42" s="1244"/>
      <c r="C42" s="1245"/>
      <c r="D42" s="85"/>
      <c r="E42" s="1250" t="s">
        <v>25</v>
      </c>
      <c r="F42" s="1250"/>
      <c r="G42" s="1250"/>
      <c r="H42" s="1251"/>
      <c r="I42" s="86">
        <v>94</v>
      </c>
      <c r="J42" s="87">
        <v>64</v>
      </c>
      <c r="K42" s="87">
        <v>39</v>
      </c>
      <c r="L42" s="87">
        <v>22</v>
      </c>
      <c r="M42" s="88">
        <v>12</v>
      </c>
    </row>
    <row r="43" spans="2:13" ht="27.75" customHeight="1" x14ac:dyDescent="0.15">
      <c r="B43" s="1244"/>
      <c r="C43" s="1245"/>
      <c r="D43" s="85"/>
      <c r="E43" s="1250" t="s">
        <v>26</v>
      </c>
      <c r="F43" s="1250"/>
      <c r="G43" s="1250"/>
      <c r="H43" s="1251"/>
      <c r="I43" s="86">
        <v>2314</v>
      </c>
      <c r="J43" s="87">
        <v>2191</v>
      </c>
      <c r="K43" s="87">
        <v>2074</v>
      </c>
      <c r="L43" s="87">
        <v>2088</v>
      </c>
      <c r="M43" s="88">
        <v>1929</v>
      </c>
    </row>
    <row r="44" spans="2:13" ht="27.75" customHeight="1" x14ac:dyDescent="0.15">
      <c r="B44" s="1244"/>
      <c r="C44" s="1245"/>
      <c r="D44" s="85"/>
      <c r="E44" s="1250" t="s">
        <v>27</v>
      </c>
      <c r="F44" s="1250"/>
      <c r="G44" s="1250"/>
      <c r="H44" s="1251"/>
      <c r="I44" s="86">
        <v>158</v>
      </c>
      <c r="J44" s="87">
        <v>152</v>
      </c>
      <c r="K44" s="87">
        <v>173</v>
      </c>
      <c r="L44" s="87">
        <v>170</v>
      </c>
      <c r="M44" s="88">
        <v>152</v>
      </c>
    </row>
    <row r="45" spans="2:13" ht="27.75" customHeight="1" x14ac:dyDescent="0.15">
      <c r="B45" s="1244"/>
      <c r="C45" s="1245"/>
      <c r="D45" s="85"/>
      <c r="E45" s="1250" t="s">
        <v>28</v>
      </c>
      <c r="F45" s="1250"/>
      <c r="G45" s="1250"/>
      <c r="H45" s="1251"/>
      <c r="I45" s="86">
        <v>1087</v>
      </c>
      <c r="J45" s="87">
        <v>1003</v>
      </c>
      <c r="K45" s="87">
        <v>888</v>
      </c>
      <c r="L45" s="87">
        <v>1039</v>
      </c>
      <c r="M45" s="88">
        <v>990</v>
      </c>
    </row>
    <row r="46" spans="2:13" ht="27.75" customHeight="1" x14ac:dyDescent="0.15">
      <c r="B46" s="1244"/>
      <c r="C46" s="1245"/>
      <c r="D46" s="89"/>
      <c r="E46" s="1250" t="s">
        <v>29</v>
      </c>
      <c r="F46" s="1250"/>
      <c r="G46" s="1250"/>
      <c r="H46" s="1251"/>
      <c r="I46" s="86" t="s">
        <v>512</v>
      </c>
      <c r="J46" s="87" t="s">
        <v>512</v>
      </c>
      <c r="K46" s="87">
        <v>0</v>
      </c>
      <c r="L46" s="87">
        <v>0</v>
      </c>
      <c r="M46" s="88" t="s">
        <v>512</v>
      </c>
    </row>
    <row r="47" spans="2:13" ht="27.75" customHeight="1" x14ac:dyDescent="0.15">
      <c r="B47" s="1244"/>
      <c r="C47" s="1245"/>
      <c r="D47" s="90"/>
      <c r="E47" s="1252" t="s">
        <v>30</v>
      </c>
      <c r="F47" s="1253"/>
      <c r="G47" s="1253"/>
      <c r="H47" s="1254"/>
      <c r="I47" s="86" t="s">
        <v>512</v>
      </c>
      <c r="J47" s="87" t="s">
        <v>512</v>
      </c>
      <c r="K47" s="87" t="s">
        <v>512</v>
      </c>
      <c r="L47" s="87" t="s">
        <v>512</v>
      </c>
      <c r="M47" s="88" t="s">
        <v>512</v>
      </c>
    </row>
    <row r="48" spans="2:13" ht="27.75" customHeight="1" x14ac:dyDescent="0.15">
      <c r="B48" s="1244"/>
      <c r="C48" s="1245"/>
      <c r="D48" s="85"/>
      <c r="E48" s="1250" t="s">
        <v>31</v>
      </c>
      <c r="F48" s="1250"/>
      <c r="G48" s="1250"/>
      <c r="H48" s="1251"/>
      <c r="I48" s="86" t="s">
        <v>512</v>
      </c>
      <c r="J48" s="87" t="s">
        <v>512</v>
      </c>
      <c r="K48" s="87" t="s">
        <v>512</v>
      </c>
      <c r="L48" s="87" t="s">
        <v>512</v>
      </c>
      <c r="M48" s="88" t="s">
        <v>512</v>
      </c>
    </row>
    <row r="49" spans="2:13" ht="27.75" customHeight="1" x14ac:dyDescent="0.15">
      <c r="B49" s="1246"/>
      <c r="C49" s="1247"/>
      <c r="D49" s="85"/>
      <c r="E49" s="1250" t="s">
        <v>32</v>
      </c>
      <c r="F49" s="1250"/>
      <c r="G49" s="1250"/>
      <c r="H49" s="1251"/>
      <c r="I49" s="86" t="s">
        <v>512</v>
      </c>
      <c r="J49" s="87" t="s">
        <v>512</v>
      </c>
      <c r="K49" s="87" t="s">
        <v>512</v>
      </c>
      <c r="L49" s="87" t="s">
        <v>512</v>
      </c>
      <c r="M49" s="88" t="s">
        <v>512</v>
      </c>
    </row>
    <row r="50" spans="2:13" ht="27.75" customHeight="1" x14ac:dyDescent="0.15">
      <c r="B50" s="1255" t="s">
        <v>33</v>
      </c>
      <c r="C50" s="1256"/>
      <c r="D50" s="91"/>
      <c r="E50" s="1250" t="s">
        <v>34</v>
      </c>
      <c r="F50" s="1250"/>
      <c r="G50" s="1250"/>
      <c r="H50" s="1251"/>
      <c r="I50" s="86">
        <v>1303</v>
      </c>
      <c r="J50" s="87">
        <v>1590</v>
      </c>
      <c r="K50" s="87">
        <v>1577</v>
      </c>
      <c r="L50" s="87">
        <v>1515</v>
      </c>
      <c r="M50" s="88">
        <v>1913</v>
      </c>
    </row>
    <row r="51" spans="2:13" ht="27.75" customHeight="1" x14ac:dyDescent="0.15">
      <c r="B51" s="1244"/>
      <c r="C51" s="1245"/>
      <c r="D51" s="85"/>
      <c r="E51" s="1250" t="s">
        <v>35</v>
      </c>
      <c r="F51" s="1250"/>
      <c r="G51" s="1250"/>
      <c r="H51" s="1251"/>
      <c r="I51" s="86">
        <v>129</v>
      </c>
      <c r="J51" s="87">
        <v>154</v>
      </c>
      <c r="K51" s="87">
        <v>177</v>
      </c>
      <c r="L51" s="87">
        <v>142</v>
      </c>
      <c r="M51" s="88">
        <v>110</v>
      </c>
    </row>
    <row r="52" spans="2:13" ht="27.75" customHeight="1" x14ac:dyDescent="0.15">
      <c r="B52" s="1246"/>
      <c r="C52" s="1247"/>
      <c r="D52" s="85"/>
      <c r="E52" s="1250" t="s">
        <v>36</v>
      </c>
      <c r="F52" s="1250"/>
      <c r="G52" s="1250"/>
      <c r="H52" s="1251"/>
      <c r="I52" s="86">
        <v>3924</v>
      </c>
      <c r="J52" s="87">
        <v>3845</v>
      </c>
      <c r="K52" s="87">
        <v>3896</v>
      </c>
      <c r="L52" s="87">
        <v>4030</v>
      </c>
      <c r="M52" s="88">
        <v>3875</v>
      </c>
    </row>
    <row r="53" spans="2:13" ht="27.75" customHeight="1" thickBot="1" x14ac:dyDescent="0.2">
      <c r="B53" s="1257" t="s">
        <v>37</v>
      </c>
      <c r="C53" s="1258"/>
      <c r="D53" s="92"/>
      <c r="E53" s="1259" t="s">
        <v>38</v>
      </c>
      <c r="F53" s="1259"/>
      <c r="G53" s="1259"/>
      <c r="H53" s="1260"/>
      <c r="I53" s="93">
        <v>1341</v>
      </c>
      <c r="J53" s="94">
        <v>869</v>
      </c>
      <c r="K53" s="94">
        <v>967</v>
      </c>
      <c r="L53" s="94">
        <v>1568</v>
      </c>
      <c r="M53" s="95">
        <v>1184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LGGdevwCS08vrw47cRLQ3P3XKWMFv0Z6CvoX2oLsKtW/ykKgFBl29CJ8nh8pO2Cku0I0fHn0iEWyOs7gnYZEw==" saltValue="/ap5VLNa8gOfFDZt+RGX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41</v>
      </c>
      <c r="D55" s="1269"/>
      <c r="E55" s="1270"/>
      <c r="F55" s="107">
        <v>263</v>
      </c>
      <c r="G55" s="107">
        <v>251</v>
      </c>
      <c r="H55" s="108">
        <v>251</v>
      </c>
    </row>
    <row r="56" spans="2:8" ht="52.5" customHeight="1" x14ac:dyDescent="0.15">
      <c r="B56" s="109"/>
      <c r="C56" s="1271" t="s">
        <v>42</v>
      </c>
      <c r="D56" s="1271"/>
      <c r="E56" s="1272"/>
      <c r="F56" s="110">
        <v>134</v>
      </c>
      <c r="G56" s="110">
        <v>124</v>
      </c>
      <c r="H56" s="111">
        <v>174</v>
      </c>
    </row>
    <row r="57" spans="2:8" ht="53.25" customHeight="1" x14ac:dyDescent="0.15">
      <c r="B57" s="109"/>
      <c r="C57" s="1273" t="s">
        <v>43</v>
      </c>
      <c r="D57" s="1273"/>
      <c r="E57" s="1274"/>
      <c r="F57" s="112">
        <v>1111</v>
      </c>
      <c r="G57" s="112">
        <v>1070</v>
      </c>
      <c r="H57" s="113">
        <v>1368</v>
      </c>
    </row>
    <row r="58" spans="2:8" ht="45.75" customHeight="1" x14ac:dyDescent="0.15">
      <c r="B58" s="114"/>
      <c r="C58" s="1261" t="s">
        <v>594</v>
      </c>
      <c r="D58" s="1262"/>
      <c r="E58" s="1263"/>
      <c r="F58" s="115">
        <v>696</v>
      </c>
      <c r="G58" s="115">
        <v>646</v>
      </c>
      <c r="H58" s="116">
        <v>696</v>
      </c>
    </row>
    <row r="59" spans="2:8" ht="45.75" customHeight="1" x14ac:dyDescent="0.15">
      <c r="B59" s="114"/>
      <c r="C59" s="1261" t="s">
        <v>595</v>
      </c>
      <c r="D59" s="1262"/>
      <c r="E59" s="1263"/>
      <c r="F59" s="115">
        <v>7</v>
      </c>
      <c r="G59" s="115">
        <v>54</v>
      </c>
      <c r="H59" s="116">
        <v>253</v>
      </c>
    </row>
    <row r="60" spans="2:8" ht="45.75" customHeight="1" x14ac:dyDescent="0.15">
      <c r="B60" s="114"/>
      <c r="C60" s="1261" t="s">
        <v>596</v>
      </c>
      <c r="D60" s="1262"/>
      <c r="E60" s="1263"/>
      <c r="F60" s="115">
        <v>184</v>
      </c>
      <c r="G60" s="115">
        <v>184</v>
      </c>
      <c r="H60" s="116">
        <v>184</v>
      </c>
    </row>
    <row r="61" spans="2:8" ht="45.75" customHeight="1" x14ac:dyDescent="0.15">
      <c r="B61" s="114"/>
      <c r="C61" s="1261" t="s">
        <v>597</v>
      </c>
      <c r="D61" s="1262"/>
      <c r="E61" s="1263"/>
      <c r="F61" s="115">
        <v>22</v>
      </c>
      <c r="G61" s="115">
        <v>22</v>
      </c>
      <c r="H61" s="116">
        <v>72</v>
      </c>
    </row>
    <row r="62" spans="2:8" ht="45.75" customHeight="1" thickBot="1" x14ac:dyDescent="0.2">
      <c r="B62" s="117"/>
      <c r="C62" s="1264" t="s">
        <v>598</v>
      </c>
      <c r="D62" s="1265"/>
      <c r="E62" s="1266"/>
      <c r="F62" s="118">
        <v>109</v>
      </c>
      <c r="G62" s="118">
        <v>71</v>
      </c>
      <c r="H62" s="119">
        <v>71</v>
      </c>
    </row>
    <row r="63" spans="2:8" ht="52.5" customHeight="1" thickBot="1" x14ac:dyDescent="0.2">
      <c r="B63" s="120"/>
      <c r="C63" s="1267" t="s">
        <v>44</v>
      </c>
      <c r="D63" s="1267"/>
      <c r="E63" s="1268"/>
      <c r="F63" s="121">
        <v>1507</v>
      </c>
      <c r="G63" s="121">
        <v>1445</v>
      </c>
      <c r="H63" s="122">
        <v>1793</v>
      </c>
    </row>
    <row r="64" spans="2:8" ht="15" customHeight="1" x14ac:dyDescent="0.15"/>
    <row r="65" ht="0" hidden="1" customHeight="1" x14ac:dyDescent="0.15"/>
    <row r="66" ht="0" hidden="1" customHeight="1" x14ac:dyDescent="0.15"/>
  </sheetData>
  <sheetProtection algorithmName="SHA-512" hashValue="00Mk900lAZ/PImdsKjvcNCIb5+ZXJchYP0WahoSzke5W24sLDy8gL2kpTNfO5yfkMxe6S7G3hwi1i++XfTDPnQ==" saltValue="w7sR7xSq/nVLbpXBT5b2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554</v>
      </c>
      <c r="BQ50" s="1290"/>
      <c r="BR50" s="1290"/>
      <c r="BS50" s="1290"/>
      <c r="BT50" s="1290"/>
      <c r="BU50" s="1290"/>
      <c r="BV50" s="1290"/>
      <c r="BW50" s="1290"/>
      <c r="BX50" s="1290" t="s">
        <v>555</v>
      </c>
      <c r="BY50" s="1290"/>
      <c r="BZ50" s="1290"/>
      <c r="CA50" s="1290"/>
      <c r="CB50" s="1290"/>
      <c r="CC50" s="1290"/>
      <c r="CD50" s="1290"/>
      <c r="CE50" s="1290"/>
      <c r="CF50" s="1290" t="s">
        <v>556</v>
      </c>
      <c r="CG50" s="1290"/>
      <c r="CH50" s="1290"/>
      <c r="CI50" s="1290"/>
      <c r="CJ50" s="1290"/>
      <c r="CK50" s="1290"/>
      <c r="CL50" s="1290"/>
      <c r="CM50" s="1290"/>
      <c r="CN50" s="1290" t="s">
        <v>557</v>
      </c>
      <c r="CO50" s="1290"/>
      <c r="CP50" s="1290"/>
      <c r="CQ50" s="1290"/>
      <c r="CR50" s="1290"/>
      <c r="CS50" s="1290"/>
      <c r="CT50" s="1290"/>
      <c r="CU50" s="1290"/>
      <c r="CV50" s="1290" t="s">
        <v>558</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584</v>
      </c>
      <c r="AO51" s="1293"/>
      <c r="AP51" s="1293"/>
      <c r="AQ51" s="1293"/>
      <c r="AR51" s="1293"/>
      <c r="AS51" s="1293"/>
      <c r="AT51" s="1293"/>
      <c r="AU51" s="1293"/>
      <c r="AV51" s="1293"/>
      <c r="AW51" s="1293"/>
      <c r="AX51" s="1293"/>
      <c r="AY51" s="1293"/>
      <c r="AZ51" s="1293"/>
      <c r="BA51" s="1293"/>
      <c r="BB51" s="1293" t="s">
        <v>585</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36</v>
      </c>
      <c r="CG51" s="1276"/>
      <c r="CH51" s="1276"/>
      <c r="CI51" s="1276"/>
      <c r="CJ51" s="1276"/>
      <c r="CK51" s="1276"/>
      <c r="CL51" s="1276"/>
      <c r="CM51" s="1276"/>
      <c r="CN51" s="1276">
        <v>59.7</v>
      </c>
      <c r="CO51" s="1276"/>
      <c r="CP51" s="1276"/>
      <c r="CQ51" s="1276"/>
      <c r="CR51" s="1276"/>
      <c r="CS51" s="1276"/>
      <c r="CT51" s="1276"/>
      <c r="CU51" s="1276"/>
      <c r="CV51" s="1276">
        <v>44.8</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586</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59</v>
      </c>
      <c r="CG53" s="1276"/>
      <c r="CH53" s="1276"/>
      <c r="CI53" s="1276"/>
      <c r="CJ53" s="1276"/>
      <c r="CK53" s="1276"/>
      <c r="CL53" s="1276"/>
      <c r="CM53" s="1276"/>
      <c r="CN53" s="1276">
        <v>57.5</v>
      </c>
      <c r="CO53" s="1276"/>
      <c r="CP53" s="1276"/>
      <c r="CQ53" s="1276"/>
      <c r="CR53" s="1276"/>
      <c r="CS53" s="1276"/>
      <c r="CT53" s="1276"/>
      <c r="CU53" s="1276"/>
      <c r="CV53" s="1276">
        <v>58.9</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587</v>
      </c>
      <c r="AO55" s="1290"/>
      <c r="AP55" s="1290"/>
      <c r="AQ55" s="1290"/>
      <c r="AR55" s="1290"/>
      <c r="AS55" s="1290"/>
      <c r="AT55" s="1290"/>
      <c r="AU55" s="1290"/>
      <c r="AV55" s="1290"/>
      <c r="AW55" s="1290"/>
      <c r="AX55" s="1290"/>
      <c r="AY55" s="1290"/>
      <c r="AZ55" s="1290"/>
      <c r="BA55" s="1290"/>
      <c r="BB55" s="1293" t="s">
        <v>588</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0.8</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586</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56.2</v>
      </c>
      <c r="CG57" s="1276"/>
      <c r="CH57" s="1276"/>
      <c r="CI57" s="1276"/>
      <c r="CJ57" s="1276"/>
      <c r="CK57" s="1276"/>
      <c r="CL57" s="1276"/>
      <c r="CM57" s="1276"/>
      <c r="CN57" s="1276">
        <v>58.6</v>
      </c>
      <c r="CO57" s="1276"/>
      <c r="CP57" s="1276"/>
      <c r="CQ57" s="1276"/>
      <c r="CR57" s="1276"/>
      <c r="CS57" s="1276"/>
      <c r="CT57" s="1276"/>
      <c r="CU57" s="1276"/>
      <c r="CV57" s="1276">
        <v>60.3</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593</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374"/>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374"/>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374"/>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374"/>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554</v>
      </c>
      <c r="BQ72" s="1290"/>
      <c r="BR72" s="1290"/>
      <c r="BS72" s="1290"/>
      <c r="BT72" s="1290"/>
      <c r="BU72" s="1290"/>
      <c r="BV72" s="1290"/>
      <c r="BW72" s="1290"/>
      <c r="BX72" s="1290" t="s">
        <v>555</v>
      </c>
      <c r="BY72" s="1290"/>
      <c r="BZ72" s="1290"/>
      <c r="CA72" s="1290"/>
      <c r="CB72" s="1290"/>
      <c r="CC72" s="1290"/>
      <c r="CD72" s="1290"/>
      <c r="CE72" s="1290"/>
      <c r="CF72" s="1290" t="s">
        <v>556</v>
      </c>
      <c r="CG72" s="1290"/>
      <c r="CH72" s="1290"/>
      <c r="CI72" s="1290"/>
      <c r="CJ72" s="1290"/>
      <c r="CK72" s="1290"/>
      <c r="CL72" s="1290"/>
      <c r="CM72" s="1290"/>
      <c r="CN72" s="1290" t="s">
        <v>557</v>
      </c>
      <c r="CO72" s="1290"/>
      <c r="CP72" s="1290"/>
      <c r="CQ72" s="1290"/>
      <c r="CR72" s="1290"/>
      <c r="CS72" s="1290"/>
      <c r="CT72" s="1290"/>
      <c r="CU72" s="1290"/>
      <c r="CV72" s="1290" t="s">
        <v>558</v>
      </c>
      <c r="CW72" s="1290"/>
      <c r="CX72" s="1290"/>
      <c r="CY72" s="1290"/>
      <c r="CZ72" s="1290"/>
      <c r="DA72" s="1290"/>
      <c r="DB72" s="1290"/>
      <c r="DC72" s="1290"/>
    </row>
    <row r="73" spans="2:107" x14ac:dyDescent="0.15">
      <c r="B73" s="374"/>
      <c r="G73" s="1291"/>
      <c r="H73" s="1291"/>
      <c r="I73" s="1291"/>
      <c r="J73" s="1291"/>
      <c r="K73" s="1304"/>
      <c r="L73" s="1304"/>
      <c r="M73" s="1304"/>
      <c r="N73" s="1304"/>
      <c r="AM73" s="383"/>
      <c r="AN73" s="1293" t="s">
        <v>584</v>
      </c>
      <c r="AO73" s="1293"/>
      <c r="AP73" s="1293"/>
      <c r="AQ73" s="1293"/>
      <c r="AR73" s="1293"/>
      <c r="AS73" s="1293"/>
      <c r="AT73" s="1293"/>
      <c r="AU73" s="1293"/>
      <c r="AV73" s="1293"/>
      <c r="AW73" s="1293"/>
      <c r="AX73" s="1293"/>
      <c r="AY73" s="1293"/>
      <c r="AZ73" s="1293"/>
      <c r="BA73" s="1293"/>
      <c r="BB73" s="1293" t="s">
        <v>585</v>
      </c>
      <c r="BC73" s="1293"/>
      <c r="BD73" s="1293"/>
      <c r="BE73" s="1293"/>
      <c r="BF73" s="1293"/>
      <c r="BG73" s="1293"/>
      <c r="BH73" s="1293"/>
      <c r="BI73" s="1293"/>
      <c r="BJ73" s="1293"/>
      <c r="BK73" s="1293"/>
      <c r="BL73" s="1293"/>
      <c r="BM73" s="1293"/>
      <c r="BN73" s="1293"/>
      <c r="BO73" s="1293"/>
      <c r="BP73" s="1276">
        <v>51.6</v>
      </c>
      <c r="BQ73" s="1276"/>
      <c r="BR73" s="1276"/>
      <c r="BS73" s="1276"/>
      <c r="BT73" s="1276"/>
      <c r="BU73" s="1276"/>
      <c r="BV73" s="1276"/>
      <c r="BW73" s="1276"/>
      <c r="BX73" s="1276">
        <v>33.9</v>
      </c>
      <c r="BY73" s="1276"/>
      <c r="BZ73" s="1276"/>
      <c r="CA73" s="1276"/>
      <c r="CB73" s="1276"/>
      <c r="CC73" s="1276"/>
      <c r="CD73" s="1276"/>
      <c r="CE73" s="1276"/>
      <c r="CF73" s="1276">
        <v>36</v>
      </c>
      <c r="CG73" s="1276"/>
      <c r="CH73" s="1276"/>
      <c r="CI73" s="1276"/>
      <c r="CJ73" s="1276"/>
      <c r="CK73" s="1276"/>
      <c r="CL73" s="1276"/>
      <c r="CM73" s="1276"/>
      <c r="CN73" s="1276">
        <v>59.7</v>
      </c>
      <c r="CO73" s="1276"/>
      <c r="CP73" s="1276"/>
      <c r="CQ73" s="1276"/>
      <c r="CR73" s="1276"/>
      <c r="CS73" s="1276"/>
      <c r="CT73" s="1276"/>
      <c r="CU73" s="1276"/>
      <c r="CV73" s="1276">
        <v>44.8</v>
      </c>
      <c r="CW73" s="1276"/>
      <c r="CX73" s="1276"/>
      <c r="CY73" s="1276"/>
      <c r="CZ73" s="1276"/>
      <c r="DA73" s="1276"/>
      <c r="DB73" s="1276"/>
      <c r="DC73" s="1276"/>
    </row>
    <row r="74" spans="2:107" x14ac:dyDescent="0.15">
      <c r="B74" s="374"/>
      <c r="G74" s="1291"/>
      <c r="H74" s="1291"/>
      <c r="I74" s="1291"/>
      <c r="J74" s="1291"/>
      <c r="K74" s="1304"/>
      <c r="L74" s="1304"/>
      <c r="M74" s="1304"/>
      <c r="N74" s="1304"/>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590</v>
      </c>
      <c r="BC75" s="1293"/>
      <c r="BD75" s="1293"/>
      <c r="BE75" s="1293"/>
      <c r="BF75" s="1293"/>
      <c r="BG75" s="1293"/>
      <c r="BH75" s="1293"/>
      <c r="BI75" s="1293"/>
      <c r="BJ75" s="1293"/>
      <c r="BK75" s="1293"/>
      <c r="BL75" s="1293"/>
      <c r="BM75" s="1293"/>
      <c r="BN75" s="1293"/>
      <c r="BO75" s="1293"/>
      <c r="BP75" s="1276">
        <v>10.3</v>
      </c>
      <c r="BQ75" s="1276"/>
      <c r="BR75" s="1276"/>
      <c r="BS75" s="1276"/>
      <c r="BT75" s="1276"/>
      <c r="BU75" s="1276"/>
      <c r="BV75" s="1276"/>
      <c r="BW75" s="1276"/>
      <c r="BX75" s="1276">
        <v>8.1</v>
      </c>
      <c r="BY75" s="1276"/>
      <c r="BZ75" s="1276"/>
      <c r="CA75" s="1276"/>
      <c r="CB75" s="1276"/>
      <c r="CC75" s="1276"/>
      <c r="CD75" s="1276"/>
      <c r="CE75" s="1276"/>
      <c r="CF75" s="1276">
        <v>6.3</v>
      </c>
      <c r="CG75" s="1276"/>
      <c r="CH75" s="1276"/>
      <c r="CI75" s="1276"/>
      <c r="CJ75" s="1276"/>
      <c r="CK75" s="1276"/>
      <c r="CL75" s="1276"/>
      <c r="CM75" s="1276"/>
      <c r="CN75" s="1276">
        <v>5.2</v>
      </c>
      <c r="CO75" s="1276"/>
      <c r="CP75" s="1276"/>
      <c r="CQ75" s="1276"/>
      <c r="CR75" s="1276"/>
      <c r="CS75" s="1276"/>
      <c r="CT75" s="1276"/>
      <c r="CU75" s="1276"/>
      <c r="CV75" s="1276">
        <v>5.0999999999999996</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304"/>
      <c r="L77" s="1304"/>
      <c r="M77" s="1304"/>
      <c r="N77" s="1304"/>
      <c r="AN77" s="1290" t="s">
        <v>587</v>
      </c>
      <c r="AO77" s="1290"/>
      <c r="AP77" s="1290"/>
      <c r="AQ77" s="1290"/>
      <c r="AR77" s="1290"/>
      <c r="AS77" s="1290"/>
      <c r="AT77" s="1290"/>
      <c r="AU77" s="1290"/>
      <c r="AV77" s="1290"/>
      <c r="AW77" s="1290"/>
      <c r="AX77" s="1290"/>
      <c r="AY77" s="1290"/>
      <c r="AZ77" s="1290"/>
      <c r="BA77" s="1290"/>
      <c r="BB77" s="1293" t="s">
        <v>585</v>
      </c>
      <c r="BC77" s="1293"/>
      <c r="BD77" s="1293"/>
      <c r="BE77" s="1293"/>
      <c r="BF77" s="1293"/>
      <c r="BG77" s="1293"/>
      <c r="BH77" s="1293"/>
      <c r="BI77" s="1293"/>
      <c r="BJ77" s="1293"/>
      <c r="BK77" s="1293"/>
      <c r="BL77" s="1293"/>
      <c r="BM77" s="1293"/>
      <c r="BN77" s="1293"/>
      <c r="BO77" s="1293"/>
      <c r="BP77" s="1276">
        <v>24.3</v>
      </c>
      <c r="BQ77" s="1276"/>
      <c r="BR77" s="1276"/>
      <c r="BS77" s="1276"/>
      <c r="BT77" s="1276"/>
      <c r="BU77" s="1276"/>
      <c r="BV77" s="1276"/>
      <c r="BW77" s="1276"/>
      <c r="BX77" s="1276">
        <v>0</v>
      </c>
      <c r="BY77" s="1276"/>
      <c r="BZ77" s="1276"/>
      <c r="CA77" s="1276"/>
      <c r="CB77" s="1276"/>
      <c r="CC77" s="1276"/>
      <c r="CD77" s="1276"/>
      <c r="CE77" s="1276"/>
      <c r="CF77" s="1276">
        <v>0.8</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6"/>
      <c r="H78" s="1286"/>
      <c r="I78" s="1286"/>
      <c r="J78" s="1286"/>
      <c r="K78" s="1304"/>
      <c r="L78" s="1304"/>
      <c r="M78" s="1304"/>
      <c r="N78" s="1304"/>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305"/>
      <c r="L79" s="1305"/>
      <c r="M79" s="1305"/>
      <c r="N79" s="1305"/>
      <c r="AN79" s="1290"/>
      <c r="AO79" s="1290"/>
      <c r="AP79" s="1290"/>
      <c r="AQ79" s="1290"/>
      <c r="AR79" s="1290"/>
      <c r="AS79" s="1290"/>
      <c r="AT79" s="1290"/>
      <c r="AU79" s="1290"/>
      <c r="AV79" s="1290"/>
      <c r="AW79" s="1290"/>
      <c r="AX79" s="1290"/>
      <c r="AY79" s="1290"/>
      <c r="AZ79" s="1290"/>
      <c r="BA79" s="1290"/>
      <c r="BB79" s="1293" t="s">
        <v>590</v>
      </c>
      <c r="BC79" s="1293"/>
      <c r="BD79" s="1293"/>
      <c r="BE79" s="1293"/>
      <c r="BF79" s="1293"/>
      <c r="BG79" s="1293"/>
      <c r="BH79" s="1293"/>
      <c r="BI79" s="1293"/>
      <c r="BJ79" s="1293"/>
      <c r="BK79" s="1293"/>
      <c r="BL79" s="1293"/>
      <c r="BM79" s="1293"/>
      <c r="BN79" s="1293"/>
      <c r="BO79" s="1293"/>
      <c r="BP79" s="1276">
        <v>9.8000000000000007</v>
      </c>
      <c r="BQ79" s="1276"/>
      <c r="BR79" s="1276"/>
      <c r="BS79" s="1276"/>
      <c r="BT79" s="1276"/>
      <c r="BU79" s="1276"/>
      <c r="BV79" s="1276"/>
      <c r="BW79" s="1276"/>
      <c r="BX79" s="1276">
        <v>8.5</v>
      </c>
      <c r="BY79" s="1276"/>
      <c r="BZ79" s="1276"/>
      <c r="CA79" s="1276"/>
      <c r="CB79" s="1276"/>
      <c r="CC79" s="1276"/>
      <c r="CD79" s="1276"/>
      <c r="CE79" s="1276"/>
      <c r="CF79" s="1276">
        <v>8.1</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4"/>
      <c r="G80" s="1286"/>
      <c r="H80" s="1286"/>
      <c r="I80" s="1295"/>
      <c r="J80" s="1295"/>
      <c r="K80" s="1305"/>
      <c r="L80" s="1305"/>
      <c r="M80" s="1305"/>
      <c r="N80" s="1305"/>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wrYIAaqOONV+OtCaVEhKNmcHNFsASPT0sAht4DqSVYGt52sMcYiB5sOd6THiOv8tTFwXQNeXDnyTbbilqeRVg==" saltValue="6d2noRwpzaTu1Z3MWZFY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gZTUQt/WyR2OUm8305FkTOgBgutlJMbWIs5/PFTe3tJL25vz10ZbVn0seDp0+klpOKj/AISIV8zIuDRvILRLg==" saltValue="wE6Iht+v0N98rR8jzHJyyQ=="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QGLXFA543z7gFyZWwChTBUOnmG8C6lWeAqR91oQzznkBaYsasRxNBLEHrFxOfxmNXrOXgQs3Oibh99xQ9ZJ2A==" saltValue="pf5XdH6Fdbu+PWBDjejKxw=="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17956</v>
      </c>
      <c r="E3" s="141"/>
      <c r="F3" s="142">
        <v>105751</v>
      </c>
      <c r="G3" s="143"/>
      <c r="H3" s="144"/>
    </row>
    <row r="4" spans="1:8" x14ac:dyDescent="0.15">
      <c r="A4" s="145"/>
      <c r="B4" s="146"/>
      <c r="C4" s="147"/>
      <c r="D4" s="148">
        <v>15128</v>
      </c>
      <c r="E4" s="149"/>
      <c r="F4" s="150">
        <v>49969</v>
      </c>
      <c r="G4" s="151"/>
      <c r="H4" s="152"/>
    </row>
    <row r="5" spans="1:8" x14ac:dyDescent="0.15">
      <c r="A5" s="133" t="s">
        <v>546</v>
      </c>
      <c r="B5" s="138"/>
      <c r="C5" s="139"/>
      <c r="D5" s="140">
        <v>17959</v>
      </c>
      <c r="E5" s="141"/>
      <c r="F5" s="142">
        <v>158564</v>
      </c>
      <c r="G5" s="143"/>
      <c r="H5" s="144"/>
    </row>
    <row r="6" spans="1:8" x14ac:dyDescent="0.15">
      <c r="A6" s="145"/>
      <c r="B6" s="146"/>
      <c r="C6" s="147"/>
      <c r="D6" s="148">
        <v>12996</v>
      </c>
      <c r="E6" s="149"/>
      <c r="F6" s="150">
        <v>48412</v>
      </c>
      <c r="G6" s="151"/>
      <c r="H6" s="152"/>
    </row>
    <row r="7" spans="1:8" x14ac:dyDescent="0.15">
      <c r="A7" s="133" t="s">
        <v>547</v>
      </c>
      <c r="B7" s="138"/>
      <c r="C7" s="139"/>
      <c r="D7" s="140">
        <v>116288</v>
      </c>
      <c r="E7" s="141"/>
      <c r="F7" s="142">
        <v>128611</v>
      </c>
      <c r="G7" s="143"/>
      <c r="H7" s="144"/>
    </row>
    <row r="8" spans="1:8" x14ac:dyDescent="0.15">
      <c r="A8" s="145"/>
      <c r="B8" s="146"/>
      <c r="C8" s="147"/>
      <c r="D8" s="148">
        <v>58159</v>
      </c>
      <c r="E8" s="149"/>
      <c r="F8" s="150">
        <v>61552</v>
      </c>
      <c r="G8" s="151"/>
      <c r="H8" s="152"/>
    </row>
    <row r="9" spans="1:8" x14ac:dyDescent="0.15">
      <c r="A9" s="133" t="s">
        <v>548</v>
      </c>
      <c r="B9" s="138"/>
      <c r="C9" s="139"/>
      <c r="D9" s="140">
        <v>194568</v>
      </c>
      <c r="E9" s="141"/>
      <c r="F9" s="142">
        <v>138651</v>
      </c>
      <c r="G9" s="143"/>
      <c r="H9" s="144"/>
    </row>
    <row r="10" spans="1:8" x14ac:dyDescent="0.15">
      <c r="A10" s="145"/>
      <c r="B10" s="146"/>
      <c r="C10" s="147"/>
      <c r="D10" s="148">
        <v>68031</v>
      </c>
      <c r="E10" s="149"/>
      <c r="F10" s="150">
        <v>71211</v>
      </c>
      <c r="G10" s="151"/>
      <c r="H10" s="152"/>
    </row>
    <row r="11" spans="1:8" x14ac:dyDescent="0.15">
      <c r="A11" s="133" t="s">
        <v>549</v>
      </c>
      <c r="B11" s="138"/>
      <c r="C11" s="139"/>
      <c r="D11" s="140">
        <v>61614</v>
      </c>
      <c r="E11" s="141"/>
      <c r="F11" s="142">
        <v>122882</v>
      </c>
      <c r="G11" s="143"/>
      <c r="H11" s="144"/>
    </row>
    <row r="12" spans="1:8" x14ac:dyDescent="0.15">
      <c r="A12" s="145"/>
      <c r="B12" s="146"/>
      <c r="C12" s="153"/>
      <c r="D12" s="148">
        <v>32707</v>
      </c>
      <c r="E12" s="149"/>
      <c r="F12" s="150">
        <v>65785</v>
      </c>
      <c r="G12" s="151"/>
      <c r="H12" s="152"/>
    </row>
    <row r="13" spans="1:8" x14ac:dyDescent="0.15">
      <c r="A13" s="133"/>
      <c r="B13" s="138"/>
      <c r="C13" s="154"/>
      <c r="D13" s="155">
        <v>81677</v>
      </c>
      <c r="E13" s="156"/>
      <c r="F13" s="157">
        <v>130892</v>
      </c>
      <c r="G13" s="158"/>
      <c r="H13" s="144"/>
    </row>
    <row r="14" spans="1:8" x14ac:dyDescent="0.15">
      <c r="A14" s="145"/>
      <c r="B14" s="146"/>
      <c r="C14" s="147"/>
      <c r="D14" s="148">
        <v>37404</v>
      </c>
      <c r="E14" s="149"/>
      <c r="F14" s="150">
        <v>59386</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11.02</v>
      </c>
      <c r="C19" s="159">
        <f>ROUND(VALUE(SUBSTITUTE(実質収支比率等に係る経年分析!G$48,"▲","-")),2)</f>
        <v>10.84</v>
      </c>
      <c r="D19" s="159">
        <f>ROUND(VALUE(SUBSTITUTE(実質収支比率等に係る経年分析!H$48,"▲","-")),2)</f>
        <v>11.82</v>
      </c>
      <c r="E19" s="159">
        <f>ROUND(VALUE(SUBSTITUTE(実質収支比率等に係る経年分析!I$48,"▲","-")),2)</f>
        <v>13.71</v>
      </c>
      <c r="F19" s="159">
        <f>ROUND(VALUE(SUBSTITUTE(実質収支比率等に係る経年分析!J$48,"▲","-")),2)</f>
        <v>14.38</v>
      </c>
    </row>
    <row r="20" spans="1:11" x14ac:dyDescent="0.15">
      <c r="A20" s="159" t="s">
        <v>48</v>
      </c>
      <c r="B20" s="159">
        <f>ROUND(VALUE(SUBSTITUTE(実質収支比率等に係る経年分析!F$47,"▲","-")),2)</f>
        <v>8.8800000000000008</v>
      </c>
      <c r="C20" s="159">
        <f>ROUND(VALUE(SUBSTITUTE(実質収支比率等に係る経年分析!G$47,"▲","-")),2)</f>
        <v>9</v>
      </c>
      <c r="D20" s="159">
        <f>ROUND(VALUE(SUBSTITUTE(実質収支比率等に係る経年分析!H$47,"▲","-")),2)</f>
        <v>8.69</v>
      </c>
      <c r="E20" s="159">
        <f>ROUND(VALUE(SUBSTITUTE(実質収支比率等に係る経年分析!I$47,"▲","-")),2)</f>
        <v>8.43</v>
      </c>
      <c r="F20" s="159">
        <f>ROUND(VALUE(SUBSTITUTE(実質収支比率等に係る経年分析!J$47,"▲","-")),2)</f>
        <v>8.39</v>
      </c>
    </row>
    <row r="21" spans="1:11" x14ac:dyDescent="0.15">
      <c r="A21" s="159" t="s">
        <v>49</v>
      </c>
      <c r="B21" s="159">
        <f>IF(ISNUMBER(VALUE(SUBSTITUTE(実質収支比率等に係る経年分析!F$49,"▲","-"))),ROUND(VALUE(SUBSTITUTE(実質収支比率等に係る経年分析!F$49,"▲","-")),2),NA())</f>
        <v>1.58</v>
      </c>
      <c r="C21" s="159">
        <f>IF(ISNUMBER(VALUE(SUBSTITUTE(実質収支比率等に係る経年分析!G$49,"▲","-"))),ROUND(VALUE(SUBSTITUTE(実質収支比率等に係る経年分析!G$49,"▲","-")),2),NA())</f>
        <v>-0.33</v>
      </c>
      <c r="D21" s="159">
        <f>IF(ISNUMBER(VALUE(SUBSTITUTE(実質収支比率等に係る経年分析!H$49,"▲","-"))),ROUND(VALUE(SUBSTITUTE(実質収支比率等に係る経年分析!H$49,"▲","-")),2),NA())</f>
        <v>1.37</v>
      </c>
      <c r="E21" s="159">
        <f>IF(ISNUMBER(VALUE(SUBSTITUTE(実質収支比率等に係る経年分析!I$49,"▲","-"))),ROUND(VALUE(SUBSTITUTE(実質収支比率等に係る経年分析!I$49,"▲","-")),2),NA())</f>
        <v>1.28</v>
      </c>
      <c r="F21" s="159">
        <f>IF(ISNUMBER(VALUE(SUBSTITUTE(実質収支比率等に係る経年分析!J$49,"▲","-"))),ROUND(VALUE(SUBSTITUTE(実質収支比率等に係る経年分析!J$49,"▲","-")),2),NA())</f>
        <v>0.74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2.86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4.32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4.1100000000000003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4.1900000000000004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5.79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14.37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366</v>
      </c>
      <c r="E42" s="161"/>
      <c r="F42" s="161"/>
      <c r="G42" s="161">
        <f>'実質公債費比率（分子）の構造'!L$52</f>
        <v>360</v>
      </c>
      <c r="H42" s="161"/>
      <c r="I42" s="161"/>
      <c r="J42" s="161">
        <f>'実質公債費比率（分子）の構造'!M$52</f>
        <v>346</v>
      </c>
      <c r="K42" s="161"/>
      <c r="L42" s="161"/>
      <c r="M42" s="161">
        <f>'実質公債費比率（分子）の構造'!N$52</f>
        <v>358</v>
      </c>
      <c r="N42" s="161"/>
      <c r="O42" s="161"/>
      <c r="P42" s="161">
        <f>'実質公債費比率（分子）の構造'!O$52</f>
        <v>359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37</v>
      </c>
      <c r="C44" s="161"/>
      <c r="D44" s="161"/>
      <c r="E44" s="161">
        <f>'実質公債費比率（分子）の構造'!L$50</f>
        <v>33</v>
      </c>
      <c r="F44" s="161"/>
      <c r="G44" s="161"/>
      <c r="H44" s="161">
        <f>'実質公債費比率（分子）の構造'!M$50</f>
        <v>26</v>
      </c>
      <c r="I44" s="161"/>
      <c r="J44" s="161"/>
      <c r="K44" s="161">
        <f>'実質公債費比率（分子）の構造'!N$50</f>
        <v>18</v>
      </c>
      <c r="L44" s="161"/>
      <c r="M44" s="161"/>
      <c r="N44" s="161">
        <f>'実質公債費比率（分子）の構造'!O$50</f>
        <v>10</v>
      </c>
      <c r="O44" s="161"/>
      <c r="P44" s="161"/>
    </row>
    <row r="45" spans="1:16" x14ac:dyDescent="0.15">
      <c r="A45" s="161" t="s">
        <v>59</v>
      </c>
      <c r="B45" s="161">
        <f>'実質公債費比率（分子）の構造'!K$49</f>
        <v>92</v>
      </c>
      <c r="C45" s="161"/>
      <c r="D45" s="161"/>
      <c r="E45" s="161">
        <f>'実質公債費比率（分子）の構造'!L$49</f>
        <v>42</v>
      </c>
      <c r="F45" s="161"/>
      <c r="G45" s="161"/>
      <c r="H45" s="161">
        <f>'実質公債費比率（分子）の構造'!M$49</f>
        <v>17</v>
      </c>
      <c r="I45" s="161"/>
      <c r="J45" s="161"/>
      <c r="K45" s="161">
        <f>'実質公債費比率（分子）の構造'!N$49</f>
        <v>19</v>
      </c>
      <c r="L45" s="161"/>
      <c r="M45" s="161"/>
      <c r="N45" s="161">
        <f>'実質公債費比率（分子）の構造'!O$49</f>
        <v>21</v>
      </c>
      <c r="O45" s="161"/>
      <c r="P45" s="161"/>
    </row>
    <row r="46" spans="1:16" x14ac:dyDescent="0.15">
      <c r="A46" s="161" t="s">
        <v>60</v>
      </c>
      <c r="B46" s="161">
        <f>'実質公債費比率（分子）の構造'!K$48</f>
        <v>223</v>
      </c>
      <c r="C46" s="161"/>
      <c r="D46" s="161"/>
      <c r="E46" s="161">
        <f>'実質公債費比率（分子）の構造'!L$48</f>
        <v>204</v>
      </c>
      <c r="F46" s="161"/>
      <c r="G46" s="161"/>
      <c r="H46" s="161">
        <f>'実質公債費比率（分子）の構造'!M$48</f>
        <v>205</v>
      </c>
      <c r="I46" s="161"/>
      <c r="J46" s="161"/>
      <c r="K46" s="161">
        <f>'実質公債費比率（分子）の構造'!N$48</f>
        <v>210</v>
      </c>
      <c r="L46" s="161"/>
      <c r="M46" s="161"/>
      <c r="N46" s="161">
        <f>'実質公債費比率（分子）の構造'!O$48</f>
        <v>207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239</v>
      </c>
      <c r="C49" s="161"/>
      <c r="D49" s="161"/>
      <c r="E49" s="161">
        <f>'実質公債費比率（分子）の構造'!L$45</f>
        <v>219</v>
      </c>
      <c r="F49" s="161"/>
      <c r="G49" s="161"/>
      <c r="H49" s="161">
        <f>'実質公債費比率（分子）の構造'!M$45</f>
        <v>234</v>
      </c>
      <c r="I49" s="161"/>
      <c r="J49" s="161"/>
      <c r="K49" s="161">
        <f>'実質公債費比率（分子）の構造'!N$45</f>
        <v>249</v>
      </c>
      <c r="L49" s="161"/>
      <c r="M49" s="161"/>
      <c r="N49" s="161">
        <f>'実質公債費比率（分子）の構造'!O$45</f>
        <v>258</v>
      </c>
      <c r="O49" s="161"/>
      <c r="P49" s="161"/>
    </row>
    <row r="50" spans="1:16" x14ac:dyDescent="0.15">
      <c r="A50" s="161" t="s">
        <v>64</v>
      </c>
      <c r="B50" s="161" t="e">
        <f>NA()</f>
        <v>#N/A</v>
      </c>
      <c r="C50" s="161">
        <f>IF(ISNUMBER('実質公債費比率（分子）の構造'!K$53),'実質公債費比率（分子）の構造'!K$53,NA())</f>
        <v>225</v>
      </c>
      <c r="D50" s="161" t="e">
        <f>NA()</f>
        <v>#N/A</v>
      </c>
      <c r="E50" s="161" t="e">
        <f>NA()</f>
        <v>#N/A</v>
      </c>
      <c r="F50" s="161">
        <f>IF(ISNUMBER('実質公債費比率（分子）の構造'!L$53),'実質公債費比率（分子）の構造'!L$53,NA())</f>
        <v>138</v>
      </c>
      <c r="G50" s="161" t="e">
        <f>NA()</f>
        <v>#N/A</v>
      </c>
      <c r="H50" s="161" t="e">
        <f>NA()</f>
        <v>#N/A</v>
      </c>
      <c r="I50" s="161">
        <f>IF(ISNUMBER('実質公債費比率（分子）の構造'!M$53),'実質公債費比率（分子）の構造'!M$53,NA())</f>
        <v>136</v>
      </c>
      <c r="J50" s="161" t="e">
        <f>NA()</f>
        <v>#N/A</v>
      </c>
      <c r="K50" s="161" t="e">
        <f>NA()</f>
        <v>#N/A</v>
      </c>
      <c r="L50" s="161">
        <f>IF(ISNUMBER('実質公債費比率（分子）の構造'!N$53),'実質公債費比率（分子）の構造'!N$53,NA())</f>
        <v>138</v>
      </c>
      <c r="M50" s="161" t="e">
        <f>NA()</f>
        <v>#N/A</v>
      </c>
      <c r="N50" s="161" t="e">
        <f>NA()</f>
        <v>#N/A</v>
      </c>
      <c r="O50" s="161">
        <f>IF(ISNUMBER('実質公債費比率（分子）の構造'!O$53),'実質公債費比率（分子）の構造'!O$53,NA())</f>
        <v>137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3924</v>
      </c>
      <c r="E56" s="160"/>
      <c r="F56" s="160"/>
      <c r="G56" s="160">
        <f>'将来負担比率（分子）の構造'!J$52</f>
        <v>3845</v>
      </c>
      <c r="H56" s="160"/>
      <c r="I56" s="160"/>
      <c r="J56" s="160">
        <f>'将来負担比率（分子）の構造'!K$52</f>
        <v>3896</v>
      </c>
      <c r="K56" s="160"/>
      <c r="L56" s="160"/>
      <c r="M56" s="160">
        <f>'将来負担比率（分子）の構造'!L$52</f>
        <v>4030</v>
      </c>
      <c r="N56" s="160"/>
      <c r="O56" s="160"/>
      <c r="P56" s="160">
        <f>'将来負担比率（分子）の構造'!M$52</f>
        <v>3875</v>
      </c>
    </row>
    <row r="57" spans="1:16" x14ac:dyDescent="0.15">
      <c r="A57" s="160" t="s">
        <v>35</v>
      </c>
      <c r="B57" s="160"/>
      <c r="C57" s="160"/>
      <c r="D57" s="160">
        <f>'将来負担比率（分子）の構造'!I$51</f>
        <v>129</v>
      </c>
      <c r="E57" s="160"/>
      <c r="F57" s="160"/>
      <c r="G57" s="160">
        <f>'将来負担比率（分子）の構造'!J$51</f>
        <v>154</v>
      </c>
      <c r="H57" s="160"/>
      <c r="I57" s="160"/>
      <c r="J57" s="160">
        <f>'将来負担比率（分子）の構造'!K$51</f>
        <v>177</v>
      </c>
      <c r="K57" s="160"/>
      <c r="L57" s="160"/>
      <c r="M57" s="160">
        <f>'将来負担比率（分子）の構造'!L$51</f>
        <v>142</v>
      </c>
      <c r="N57" s="160"/>
      <c r="O57" s="160"/>
      <c r="P57" s="160">
        <f>'将来負担比率（分子）の構造'!M$51</f>
        <v>110</v>
      </c>
    </row>
    <row r="58" spans="1:16" x14ac:dyDescent="0.15">
      <c r="A58" s="160" t="s">
        <v>34</v>
      </c>
      <c r="B58" s="160"/>
      <c r="C58" s="160"/>
      <c r="D58" s="160">
        <f>'将来負担比率（分子）の構造'!I$50</f>
        <v>1303</v>
      </c>
      <c r="E58" s="160"/>
      <c r="F58" s="160"/>
      <c r="G58" s="160">
        <f>'将来負担比率（分子）の構造'!J$50</f>
        <v>1590</v>
      </c>
      <c r="H58" s="160"/>
      <c r="I58" s="160"/>
      <c r="J58" s="160">
        <f>'将来負担比率（分子）の構造'!K$50</f>
        <v>1577</v>
      </c>
      <c r="K58" s="160"/>
      <c r="L58" s="160"/>
      <c r="M58" s="160">
        <f>'将来負担比率（分子）の構造'!L$50</f>
        <v>1515</v>
      </c>
      <c r="N58" s="160"/>
      <c r="O58" s="160"/>
      <c r="P58" s="160">
        <f>'将来負担比率（分子）の構造'!M$50</f>
        <v>1913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f>'将来負担比率（分子）の構造'!K$46</f>
        <v>0</v>
      </c>
      <c r="I61" s="160"/>
      <c r="J61" s="160"/>
      <c r="K61" s="160">
        <f>'将来負担比率（分子）の構造'!L$46</f>
        <v>0</v>
      </c>
      <c r="L61" s="160"/>
      <c r="M61" s="160"/>
      <c r="N61" s="160" t="str">
        <f>'将来負担比率（分子）の構造'!M$46</f>
        <v>-</v>
      </c>
      <c r="O61" s="160"/>
      <c r="P61" s="160"/>
    </row>
    <row r="62" spans="1:16" x14ac:dyDescent="0.15">
      <c r="A62" s="160" t="s">
        <v>28</v>
      </c>
      <c r="B62" s="160">
        <f>'将来負担比率（分子）の構造'!I$45</f>
        <v>1087</v>
      </c>
      <c r="C62" s="160"/>
      <c r="D62" s="160"/>
      <c r="E62" s="160">
        <f>'将来負担比率（分子）の構造'!J$45</f>
        <v>1003</v>
      </c>
      <c r="F62" s="160"/>
      <c r="G62" s="160"/>
      <c r="H62" s="160">
        <f>'将来負担比率（分子）の構造'!K$45</f>
        <v>888</v>
      </c>
      <c r="I62" s="160"/>
      <c r="J62" s="160"/>
      <c r="K62" s="160">
        <f>'将来負担比率（分子）の構造'!L$45</f>
        <v>1039</v>
      </c>
      <c r="L62" s="160"/>
      <c r="M62" s="160"/>
      <c r="N62" s="160">
        <f>'将来負担比率（分子）の構造'!M$45</f>
        <v>990</v>
      </c>
      <c r="O62" s="160"/>
      <c r="P62" s="160"/>
    </row>
    <row r="63" spans="1:16" x14ac:dyDescent="0.15">
      <c r="A63" s="160" t="s">
        <v>27</v>
      </c>
      <c r="B63" s="160">
        <f>'将来負担比率（分子）の構造'!I$44</f>
        <v>158</v>
      </c>
      <c r="C63" s="160"/>
      <c r="D63" s="160"/>
      <c r="E63" s="160">
        <f>'将来負担比率（分子）の構造'!J$44</f>
        <v>152</v>
      </c>
      <c r="F63" s="160"/>
      <c r="G63" s="160"/>
      <c r="H63" s="160">
        <f>'将来負担比率（分子）の構造'!K$44</f>
        <v>173</v>
      </c>
      <c r="I63" s="160"/>
      <c r="J63" s="160"/>
      <c r="K63" s="160">
        <f>'将来負担比率（分子）の構造'!L$44</f>
        <v>170</v>
      </c>
      <c r="L63" s="160"/>
      <c r="M63" s="160"/>
      <c r="N63" s="160">
        <f>'将来負担比率（分子）の構造'!M$44</f>
        <v>152</v>
      </c>
      <c r="O63" s="160"/>
      <c r="P63" s="160"/>
    </row>
    <row r="64" spans="1:16" x14ac:dyDescent="0.15">
      <c r="A64" s="160" t="s">
        <v>26</v>
      </c>
      <c r="B64" s="160">
        <f>'将来負担比率（分子）の構造'!I$43</f>
        <v>2314</v>
      </c>
      <c r="C64" s="160"/>
      <c r="D64" s="160"/>
      <c r="E64" s="160">
        <f>'将来負担比率（分子）の構造'!J$43</f>
        <v>2191</v>
      </c>
      <c r="F64" s="160"/>
      <c r="G64" s="160"/>
      <c r="H64" s="160">
        <f>'将来負担比率（分子）の構造'!K$43</f>
        <v>2074</v>
      </c>
      <c r="I64" s="160"/>
      <c r="J64" s="160"/>
      <c r="K64" s="160">
        <f>'将来負担比率（分子）の構造'!L$43</f>
        <v>2088</v>
      </c>
      <c r="L64" s="160"/>
      <c r="M64" s="160"/>
      <c r="N64" s="160">
        <f>'将来負担比率（分子）の構造'!M$43</f>
        <v>1929</v>
      </c>
      <c r="O64" s="160"/>
      <c r="P64" s="160"/>
    </row>
    <row r="65" spans="1:16" x14ac:dyDescent="0.15">
      <c r="A65" s="160" t="s">
        <v>25</v>
      </c>
      <c r="B65" s="160">
        <f>'将来負担比率（分子）の構造'!I$42</f>
        <v>94</v>
      </c>
      <c r="C65" s="160"/>
      <c r="D65" s="160"/>
      <c r="E65" s="160">
        <f>'将来負担比率（分子）の構造'!J$42</f>
        <v>64</v>
      </c>
      <c r="F65" s="160"/>
      <c r="G65" s="160"/>
      <c r="H65" s="160">
        <f>'将来負担比率（分子）の構造'!K$42</f>
        <v>39</v>
      </c>
      <c r="I65" s="160"/>
      <c r="J65" s="160"/>
      <c r="K65" s="160">
        <f>'将来負担比率（分子）の構造'!L$42</f>
        <v>22</v>
      </c>
      <c r="L65" s="160"/>
      <c r="M65" s="160"/>
      <c r="N65" s="160">
        <f>'将来負担比率（分子）の構造'!M$42</f>
        <v>12</v>
      </c>
      <c r="O65" s="160"/>
      <c r="P65" s="160"/>
    </row>
    <row r="66" spans="1:16" x14ac:dyDescent="0.15">
      <c r="A66" s="160" t="s">
        <v>24</v>
      </c>
      <c r="B66" s="160">
        <f>'将来負担比率（分子）の構造'!I$41</f>
        <v>3044</v>
      </c>
      <c r="C66" s="160"/>
      <c r="D66" s="160"/>
      <c r="E66" s="160">
        <f>'将来負担比率（分子）の構造'!J$41</f>
        <v>3049</v>
      </c>
      <c r="F66" s="160"/>
      <c r="G66" s="160"/>
      <c r="H66" s="160">
        <f>'将来負担比率（分子）の構造'!K$41</f>
        <v>3443</v>
      </c>
      <c r="I66" s="160"/>
      <c r="J66" s="160"/>
      <c r="K66" s="160">
        <f>'将来負担比率（分子）の構造'!L$41</f>
        <v>3936</v>
      </c>
      <c r="L66" s="160"/>
      <c r="M66" s="160"/>
      <c r="N66" s="160">
        <f>'将来負担比率（分子）の構造'!M$41</f>
        <v>3999</v>
      </c>
      <c r="O66" s="160"/>
      <c r="P66" s="160"/>
    </row>
    <row r="67" spans="1:16" x14ac:dyDescent="0.15">
      <c r="A67" s="160" t="s">
        <v>68</v>
      </c>
      <c r="B67" s="160" t="e">
        <f>NA()</f>
        <v>#N/A</v>
      </c>
      <c r="C67" s="160">
        <f>IF(ISNUMBER('将来負担比率（分子）の構造'!I$53), IF('将来負担比率（分子）の構造'!I$53 &lt; 0, 0, '将来負担比率（分子）の構造'!I$53), NA())</f>
        <v>1341</v>
      </c>
      <c r="D67" s="160" t="e">
        <f>NA()</f>
        <v>#N/A</v>
      </c>
      <c r="E67" s="160" t="e">
        <f>NA()</f>
        <v>#N/A</v>
      </c>
      <c r="F67" s="160">
        <f>IF(ISNUMBER('将来負担比率（分子）の構造'!J$53), IF('将来負担比率（分子）の構造'!J$53 &lt; 0, 0, '将来負担比率（分子）の構造'!J$53), NA())</f>
        <v>869</v>
      </c>
      <c r="G67" s="160" t="e">
        <f>NA()</f>
        <v>#N/A</v>
      </c>
      <c r="H67" s="160" t="e">
        <f>NA()</f>
        <v>#N/A</v>
      </c>
      <c r="I67" s="160">
        <f>IF(ISNUMBER('将来負担比率（分子）の構造'!K$53), IF('将来負担比率（分子）の構造'!K$53 &lt; 0, 0, '将来負担比率（分子）の構造'!K$53), NA())</f>
        <v>967</v>
      </c>
      <c r="J67" s="160" t="e">
        <f>NA()</f>
        <v>#N/A</v>
      </c>
      <c r="K67" s="160" t="e">
        <f>NA()</f>
        <v>#N/A</v>
      </c>
      <c r="L67" s="160">
        <f>IF(ISNUMBER('将来負担比率（分子）の構造'!L$53), IF('将来負担比率（分子）の構造'!L$53 &lt; 0, 0, '将来負担比率（分子）の構造'!L$53), NA())</f>
        <v>1568</v>
      </c>
      <c r="M67" s="160" t="e">
        <f>NA()</f>
        <v>#N/A</v>
      </c>
      <c r="N67" s="160" t="e">
        <f>NA()</f>
        <v>#N/A</v>
      </c>
      <c r="O67" s="160">
        <f>IF(ISNUMBER('将来負担比率（分子）の構造'!M$53), IF('将来負担比率（分子）の構造'!M$53 &lt; 0, 0, '将来負担比率（分子）の構造'!M$53), NA())</f>
        <v>1184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263</v>
      </c>
      <c r="C72" s="164">
        <f>基金残高に係る経年分析!G55</f>
        <v>251</v>
      </c>
      <c r="D72" s="164">
        <f>基金残高に係る経年分析!H55</f>
        <v>251</v>
      </c>
    </row>
    <row r="73" spans="1:16" x14ac:dyDescent="0.15">
      <c r="A73" s="163" t="s">
        <v>71</v>
      </c>
      <c r="B73" s="164">
        <f>基金残高に係る経年分析!F56</f>
        <v>134</v>
      </c>
      <c r="C73" s="164">
        <f>基金残高に係る経年分析!G56</f>
        <v>124</v>
      </c>
      <c r="D73" s="164">
        <f>基金残高に係る経年分析!H56</f>
        <v>174</v>
      </c>
    </row>
    <row r="74" spans="1:16" x14ac:dyDescent="0.15">
      <c r="A74" s="163" t="s">
        <v>72</v>
      </c>
      <c r="B74" s="164">
        <f>基金残高に係る経年分析!F57</f>
        <v>1111</v>
      </c>
      <c r="C74" s="164">
        <f>基金残高に係る経年分析!G57</f>
        <v>1070</v>
      </c>
      <c r="D74" s="164">
        <f>基金残高に係る経年分析!H57</f>
        <v>1368</v>
      </c>
    </row>
  </sheetData>
  <sheetProtection algorithmName="SHA-512" hashValue="p1Ql9ZfC50cPSo7oqf1E/EZeAdbIrlt52A99Hv4MXKQobS8kvSClWKlvom/acmFuhV1qdyX0gDNdx0Suwwfxmw==" saltValue="mjwsvf/WPtSMoMbAX5BN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912723</v>
      </c>
      <c r="S5" s="649"/>
      <c r="T5" s="649"/>
      <c r="U5" s="649"/>
      <c r="V5" s="649"/>
      <c r="W5" s="649"/>
      <c r="X5" s="649"/>
      <c r="Y5" s="650"/>
      <c r="Z5" s="651">
        <v>18.399999999999999</v>
      </c>
      <c r="AA5" s="651"/>
      <c r="AB5" s="651"/>
      <c r="AC5" s="651"/>
      <c r="AD5" s="652">
        <v>912723</v>
      </c>
      <c r="AE5" s="652"/>
      <c r="AF5" s="652"/>
      <c r="AG5" s="652"/>
      <c r="AH5" s="652"/>
      <c r="AI5" s="652"/>
      <c r="AJ5" s="652"/>
      <c r="AK5" s="652"/>
      <c r="AL5" s="653">
        <v>30.2</v>
      </c>
      <c r="AM5" s="654"/>
      <c r="AN5" s="654"/>
      <c r="AO5" s="655"/>
      <c r="AP5" s="645" t="s">
        <v>221</v>
      </c>
      <c r="AQ5" s="646"/>
      <c r="AR5" s="646"/>
      <c r="AS5" s="646"/>
      <c r="AT5" s="646"/>
      <c r="AU5" s="646"/>
      <c r="AV5" s="646"/>
      <c r="AW5" s="646"/>
      <c r="AX5" s="646"/>
      <c r="AY5" s="646"/>
      <c r="AZ5" s="646"/>
      <c r="BA5" s="646"/>
      <c r="BB5" s="646"/>
      <c r="BC5" s="646"/>
      <c r="BD5" s="646"/>
      <c r="BE5" s="646"/>
      <c r="BF5" s="647"/>
      <c r="BG5" s="659">
        <v>912723</v>
      </c>
      <c r="BH5" s="660"/>
      <c r="BI5" s="660"/>
      <c r="BJ5" s="660"/>
      <c r="BK5" s="660"/>
      <c r="BL5" s="660"/>
      <c r="BM5" s="660"/>
      <c r="BN5" s="661"/>
      <c r="BO5" s="662">
        <v>100</v>
      </c>
      <c r="BP5" s="662"/>
      <c r="BQ5" s="662"/>
      <c r="BR5" s="662"/>
      <c r="BS5" s="663" t="s">
        <v>120</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98341</v>
      </c>
      <c r="S6" s="660"/>
      <c r="T6" s="660"/>
      <c r="U6" s="660"/>
      <c r="V6" s="660"/>
      <c r="W6" s="660"/>
      <c r="X6" s="660"/>
      <c r="Y6" s="661"/>
      <c r="Z6" s="662">
        <v>2</v>
      </c>
      <c r="AA6" s="662"/>
      <c r="AB6" s="662"/>
      <c r="AC6" s="662"/>
      <c r="AD6" s="663">
        <v>98341</v>
      </c>
      <c r="AE6" s="663"/>
      <c r="AF6" s="663"/>
      <c r="AG6" s="663"/>
      <c r="AH6" s="663"/>
      <c r="AI6" s="663"/>
      <c r="AJ6" s="663"/>
      <c r="AK6" s="663"/>
      <c r="AL6" s="664">
        <v>3.3</v>
      </c>
      <c r="AM6" s="665"/>
      <c r="AN6" s="665"/>
      <c r="AO6" s="666"/>
      <c r="AP6" s="656" t="s">
        <v>226</v>
      </c>
      <c r="AQ6" s="657"/>
      <c r="AR6" s="657"/>
      <c r="AS6" s="657"/>
      <c r="AT6" s="657"/>
      <c r="AU6" s="657"/>
      <c r="AV6" s="657"/>
      <c r="AW6" s="657"/>
      <c r="AX6" s="657"/>
      <c r="AY6" s="657"/>
      <c r="AZ6" s="657"/>
      <c r="BA6" s="657"/>
      <c r="BB6" s="657"/>
      <c r="BC6" s="657"/>
      <c r="BD6" s="657"/>
      <c r="BE6" s="657"/>
      <c r="BF6" s="658"/>
      <c r="BG6" s="659">
        <v>912723</v>
      </c>
      <c r="BH6" s="660"/>
      <c r="BI6" s="660"/>
      <c r="BJ6" s="660"/>
      <c r="BK6" s="660"/>
      <c r="BL6" s="660"/>
      <c r="BM6" s="660"/>
      <c r="BN6" s="661"/>
      <c r="BO6" s="662">
        <v>100</v>
      </c>
      <c r="BP6" s="662"/>
      <c r="BQ6" s="662"/>
      <c r="BR6" s="662"/>
      <c r="BS6" s="663" t="s">
        <v>120</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84836</v>
      </c>
      <c r="CS6" s="660"/>
      <c r="CT6" s="660"/>
      <c r="CU6" s="660"/>
      <c r="CV6" s="660"/>
      <c r="CW6" s="660"/>
      <c r="CX6" s="660"/>
      <c r="CY6" s="661"/>
      <c r="CZ6" s="653">
        <v>1.9</v>
      </c>
      <c r="DA6" s="654"/>
      <c r="DB6" s="654"/>
      <c r="DC6" s="673"/>
      <c r="DD6" s="668" t="s">
        <v>120</v>
      </c>
      <c r="DE6" s="660"/>
      <c r="DF6" s="660"/>
      <c r="DG6" s="660"/>
      <c r="DH6" s="660"/>
      <c r="DI6" s="660"/>
      <c r="DJ6" s="660"/>
      <c r="DK6" s="660"/>
      <c r="DL6" s="660"/>
      <c r="DM6" s="660"/>
      <c r="DN6" s="660"/>
      <c r="DO6" s="660"/>
      <c r="DP6" s="661"/>
      <c r="DQ6" s="668">
        <v>84836</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1385</v>
      </c>
      <c r="S7" s="660"/>
      <c r="T7" s="660"/>
      <c r="U7" s="660"/>
      <c r="V7" s="660"/>
      <c r="W7" s="660"/>
      <c r="X7" s="660"/>
      <c r="Y7" s="661"/>
      <c r="Z7" s="662">
        <v>0</v>
      </c>
      <c r="AA7" s="662"/>
      <c r="AB7" s="662"/>
      <c r="AC7" s="662"/>
      <c r="AD7" s="663">
        <v>1385</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409074</v>
      </c>
      <c r="BH7" s="660"/>
      <c r="BI7" s="660"/>
      <c r="BJ7" s="660"/>
      <c r="BK7" s="660"/>
      <c r="BL7" s="660"/>
      <c r="BM7" s="660"/>
      <c r="BN7" s="661"/>
      <c r="BO7" s="662">
        <v>44.8</v>
      </c>
      <c r="BP7" s="662"/>
      <c r="BQ7" s="662"/>
      <c r="BR7" s="662"/>
      <c r="BS7" s="663" t="s">
        <v>120</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1280125</v>
      </c>
      <c r="CS7" s="660"/>
      <c r="CT7" s="660"/>
      <c r="CU7" s="660"/>
      <c r="CV7" s="660"/>
      <c r="CW7" s="660"/>
      <c r="CX7" s="660"/>
      <c r="CY7" s="661"/>
      <c r="CZ7" s="662">
        <v>28.2</v>
      </c>
      <c r="DA7" s="662"/>
      <c r="DB7" s="662"/>
      <c r="DC7" s="662"/>
      <c r="DD7" s="668">
        <v>88472</v>
      </c>
      <c r="DE7" s="660"/>
      <c r="DF7" s="660"/>
      <c r="DG7" s="660"/>
      <c r="DH7" s="660"/>
      <c r="DI7" s="660"/>
      <c r="DJ7" s="660"/>
      <c r="DK7" s="660"/>
      <c r="DL7" s="660"/>
      <c r="DM7" s="660"/>
      <c r="DN7" s="660"/>
      <c r="DO7" s="660"/>
      <c r="DP7" s="661"/>
      <c r="DQ7" s="668">
        <v>1181897</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4197</v>
      </c>
      <c r="S8" s="660"/>
      <c r="T8" s="660"/>
      <c r="U8" s="660"/>
      <c r="V8" s="660"/>
      <c r="W8" s="660"/>
      <c r="X8" s="660"/>
      <c r="Y8" s="661"/>
      <c r="Z8" s="662">
        <v>0.1</v>
      </c>
      <c r="AA8" s="662"/>
      <c r="AB8" s="662"/>
      <c r="AC8" s="662"/>
      <c r="AD8" s="663">
        <v>4197</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16049</v>
      </c>
      <c r="BH8" s="660"/>
      <c r="BI8" s="660"/>
      <c r="BJ8" s="660"/>
      <c r="BK8" s="660"/>
      <c r="BL8" s="660"/>
      <c r="BM8" s="660"/>
      <c r="BN8" s="661"/>
      <c r="BO8" s="662">
        <v>1.8</v>
      </c>
      <c r="BP8" s="662"/>
      <c r="BQ8" s="662"/>
      <c r="BR8" s="662"/>
      <c r="BS8" s="668" t="s">
        <v>120</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1103162</v>
      </c>
      <c r="CS8" s="660"/>
      <c r="CT8" s="660"/>
      <c r="CU8" s="660"/>
      <c r="CV8" s="660"/>
      <c r="CW8" s="660"/>
      <c r="CX8" s="660"/>
      <c r="CY8" s="661"/>
      <c r="CZ8" s="662">
        <v>24.3</v>
      </c>
      <c r="DA8" s="662"/>
      <c r="DB8" s="662"/>
      <c r="DC8" s="662"/>
      <c r="DD8" s="668">
        <v>8591</v>
      </c>
      <c r="DE8" s="660"/>
      <c r="DF8" s="660"/>
      <c r="DG8" s="660"/>
      <c r="DH8" s="660"/>
      <c r="DI8" s="660"/>
      <c r="DJ8" s="660"/>
      <c r="DK8" s="660"/>
      <c r="DL8" s="660"/>
      <c r="DM8" s="660"/>
      <c r="DN8" s="660"/>
      <c r="DO8" s="660"/>
      <c r="DP8" s="661"/>
      <c r="DQ8" s="668">
        <v>685827</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4161</v>
      </c>
      <c r="S9" s="660"/>
      <c r="T9" s="660"/>
      <c r="U9" s="660"/>
      <c r="V9" s="660"/>
      <c r="W9" s="660"/>
      <c r="X9" s="660"/>
      <c r="Y9" s="661"/>
      <c r="Z9" s="662">
        <v>0.1</v>
      </c>
      <c r="AA9" s="662"/>
      <c r="AB9" s="662"/>
      <c r="AC9" s="662"/>
      <c r="AD9" s="663">
        <v>4161</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354578</v>
      </c>
      <c r="BH9" s="660"/>
      <c r="BI9" s="660"/>
      <c r="BJ9" s="660"/>
      <c r="BK9" s="660"/>
      <c r="BL9" s="660"/>
      <c r="BM9" s="660"/>
      <c r="BN9" s="661"/>
      <c r="BO9" s="662">
        <v>38.799999999999997</v>
      </c>
      <c r="BP9" s="662"/>
      <c r="BQ9" s="662"/>
      <c r="BR9" s="662"/>
      <c r="BS9" s="668" t="s">
        <v>120</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277673</v>
      </c>
      <c r="CS9" s="660"/>
      <c r="CT9" s="660"/>
      <c r="CU9" s="660"/>
      <c r="CV9" s="660"/>
      <c r="CW9" s="660"/>
      <c r="CX9" s="660"/>
      <c r="CY9" s="661"/>
      <c r="CZ9" s="662">
        <v>6.1</v>
      </c>
      <c r="DA9" s="662"/>
      <c r="DB9" s="662"/>
      <c r="DC9" s="662"/>
      <c r="DD9" s="668">
        <v>14709</v>
      </c>
      <c r="DE9" s="660"/>
      <c r="DF9" s="660"/>
      <c r="DG9" s="660"/>
      <c r="DH9" s="660"/>
      <c r="DI9" s="660"/>
      <c r="DJ9" s="660"/>
      <c r="DK9" s="660"/>
      <c r="DL9" s="660"/>
      <c r="DM9" s="660"/>
      <c r="DN9" s="660"/>
      <c r="DO9" s="660"/>
      <c r="DP9" s="661"/>
      <c r="DQ9" s="668">
        <v>253592</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238</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238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15510</v>
      </c>
      <c r="BH10" s="660"/>
      <c r="BI10" s="660"/>
      <c r="BJ10" s="660"/>
      <c r="BK10" s="660"/>
      <c r="BL10" s="660"/>
      <c r="BM10" s="660"/>
      <c r="BN10" s="661"/>
      <c r="BO10" s="662">
        <v>1.7</v>
      </c>
      <c r="BP10" s="662"/>
      <c r="BQ10" s="662"/>
      <c r="BR10" s="662"/>
      <c r="BS10" s="668" t="s">
        <v>120</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120</v>
      </c>
      <c r="CS10" s="660"/>
      <c r="CT10" s="660"/>
      <c r="CU10" s="660"/>
      <c r="CV10" s="660"/>
      <c r="CW10" s="660"/>
      <c r="CX10" s="660"/>
      <c r="CY10" s="661"/>
      <c r="CZ10" s="662" t="s">
        <v>238</v>
      </c>
      <c r="DA10" s="662"/>
      <c r="DB10" s="662"/>
      <c r="DC10" s="662"/>
      <c r="DD10" s="668" t="s">
        <v>238</v>
      </c>
      <c r="DE10" s="660"/>
      <c r="DF10" s="660"/>
      <c r="DG10" s="660"/>
      <c r="DH10" s="660"/>
      <c r="DI10" s="660"/>
      <c r="DJ10" s="660"/>
      <c r="DK10" s="660"/>
      <c r="DL10" s="660"/>
      <c r="DM10" s="660"/>
      <c r="DN10" s="660"/>
      <c r="DO10" s="660"/>
      <c r="DP10" s="661"/>
      <c r="DQ10" s="668" t="s">
        <v>120</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238</v>
      </c>
      <c r="S11" s="660"/>
      <c r="T11" s="660"/>
      <c r="U11" s="660"/>
      <c r="V11" s="660"/>
      <c r="W11" s="660"/>
      <c r="X11" s="660"/>
      <c r="Y11" s="661"/>
      <c r="Z11" s="662" t="s">
        <v>120</v>
      </c>
      <c r="AA11" s="662"/>
      <c r="AB11" s="662"/>
      <c r="AC11" s="662"/>
      <c r="AD11" s="663" t="s">
        <v>120</v>
      </c>
      <c r="AE11" s="663"/>
      <c r="AF11" s="663"/>
      <c r="AG11" s="663"/>
      <c r="AH11" s="663"/>
      <c r="AI11" s="663"/>
      <c r="AJ11" s="663"/>
      <c r="AK11" s="663"/>
      <c r="AL11" s="664" t="s">
        <v>238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22937</v>
      </c>
      <c r="BH11" s="660"/>
      <c r="BI11" s="660"/>
      <c r="BJ11" s="660"/>
      <c r="BK11" s="660"/>
      <c r="BL11" s="660"/>
      <c r="BM11" s="660"/>
      <c r="BN11" s="661"/>
      <c r="BO11" s="662">
        <v>2.5</v>
      </c>
      <c r="BP11" s="662"/>
      <c r="BQ11" s="662"/>
      <c r="BR11" s="662"/>
      <c r="BS11" s="668" t="s">
        <v>120</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165126</v>
      </c>
      <c r="CS11" s="660"/>
      <c r="CT11" s="660"/>
      <c r="CU11" s="660"/>
      <c r="CV11" s="660"/>
      <c r="CW11" s="660"/>
      <c r="CX11" s="660"/>
      <c r="CY11" s="661"/>
      <c r="CZ11" s="662">
        <v>3.6</v>
      </c>
      <c r="DA11" s="662"/>
      <c r="DB11" s="662"/>
      <c r="DC11" s="662"/>
      <c r="DD11" s="668">
        <v>10869</v>
      </c>
      <c r="DE11" s="660"/>
      <c r="DF11" s="660"/>
      <c r="DG11" s="660"/>
      <c r="DH11" s="660"/>
      <c r="DI11" s="660"/>
      <c r="DJ11" s="660"/>
      <c r="DK11" s="660"/>
      <c r="DL11" s="660"/>
      <c r="DM11" s="660"/>
      <c r="DN11" s="660"/>
      <c r="DO11" s="660"/>
      <c r="DP11" s="661"/>
      <c r="DQ11" s="668">
        <v>109505</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140940</v>
      </c>
      <c r="S12" s="660"/>
      <c r="T12" s="660"/>
      <c r="U12" s="660"/>
      <c r="V12" s="660"/>
      <c r="W12" s="660"/>
      <c r="X12" s="660"/>
      <c r="Y12" s="661"/>
      <c r="Z12" s="662">
        <v>2.8</v>
      </c>
      <c r="AA12" s="662"/>
      <c r="AB12" s="662"/>
      <c r="AC12" s="662"/>
      <c r="AD12" s="663">
        <v>140940</v>
      </c>
      <c r="AE12" s="663"/>
      <c r="AF12" s="663"/>
      <c r="AG12" s="663"/>
      <c r="AH12" s="663"/>
      <c r="AI12" s="663"/>
      <c r="AJ12" s="663"/>
      <c r="AK12" s="663"/>
      <c r="AL12" s="664">
        <v>4.7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419284</v>
      </c>
      <c r="BH12" s="660"/>
      <c r="BI12" s="660"/>
      <c r="BJ12" s="660"/>
      <c r="BK12" s="660"/>
      <c r="BL12" s="660"/>
      <c r="BM12" s="660"/>
      <c r="BN12" s="661"/>
      <c r="BO12" s="662">
        <v>45.9</v>
      </c>
      <c r="BP12" s="662"/>
      <c r="BQ12" s="662"/>
      <c r="BR12" s="662"/>
      <c r="BS12" s="668" t="s">
        <v>120</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15594</v>
      </c>
      <c r="CS12" s="660"/>
      <c r="CT12" s="660"/>
      <c r="CU12" s="660"/>
      <c r="CV12" s="660"/>
      <c r="CW12" s="660"/>
      <c r="CX12" s="660"/>
      <c r="CY12" s="661"/>
      <c r="CZ12" s="662">
        <v>0.3</v>
      </c>
      <c r="DA12" s="662"/>
      <c r="DB12" s="662"/>
      <c r="DC12" s="662"/>
      <c r="DD12" s="668" t="s">
        <v>238</v>
      </c>
      <c r="DE12" s="660"/>
      <c r="DF12" s="660"/>
      <c r="DG12" s="660"/>
      <c r="DH12" s="660"/>
      <c r="DI12" s="660"/>
      <c r="DJ12" s="660"/>
      <c r="DK12" s="660"/>
      <c r="DL12" s="660"/>
      <c r="DM12" s="660"/>
      <c r="DN12" s="660"/>
      <c r="DO12" s="660"/>
      <c r="DP12" s="661"/>
      <c r="DQ12" s="668">
        <v>4948</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15035</v>
      </c>
      <c r="S13" s="660"/>
      <c r="T13" s="660"/>
      <c r="U13" s="660"/>
      <c r="V13" s="660"/>
      <c r="W13" s="660"/>
      <c r="X13" s="660"/>
      <c r="Y13" s="661"/>
      <c r="Z13" s="662">
        <v>0.3</v>
      </c>
      <c r="AA13" s="662"/>
      <c r="AB13" s="662"/>
      <c r="AC13" s="662"/>
      <c r="AD13" s="663">
        <v>15035</v>
      </c>
      <c r="AE13" s="663"/>
      <c r="AF13" s="663"/>
      <c r="AG13" s="663"/>
      <c r="AH13" s="663"/>
      <c r="AI13" s="663"/>
      <c r="AJ13" s="663"/>
      <c r="AK13" s="663"/>
      <c r="AL13" s="664">
        <v>0.5</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419274</v>
      </c>
      <c r="BH13" s="660"/>
      <c r="BI13" s="660"/>
      <c r="BJ13" s="660"/>
      <c r="BK13" s="660"/>
      <c r="BL13" s="660"/>
      <c r="BM13" s="660"/>
      <c r="BN13" s="661"/>
      <c r="BO13" s="662">
        <v>45.9</v>
      </c>
      <c r="BP13" s="662"/>
      <c r="BQ13" s="662"/>
      <c r="BR13" s="662"/>
      <c r="BS13" s="668" t="s">
        <v>238</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507477</v>
      </c>
      <c r="CS13" s="660"/>
      <c r="CT13" s="660"/>
      <c r="CU13" s="660"/>
      <c r="CV13" s="660"/>
      <c r="CW13" s="660"/>
      <c r="CX13" s="660"/>
      <c r="CY13" s="661"/>
      <c r="CZ13" s="662">
        <v>11.2</v>
      </c>
      <c r="DA13" s="662"/>
      <c r="DB13" s="662"/>
      <c r="DC13" s="662"/>
      <c r="DD13" s="668">
        <v>209458</v>
      </c>
      <c r="DE13" s="660"/>
      <c r="DF13" s="660"/>
      <c r="DG13" s="660"/>
      <c r="DH13" s="660"/>
      <c r="DI13" s="660"/>
      <c r="DJ13" s="660"/>
      <c r="DK13" s="660"/>
      <c r="DL13" s="660"/>
      <c r="DM13" s="660"/>
      <c r="DN13" s="660"/>
      <c r="DO13" s="660"/>
      <c r="DP13" s="661"/>
      <c r="DQ13" s="668">
        <v>402134</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238</v>
      </c>
      <c r="S14" s="660"/>
      <c r="T14" s="660"/>
      <c r="U14" s="660"/>
      <c r="V14" s="660"/>
      <c r="W14" s="660"/>
      <c r="X14" s="660"/>
      <c r="Y14" s="661"/>
      <c r="Z14" s="662" t="s">
        <v>120</v>
      </c>
      <c r="AA14" s="662"/>
      <c r="AB14" s="662"/>
      <c r="AC14" s="662"/>
      <c r="AD14" s="663" t="s">
        <v>238</v>
      </c>
      <c r="AE14" s="663"/>
      <c r="AF14" s="663"/>
      <c r="AG14" s="663"/>
      <c r="AH14" s="663"/>
      <c r="AI14" s="663"/>
      <c r="AJ14" s="663"/>
      <c r="AK14" s="663"/>
      <c r="AL14" s="664" t="s">
        <v>120</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33721</v>
      </c>
      <c r="BH14" s="660"/>
      <c r="BI14" s="660"/>
      <c r="BJ14" s="660"/>
      <c r="BK14" s="660"/>
      <c r="BL14" s="660"/>
      <c r="BM14" s="660"/>
      <c r="BN14" s="661"/>
      <c r="BO14" s="662">
        <v>3.7</v>
      </c>
      <c r="BP14" s="662"/>
      <c r="BQ14" s="662"/>
      <c r="BR14" s="662"/>
      <c r="BS14" s="668" t="s">
        <v>120</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201531</v>
      </c>
      <c r="CS14" s="660"/>
      <c r="CT14" s="660"/>
      <c r="CU14" s="660"/>
      <c r="CV14" s="660"/>
      <c r="CW14" s="660"/>
      <c r="CX14" s="660"/>
      <c r="CY14" s="661"/>
      <c r="CZ14" s="662">
        <v>4.4000000000000004</v>
      </c>
      <c r="DA14" s="662"/>
      <c r="DB14" s="662"/>
      <c r="DC14" s="662"/>
      <c r="DD14" s="668">
        <v>4194</v>
      </c>
      <c r="DE14" s="660"/>
      <c r="DF14" s="660"/>
      <c r="DG14" s="660"/>
      <c r="DH14" s="660"/>
      <c r="DI14" s="660"/>
      <c r="DJ14" s="660"/>
      <c r="DK14" s="660"/>
      <c r="DL14" s="660"/>
      <c r="DM14" s="660"/>
      <c r="DN14" s="660"/>
      <c r="DO14" s="660"/>
      <c r="DP14" s="661"/>
      <c r="DQ14" s="668">
        <v>190729</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26872</v>
      </c>
      <c r="S15" s="660"/>
      <c r="T15" s="660"/>
      <c r="U15" s="660"/>
      <c r="V15" s="660"/>
      <c r="W15" s="660"/>
      <c r="X15" s="660"/>
      <c r="Y15" s="661"/>
      <c r="Z15" s="662">
        <v>0.5</v>
      </c>
      <c r="AA15" s="662"/>
      <c r="AB15" s="662"/>
      <c r="AC15" s="662"/>
      <c r="AD15" s="663">
        <v>26872</v>
      </c>
      <c r="AE15" s="663"/>
      <c r="AF15" s="663"/>
      <c r="AG15" s="663"/>
      <c r="AH15" s="663"/>
      <c r="AI15" s="663"/>
      <c r="AJ15" s="663"/>
      <c r="AK15" s="663"/>
      <c r="AL15" s="664">
        <v>0.9</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50644</v>
      </c>
      <c r="BH15" s="660"/>
      <c r="BI15" s="660"/>
      <c r="BJ15" s="660"/>
      <c r="BK15" s="660"/>
      <c r="BL15" s="660"/>
      <c r="BM15" s="660"/>
      <c r="BN15" s="661"/>
      <c r="BO15" s="662">
        <v>5.5</v>
      </c>
      <c r="BP15" s="662"/>
      <c r="BQ15" s="662"/>
      <c r="BR15" s="662"/>
      <c r="BS15" s="668" t="s">
        <v>120</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644403</v>
      </c>
      <c r="CS15" s="660"/>
      <c r="CT15" s="660"/>
      <c r="CU15" s="660"/>
      <c r="CV15" s="660"/>
      <c r="CW15" s="660"/>
      <c r="CX15" s="660"/>
      <c r="CY15" s="661"/>
      <c r="CZ15" s="662">
        <v>14.2</v>
      </c>
      <c r="DA15" s="662"/>
      <c r="DB15" s="662"/>
      <c r="DC15" s="662"/>
      <c r="DD15" s="668">
        <v>224645</v>
      </c>
      <c r="DE15" s="660"/>
      <c r="DF15" s="660"/>
      <c r="DG15" s="660"/>
      <c r="DH15" s="660"/>
      <c r="DI15" s="660"/>
      <c r="DJ15" s="660"/>
      <c r="DK15" s="660"/>
      <c r="DL15" s="660"/>
      <c r="DM15" s="660"/>
      <c r="DN15" s="660"/>
      <c r="DO15" s="660"/>
      <c r="DP15" s="661"/>
      <c r="DQ15" s="668">
        <v>419610</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120</v>
      </c>
      <c r="AA16" s="662"/>
      <c r="AB16" s="662"/>
      <c r="AC16" s="662"/>
      <c r="AD16" s="663" t="s">
        <v>238</v>
      </c>
      <c r="AE16" s="663"/>
      <c r="AF16" s="663"/>
      <c r="AG16" s="663"/>
      <c r="AH16" s="663"/>
      <c r="AI16" s="663"/>
      <c r="AJ16" s="663"/>
      <c r="AK16" s="663"/>
      <c r="AL16" s="664" t="s">
        <v>120</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238</v>
      </c>
      <c r="BH16" s="660"/>
      <c r="BI16" s="660"/>
      <c r="BJ16" s="660"/>
      <c r="BK16" s="660"/>
      <c r="BL16" s="660"/>
      <c r="BM16" s="660"/>
      <c r="BN16" s="661"/>
      <c r="BO16" s="662" t="s">
        <v>238</v>
      </c>
      <c r="BP16" s="662"/>
      <c r="BQ16" s="662"/>
      <c r="BR16" s="662"/>
      <c r="BS16" s="668" t="s">
        <v>120</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120</v>
      </c>
      <c r="CS16" s="660"/>
      <c r="CT16" s="660"/>
      <c r="CU16" s="660"/>
      <c r="CV16" s="660"/>
      <c r="CW16" s="660"/>
      <c r="CX16" s="660"/>
      <c r="CY16" s="661"/>
      <c r="CZ16" s="662" t="s">
        <v>120</v>
      </c>
      <c r="DA16" s="662"/>
      <c r="DB16" s="662"/>
      <c r="DC16" s="662"/>
      <c r="DD16" s="668" t="s">
        <v>238</v>
      </c>
      <c r="DE16" s="660"/>
      <c r="DF16" s="660"/>
      <c r="DG16" s="660"/>
      <c r="DH16" s="660"/>
      <c r="DI16" s="660"/>
      <c r="DJ16" s="660"/>
      <c r="DK16" s="660"/>
      <c r="DL16" s="660"/>
      <c r="DM16" s="660"/>
      <c r="DN16" s="660"/>
      <c r="DO16" s="660"/>
      <c r="DP16" s="661"/>
      <c r="DQ16" s="668" t="s">
        <v>238</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2065</v>
      </c>
      <c r="S17" s="660"/>
      <c r="T17" s="660"/>
      <c r="U17" s="660"/>
      <c r="V17" s="660"/>
      <c r="W17" s="660"/>
      <c r="X17" s="660"/>
      <c r="Y17" s="661"/>
      <c r="Z17" s="662">
        <v>0</v>
      </c>
      <c r="AA17" s="662"/>
      <c r="AB17" s="662"/>
      <c r="AC17" s="662"/>
      <c r="AD17" s="663">
        <v>2065</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258153</v>
      </c>
      <c r="CS17" s="660"/>
      <c r="CT17" s="660"/>
      <c r="CU17" s="660"/>
      <c r="CV17" s="660"/>
      <c r="CW17" s="660"/>
      <c r="CX17" s="660"/>
      <c r="CY17" s="661"/>
      <c r="CZ17" s="662">
        <v>5.7</v>
      </c>
      <c r="DA17" s="662"/>
      <c r="DB17" s="662"/>
      <c r="DC17" s="662"/>
      <c r="DD17" s="668" t="s">
        <v>120</v>
      </c>
      <c r="DE17" s="660"/>
      <c r="DF17" s="660"/>
      <c r="DG17" s="660"/>
      <c r="DH17" s="660"/>
      <c r="DI17" s="660"/>
      <c r="DJ17" s="660"/>
      <c r="DK17" s="660"/>
      <c r="DL17" s="660"/>
      <c r="DM17" s="660"/>
      <c r="DN17" s="660"/>
      <c r="DO17" s="660"/>
      <c r="DP17" s="661"/>
      <c r="DQ17" s="668">
        <v>250150</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1750869</v>
      </c>
      <c r="S18" s="660"/>
      <c r="T18" s="660"/>
      <c r="U18" s="660"/>
      <c r="V18" s="660"/>
      <c r="W18" s="660"/>
      <c r="X18" s="660"/>
      <c r="Y18" s="661"/>
      <c r="Z18" s="662">
        <v>35.200000000000003</v>
      </c>
      <c r="AA18" s="662"/>
      <c r="AB18" s="662"/>
      <c r="AC18" s="662"/>
      <c r="AD18" s="663">
        <v>1664924</v>
      </c>
      <c r="AE18" s="663"/>
      <c r="AF18" s="663"/>
      <c r="AG18" s="663"/>
      <c r="AH18" s="663"/>
      <c r="AI18" s="663"/>
      <c r="AJ18" s="663"/>
      <c r="AK18" s="663"/>
      <c r="AL18" s="664">
        <v>55.1</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120</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238</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1664924</v>
      </c>
      <c r="S19" s="660"/>
      <c r="T19" s="660"/>
      <c r="U19" s="660"/>
      <c r="V19" s="660"/>
      <c r="W19" s="660"/>
      <c r="X19" s="660"/>
      <c r="Y19" s="661"/>
      <c r="Z19" s="662">
        <v>33.5</v>
      </c>
      <c r="AA19" s="662"/>
      <c r="AB19" s="662"/>
      <c r="AC19" s="662"/>
      <c r="AD19" s="663">
        <v>1664924</v>
      </c>
      <c r="AE19" s="663"/>
      <c r="AF19" s="663"/>
      <c r="AG19" s="663"/>
      <c r="AH19" s="663"/>
      <c r="AI19" s="663"/>
      <c r="AJ19" s="663"/>
      <c r="AK19" s="663"/>
      <c r="AL19" s="664">
        <v>55.1</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120</v>
      </c>
      <c r="BH19" s="660"/>
      <c r="BI19" s="660"/>
      <c r="BJ19" s="660"/>
      <c r="BK19" s="660"/>
      <c r="BL19" s="660"/>
      <c r="BM19" s="660"/>
      <c r="BN19" s="661"/>
      <c r="BO19" s="662" t="s">
        <v>238</v>
      </c>
      <c r="BP19" s="662"/>
      <c r="BQ19" s="662"/>
      <c r="BR19" s="662"/>
      <c r="BS19" s="668" t="s">
        <v>238</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238</v>
      </c>
      <c r="DA19" s="662"/>
      <c r="DB19" s="662"/>
      <c r="DC19" s="662"/>
      <c r="DD19" s="668" t="s">
        <v>238</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85438</v>
      </c>
      <c r="S20" s="660"/>
      <c r="T20" s="660"/>
      <c r="U20" s="660"/>
      <c r="V20" s="660"/>
      <c r="W20" s="660"/>
      <c r="X20" s="660"/>
      <c r="Y20" s="661"/>
      <c r="Z20" s="662">
        <v>1.7</v>
      </c>
      <c r="AA20" s="662"/>
      <c r="AB20" s="662"/>
      <c r="AC20" s="662"/>
      <c r="AD20" s="663" t="s">
        <v>238</v>
      </c>
      <c r="AE20" s="663"/>
      <c r="AF20" s="663"/>
      <c r="AG20" s="663"/>
      <c r="AH20" s="663"/>
      <c r="AI20" s="663"/>
      <c r="AJ20" s="663"/>
      <c r="AK20" s="663"/>
      <c r="AL20" s="664" t="s">
        <v>120</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120</v>
      </c>
      <c r="BH20" s="660"/>
      <c r="BI20" s="660"/>
      <c r="BJ20" s="660"/>
      <c r="BK20" s="660"/>
      <c r="BL20" s="660"/>
      <c r="BM20" s="660"/>
      <c r="BN20" s="661"/>
      <c r="BO20" s="662" t="s">
        <v>238</v>
      </c>
      <c r="BP20" s="662"/>
      <c r="BQ20" s="662"/>
      <c r="BR20" s="662"/>
      <c r="BS20" s="668" t="s">
        <v>238</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4538080</v>
      </c>
      <c r="CS20" s="660"/>
      <c r="CT20" s="660"/>
      <c r="CU20" s="660"/>
      <c r="CV20" s="660"/>
      <c r="CW20" s="660"/>
      <c r="CX20" s="660"/>
      <c r="CY20" s="661"/>
      <c r="CZ20" s="662">
        <v>100</v>
      </c>
      <c r="DA20" s="662"/>
      <c r="DB20" s="662"/>
      <c r="DC20" s="662"/>
      <c r="DD20" s="668">
        <v>560938</v>
      </c>
      <c r="DE20" s="660"/>
      <c r="DF20" s="660"/>
      <c r="DG20" s="660"/>
      <c r="DH20" s="660"/>
      <c r="DI20" s="660"/>
      <c r="DJ20" s="660"/>
      <c r="DK20" s="660"/>
      <c r="DL20" s="660"/>
      <c r="DM20" s="660"/>
      <c r="DN20" s="660"/>
      <c r="DO20" s="660"/>
      <c r="DP20" s="661"/>
      <c r="DQ20" s="668">
        <v>3583228</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507</v>
      </c>
      <c r="S21" s="660"/>
      <c r="T21" s="660"/>
      <c r="U21" s="660"/>
      <c r="V21" s="660"/>
      <c r="W21" s="660"/>
      <c r="X21" s="660"/>
      <c r="Y21" s="661"/>
      <c r="Z21" s="662">
        <v>0</v>
      </c>
      <c r="AA21" s="662"/>
      <c r="AB21" s="662"/>
      <c r="AC21" s="662"/>
      <c r="AD21" s="663" t="s">
        <v>238</v>
      </c>
      <c r="AE21" s="663"/>
      <c r="AF21" s="663"/>
      <c r="AG21" s="663"/>
      <c r="AH21" s="663"/>
      <c r="AI21" s="663"/>
      <c r="AJ21" s="663"/>
      <c r="AK21" s="663"/>
      <c r="AL21" s="664" t="s">
        <v>238</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120</v>
      </c>
      <c r="BH21" s="660"/>
      <c r="BI21" s="660"/>
      <c r="BJ21" s="660"/>
      <c r="BK21" s="660"/>
      <c r="BL21" s="660"/>
      <c r="BM21" s="660"/>
      <c r="BN21" s="661"/>
      <c r="BO21" s="662" t="s">
        <v>120</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2956588</v>
      </c>
      <c r="S22" s="660"/>
      <c r="T22" s="660"/>
      <c r="U22" s="660"/>
      <c r="V22" s="660"/>
      <c r="W22" s="660"/>
      <c r="X22" s="660"/>
      <c r="Y22" s="661"/>
      <c r="Z22" s="662">
        <v>59.5</v>
      </c>
      <c r="AA22" s="662"/>
      <c r="AB22" s="662"/>
      <c r="AC22" s="662"/>
      <c r="AD22" s="663">
        <v>2870643</v>
      </c>
      <c r="AE22" s="663"/>
      <c r="AF22" s="663"/>
      <c r="AG22" s="663"/>
      <c r="AH22" s="663"/>
      <c r="AI22" s="663"/>
      <c r="AJ22" s="663"/>
      <c r="AK22" s="663"/>
      <c r="AL22" s="664">
        <v>94.9</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238</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1024</v>
      </c>
      <c r="S23" s="660"/>
      <c r="T23" s="660"/>
      <c r="U23" s="660"/>
      <c r="V23" s="660"/>
      <c r="W23" s="660"/>
      <c r="X23" s="660"/>
      <c r="Y23" s="661"/>
      <c r="Z23" s="662">
        <v>0</v>
      </c>
      <c r="AA23" s="662"/>
      <c r="AB23" s="662"/>
      <c r="AC23" s="662"/>
      <c r="AD23" s="663">
        <v>1024</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238</v>
      </c>
      <c r="BP23" s="662"/>
      <c r="BQ23" s="662"/>
      <c r="BR23" s="662"/>
      <c r="BS23" s="668" t="s">
        <v>120</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4488</v>
      </c>
      <c r="S24" s="660"/>
      <c r="T24" s="660"/>
      <c r="U24" s="660"/>
      <c r="V24" s="660"/>
      <c r="W24" s="660"/>
      <c r="X24" s="660"/>
      <c r="Y24" s="661"/>
      <c r="Z24" s="662">
        <v>0.1</v>
      </c>
      <c r="AA24" s="662"/>
      <c r="AB24" s="662"/>
      <c r="AC24" s="662"/>
      <c r="AD24" s="663" t="s">
        <v>120</v>
      </c>
      <c r="AE24" s="663"/>
      <c r="AF24" s="663"/>
      <c r="AG24" s="663"/>
      <c r="AH24" s="663"/>
      <c r="AI24" s="663"/>
      <c r="AJ24" s="663"/>
      <c r="AK24" s="663"/>
      <c r="AL24" s="664" t="s">
        <v>238</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238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1598216</v>
      </c>
      <c r="CS24" s="649"/>
      <c r="CT24" s="649"/>
      <c r="CU24" s="649"/>
      <c r="CV24" s="649"/>
      <c r="CW24" s="649"/>
      <c r="CX24" s="649"/>
      <c r="CY24" s="650"/>
      <c r="CZ24" s="653">
        <v>35.200000000000003</v>
      </c>
      <c r="DA24" s="654"/>
      <c r="DB24" s="654"/>
      <c r="DC24" s="673"/>
      <c r="DD24" s="692">
        <v>1244609</v>
      </c>
      <c r="DE24" s="649"/>
      <c r="DF24" s="649"/>
      <c r="DG24" s="649"/>
      <c r="DH24" s="649"/>
      <c r="DI24" s="649"/>
      <c r="DJ24" s="649"/>
      <c r="DK24" s="650"/>
      <c r="DL24" s="692">
        <v>1244527</v>
      </c>
      <c r="DM24" s="649"/>
      <c r="DN24" s="649"/>
      <c r="DO24" s="649"/>
      <c r="DP24" s="649"/>
      <c r="DQ24" s="649"/>
      <c r="DR24" s="649"/>
      <c r="DS24" s="649"/>
      <c r="DT24" s="649"/>
      <c r="DU24" s="649"/>
      <c r="DV24" s="650"/>
      <c r="DW24" s="653">
        <v>39.200000000000003</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37681</v>
      </c>
      <c r="S25" s="660"/>
      <c r="T25" s="660"/>
      <c r="U25" s="660"/>
      <c r="V25" s="660"/>
      <c r="W25" s="660"/>
      <c r="X25" s="660"/>
      <c r="Y25" s="661"/>
      <c r="Z25" s="662">
        <v>0.8</v>
      </c>
      <c r="AA25" s="662"/>
      <c r="AB25" s="662"/>
      <c r="AC25" s="662"/>
      <c r="AD25" s="663">
        <v>2083</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238</v>
      </c>
      <c r="BH25" s="660"/>
      <c r="BI25" s="660"/>
      <c r="BJ25" s="660"/>
      <c r="BK25" s="660"/>
      <c r="BL25" s="660"/>
      <c r="BM25" s="660"/>
      <c r="BN25" s="661"/>
      <c r="BO25" s="662" t="s">
        <v>120</v>
      </c>
      <c r="BP25" s="662"/>
      <c r="BQ25" s="662"/>
      <c r="BR25" s="662"/>
      <c r="BS25" s="668" t="s">
        <v>238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890356</v>
      </c>
      <c r="CS25" s="695"/>
      <c r="CT25" s="695"/>
      <c r="CU25" s="695"/>
      <c r="CV25" s="695"/>
      <c r="CW25" s="695"/>
      <c r="CX25" s="695"/>
      <c r="CY25" s="696"/>
      <c r="CZ25" s="664">
        <v>19.600000000000001</v>
      </c>
      <c r="DA25" s="693"/>
      <c r="DB25" s="693"/>
      <c r="DC25" s="697"/>
      <c r="DD25" s="668">
        <v>854249</v>
      </c>
      <c r="DE25" s="695"/>
      <c r="DF25" s="695"/>
      <c r="DG25" s="695"/>
      <c r="DH25" s="695"/>
      <c r="DI25" s="695"/>
      <c r="DJ25" s="695"/>
      <c r="DK25" s="696"/>
      <c r="DL25" s="668">
        <v>854172</v>
      </c>
      <c r="DM25" s="695"/>
      <c r="DN25" s="695"/>
      <c r="DO25" s="695"/>
      <c r="DP25" s="695"/>
      <c r="DQ25" s="695"/>
      <c r="DR25" s="695"/>
      <c r="DS25" s="695"/>
      <c r="DT25" s="695"/>
      <c r="DU25" s="695"/>
      <c r="DV25" s="696"/>
      <c r="DW25" s="664">
        <v>26.9</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10830</v>
      </c>
      <c r="S26" s="660"/>
      <c r="T26" s="660"/>
      <c r="U26" s="660"/>
      <c r="V26" s="660"/>
      <c r="W26" s="660"/>
      <c r="X26" s="660"/>
      <c r="Y26" s="661"/>
      <c r="Z26" s="662">
        <v>0.2</v>
      </c>
      <c r="AA26" s="662"/>
      <c r="AB26" s="662"/>
      <c r="AC26" s="662"/>
      <c r="AD26" s="663" t="s">
        <v>120</v>
      </c>
      <c r="AE26" s="663"/>
      <c r="AF26" s="663"/>
      <c r="AG26" s="663"/>
      <c r="AH26" s="663"/>
      <c r="AI26" s="663"/>
      <c r="AJ26" s="663"/>
      <c r="AK26" s="663"/>
      <c r="AL26" s="664" t="s">
        <v>238</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120</v>
      </c>
      <c r="BP26" s="662"/>
      <c r="BQ26" s="662"/>
      <c r="BR26" s="662"/>
      <c r="BS26" s="668" t="s">
        <v>238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571174</v>
      </c>
      <c r="CS26" s="660"/>
      <c r="CT26" s="660"/>
      <c r="CU26" s="660"/>
      <c r="CV26" s="660"/>
      <c r="CW26" s="660"/>
      <c r="CX26" s="660"/>
      <c r="CY26" s="661"/>
      <c r="CZ26" s="664">
        <v>12.6</v>
      </c>
      <c r="DA26" s="693"/>
      <c r="DB26" s="693"/>
      <c r="DC26" s="697"/>
      <c r="DD26" s="668">
        <v>543284</v>
      </c>
      <c r="DE26" s="660"/>
      <c r="DF26" s="660"/>
      <c r="DG26" s="660"/>
      <c r="DH26" s="660"/>
      <c r="DI26" s="660"/>
      <c r="DJ26" s="660"/>
      <c r="DK26" s="661"/>
      <c r="DL26" s="668" t="s">
        <v>238</v>
      </c>
      <c r="DM26" s="660"/>
      <c r="DN26" s="660"/>
      <c r="DO26" s="660"/>
      <c r="DP26" s="660"/>
      <c r="DQ26" s="660"/>
      <c r="DR26" s="660"/>
      <c r="DS26" s="660"/>
      <c r="DT26" s="660"/>
      <c r="DU26" s="660"/>
      <c r="DV26" s="661"/>
      <c r="DW26" s="664" t="s">
        <v>120</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387206</v>
      </c>
      <c r="S27" s="660"/>
      <c r="T27" s="660"/>
      <c r="U27" s="660"/>
      <c r="V27" s="660"/>
      <c r="W27" s="660"/>
      <c r="X27" s="660"/>
      <c r="Y27" s="661"/>
      <c r="Z27" s="662">
        <v>7.8</v>
      </c>
      <c r="AA27" s="662"/>
      <c r="AB27" s="662"/>
      <c r="AC27" s="662"/>
      <c r="AD27" s="663" t="s">
        <v>120</v>
      </c>
      <c r="AE27" s="663"/>
      <c r="AF27" s="663"/>
      <c r="AG27" s="663"/>
      <c r="AH27" s="663"/>
      <c r="AI27" s="663"/>
      <c r="AJ27" s="663"/>
      <c r="AK27" s="663"/>
      <c r="AL27" s="664" t="s">
        <v>238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912723</v>
      </c>
      <c r="BH27" s="660"/>
      <c r="BI27" s="660"/>
      <c r="BJ27" s="660"/>
      <c r="BK27" s="660"/>
      <c r="BL27" s="660"/>
      <c r="BM27" s="660"/>
      <c r="BN27" s="661"/>
      <c r="BO27" s="662">
        <v>100</v>
      </c>
      <c r="BP27" s="662"/>
      <c r="BQ27" s="662"/>
      <c r="BR27" s="662"/>
      <c r="BS27" s="668" t="s">
        <v>120</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449707</v>
      </c>
      <c r="CS27" s="695"/>
      <c r="CT27" s="695"/>
      <c r="CU27" s="695"/>
      <c r="CV27" s="695"/>
      <c r="CW27" s="695"/>
      <c r="CX27" s="695"/>
      <c r="CY27" s="696"/>
      <c r="CZ27" s="664">
        <v>9.9</v>
      </c>
      <c r="DA27" s="693"/>
      <c r="DB27" s="693"/>
      <c r="DC27" s="697"/>
      <c r="DD27" s="668">
        <v>140210</v>
      </c>
      <c r="DE27" s="695"/>
      <c r="DF27" s="695"/>
      <c r="DG27" s="695"/>
      <c r="DH27" s="695"/>
      <c r="DI27" s="695"/>
      <c r="DJ27" s="695"/>
      <c r="DK27" s="696"/>
      <c r="DL27" s="668">
        <v>140205</v>
      </c>
      <c r="DM27" s="695"/>
      <c r="DN27" s="695"/>
      <c r="DO27" s="695"/>
      <c r="DP27" s="695"/>
      <c r="DQ27" s="695"/>
      <c r="DR27" s="695"/>
      <c r="DS27" s="695"/>
      <c r="DT27" s="695"/>
      <c r="DU27" s="695"/>
      <c r="DV27" s="696"/>
      <c r="DW27" s="664">
        <v>4.4000000000000004</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120</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258153</v>
      </c>
      <c r="CS28" s="660"/>
      <c r="CT28" s="660"/>
      <c r="CU28" s="660"/>
      <c r="CV28" s="660"/>
      <c r="CW28" s="660"/>
      <c r="CX28" s="660"/>
      <c r="CY28" s="661"/>
      <c r="CZ28" s="664">
        <v>5.7</v>
      </c>
      <c r="DA28" s="693"/>
      <c r="DB28" s="693"/>
      <c r="DC28" s="697"/>
      <c r="DD28" s="668">
        <v>250150</v>
      </c>
      <c r="DE28" s="660"/>
      <c r="DF28" s="660"/>
      <c r="DG28" s="660"/>
      <c r="DH28" s="660"/>
      <c r="DI28" s="660"/>
      <c r="DJ28" s="660"/>
      <c r="DK28" s="661"/>
      <c r="DL28" s="668">
        <v>250150</v>
      </c>
      <c r="DM28" s="660"/>
      <c r="DN28" s="660"/>
      <c r="DO28" s="660"/>
      <c r="DP28" s="660"/>
      <c r="DQ28" s="660"/>
      <c r="DR28" s="660"/>
      <c r="DS28" s="660"/>
      <c r="DT28" s="660"/>
      <c r="DU28" s="660"/>
      <c r="DV28" s="661"/>
      <c r="DW28" s="664">
        <v>7.9</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248926</v>
      </c>
      <c r="S29" s="660"/>
      <c r="T29" s="660"/>
      <c r="U29" s="660"/>
      <c r="V29" s="660"/>
      <c r="W29" s="660"/>
      <c r="X29" s="660"/>
      <c r="Y29" s="661"/>
      <c r="Z29" s="662">
        <v>5</v>
      </c>
      <c r="AA29" s="662"/>
      <c r="AB29" s="662"/>
      <c r="AC29" s="662"/>
      <c r="AD29" s="663" t="s">
        <v>238</v>
      </c>
      <c r="AE29" s="663"/>
      <c r="AF29" s="663"/>
      <c r="AG29" s="663"/>
      <c r="AH29" s="663"/>
      <c r="AI29" s="663"/>
      <c r="AJ29" s="663"/>
      <c r="AK29" s="663"/>
      <c r="AL29" s="664" t="s">
        <v>238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258153</v>
      </c>
      <c r="CS29" s="695"/>
      <c r="CT29" s="695"/>
      <c r="CU29" s="695"/>
      <c r="CV29" s="695"/>
      <c r="CW29" s="695"/>
      <c r="CX29" s="695"/>
      <c r="CY29" s="696"/>
      <c r="CZ29" s="664">
        <v>5.7</v>
      </c>
      <c r="DA29" s="693"/>
      <c r="DB29" s="693"/>
      <c r="DC29" s="697"/>
      <c r="DD29" s="668">
        <v>250150</v>
      </c>
      <c r="DE29" s="695"/>
      <c r="DF29" s="695"/>
      <c r="DG29" s="695"/>
      <c r="DH29" s="695"/>
      <c r="DI29" s="695"/>
      <c r="DJ29" s="695"/>
      <c r="DK29" s="696"/>
      <c r="DL29" s="668">
        <v>250150</v>
      </c>
      <c r="DM29" s="695"/>
      <c r="DN29" s="695"/>
      <c r="DO29" s="695"/>
      <c r="DP29" s="695"/>
      <c r="DQ29" s="695"/>
      <c r="DR29" s="695"/>
      <c r="DS29" s="695"/>
      <c r="DT29" s="695"/>
      <c r="DU29" s="695"/>
      <c r="DV29" s="696"/>
      <c r="DW29" s="664">
        <v>7.9</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653</v>
      </c>
      <c r="S30" s="660"/>
      <c r="T30" s="660"/>
      <c r="U30" s="660"/>
      <c r="V30" s="660"/>
      <c r="W30" s="660"/>
      <c r="X30" s="660"/>
      <c r="Y30" s="661"/>
      <c r="Z30" s="662">
        <v>0</v>
      </c>
      <c r="AA30" s="662"/>
      <c r="AB30" s="662"/>
      <c r="AC30" s="662"/>
      <c r="AD30" s="663">
        <v>448</v>
      </c>
      <c r="AE30" s="663"/>
      <c r="AF30" s="663"/>
      <c r="AG30" s="663"/>
      <c r="AH30" s="663"/>
      <c r="AI30" s="663"/>
      <c r="AJ30" s="663"/>
      <c r="AK30" s="663"/>
      <c r="AL30" s="664">
        <v>0</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98.4</v>
      </c>
      <c r="BH30" s="720"/>
      <c r="BI30" s="720"/>
      <c r="BJ30" s="720"/>
      <c r="BK30" s="720"/>
      <c r="BL30" s="720"/>
      <c r="BM30" s="654">
        <v>94.4</v>
      </c>
      <c r="BN30" s="720"/>
      <c r="BO30" s="720"/>
      <c r="BP30" s="720"/>
      <c r="BQ30" s="721"/>
      <c r="BR30" s="719">
        <v>98.4</v>
      </c>
      <c r="BS30" s="720"/>
      <c r="BT30" s="720"/>
      <c r="BU30" s="720"/>
      <c r="BV30" s="720"/>
      <c r="BW30" s="720"/>
      <c r="BX30" s="654">
        <v>94.1</v>
      </c>
      <c r="BY30" s="720"/>
      <c r="BZ30" s="720"/>
      <c r="CA30" s="720"/>
      <c r="CB30" s="721"/>
      <c r="CD30" s="724"/>
      <c r="CE30" s="725"/>
      <c r="CF30" s="674" t="s">
        <v>305</v>
      </c>
      <c r="CG30" s="675"/>
      <c r="CH30" s="675"/>
      <c r="CI30" s="675"/>
      <c r="CJ30" s="675"/>
      <c r="CK30" s="675"/>
      <c r="CL30" s="675"/>
      <c r="CM30" s="675"/>
      <c r="CN30" s="675"/>
      <c r="CO30" s="675"/>
      <c r="CP30" s="675"/>
      <c r="CQ30" s="676"/>
      <c r="CR30" s="659">
        <v>225645</v>
      </c>
      <c r="CS30" s="660"/>
      <c r="CT30" s="660"/>
      <c r="CU30" s="660"/>
      <c r="CV30" s="660"/>
      <c r="CW30" s="660"/>
      <c r="CX30" s="660"/>
      <c r="CY30" s="661"/>
      <c r="CZ30" s="664">
        <v>5</v>
      </c>
      <c r="DA30" s="693"/>
      <c r="DB30" s="693"/>
      <c r="DC30" s="697"/>
      <c r="DD30" s="668">
        <v>217642</v>
      </c>
      <c r="DE30" s="660"/>
      <c r="DF30" s="660"/>
      <c r="DG30" s="660"/>
      <c r="DH30" s="660"/>
      <c r="DI30" s="660"/>
      <c r="DJ30" s="660"/>
      <c r="DK30" s="661"/>
      <c r="DL30" s="668">
        <v>217642</v>
      </c>
      <c r="DM30" s="660"/>
      <c r="DN30" s="660"/>
      <c r="DO30" s="660"/>
      <c r="DP30" s="660"/>
      <c r="DQ30" s="660"/>
      <c r="DR30" s="660"/>
      <c r="DS30" s="660"/>
      <c r="DT30" s="660"/>
      <c r="DU30" s="660"/>
      <c r="DV30" s="661"/>
      <c r="DW30" s="664">
        <v>6.9</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253607</v>
      </c>
      <c r="S31" s="660"/>
      <c r="T31" s="660"/>
      <c r="U31" s="660"/>
      <c r="V31" s="660"/>
      <c r="W31" s="660"/>
      <c r="X31" s="660"/>
      <c r="Y31" s="661"/>
      <c r="Z31" s="662">
        <v>5.0999999999999996</v>
      </c>
      <c r="AA31" s="662"/>
      <c r="AB31" s="662"/>
      <c r="AC31" s="662"/>
      <c r="AD31" s="663" t="s">
        <v>238</v>
      </c>
      <c r="AE31" s="663"/>
      <c r="AF31" s="663"/>
      <c r="AG31" s="663"/>
      <c r="AH31" s="663"/>
      <c r="AI31" s="663"/>
      <c r="AJ31" s="663"/>
      <c r="AK31" s="663"/>
      <c r="AL31" s="664" t="s">
        <v>120</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98.7</v>
      </c>
      <c r="BH31" s="695"/>
      <c r="BI31" s="695"/>
      <c r="BJ31" s="695"/>
      <c r="BK31" s="695"/>
      <c r="BL31" s="695"/>
      <c r="BM31" s="665">
        <v>95.6</v>
      </c>
      <c r="BN31" s="717"/>
      <c r="BO31" s="717"/>
      <c r="BP31" s="717"/>
      <c r="BQ31" s="718"/>
      <c r="BR31" s="716">
        <v>98.6</v>
      </c>
      <c r="BS31" s="695"/>
      <c r="BT31" s="695"/>
      <c r="BU31" s="695"/>
      <c r="BV31" s="695"/>
      <c r="BW31" s="695"/>
      <c r="BX31" s="665">
        <v>95.3</v>
      </c>
      <c r="BY31" s="717"/>
      <c r="BZ31" s="717"/>
      <c r="CA31" s="717"/>
      <c r="CB31" s="718"/>
      <c r="CD31" s="724"/>
      <c r="CE31" s="725"/>
      <c r="CF31" s="674" t="s">
        <v>309</v>
      </c>
      <c r="CG31" s="675"/>
      <c r="CH31" s="675"/>
      <c r="CI31" s="675"/>
      <c r="CJ31" s="675"/>
      <c r="CK31" s="675"/>
      <c r="CL31" s="675"/>
      <c r="CM31" s="675"/>
      <c r="CN31" s="675"/>
      <c r="CO31" s="675"/>
      <c r="CP31" s="675"/>
      <c r="CQ31" s="676"/>
      <c r="CR31" s="659">
        <v>32508</v>
      </c>
      <c r="CS31" s="695"/>
      <c r="CT31" s="695"/>
      <c r="CU31" s="695"/>
      <c r="CV31" s="695"/>
      <c r="CW31" s="695"/>
      <c r="CX31" s="695"/>
      <c r="CY31" s="696"/>
      <c r="CZ31" s="664">
        <v>0.7</v>
      </c>
      <c r="DA31" s="693"/>
      <c r="DB31" s="693"/>
      <c r="DC31" s="697"/>
      <c r="DD31" s="668">
        <v>32508</v>
      </c>
      <c r="DE31" s="695"/>
      <c r="DF31" s="695"/>
      <c r="DG31" s="695"/>
      <c r="DH31" s="695"/>
      <c r="DI31" s="695"/>
      <c r="DJ31" s="695"/>
      <c r="DK31" s="696"/>
      <c r="DL31" s="668">
        <v>32508</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57897</v>
      </c>
      <c r="S32" s="660"/>
      <c r="T32" s="660"/>
      <c r="U32" s="660"/>
      <c r="V32" s="660"/>
      <c r="W32" s="660"/>
      <c r="X32" s="660"/>
      <c r="Y32" s="661"/>
      <c r="Z32" s="662">
        <v>1.2</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98.2</v>
      </c>
      <c r="BH32" s="729"/>
      <c r="BI32" s="729"/>
      <c r="BJ32" s="729"/>
      <c r="BK32" s="729"/>
      <c r="BL32" s="729"/>
      <c r="BM32" s="730">
        <v>93</v>
      </c>
      <c r="BN32" s="729"/>
      <c r="BO32" s="729"/>
      <c r="BP32" s="729"/>
      <c r="BQ32" s="731"/>
      <c r="BR32" s="728">
        <v>98.2</v>
      </c>
      <c r="BS32" s="729"/>
      <c r="BT32" s="729"/>
      <c r="BU32" s="729"/>
      <c r="BV32" s="729"/>
      <c r="BW32" s="729"/>
      <c r="BX32" s="730">
        <v>92.8</v>
      </c>
      <c r="BY32" s="729"/>
      <c r="BZ32" s="729"/>
      <c r="CA32" s="729"/>
      <c r="CB32" s="731"/>
      <c r="CD32" s="726"/>
      <c r="CE32" s="727"/>
      <c r="CF32" s="674" t="s">
        <v>312</v>
      </c>
      <c r="CG32" s="675"/>
      <c r="CH32" s="675"/>
      <c r="CI32" s="675"/>
      <c r="CJ32" s="675"/>
      <c r="CK32" s="675"/>
      <c r="CL32" s="675"/>
      <c r="CM32" s="675"/>
      <c r="CN32" s="675"/>
      <c r="CO32" s="675"/>
      <c r="CP32" s="675"/>
      <c r="CQ32" s="676"/>
      <c r="CR32" s="659" t="s">
        <v>238</v>
      </c>
      <c r="CS32" s="660"/>
      <c r="CT32" s="660"/>
      <c r="CU32" s="660"/>
      <c r="CV32" s="660"/>
      <c r="CW32" s="660"/>
      <c r="CX32" s="660"/>
      <c r="CY32" s="661"/>
      <c r="CZ32" s="664" t="s">
        <v>120</v>
      </c>
      <c r="DA32" s="693"/>
      <c r="DB32" s="693"/>
      <c r="DC32" s="697"/>
      <c r="DD32" s="668" t="s">
        <v>238</v>
      </c>
      <c r="DE32" s="660"/>
      <c r="DF32" s="660"/>
      <c r="DG32" s="660"/>
      <c r="DH32" s="660"/>
      <c r="DI32" s="660"/>
      <c r="DJ32" s="660"/>
      <c r="DK32" s="661"/>
      <c r="DL32" s="668" t="s">
        <v>238</v>
      </c>
      <c r="DM32" s="660"/>
      <c r="DN32" s="660"/>
      <c r="DO32" s="660"/>
      <c r="DP32" s="660"/>
      <c r="DQ32" s="660"/>
      <c r="DR32" s="660"/>
      <c r="DS32" s="660"/>
      <c r="DT32" s="660"/>
      <c r="DU32" s="660"/>
      <c r="DV32" s="661"/>
      <c r="DW32" s="664" t="s">
        <v>120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469351</v>
      </c>
      <c r="S33" s="660"/>
      <c r="T33" s="660"/>
      <c r="U33" s="660"/>
      <c r="V33" s="660"/>
      <c r="W33" s="660"/>
      <c r="X33" s="660"/>
      <c r="Y33" s="661"/>
      <c r="Z33" s="662">
        <v>9.4</v>
      </c>
      <c r="AA33" s="662"/>
      <c r="AB33" s="662"/>
      <c r="AC33" s="662"/>
      <c r="AD33" s="663" t="s">
        <v>238</v>
      </c>
      <c r="AE33" s="663"/>
      <c r="AF33" s="663"/>
      <c r="AG33" s="663"/>
      <c r="AH33" s="663"/>
      <c r="AI33" s="663"/>
      <c r="AJ33" s="663"/>
      <c r="AK33" s="663"/>
      <c r="AL33" s="664" t="s">
        <v>238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2378926</v>
      </c>
      <c r="CS33" s="695"/>
      <c r="CT33" s="695"/>
      <c r="CU33" s="695"/>
      <c r="CV33" s="695"/>
      <c r="CW33" s="695"/>
      <c r="CX33" s="695"/>
      <c r="CY33" s="696"/>
      <c r="CZ33" s="664">
        <v>52.4</v>
      </c>
      <c r="DA33" s="693"/>
      <c r="DB33" s="693"/>
      <c r="DC33" s="697"/>
      <c r="DD33" s="668">
        <v>2131043</v>
      </c>
      <c r="DE33" s="695"/>
      <c r="DF33" s="695"/>
      <c r="DG33" s="695"/>
      <c r="DH33" s="695"/>
      <c r="DI33" s="695"/>
      <c r="DJ33" s="695"/>
      <c r="DK33" s="696"/>
      <c r="DL33" s="668">
        <v>1411291</v>
      </c>
      <c r="DM33" s="695"/>
      <c r="DN33" s="695"/>
      <c r="DO33" s="695"/>
      <c r="DP33" s="695"/>
      <c r="DQ33" s="695"/>
      <c r="DR33" s="695"/>
      <c r="DS33" s="695"/>
      <c r="DT33" s="695"/>
      <c r="DU33" s="695"/>
      <c r="DV33" s="696"/>
      <c r="DW33" s="664">
        <v>44.5</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254308</v>
      </c>
      <c r="S34" s="660"/>
      <c r="T34" s="660"/>
      <c r="U34" s="660"/>
      <c r="V34" s="660"/>
      <c r="W34" s="660"/>
      <c r="X34" s="660"/>
      <c r="Y34" s="661"/>
      <c r="Z34" s="662">
        <v>5.0999999999999996</v>
      </c>
      <c r="AA34" s="662"/>
      <c r="AB34" s="662"/>
      <c r="AC34" s="662"/>
      <c r="AD34" s="663">
        <v>150141</v>
      </c>
      <c r="AE34" s="663"/>
      <c r="AF34" s="663"/>
      <c r="AG34" s="663"/>
      <c r="AH34" s="663"/>
      <c r="AI34" s="663"/>
      <c r="AJ34" s="663"/>
      <c r="AK34" s="663"/>
      <c r="AL34" s="664">
        <v>5</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597779</v>
      </c>
      <c r="CS34" s="660"/>
      <c r="CT34" s="660"/>
      <c r="CU34" s="660"/>
      <c r="CV34" s="660"/>
      <c r="CW34" s="660"/>
      <c r="CX34" s="660"/>
      <c r="CY34" s="661"/>
      <c r="CZ34" s="664">
        <v>13.2</v>
      </c>
      <c r="DA34" s="693"/>
      <c r="DB34" s="693"/>
      <c r="DC34" s="697"/>
      <c r="DD34" s="668">
        <v>481079</v>
      </c>
      <c r="DE34" s="660"/>
      <c r="DF34" s="660"/>
      <c r="DG34" s="660"/>
      <c r="DH34" s="660"/>
      <c r="DI34" s="660"/>
      <c r="DJ34" s="660"/>
      <c r="DK34" s="661"/>
      <c r="DL34" s="668">
        <v>425106</v>
      </c>
      <c r="DM34" s="660"/>
      <c r="DN34" s="660"/>
      <c r="DO34" s="660"/>
      <c r="DP34" s="660"/>
      <c r="DQ34" s="660"/>
      <c r="DR34" s="660"/>
      <c r="DS34" s="660"/>
      <c r="DT34" s="660"/>
      <c r="DU34" s="660"/>
      <c r="DV34" s="661"/>
      <c r="DW34" s="664">
        <v>13.4</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288300</v>
      </c>
      <c r="S35" s="660"/>
      <c r="T35" s="660"/>
      <c r="U35" s="660"/>
      <c r="V35" s="660"/>
      <c r="W35" s="660"/>
      <c r="X35" s="660"/>
      <c r="Y35" s="661"/>
      <c r="Z35" s="662">
        <v>5.8</v>
      </c>
      <c r="AA35" s="662"/>
      <c r="AB35" s="662"/>
      <c r="AC35" s="662"/>
      <c r="AD35" s="663" t="s">
        <v>120</v>
      </c>
      <c r="AE35" s="663"/>
      <c r="AF35" s="663"/>
      <c r="AG35" s="663"/>
      <c r="AH35" s="663"/>
      <c r="AI35" s="663"/>
      <c r="AJ35" s="663"/>
      <c r="AK35" s="663"/>
      <c r="AL35" s="664" t="s">
        <v>120</v>
      </c>
      <c r="AM35" s="665"/>
      <c r="AN35" s="665"/>
      <c r="AO35" s="666"/>
      <c r="AP35" s="214"/>
      <c r="AQ35" s="732" t="s">
        <v>320</v>
      </c>
      <c r="AR35" s="733"/>
      <c r="AS35" s="733"/>
      <c r="AT35" s="733"/>
      <c r="AU35" s="733"/>
      <c r="AV35" s="733"/>
      <c r="AW35" s="733"/>
      <c r="AX35" s="733"/>
      <c r="AY35" s="734"/>
      <c r="AZ35" s="648">
        <v>648349</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125315</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12556</v>
      </c>
      <c r="CS35" s="695"/>
      <c r="CT35" s="695"/>
      <c r="CU35" s="695"/>
      <c r="CV35" s="695"/>
      <c r="CW35" s="695"/>
      <c r="CX35" s="695"/>
      <c r="CY35" s="696"/>
      <c r="CZ35" s="664">
        <v>0.3</v>
      </c>
      <c r="DA35" s="693"/>
      <c r="DB35" s="693"/>
      <c r="DC35" s="697"/>
      <c r="DD35" s="668">
        <v>12556</v>
      </c>
      <c r="DE35" s="695"/>
      <c r="DF35" s="695"/>
      <c r="DG35" s="695"/>
      <c r="DH35" s="695"/>
      <c r="DI35" s="695"/>
      <c r="DJ35" s="695"/>
      <c r="DK35" s="696"/>
      <c r="DL35" s="668">
        <v>12556</v>
      </c>
      <c r="DM35" s="695"/>
      <c r="DN35" s="695"/>
      <c r="DO35" s="695"/>
      <c r="DP35" s="695"/>
      <c r="DQ35" s="695"/>
      <c r="DR35" s="695"/>
      <c r="DS35" s="695"/>
      <c r="DT35" s="695"/>
      <c r="DU35" s="695"/>
      <c r="DV35" s="696"/>
      <c r="DW35" s="664">
        <v>0.4</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238</v>
      </c>
      <c r="AA36" s="662"/>
      <c r="AB36" s="662"/>
      <c r="AC36" s="662"/>
      <c r="AD36" s="663" t="s">
        <v>238</v>
      </c>
      <c r="AE36" s="663"/>
      <c r="AF36" s="663"/>
      <c r="AG36" s="663"/>
      <c r="AH36" s="663"/>
      <c r="AI36" s="663"/>
      <c r="AJ36" s="663"/>
      <c r="AK36" s="663"/>
      <c r="AL36" s="664" t="s">
        <v>238</v>
      </c>
      <c r="AM36" s="665"/>
      <c r="AN36" s="665"/>
      <c r="AO36" s="666"/>
      <c r="AQ36" s="736" t="s">
        <v>324</v>
      </c>
      <c r="AR36" s="737"/>
      <c r="AS36" s="737"/>
      <c r="AT36" s="737"/>
      <c r="AU36" s="737"/>
      <c r="AV36" s="737"/>
      <c r="AW36" s="737"/>
      <c r="AX36" s="737"/>
      <c r="AY36" s="738"/>
      <c r="AZ36" s="659">
        <v>224750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115126</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739583</v>
      </c>
      <c r="CS36" s="660"/>
      <c r="CT36" s="660"/>
      <c r="CU36" s="660"/>
      <c r="CV36" s="660"/>
      <c r="CW36" s="660"/>
      <c r="CX36" s="660"/>
      <c r="CY36" s="661"/>
      <c r="CZ36" s="664">
        <v>16.3</v>
      </c>
      <c r="DA36" s="693"/>
      <c r="DB36" s="693"/>
      <c r="DC36" s="697"/>
      <c r="DD36" s="668">
        <v>678511</v>
      </c>
      <c r="DE36" s="660"/>
      <c r="DF36" s="660"/>
      <c r="DG36" s="660"/>
      <c r="DH36" s="660"/>
      <c r="DI36" s="660"/>
      <c r="DJ36" s="660"/>
      <c r="DK36" s="661"/>
      <c r="DL36" s="668">
        <v>426274</v>
      </c>
      <c r="DM36" s="660"/>
      <c r="DN36" s="660"/>
      <c r="DO36" s="660"/>
      <c r="DP36" s="660"/>
      <c r="DQ36" s="660"/>
      <c r="DR36" s="660"/>
      <c r="DS36" s="660"/>
      <c r="DT36" s="660"/>
      <c r="DU36" s="660"/>
      <c r="DV36" s="661"/>
      <c r="DW36" s="664">
        <v>13.4</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148800</v>
      </c>
      <c r="S37" s="660"/>
      <c r="T37" s="660"/>
      <c r="U37" s="660"/>
      <c r="V37" s="660"/>
      <c r="W37" s="660"/>
      <c r="X37" s="660"/>
      <c r="Y37" s="661"/>
      <c r="Z37" s="662">
        <v>3</v>
      </c>
      <c r="AA37" s="662"/>
      <c r="AB37" s="662"/>
      <c r="AC37" s="662"/>
      <c r="AD37" s="663" t="s">
        <v>238</v>
      </c>
      <c r="AE37" s="663"/>
      <c r="AF37" s="663"/>
      <c r="AG37" s="663"/>
      <c r="AH37" s="663"/>
      <c r="AI37" s="663"/>
      <c r="AJ37" s="663"/>
      <c r="AK37" s="663"/>
      <c r="AL37" s="664" t="s">
        <v>238</v>
      </c>
      <c r="AM37" s="665"/>
      <c r="AN37" s="665"/>
      <c r="AO37" s="666"/>
      <c r="AQ37" s="736" t="s">
        <v>328</v>
      </c>
      <c r="AR37" s="737"/>
      <c r="AS37" s="737"/>
      <c r="AT37" s="737"/>
      <c r="AU37" s="737"/>
      <c r="AV37" s="737"/>
      <c r="AW37" s="737"/>
      <c r="AX37" s="737"/>
      <c r="AY37" s="738"/>
      <c r="AZ37" s="659">
        <v>25300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1513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286296</v>
      </c>
      <c r="CS37" s="695"/>
      <c r="CT37" s="695"/>
      <c r="CU37" s="695"/>
      <c r="CV37" s="695"/>
      <c r="CW37" s="695"/>
      <c r="CX37" s="695"/>
      <c r="CY37" s="696"/>
      <c r="CZ37" s="664">
        <v>6.3</v>
      </c>
      <c r="DA37" s="693"/>
      <c r="DB37" s="693"/>
      <c r="DC37" s="697"/>
      <c r="DD37" s="668">
        <v>286296</v>
      </c>
      <c r="DE37" s="695"/>
      <c r="DF37" s="695"/>
      <c r="DG37" s="695"/>
      <c r="DH37" s="695"/>
      <c r="DI37" s="695"/>
      <c r="DJ37" s="695"/>
      <c r="DK37" s="696"/>
      <c r="DL37" s="668">
        <v>250156</v>
      </c>
      <c r="DM37" s="695"/>
      <c r="DN37" s="695"/>
      <c r="DO37" s="695"/>
      <c r="DP37" s="695"/>
      <c r="DQ37" s="695"/>
      <c r="DR37" s="695"/>
      <c r="DS37" s="695"/>
      <c r="DT37" s="695"/>
      <c r="DU37" s="695"/>
      <c r="DV37" s="696"/>
      <c r="DW37" s="664">
        <v>7.9</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4970859</v>
      </c>
      <c r="S38" s="740"/>
      <c r="T38" s="740"/>
      <c r="U38" s="740"/>
      <c r="V38" s="740"/>
      <c r="W38" s="740"/>
      <c r="X38" s="740"/>
      <c r="Y38" s="741"/>
      <c r="Z38" s="742">
        <v>100</v>
      </c>
      <c r="AA38" s="742"/>
      <c r="AB38" s="742"/>
      <c r="AC38" s="742"/>
      <c r="AD38" s="743">
        <v>3024339</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120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2650</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623049</v>
      </c>
      <c r="CS38" s="660"/>
      <c r="CT38" s="660"/>
      <c r="CU38" s="660"/>
      <c r="CV38" s="660"/>
      <c r="CW38" s="660"/>
      <c r="CX38" s="660"/>
      <c r="CY38" s="661"/>
      <c r="CZ38" s="664">
        <v>13.7</v>
      </c>
      <c r="DA38" s="693"/>
      <c r="DB38" s="693"/>
      <c r="DC38" s="697"/>
      <c r="DD38" s="668">
        <v>555439</v>
      </c>
      <c r="DE38" s="660"/>
      <c r="DF38" s="660"/>
      <c r="DG38" s="660"/>
      <c r="DH38" s="660"/>
      <c r="DI38" s="660"/>
      <c r="DJ38" s="660"/>
      <c r="DK38" s="661"/>
      <c r="DL38" s="668">
        <v>547355</v>
      </c>
      <c r="DM38" s="660"/>
      <c r="DN38" s="660"/>
      <c r="DO38" s="660"/>
      <c r="DP38" s="660"/>
      <c r="DQ38" s="660"/>
      <c r="DR38" s="660"/>
      <c r="DS38" s="660"/>
      <c r="DT38" s="660"/>
      <c r="DU38" s="660"/>
      <c r="DV38" s="661"/>
      <c r="DW38" s="664">
        <v>17.2</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120</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118</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403101</v>
      </c>
      <c r="CS39" s="695"/>
      <c r="CT39" s="695"/>
      <c r="CU39" s="695"/>
      <c r="CV39" s="695"/>
      <c r="CW39" s="695"/>
      <c r="CX39" s="695"/>
      <c r="CY39" s="696"/>
      <c r="CZ39" s="664">
        <v>8.9</v>
      </c>
      <c r="DA39" s="693"/>
      <c r="DB39" s="693"/>
      <c r="DC39" s="697"/>
      <c r="DD39" s="668">
        <v>403058</v>
      </c>
      <c r="DE39" s="695"/>
      <c r="DF39" s="695"/>
      <c r="DG39" s="695"/>
      <c r="DH39" s="695"/>
      <c r="DI39" s="695"/>
      <c r="DJ39" s="695"/>
      <c r="DK39" s="696"/>
      <c r="DL39" s="668" t="s">
        <v>120</v>
      </c>
      <c r="DM39" s="695"/>
      <c r="DN39" s="695"/>
      <c r="DO39" s="695"/>
      <c r="DP39" s="695"/>
      <c r="DQ39" s="695"/>
      <c r="DR39" s="695"/>
      <c r="DS39" s="695"/>
      <c r="DT39" s="695"/>
      <c r="DU39" s="695"/>
      <c r="DV39" s="696"/>
      <c r="DW39" s="664" t="s">
        <v>238</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90337</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102</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2858</v>
      </c>
      <c r="CS40" s="660"/>
      <c r="CT40" s="660"/>
      <c r="CU40" s="660"/>
      <c r="CV40" s="660"/>
      <c r="CW40" s="660"/>
      <c r="CX40" s="660"/>
      <c r="CY40" s="661"/>
      <c r="CZ40" s="664">
        <v>0.1</v>
      </c>
      <c r="DA40" s="693"/>
      <c r="DB40" s="693"/>
      <c r="DC40" s="697"/>
      <c r="DD40" s="668">
        <v>400</v>
      </c>
      <c r="DE40" s="660"/>
      <c r="DF40" s="660"/>
      <c r="DG40" s="660"/>
      <c r="DH40" s="660"/>
      <c r="DI40" s="660"/>
      <c r="DJ40" s="660"/>
      <c r="DK40" s="661"/>
      <c r="DL40" s="668" t="s">
        <v>120</v>
      </c>
      <c r="DM40" s="660"/>
      <c r="DN40" s="660"/>
      <c r="DO40" s="660"/>
      <c r="DP40" s="660"/>
      <c r="DQ40" s="660"/>
      <c r="DR40" s="660"/>
      <c r="DS40" s="660"/>
      <c r="DT40" s="660"/>
      <c r="DU40" s="660"/>
      <c r="DV40" s="661"/>
      <c r="DW40" s="664" t="s">
        <v>120</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307962</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290</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238</v>
      </c>
      <c r="CS41" s="695"/>
      <c r="CT41" s="695"/>
      <c r="CU41" s="695"/>
      <c r="CV41" s="695"/>
      <c r="CW41" s="695"/>
      <c r="CX41" s="695"/>
      <c r="CY41" s="696"/>
      <c r="CZ41" s="664" t="s">
        <v>120</v>
      </c>
      <c r="DA41" s="693"/>
      <c r="DB41" s="693"/>
      <c r="DC41" s="697"/>
      <c r="DD41" s="668" t="s">
        <v>238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560938</v>
      </c>
      <c r="CS42" s="660"/>
      <c r="CT42" s="660"/>
      <c r="CU42" s="660"/>
      <c r="CV42" s="660"/>
      <c r="CW42" s="660"/>
      <c r="CX42" s="660"/>
      <c r="CY42" s="661"/>
      <c r="CZ42" s="664">
        <v>12.4</v>
      </c>
      <c r="DA42" s="665"/>
      <c r="DB42" s="665"/>
      <c r="DC42" s="760"/>
      <c r="DD42" s="668">
        <v>207576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t="s">
        <v>120</v>
      </c>
      <c r="CS43" s="695"/>
      <c r="CT43" s="695"/>
      <c r="CU43" s="695"/>
      <c r="CV43" s="695"/>
      <c r="CW43" s="695"/>
      <c r="CX43" s="695"/>
      <c r="CY43" s="696"/>
      <c r="CZ43" s="664" t="s">
        <v>238</v>
      </c>
      <c r="DA43" s="693"/>
      <c r="DB43" s="693"/>
      <c r="DC43" s="697"/>
      <c r="DD43" s="668" t="s">
        <v>238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560938</v>
      </c>
      <c r="CS44" s="660"/>
      <c r="CT44" s="660"/>
      <c r="CU44" s="660"/>
      <c r="CV44" s="660"/>
      <c r="CW44" s="660"/>
      <c r="CX44" s="660"/>
      <c r="CY44" s="661"/>
      <c r="CZ44" s="664">
        <v>12.4</v>
      </c>
      <c r="DA44" s="665"/>
      <c r="DB44" s="665"/>
      <c r="DC44" s="760"/>
      <c r="DD44" s="668">
        <v>207576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263178</v>
      </c>
      <c r="CS45" s="695"/>
      <c r="CT45" s="695"/>
      <c r="CU45" s="695"/>
      <c r="CV45" s="695"/>
      <c r="CW45" s="695"/>
      <c r="CX45" s="695"/>
      <c r="CY45" s="696"/>
      <c r="CZ45" s="664">
        <v>5.8</v>
      </c>
      <c r="DA45" s="693"/>
      <c r="DB45" s="693"/>
      <c r="DC45" s="697"/>
      <c r="DD45" s="668">
        <v>74714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297760</v>
      </c>
      <c r="CS46" s="660"/>
      <c r="CT46" s="660"/>
      <c r="CU46" s="660"/>
      <c r="CV46" s="660"/>
      <c r="CW46" s="660"/>
      <c r="CX46" s="660"/>
      <c r="CY46" s="661"/>
      <c r="CZ46" s="664">
        <v>6.6</v>
      </c>
      <c r="DA46" s="665"/>
      <c r="DB46" s="665"/>
      <c r="DC46" s="760"/>
      <c r="DD46" s="668">
        <v>132862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t="s">
        <v>120</v>
      </c>
      <c r="CS47" s="695"/>
      <c r="CT47" s="695"/>
      <c r="CU47" s="695"/>
      <c r="CV47" s="695"/>
      <c r="CW47" s="695"/>
      <c r="CX47" s="695"/>
      <c r="CY47" s="696"/>
      <c r="CZ47" s="664" t="s">
        <v>120</v>
      </c>
      <c r="DA47" s="693"/>
      <c r="DB47" s="693"/>
      <c r="DC47" s="697"/>
      <c r="DD47" s="668" t="s">
        <v>120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120</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4538080</v>
      </c>
      <c r="CS49" s="729"/>
      <c r="CT49" s="729"/>
      <c r="CU49" s="729"/>
      <c r="CV49" s="729"/>
      <c r="CW49" s="729"/>
      <c r="CX49" s="729"/>
      <c r="CY49" s="761"/>
      <c r="CZ49" s="744">
        <v>100</v>
      </c>
      <c r="DA49" s="762"/>
      <c r="DB49" s="762"/>
      <c r="DC49" s="763"/>
      <c r="DD49" s="764">
        <v>3583228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DNRPeayPM7PrGwa2tYYjrV9B+FqvmcTrx0CR0pazxgCeDwaI/m6u3xCnVF7g3Xzuang+QC9ME1KbtD+YKeVppw==" saltValue="ojruwCr1Dh5dsk0rU13s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4974</v>
      </c>
      <c r="R7" s="795"/>
      <c r="S7" s="795"/>
      <c r="T7" s="795"/>
      <c r="U7" s="795"/>
      <c r="V7" s="795">
        <v>4541</v>
      </c>
      <c r="W7" s="795"/>
      <c r="X7" s="795"/>
      <c r="Y7" s="795"/>
      <c r="Z7" s="795"/>
      <c r="AA7" s="795">
        <v>433</v>
      </c>
      <c r="AB7" s="795"/>
      <c r="AC7" s="795"/>
      <c r="AD7" s="795"/>
      <c r="AE7" s="796"/>
      <c r="AF7" s="797">
        <v>430</v>
      </c>
      <c r="AG7" s="798"/>
      <c r="AH7" s="798"/>
      <c r="AI7" s="798"/>
      <c r="AJ7" s="799"/>
      <c r="AK7" s="834">
        <v>3</v>
      </c>
      <c r="AL7" s="835"/>
      <c r="AM7" s="835"/>
      <c r="AN7" s="835"/>
      <c r="AO7" s="835"/>
      <c r="AP7" s="835">
        <v>3999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4974</v>
      </c>
      <c r="R23" s="854"/>
      <c r="S23" s="854"/>
      <c r="T23" s="854"/>
      <c r="U23" s="854"/>
      <c r="V23" s="854">
        <v>4541</v>
      </c>
      <c r="W23" s="854"/>
      <c r="X23" s="854"/>
      <c r="Y23" s="854"/>
      <c r="Z23" s="854"/>
      <c r="AA23" s="854">
        <v>433</v>
      </c>
      <c r="AB23" s="854"/>
      <c r="AC23" s="854"/>
      <c r="AD23" s="854"/>
      <c r="AE23" s="855"/>
      <c r="AF23" s="856">
        <v>430</v>
      </c>
      <c r="AG23" s="854"/>
      <c r="AH23" s="854"/>
      <c r="AI23" s="854"/>
      <c r="AJ23" s="857"/>
      <c r="AK23" s="858"/>
      <c r="AL23" s="859"/>
      <c r="AM23" s="859"/>
      <c r="AN23" s="859"/>
      <c r="AO23" s="859"/>
      <c r="AP23" s="854">
        <v>3999</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1525</v>
      </c>
      <c r="R28" s="883"/>
      <c r="S28" s="883"/>
      <c r="T28" s="883"/>
      <c r="U28" s="883"/>
      <c r="V28" s="883">
        <v>1400</v>
      </c>
      <c r="W28" s="883"/>
      <c r="X28" s="883"/>
      <c r="Y28" s="883"/>
      <c r="Z28" s="883"/>
      <c r="AA28" s="883">
        <v>125</v>
      </c>
      <c r="AB28" s="883"/>
      <c r="AC28" s="883"/>
      <c r="AD28" s="883"/>
      <c r="AE28" s="884"/>
      <c r="AF28" s="885">
        <v>125</v>
      </c>
      <c r="AG28" s="883"/>
      <c r="AH28" s="883"/>
      <c r="AI28" s="883"/>
      <c r="AJ28" s="886"/>
      <c r="AK28" s="887">
        <v>96</v>
      </c>
      <c r="AL28" s="878"/>
      <c r="AM28" s="878"/>
      <c r="AN28" s="878"/>
      <c r="AO28" s="878"/>
      <c r="AP28" s="878" t="s">
        <v>512</v>
      </c>
      <c r="AQ28" s="878"/>
      <c r="AR28" s="878"/>
      <c r="AS28" s="878"/>
      <c r="AT28" s="878"/>
      <c r="AU28" s="878" t="s">
        <v>512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1112</v>
      </c>
      <c r="R29" s="819"/>
      <c r="S29" s="819"/>
      <c r="T29" s="819"/>
      <c r="U29" s="819"/>
      <c r="V29" s="819">
        <v>1002</v>
      </c>
      <c r="W29" s="819"/>
      <c r="X29" s="819"/>
      <c r="Y29" s="819"/>
      <c r="Z29" s="819"/>
      <c r="AA29" s="819">
        <v>111</v>
      </c>
      <c r="AB29" s="819"/>
      <c r="AC29" s="819"/>
      <c r="AD29" s="819"/>
      <c r="AE29" s="820"/>
      <c r="AF29" s="821">
        <v>111</v>
      </c>
      <c r="AG29" s="822"/>
      <c r="AH29" s="822"/>
      <c r="AI29" s="822"/>
      <c r="AJ29" s="823"/>
      <c r="AK29" s="890">
        <v>151</v>
      </c>
      <c r="AL29" s="891"/>
      <c r="AM29" s="891"/>
      <c r="AN29" s="891"/>
      <c r="AO29" s="891"/>
      <c r="AP29" s="891" t="s">
        <v>512</v>
      </c>
      <c r="AQ29" s="891"/>
      <c r="AR29" s="891"/>
      <c r="AS29" s="891"/>
      <c r="AT29" s="891"/>
      <c r="AU29" s="891" t="s">
        <v>512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104</v>
      </c>
      <c r="R30" s="819"/>
      <c r="S30" s="819"/>
      <c r="T30" s="819"/>
      <c r="U30" s="819"/>
      <c r="V30" s="819">
        <v>100</v>
      </c>
      <c r="W30" s="819"/>
      <c r="X30" s="819"/>
      <c r="Y30" s="819"/>
      <c r="Z30" s="819"/>
      <c r="AA30" s="819">
        <v>4</v>
      </c>
      <c r="AB30" s="819"/>
      <c r="AC30" s="819"/>
      <c r="AD30" s="819"/>
      <c r="AE30" s="820"/>
      <c r="AF30" s="821">
        <v>4</v>
      </c>
      <c r="AG30" s="822"/>
      <c r="AH30" s="822"/>
      <c r="AI30" s="822"/>
      <c r="AJ30" s="823"/>
      <c r="AK30" s="890">
        <v>32</v>
      </c>
      <c r="AL30" s="891"/>
      <c r="AM30" s="891"/>
      <c r="AN30" s="891"/>
      <c r="AO30" s="891"/>
      <c r="AP30" s="891" t="s">
        <v>512</v>
      </c>
      <c r="AQ30" s="891"/>
      <c r="AR30" s="891"/>
      <c r="AS30" s="891"/>
      <c r="AT30" s="891"/>
      <c r="AU30" s="891" t="s">
        <v>512</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9</v>
      </c>
      <c r="R31" s="819"/>
      <c r="S31" s="819"/>
      <c r="T31" s="819"/>
      <c r="U31" s="819"/>
      <c r="V31" s="819">
        <v>8</v>
      </c>
      <c r="W31" s="819"/>
      <c r="X31" s="819"/>
      <c r="Y31" s="819"/>
      <c r="Z31" s="819"/>
      <c r="AA31" s="819">
        <v>1</v>
      </c>
      <c r="AB31" s="819"/>
      <c r="AC31" s="819"/>
      <c r="AD31" s="819"/>
      <c r="AE31" s="820"/>
      <c r="AF31" s="821">
        <v>1</v>
      </c>
      <c r="AG31" s="822"/>
      <c r="AH31" s="822"/>
      <c r="AI31" s="822"/>
      <c r="AJ31" s="823"/>
      <c r="AK31" s="890">
        <v>6</v>
      </c>
      <c r="AL31" s="891"/>
      <c r="AM31" s="891"/>
      <c r="AN31" s="891"/>
      <c r="AO31" s="891"/>
      <c r="AP31" s="891" t="s">
        <v>512</v>
      </c>
      <c r="AQ31" s="891"/>
      <c r="AR31" s="891"/>
      <c r="AS31" s="891"/>
      <c r="AT31" s="891"/>
      <c r="AU31" s="891" t="s">
        <v>512</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236</v>
      </c>
      <c r="R32" s="819"/>
      <c r="S32" s="819"/>
      <c r="T32" s="819"/>
      <c r="U32" s="819"/>
      <c r="V32" s="819">
        <v>236</v>
      </c>
      <c r="W32" s="819"/>
      <c r="X32" s="819"/>
      <c r="Y32" s="819"/>
      <c r="Z32" s="819"/>
      <c r="AA32" s="819">
        <v>0</v>
      </c>
      <c r="AB32" s="819"/>
      <c r="AC32" s="819"/>
      <c r="AD32" s="819"/>
      <c r="AE32" s="820"/>
      <c r="AF32" s="821">
        <v>172</v>
      </c>
      <c r="AG32" s="822"/>
      <c r="AH32" s="822"/>
      <c r="AI32" s="822"/>
      <c r="AJ32" s="823"/>
      <c r="AK32" s="890">
        <v>25</v>
      </c>
      <c r="AL32" s="891"/>
      <c r="AM32" s="891"/>
      <c r="AN32" s="891"/>
      <c r="AO32" s="891"/>
      <c r="AP32" s="891">
        <v>241</v>
      </c>
      <c r="AQ32" s="891"/>
      <c r="AR32" s="891"/>
      <c r="AS32" s="891"/>
      <c r="AT32" s="891"/>
      <c r="AU32" s="891">
        <v>42</v>
      </c>
      <c r="AV32" s="891"/>
      <c r="AW32" s="891"/>
      <c r="AX32" s="891"/>
      <c r="AY32" s="891"/>
      <c r="AZ32" s="892"/>
      <c r="BA32" s="892"/>
      <c r="BB32" s="892"/>
      <c r="BC32" s="892"/>
      <c r="BD32" s="892"/>
      <c r="BE32" s="888" t="s">
        <v>569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318</v>
      </c>
      <c r="R33" s="819"/>
      <c r="S33" s="819"/>
      <c r="T33" s="819"/>
      <c r="U33" s="819"/>
      <c r="V33" s="819">
        <v>305</v>
      </c>
      <c r="W33" s="819"/>
      <c r="X33" s="819"/>
      <c r="Y33" s="819"/>
      <c r="Z33" s="819"/>
      <c r="AA33" s="819">
        <v>13</v>
      </c>
      <c r="AB33" s="819"/>
      <c r="AC33" s="819"/>
      <c r="AD33" s="819"/>
      <c r="AE33" s="820"/>
      <c r="AF33" s="821">
        <v>13</v>
      </c>
      <c r="AG33" s="822"/>
      <c r="AH33" s="822"/>
      <c r="AI33" s="822"/>
      <c r="AJ33" s="823"/>
      <c r="AK33" s="890">
        <v>225</v>
      </c>
      <c r="AL33" s="891"/>
      <c r="AM33" s="891"/>
      <c r="AN33" s="891"/>
      <c r="AO33" s="891"/>
      <c r="AP33" s="891">
        <v>1889</v>
      </c>
      <c r="AQ33" s="891"/>
      <c r="AR33" s="891"/>
      <c r="AS33" s="891"/>
      <c r="AT33" s="891"/>
      <c r="AU33" s="891">
        <v>1887</v>
      </c>
      <c r="AV33" s="891"/>
      <c r="AW33" s="891"/>
      <c r="AX33" s="891"/>
      <c r="AY33" s="891"/>
      <c r="AZ33" s="892"/>
      <c r="BA33" s="892"/>
      <c r="BB33" s="892"/>
      <c r="BC33" s="892"/>
      <c r="BD33" s="892"/>
      <c r="BE33" s="888" t="s">
        <v>570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425</v>
      </c>
      <c r="AG63" s="902"/>
      <c r="AH63" s="902"/>
      <c r="AI63" s="902"/>
      <c r="AJ63" s="903"/>
      <c r="AK63" s="904"/>
      <c r="AL63" s="899"/>
      <c r="AM63" s="899"/>
      <c r="AN63" s="899"/>
      <c r="AO63" s="899"/>
      <c r="AP63" s="902">
        <v>2130</v>
      </c>
      <c r="AQ63" s="902"/>
      <c r="AR63" s="902"/>
      <c r="AS63" s="902"/>
      <c r="AT63" s="902"/>
      <c r="AU63" s="902">
        <v>1929</v>
      </c>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385</v>
      </c>
      <c r="R66" s="778"/>
      <c r="S66" s="778"/>
      <c r="T66" s="778"/>
      <c r="U66" s="779"/>
      <c r="V66" s="777" t="s">
        <v>386</v>
      </c>
      <c r="W66" s="778"/>
      <c r="X66" s="778"/>
      <c r="Y66" s="778"/>
      <c r="Z66" s="779"/>
      <c r="AA66" s="777" t="s">
        <v>404</v>
      </c>
      <c r="AB66" s="778"/>
      <c r="AC66" s="778"/>
      <c r="AD66" s="778"/>
      <c r="AE66" s="779"/>
      <c r="AF66" s="912" t="s">
        <v>405</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571</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512</v>
      </c>
      <c r="AQ68" s="926"/>
      <c r="AR68" s="926"/>
      <c r="AS68" s="926"/>
      <c r="AT68" s="926"/>
      <c r="AU68" s="926" t="s">
        <v>512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572</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512</v>
      </c>
      <c r="AQ69" s="891"/>
      <c r="AR69" s="891"/>
      <c r="AS69" s="891"/>
      <c r="AT69" s="891"/>
      <c r="AU69" s="891" t="s">
        <v>512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573</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512</v>
      </c>
      <c r="AL70" s="891"/>
      <c r="AM70" s="891"/>
      <c r="AN70" s="891"/>
      <c r="AO70" s="891"/>
      <c r="AP70" s="891" t="s">
        <v>512</v>
      </c>
      <c r="AQ70" s="891"/>
      <c r="AR70" s="891"/>
      <c r="AS70" s="891"/>
      <c r="AT70" s="891"/>
      <c r="AU70" s="891" t="s">
        <v>512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574</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512</v>
      </c>
      <c r="AL71" s="891"/>
      <c r="AM71" s="891"/>
      <c r="AN71" s="891"/>
      <c r="AO71" s="891"/>
      <c r="AP71" s="891" t="s">
        <v>512</v>
      </c>
      <c r="AQ71" s="891"/>
      <c r="AR71" s="891"/>
      <c r="AS71" s="891"/>
      <c r="AT71" s="891"/>
      <c r="AU71" s="891" t="s">
        <v>512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575</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512</v>
      </c>
      <c r="AQ72" s="891"/>
      <c r="AR72" s="891"/>
      <c r="AS72" s="891"/>
      <c r="AT72" s="891"/>
      <c r="AU72" s="891" t="s">
        <v>512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576</v>
      </c>
      <c r="C73" s="934"/>
      <c r="D73" s="934"/>
      <c r="E73" s="934"/>
      <c r="F73" s="934"/>
      <c r="G73" s="934"/>
      <c r="H73" s="934"/>
      <c r="I73" s="934"/>
      <c r="J73" s="934"/>
      <c r="K73" s="934"/>
      <c r="L73" s="934"/>
      <c r="M73" s="934"/>
      <c r="N73" s="934"/>
      <c r="O73" s="934"/>
      <c r="P73" s="935"/>
      <c r="Q73" s="936">
        <v>1238</v>
      </c>
      <c r="R73" s="891"/>
      <c r="S73" s="891"/>
      <c r="T73" s="891"/>
      <c r="U73" s="891"/>
      <c r="V73" s="891">
        <v>1143</v>
      </c>
      <c r="W73" s="891"/>
      <c r="X73" s="891"/>
      <c r="Y73" s="891"/>
      <c r="Z73" s="891"/>
      <c r="AA73" s="891">
        <v>95</v>
      </c>
      <c r="AB73" s="891"/>
      <c r="AC73" s="891"/>
      <c r="AD73" s="891"/>
      <c r="AE73" s="891"/>
      <c r="AF73" s="891">
        <v>95</v>
      </c>
      <c r="AG73" s="891"/>
      <c r="AH73" s="891"/>
      <c r="AI73" s="891"/>
      <c r="AJ73" s="891"/>
      <c r="AK73" s="891" t="s">
        <v>512</v>
      </c>
      <c r="AL73" s="891"/>
      <c r="AM73" s="891"/>
      <c r="AN73" s="891"/>
      <c r="AO73" s="891"/>
      <c r="AP73" s="891">
        <v>376</v>
      </c>
      <c r="AQ73" s="891"/>
      <c r="AR73" s="891"/>
      <c r="AS73" s="891"/>
      <c r="AT73" s="891"/>
      <c r="AU73" s="891">
        <v>42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577</v>
      </c>
      <c r="C74" s="934"/>
      <c r="D74" s="934"/>
      <c r="E74" s="934"/>
      <c r="F74" s="934"/>
      <c r="G74" s="934"/>
      <c r="H74" s="934"/>
      <c r="I74" s="934"/>
      <c r="J74" s="934"/>
      <c r="K74" s="934"/>
      <c r="L74" s="934"/>
      <c r="M74" s="934"/>
      <c r="N74" s="934"/>
      <c r="O74" s="934"/>
      <c r="P74" s="935"/>
      <c r="Q74" s="936">
        <v>535</v>
      </c>
      <c r="R74" s="891"/>
      <c r="S74" s="891"/>
      <c r="T74" s="891"/>
      <c r="U74" s="891"/>
      <c r="V74" s="891">
        <v>498</v>
      </c>
      <c r="W74" s="891"/>
      <c r="X74" s="891"/>
      <c r="Y74" s="891"/>
      <c r="Z74" s="891"/>
      <c r="AA74" s="891">
        <v>37</v>
      </c>
      <c r="AB74" s="891"/>
      <c r="AC74" s="891"/>
      <c r="AD74" s="891"/>
      <c r="AE74" s="891"/>
      <c r="AF74" s="891">
        <v>37</v>
      </c>
      <c r="AG74" s="891"/>
      <c r="AH74" s="891"/>
      <c r="AI74" s="891"/>
      <c r="AJ74" s="891"/>
      <c r="AK74" s="891" t="s">
        <v>512</v>
      </c>
      <c r="AL74" s="891"/>
      <c r="AM74" s="891"/>
      <c r="AN74" s="891"/>
      <c r="AO74" s="891"/>
      <c r="AP74" s="891">
        <v>234</v>
      </c>
      <c r="AQ74" s="891"/>
      <c r="AR74" s="891"/>
      <c r="AS74" s="891"/>
      <c r="AT74" s="891"/>
      <c r="AU74" s="891">
        <v>12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578</v>
      </c>
      <c r="C75" s="934"/>
      <c r="D75" s="934"/>
      <c r="E75" s="934"/>
      <c r="F75" s="934"/>
      <c r="G75" s="934"/>
      <c r="H75" s="934"/>
      <c r="I75" s="934"/>
      <c r="J75" s="934"/>
      <c r="K75" s="934"/>
      <c r="L75" s="934"/>
      <c r="M75" s="934"/>
      <c r="N75" s="934"/>
      <c r="O75" s="934"/>
      <c r="P75" s="935"/>
      <c r="Q75" s="939">
        <v>4006</v>
      </c>
      <c r="R75" s="940"/>
      <c r="S75" s="940"/>
      <c r="T75" s="940"/>
      <c r="U75" s="890"/>
      <c r="V75" s="941">
        <v>3939</v>
      </c>
      <c r="W75" s="940"/>
      <c r="X75" s="940"/>
      <c r="Y75" s="940"/>
      <c r="Z75" s="890"/>
      <c r="AA75" s="941">
        <v>67</v>
      </c>
      <c r="AB75" s="940"/>
      <c r="AC75" s="940"/>
      <c r="AD75" s="940"/>
      <c r="AE75" s="890"/>
      <c r="AF75" s="941">
        <v>49</v>
      </c>
      <c r="AG75" s="940"/>
      <c r="AH75" s="940"/>
      <c r="AI75" s="940"/>
      <c r="AJ75" s="890"/>
      <c r="AK75" s="941">
        <v>65</v>
      </c>
      <c r="AL75" s="940"/>
      <c r="AM75" s="940"/>
      <c r="AN75" s="940"/>
      <c r="AO75" s="890"/>
      <c r="AP75" s="941">
        <v>1820</v>
      </c>
      <c r="AQ75" s="940"/>
      <c r="AR75" s="940"/>
      <c r="AS75" s="940"/>
      <c r="AT75" s="890"/>
      <c r="AU75" s="941">
        <v>98</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579</v>
      </c>
      <c r="C76" s="934"/>
      <c r="D76" s="934"/>
      <c r="E76" s="934"/>
      <c r="F76" s="934"/>
      <c r="G76" s="934"/>
      <c r="H76" s="934"/>
      <c r="I76" s="934"/>
      <c r="J76" s="934"/>
      <c r="K76" s="934"/>
      <c r="L76" s="934"/>
      <c r="M76" s="934"/>
      <c r="N76" s="934"/>
      <c r="O76" s="934"/>
      <c r="P76" s="935"/>
      <c r="Q76" s="939">
        <v>11</v>
      </c>
      <c r="R76" s="940"/>
      <c r="S76" s="940"/>
      <c r="T76" s="940"/>
      <c r="U76" s="890"/>
      <c r="V76" s="941">
        <v>10</v>
      </c>
      <c r="W76" s="940"/>
      <c r="X76" s="940"/>
      <c r="Y76" s="940"/>
      <c r="Z76" s="890"/>
      <c r="AA76" s="941">
        <v>1</v>
      </c>
      <c r="AB76" s="940"/>
      <c r="AC76" s="940"/>
      <c r="AD76" s="940"/>
      <c r="AE76" s="890"/>
      <c r="AF76" s="941">
        <v>1</v>
      </c>
      <c r="AG76" s="940"/>
      <c r="AH76" s="940"/>
      <c r="AI76" s="940"/>
      <c r="AJ76" s="890"/>
      <c r="AK76" s="941" t="s">
        <v>512</v>
      </c>
      <c r="AL76" s="940"/>
      <c r="AM76" s="940"/>
      <c r="AN76" s="940"/>
      <c r="AO76" s="890"/>
      <c r="AP76" s="941" t="s">
        <v>512</v>
      </c>
      <c r="AQ76" s="940"/>
      <c r="AR76" s="940"/>
      <c r="AS76" s="940"/>
      <c r="AT76" s="890"/>
      <c r="AU76" s="941" t="s">
        <v>512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5580</v>
      </c>
      <c r="AG88" s="902"/>
      <c r="AH88" s="902"/>
      <c r="AI88" s="902"/>
      <c r="AJ88" s="902"/>
      <c r="AK88" s="899"/>
      <c r="AL88" s="899"/>
      <c r="AM88" s="899"/>
      <c r="AN88" s="899"/>
      <c r="AO88" s="899"/>
      <c r="AP88" s="902">
        <v>2430</v>
      </c>
      <c r="AQ88" s="902"/>
      <c r="AR88" s="902"/>
      <c r="AS88" s="902"/>
      <c r="AT88" s="902"/>
      <c r="AU88" s="902">
        <v>152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299</v>
      </c>
      <c r="AG109" s="955"/>
      <c r="AH109" s="955"/>
      <c r="AI109" s="955"/>
      <c r="AJ109" s="956"/>
      <c r="AK109" s="954" t="s">
        <v>298</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299</v>
      </c>
      <c r="BW109" s="955"/>
      <c r="BX109" s="955"/>
      <c r="BY109" s="955"/>
      <c r="BZ109" s="956"/>
      <c r="CA109" s="954" t="s">
        <v>298</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299</v>
      </c>
      <c r="DM109" s="955"/>
      <c r="DN109" s="955"/>
      <c r="DO109" s="955"/>
      <c r="DP109" s="956"/>
      <c r="DQ109" s="954" t="s">
        <v>298</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233839</v>
      </c>
      <c r="AB110" s="962"/>
      <c r="AC110" s="962"/>
      <c r="AD110" s="962"/>
      <c r="AE110" s="963"/>
      <c r="AF110" s="964">
        <v>248523</v>
      </c>
      <c r="AG110" s="962"/>
      <c r="AH110" s="962"/>
      <c r="AI110" s="962"/>
      <c r="AJ110" s="963"/>
      <c r="AK110" s="964">
        <v>258153</v>
      </c>
      <c r="AL110" s="962"/>
      <c r="AM110" s="962"/>
      <c r="AN110" s="962"/>
      <c r="AO110" s="963"/>
      <c r="AP110" s="965">
        <v>9.8000000000000007</v>
      </c>
      <c r="AQ110" s="966"/>
      <c r="AR110" s="966"/>
      <c r="AS110" s="966"/>
      <c r="AT110" s="967"/>
      <c r="AU110" s="968" t="s">
        <v>66</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3442611</v>
      </c>
      <c r="BR110" s="997"/>
      <c r="BS110" s="997"/>
      <c r="BT110" s="997"/>
      <c r="BU110" s="997"/>
      <c r="BV110" s="997">
        <v>3936393</v>
      </c>
      <c r="BW110" s="997"/>
      <c r="BX110" s="997"/>
      <c r="BY110" s="997"/>
      <c r="BZ110" s="997"/>
      <c r="CA110" s="997">
        <v>3999048</v>
      </c>
      <c r="CB110" s="997"/>
      <c r="CC110" s="997"/>
      <c r="CD110" s="997"/>
      <c r="CE110" s="997"/>
      <c r="CF110" s="1011">
        <v>151.6</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382</v>
      </c>
      <c r="DH110" s="997"/>
      <c r="DI110" s="997"/>
      <c r="DJ110" s="997"/>
      <c r="DK110" s="997"/>
      <c r="DL110" s="997" t="s">
        <v>425</v>
      </c>
      <c r="DM110" s="997"/>
      <c r="DN110" s="997"/>
      <c r="DO110" s="997"/>
      <c r="DP110" s="997"/>
      <c r="DQ110" s="997" t="s">
        <v>425</v>
      </c>
      <c r="DR110" s="997"/>
      <c r="DS110" s="997"/>
      <c r="DT110" s="997"/>
      <c r="DU110" s="997"/>
      <c r="DV110" s="998" t="s">
        <v>426</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426</v>
      </c>
      <c r="AB111" s="1004"/>
      <c r="AC111" s="1004"/>
      <c r="AD111" s="1004"/>
      <c r="AE111" s="1005"/>
      <c r="AF111" s="1006" t="s">
        <v>426</v>
      </c>
      <c r="AG111" s="1004"/>
      <c r="AH111" s="1004"/>
      <c r="AI111" s="1004"/>
      <c r="AJ111" s="1005"/>
      <c r="AK111" s="1006" t="s">
        <v>428</v>
      </c>
      <c r="AL111" s="1004"/>
      <c r="AM111" s="1004"/>
      <c r="AN111" s="1004"/>
      <c r="AO111" s="1005"/>
      <c r="AP111" s="1007" t="s">
        <v>425</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38943</v>
      </c>
      <c r="BR111" s="990"/>
      <c r="BS111" s="990"/>
      <c r="BT111" s="990"/>
      <c r="BU111" s="990"/>
      <c r="BV111" s="990">
        <v>21570</v>
      </c>
      <c r="BW111" s="990"/>
      <c r="BX111" s="990"/>
      <c r="BY111" s="990"/>
      <c r="BZ111" s="990"/>
      <c r="CA111" s="990">
        <v>11608</v>
      </c>
      <c r="CB111" s="990"/>
      <c r="CC111" s="990"/>
      <c r="CD111" s="990"/>
      <c r="CE111" s="990"/>
      <c r="CF111" s="984">
        <v>0.4</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382</v>
      </c>
      <c r="DH111" s="990"/>
      <c r="DI111" s="990"/>
      <c r="DJ111" s="990"/>
      <c r="DK111" s="990"/>
      <c r="DL111" s="990" t="s">
        <v>426</v>
      </c>
      <c r="DM111" s="990"/>
      <c r="DN111" s="990"/>
      <c r="DO111" s="990"/>
      <c r="DP111" s="990"/>
      <c r="DQ111" s="990" t="s">
        <v>431</v>
      </c>
      <c r="DR111" s="990"/>
      <c r="DS111" s="990"/>
      <c r="DT111" s="990"/>
      <c r="DU111" s="990"/>
      <c r="DV111" s="991" t="s">
        <v>432</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432</v>
      </c>
      <c r="AB112" s="1029"/>
      <c r="AC112" s="1029"/>
      <c r="AD112" s="1029"/>
      <c r="AE112" s="1030"/>
      <c r="AF112" s="1031" t="s">
        <v>120</v>
      </c>
      <c r="AG112" s="1029"/>
      <c r="AH112" s="1029"/>
      <c r="AI112" s="1029"/>
      <c r="AJ112" s="1030"/>
      <c r="AK112" s="1031" t="s">
        <v>432</v>
      </c>
      <c r="AL112" s="1029"/>
      <c r="AM112" s="1029"/>
      <c r="AN112" s="1029"/>
      <c r="AO112" s="1030"/>
      <c r="AP112" s="1032" t="s">
        <v>432</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2074274</v>
      </c>
      <c r="BR112" s="990"/>
      <c r="BS112" s="990"/>
      <c r="BT112" s="990"/>
      <c r="BU112" s="990"/>
      <c r="BV112" s="990">
        <v>2087986</v>
      </c>
      <c r="BW112" s="990"/>
      <c r="BX112" s="990"/>
      <c r="BY112" s="990"/>
      <c r="BZ112" s="990"/>
      <c r="CA112" s="990">
        <v>1928748</v>
      </c>
      <c r="CB112" s="990"/>
      <c r="CC112" s="990"/>
      <c r="CD112" s="990"/>
      <c r="CE112" s="990"/>
      <c r="CF112" s="984">
        <v>73.099999999999994</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9226</v>
      </c>
      <c r="DH112" s="990"/>
      <c r="DI112" s="990"/>
      <c r="DJ112" s="990"/>
      <c r="DK112" s="990"/>
      <c r="DL112" s="990">
        <v>2813</v>
      </c>
      <c r="DM112" s="990"/>
      <c r="DN112" s="990"/>
      <c r="DO112" s="990"/>
      <c r="DP112" s="990"/>
      <c r="DQ112" s="990" t="s">
        <v>428</v>
      </c>
      <c r="DR112" s="990"/>
      <c r="DS112" s="990"/>
      <c r="DT112" s="990"/>
      <c r="DU112" s="990"/>
      <c r="DV112" s="991" t="s">
        <v>428</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205341</v>
      </c>
      <c r="AB113" s="1004"/>
      <c r="AC113" s="1004"/>
      <c r="AD113" s="1004"/>
      <c r="AE113" s="1005"/>
      <c r="AF113" s="1006">
        <v>209539</v>
      </c>
      <c r="AG113" s="1004"/>
      <c r="AH113" s="1004"/>
      <c r="AI113" s="1004"/>
      <c r="AJ113" s="1005"/>
      <c r="AK113" s="1006">
        <v>206815</v>
      </c>
      <c r="AL113" s="1004"/>
      <c r="AM113" s="1004"/>
      <c r="AN113" s="1004"/>
      <c r="AO113" s="1005"/>
      <c r="AP113" s="1007">
        <v>7.8</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173130</v>
      </c>
      <c r="BR113" s="990"/>
      <c r="BS113" s="990"/>
      <c r="BT113" s="990"/>
      <c r="BU113" s="990"/>
      <c r="BV113" s="990">
        <v>169539</v>
      </c>
      <c r="BW113" s="990"/>
      <c r="BX113" s="990"/>
      <c r="BY113" s="990"/>
      <c r="BZ113" s="990"/>
      <c r="CA113" s="990">
        <v>151929</v>
      </c>
      <c r="CB113" s="990"/>
      <c r="CC113" s="990"/>
      <c r="CD113" s="990"/>
      <c r="CE113" s="990"/>
      <c r="CF113" s="984">
        <v>5.8</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432</v>
      </c>
      <c r="DH113" s="1029"/>
      <c r="DI113" s="1029"/>
      <c r="DJ113" s="1029"/>
      <c r="DK113" s="1030"/>
      <c r="DL113" s="1031" t="s">
        <v>432</v>
      </c>
      <c r="DM113" s="1029"/>
      <c r="DN113" s="1029"/>
      <c r="DO113" s="1029"/>
      <c r="DP113" s="1030"/>
      <c r="DQ113" s="1031" t="s">
        <v>432</v>
      </c>
      <c r="DR113" s="1029"/>
      <c r="DS113" s="1029"/>
      <c r="DT113" s="1029"/>
      <c r="DU113" s="1030"/>
      <c r="DV113" s="1032" t="s">
        <v>432</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16751</v>
      </c>
      <c r="AB114" s="1029"/>
      <c r="AC114" s="1029"/>
      <c r="AD114" s="1029"/>
      <c r="AE114" s="1030"/>
      <c r="AF114" s="1031">
        <v>19385</v>
      </c>
      <c r="AG114" s="1029"/>
      <c r="AH114" s="1029"/>
      <c r="AI114" s="1029"/>
      <c r="AJ114" s="1030"/>
      <c r="AK114" s="1031">
        <v>21163</v>
      </c>
      <c r="AL114" s="1029"/>
      <c r="AM114" s="1029"/>
      <c r="AN114" s="1029"/>
      <c r="AO114" s="1030"/>
      <c r="AP114" s="1032">
        <v>0.8</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888122</v>
      </c>
      <c r="BR114" s="990"/>
      <c r="BS114" s="990"/>
      <c r="BT114" s="990"/>
      <c r="BU114" s="990"/>
      <c r="BV114" s="990">
        <v>1038956</v>
      </c>
      <c r="BW114" s="990"/>
      <c r="BX114" s="990"/>
      <c r="BY114" s="990"/>
      <c r="BZ114" s="990"/>
      <c r="CA114" s="990">
        <v>990173</v>
      </c>
      <c r="CB114" s="990"/>
      <c r="CC114" s="990"/>
      <c r="CD114" s="990"/>
      <c r="CE114" s="990"/>
      <c r="CF114" s="984">
        <v>37.5</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432</v>
      </c>
      <c r="DM114" s="1029"/>
      <c r="DN114" s="1029"/>
      <c r="DO114" s="1029"/>
      <c r="DP114" s="1030"/>
      <c r="DQ114" s="1031" t="s">
        <v>426</v>
      </c>
      <c r="DR114" s="1029"/>
      <c r="DS114" s="1029"/>
      <c r="DT114" s="1029"/>
      <c r="DU114" s="1030"/>
      <c r="DV114" s="1032" t="s">
        <v>432</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26362</v>
      </c>
      <c r="AB115" s="1004"/>
      <c r="AC115" s="1004"/>
      <c r="AD115" s="1004"/>
      <c r="AE115" s="1005"/>
      <c r="AF115" s="1006">
        <v>18141</v>
      </c>
      <c r="AG115" s="1004"/>
      <c r="AH115" s="1004"/>
      <c r="AI115" s="1004"/>
      <c r="AJ115" s="1005"/>
      <c r="AK115" s="1006">
        <v>10447</v>
      </c>
      <c r="AL115" s="1004"/>
      <c r="AM115" s="1004"/>
      <c r="AN115" s="1004"/>
      <c r="AO115" s="1005"/>
      <c r="AP115" s="1007">
        <v>0.4</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v>30</v>
      </c>
      <c r="BR115" s="990"/>
      <c r="BS115" s="990"/>
      <c r="BT115" s="990"/>
      <c r="BU115" s="990"/>
      <c r="BV115" s="990">
        <v>16</v>
      </c>
      <c r="BW115" s="990"/>
      <c r="BX115" s="990"/>
      <c r="BY115" s="990"/>
      <c r="BZ115" s="990"/>
      <c r="CA115" s="990" t="s">
        <v>432</v>
      </c>
      <c r="CB115" s="990"/>
      <c r="CC115" s="990"/>
      <c r="CD115" s="990"/>
      <c r="CE115" s="990"/>
      <c r="CF115" s="984" t="s">
        <v>432</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426</v>
      </c>
      <c r="DH115" s="1029"/>
      <c r="DI115" s="1029"/>
      <c r="DJ115" s="1029"/>
      <c r="DK115" s="1030"/>
      <c r="DL115" s="1031" t="s">
        <v>432</v>
      </c>
      <c r="DM115" s="1029"/>
      <c r="DN115" s="1029"/>
      <c r="DO115" s="1029"/>
      <c r="DP115" s="1030"/>
      <c r="DQ115" s="1031" t="s">
        <v>428</v>
      </c>
      <c r="DR115" s="1029"/>
      <c r="DS115" s="1029"/>
      <c r="DT115" s="1029"/>
      <c r="DU115" s="1030"/>
      <c r="DV115" s="1032" t="s">
        <v>432</v>
      </c>
      <c r="DW115" s="1033"/>
      <c r="DX115" s="1033"/>
      <c r="DY115" s="1033"/>
      <c r="DZ115" s="1034"/>
    </row>
    <row r="116" spans="1:130" s="226" customFormat="1" ht="26.25" customHeight="1" x14ac:dyDescent="0.15">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428</v>
      </c>
      <c r="AB116" s="1029"/>
      <c r="AC116" s="1029"/>
      <c r="AD116" s="1029"/>
      <c r="AE116" s="1030"/>
      <c r="AF116" s="1031" t="s">
        <v>428</v>
      </c>
      <c r="AG116" s="1029"/>
      <c r="AH116" s="1029"/>
      <c r="AI116" s="1029"/>
      <c r="AJ116" s="1030"/>
      <c r="AK116" s="1031" t="s">
        <v>428</v>
      </c>
      <c r="AL116" s="1029"/>
      <c r="AM116" s="1029"/>
      <c r="AN116" s="1029"/>
      <c r="AO116" s="1030"/>
      <c r="AP116" s="1032" t="s">
        <v>432</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428</v>
      </c>
      <c r="BR116" s="990"/>
      <c r="BS116" s="990"/>
      <c r="BT116" s="990"/>
      <c r="BU116" s="990"/>
      <c r="BV116" s="990" t="s">
        <v>428</v>
      </c>
      <c r="BW116" s="990"/>
      <c r="BX116" s="990"/>
      <c r="BY116" s="990"/>
      <c r="BZ116" s="990"/>
      <c r="CA116" s="990" t="s">
        <v>428</v>
      </c>
      <c r="CB116" s="990"/>
      <c r="CC116" s="990"/>
      <c r="CD116" s="990"/>
      <c r="CE116" s="990"/>
      <c r="CF116" s="984" t="s">
        <v>426</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426</v>
      </c>
      <c r="DH116" s="1029"/>
      <c r="DI116" s="1029"/>
      <c r="DJ116" s="1029"/>
      <c r="DK116" s="1030"/>
      <c r="DL116" s="1031" t="s">
        <v>426</v>
      </c>
      <c r="DM116" s="1029"/>
      <c r="DN116" s="1029"/>
      <c r="DO116" s="1029"/>
      <c r="DP116" s="1030"/>
      <c r="DQ116" s="1031" t="s">
        <v>428</v>
      </c>
      <c r="DR116" s="1029"/>
      <c r="DS116" s="1029"/>
      <c r="DT116" s="1029"/>
      <c r="DU116" s="1030"/>
      <c r="DV116" s="1032" t="s">
        <v>428</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482293</v>
      </c>
      <c r="AB117" s="1047"/>
      <c r="AC117" s="1047"/>
      <c r="AD117" s="1047"/>
      <c r="AE117" s="1048"/>
      <c r="AF117" s="1049">
        <v>495588</v>
      </c>
      <c r="AG117" s="1047"/>
      <c r="AH117" s="1047"/>
      <c r="AI117" s="1047"/>
      <c r="AJ117" s="1048"/>
      <c r="AK117" s="1049">
        <v>496578</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428</v>
      </c>
      <c r="BR117" s="990"/>
      <c r="BS117" s="990"/>
      <c r="BT117" s="990"/>
      <c r="BU117" s="990"/>
      <c r="BV117" s="990" t="s">
        <v>120</v>
      </c>
      <c r="BW117" s="990"/>
      <c r="BX117" s="990"/>
      <c r="BY117" s="990"/>
      <c r="BZ117" s="990"/>
      <c r="CA117" s="990" t="s">
        <v>428</v>
      </c>
      <c r="CB117" s="990"/>
      <c r="CC117" s="990"/>
      <c r="CD117" s="990"/>
      <c r="CE117" s="990"/>
      <c r="CF117" s="984" t="s">
        <v>428</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428</v>
      </c>
      <c r="DH117" s="1029"/>
      <c r="DI117" s="1029"/>
      <c r="DJ117" s="1029"/>
      <c r="DK117" s="1030"/>
      <c r="DL117" s="1031" t="s">
        <v>120</v>
      </c>
      <c r="DM117" s="1029"/>
      <c r="DN117" s="1029"/>
      <c r="DO117" s="1029"/>
      <c r="DP117" s="1030"/>
      <c r="DQ117" s="1031" t="s">
        <v>120</v>
      </c>
      <c r="DR117" s="1029"/>
      <c r="DS117" s="1029"/>
      <c r="DT117" s="1029"/>
      <c r="DU117" s="1030"/>
      <c r="DV117" s="1032" t="s">
        <v>120</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299</v>
      </c>
      <c r="AG118" s="955"/>
      <c r="AH118" s="955"/>
      <c r="AI118" s="955"/>
      <c r="AJ118" s="956"/>
      <c r="AK118" s="954" t="s">
        <v>298</v>
      </c>
      <c r="AL118" s="955"/>
      <c r="AM118" s="955"/>
      <c r="AN118" s="955"/>
      <c r="AO118" s="956"/>
      <c r="AP118" s="1041" t="s">
        <v>419</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428</v>
      </c>
      <c r="BR118" s="1068"/>
      <c r="BS118" s="1068"/>
      <c r="BT118" s="1068"/>
      <c r="BU118" s="1068"/>
      <c r="BV118" s="1068" t="s">
        <v>428</v>
      </c>
      <c r="BW118" s="1068"/>
      <c r="BX118" s="1068"/>
      <c r="BY118" s="1068"/>
      <c r="BZ118" s="1068"/>
      <c r="CA118" s="1068" t="s">
        <v>428</v>
      </c>
      <c r="CB118" s="1068"/>
      <c r="CC118" s="1068"/>
      <c r="CD118" s="1068"/>
      <c r="CE118" s="1068"/>
      <c r="CF118" s="984" t="s">
        <v>428</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428</v>
      </c>
      <c r="DH118" s="1029"/>
      <c r="DI118" s="1029"/>
      <c r="DJ118" s="1029"/>
      <c r="DK118" s="1030"/>
      <c r="DL118" s="1031" t="s">
        <v>428</v>
      </c>
      <c r="DM118" s="1029"/>
      <c r="DN118" s="1029"/>
      <c r="DO118" s="1029"/>
      <c r="DP118" s="1030"/>
      <c r="DQ118" s="1031" t="s">
        <v>428</v>
      </c>
      <c r="DR118" s="1029"/>
      <c r="DS118" s="1029"/>
      <c r="DT118" s="1029"/>
      <c r="DU118" s="1030"/>
      <c r="DV118" s="1032" t="s">
        <v>428</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428</v>
      </c>
      <c r="AB119" s="962"/>
      <c r="AC119" s="962"/>
      <c r="AD119" s="962"/>
      <c r="AE119" s="963"/>
      <c r="AF119" s="964" t="s">
        <v>428</v>
      </c>
      <c r="AG119" s="962"/>
      <c r="AH119" s="962"/>
      <c r="AI119" s="962"/>
      <c r="AJ119" s="963"/>
      <c r="AK119" s="964" t="s">
        <v>428</v>
      </c>
      <c r="AL119" s="962"/>
      <c r="AM119" s="962"/>
      <c r="AN119" s="962"/>
      <c r="AO119" s="963"/>
      <c r="AP119" s="965" t="s">
        <v>428</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454</v>
      </c>
      <c r="BP119" s="1076"/>
      <c r="BQ119" s="1067">
        <v>6617110</v>
      </c>
      <c r="BR119" s="1068"/>
      <c r="BS119" s="1068"/>
      <c r="BT119" s="1068"/>
      <c r="BU119" s="1068"/>
      <c r="BV119" s="1068">
        <v>7254460</v>
      </c>
      <c r="BW119" s="1068"/>
      <c r="BX119" s="1068"/>
      <c r="BY119" s="1068"/>
      <c r="BZ119" s="1068"/>
      <c r="CA119" s="1068">
        <v>7081506</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29717</v>
      </c>
      <c r="DH119" s="1054"/>
      <c r="DI119" s="1054"/>
      <c r="DJ119" s="1054"/>
      <c r="DK119" s="1055"/>
      <c r="DL119" s="1053">
        <v>18757</v>
      </c>
      <c r="DM119" s="1054"/>
      <c r="DN119" s="1054"/>
      <c r="DO119" s="1054"/>
      <c r="DP119" s="1055"/>
      <c r="DQ119" s="1053">
        <v>11608</v>
      </c>
      <c r="DR119" s="1054"/>
      <c r="DS119" s="1054"/>
      <c r="DT119" s="1054"/>
      <c r="DU119" s="1055"/>
      <c r="DV119" s="1056">
        <v>0.4</v>
      </c>
      <c r="DW119" s="1057"/>
      <c r="DX119" s="1057"/>
      <c r="DY119" s="1057"/>
      <c r="DZ119" s="1058"/>
    </row>
    <row r="120" spans="1:130" s="226" customFormat="1" ht="26.25" customHeight="1" x14ac:dyDescent="0.15">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456</v>
      </c>
      <c r="AB120" s="1029"/>
      <c r="AC120" s="1029"/>
      <c r="AD120" s="1029"/>
      <c r="AE120" s="1030"/>
      <c r="AF120" s="1031" t="s">
        <v>457</v>
      </c>
      <c r="AG120" s="1029"/>
      <c r="AH120" s="1029"/>
      <c r="AI120" s="1029"/>
      <c r="AJ120" s="1030"/>
      <c r="AK120" s="1031" t="s">
        <v>458</v>
      </c>
      <c r="AL120" s="1029"/>
      <c r="AM120" s="1029"/>
      <c r="AN120" s="1029"/>
      <c r="AO120" s="1030"/>
      <c r="AP120" s="1032" t="s">
        <v>457</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1577062</v>
      </c>
      <c r="BR120" s="997"/>
      <c r="BS120" s="997"/>
      <c r="BT120" s="997"/>
      <c r="BU120" s="997"/>
      <c r="BV120" s="997">
        <v>1514502</v>
      </c>
      <c r="BW120" s="997"/>
      <c r="BX120" s="997"/>
      <c r="BY120" s="997"/>
      <c r="BZ120" s="997"/>
      <c r="CA120" s="997">
        <v>1912628</v>
      </c>
      <c r="CB120" s="997"/>
      <c r="CC120" s="997"/>
      <c r="CD120" s="997"/>
      <c r="CE120" s="997"/>
      <c r="CF120" s="1011">
        <v>72.5</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1988174</v>
      </c>
      <c r="DH120" s="997"/>
      <c r="DI120" s="997"/>
      <c r="DJ120" s="997"/>
      <c r="DK120" s="997"/>
      <c r="DL120" s="997">
        <v>2027327</v>
      </c>
      <c r="DM120" s="997"/>
      <c r="DN120" s="997"/>
      <c r="DO120" s="997"/>
      <c r="DP120" s="997"/>
      <c r="DQ120" s="997">
        <v>1886740</v>
      </c>
      <c r="DR120" s="997"/>
      <c r="DS120" s="997"/>
      <c r="DT120" s="997"/>
      <c r="DU120" s="997"/>
      <c r="DV120" s="998">
        <v>71.5</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11171</v>
      </c>
      <c r="AB121" s="1029"/>
      <c r="AC121" s="1029"/>
      <c r="AD121" s="1029"/>
      <c r="AE121" s="1030"/>
      <c r="AF121" s="1031">
        <v>6635</v>
      </c>
      <c r="AG121" s="1029"/>
      <c r="AH121" s="1029"/>
      <c r="AI121" s="1029"/>
      <c r="AJ121" s="1030"/>
      <c r="AK121" s="1031">
        <v>2871</v>
      </c>
      <c r="AL121" s="1029"/>
      <c r="AM121" s="1029"/>
      <c r="AN121" s="1029"/>
      <c r="AO121" s="1030"/>
      <c r="AP121" s="1032">
        <v>0.1</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177047</v>
      </c>
      <c r="BR121" s="990"/>
      <c r="BS121" s="990"/>
      <c r="BT121" s="990"/>
      <c r="BU121" s="990"/>
      <c r="BV121" s="990">
        <v>141610</v>
      </c>
      <c r="BW121" s="990"/>
      <c r="BX121" s="990"/>
      <c r="BY121" s="990"/>
      <c r="BZ121" s="990"/>
      <c r="CA121" s="990">
        <v>109635</v>
      </c>
      <c r="CB121" s="990"/>
      <c r="CC121" s="990"/>
      <c r="CD121" s="990"/>
      <c r="CE121" s="990"/>
      <c r="CF121" s="984">
        <v>4.2</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86100</v>
      </c>
      <c r="DH121" s="990"/>
      <c r="DI121" s="990"/>
      <c r="DJ121" s="990"/>
      <c r="DK121" s="990"/>
      <c r="DL121" s="990">
        <v>60659</v>
      </c>
      <c r="DM121" s="990"/>
      <c r="DN121" s="990"/>
      <c r="DO121" s="990"/>
      <c r="DP121" s="990"/>
      <c r="DQ121" s="990">
        <v>42008</v>
      </c>
      <c r="DR121" s="990"/>
      <c r="DS121" s="990"/>
      <c r="DT121" s="990"/>
      <c r="DU121" s="990"/>
      <c r="DV121" s="991">
        <v>1.6</v>
      </c>
      <c r="DW121" s="991"/>
      <c r="DX121" s="991"/>
      <c r="DY121" s="991"/>
      <c r="DZ121" s="992"/>
    </row>
    <row r="122" spans="1:130" s="226" customFormat="1" ht="26.25" customHeight="1" x14ac:dyDescent="0.15">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382</v>
      </c>
      <c r="AB122" s="1029"/>
      <c r="AC122" s="1029"/>
      <c r="AD122" s="1029"/>
      <c r="AE122" s="1030"/>
      <c r="AF122" s="1031" t="s">
        <v>466</v>
      </c>
      <c r="AG122" s="1029"/>
      <c r="AH122" s="1029"/>
      <c r="AI122" s="1029"/>
      <c r="AJ122" s="1030"/>
      <c r="AK122" s="1031" t="s">
        <v>467</v>
      </c>
      <c r="AL122" s="1029"/>
      <c r="AM122" s="1029"/>
      <c r="AN122" s="1029"/>
      <c r="AO122" s="1030"/>
      <c r="AP122" s="1032" t="s">
        <v>120</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3895789</v>
      </c>
      <c r="BR122" s="1068"/>
      <c r="BS122" s="1068"/>
      <c r="BT122" s="1068"/>
      <c r="BU122" s="1068"/>
      <c r="BV122" s="1068">
        <v>4029948</v>
      </c>
      <c r="BW122" s="1068"/>
      <c r="BX122" s="1068"/>
      <c r="BY122" s="1068"/>
      <c r="BZ122" s="1068"/>
      <c r="CA122" s="1068">
        <v>3875212</v>
      </c>
      <c r="CB122" s="1068"/>
      <c r="CC122" s="1068"/>
      <c r="CD122" s="1068"/>
      <c r="CE122" s="1068"/>
      <c r="CF122" s="1088">
        <v>146.9</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t="s">
        <v>120</v>
      </c>
      <c r="DH122" s="990"/>
      <c r="DI122" s="990"/>
      <c r="DJ122" s="990"/>
      <c r="DK122" s="990"/>
      <c r="DL122" s="990" t="s">
        <v>470</v>
      </c>
      <c r="DM122" s="990"/>
      <c r="DN122" s="990"/>
      <c r="DO122" s="990"/>
      <c r="DP122" s="990"/>
      <c r="DQ122" s="990" t="s">
        <v>466</v>
      </c>
      <c r="DR122" s="990"/>
      <c r="DS122" s="990"/>
      <c r="DT122" s="990"/>
      <c r="DU122" s="990"/>
      <c r="DV122" s="991" t="s">
        <v>458</v>
      </c>
      <c r="DW122" s="991"/>
      <c r="DX122" s="991"/>
      <c r="DY122" s="991"/>
      <c r="DZ122" s="992"/>
    </row>
    <row r="123" spans="1:130" s="226" customFormat="1" ht="26.25" customHeight="1" x14ac:dyDescent="0.15">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120</v>
      </c>
      <c r="AB123" s="1029"/>
      <c r="AC123" s="1029"/>
      <c r="AD123" s="1029"/>
      <c r="AE123" s="1030"/>
      <c r="AF123" s="1031" t="s">
        <v>120</v>
      </c>
      <c r="AG123" s="1029"/>
      <c r="AH123" s="1029"/>
      <c r="AI123" s="1029"/>
      <c r="AJ123" s="1030"/>
      <c r="AK123" s="1031" t="s">
        <v>120</v>
      </c>
      <c r="AL123" s="1029"/>
      <c r="AM123" s="1029"/>
      <c r="AN123" s="1029"/>
      <c r="AO123" s="1030"/>
      <c r="AP123" s="1032" t="s">
        <v>456</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471</v>
      </c>
      <c r="BP123" s="1076"/>
      <c r="BQ123" s="1135">
        <v>5649898</v>
      </c>
      <c r="BR123" s="1136"/>
      <c r="BS123" s="1136"/>
      <c r="BT123" s="1136"/>
      <c r="BU123" s="1136"/>
      <c r="BV123" s="1136">
        <v>5686060</v>
      </c>
      <c r="BW123" s="1136"/>
      <c r="BX123" s="1136"/>
      <c r="BY123" s="1136"/>
      <c r="BZ123" s="1136"/>
      <c r="CA123" s="1136">
        <v>5897475</v>
      </c>
      <c r="CB123" s="1136"/>
      <c r="CC123" s="1136"/>
      <c r="CD123" s="1136"/>
      <c r="CE123" s="1136"/>
      <c r="CF123" s="1069"/>
      <c r="CG123" s="1070"/>
      <c r="CH123" s="1070"/>
      <c r="CI123" s="1070"/>
      <c r="CJ123" s="1071"/>
      <c r="CK123" s="1080"/>
      <c r="CL123" s="1081"/>
      <c r="CM123" s="1081"/>
      <c r="CN123" s="1081"/>
      <c r="CO123" s="1082"/>
      <c r="CP123" s="1090" t="s">
        <v>472</v>
      </c>
      <c r="CQ123" s="1091"/>
      <c r="CR123" s="1091"/>
      <c r="CS123" s="1091"/>
      <c r="CT123" s="1091"/>
      <c r="CU123" s="1091"/>
      <c r="CV123" s="1091"/>
      <c r="CW123" s="1091"/>
      <c r="CX123" s="1091"/>
      <c r="CY123" s="1091"/>
      <c r="CZ123" s="1091"/>
      <c r="DA123" s="1091"/>
      <c r="DB123" s="1091"/>
      <c r="DC123" s="1091"/>
      <c r="DD123" s="1091"/>
      <c r="DE123" s="1091"/>
      <c r="DF123" s="1092"/>
      <c r="DG123" s="1028" t="s">
        <v>120</v>
      </c>
      <c r="DH123" s="1029"/>
      <c r="DI123" s="1029"/>
      <c r="DJ123" s="1029"/>
      <c r="DK123" s="1030"/>
      <c r="DL123" s="1031" t="s">
        <v>120</v>
      </c>
      <c r="DM123" s="1029"/>
      <c r="DN123" s="1029"/>
      <c r="DO123" s="1029"/>
      <c r="DP123" s="1030"/>
      <c r="DQ123" s="1031" t="s">
        <v>120</v>
      </c>
      <c r="DR123" s="1029"/>
      <c r="DS123" s="1029"/>
      <c r="DT123" s="1029"/>
      <c r="DU123" s="1030"/>
      <c r="DV123" s="1032" t="s">
        <v>456</v>
      </c>
      <c r="DW123" s="1033"/>
      <c r="DX123" s="1033"/>
      <c r="DY123" s="1033"/>
      <c r="DZ123" s="1034"/>
    </row>
    <row r="124" spans="1:130" s="226" customFormat="1" ht="26.25" customHeight="1" thickBot="1" x14ac:dyDescent="0.2">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456</v>
      </c>
      <c r="AB124" s="1029"/>
      <c r="AC124" s="1029"/>
      <c r="AD124" s="1029"/>
      <c r="AE124" s="1030"/>
      <c r="AF124" s="1031" t="s">
        <v>457</v>
      </c>
      <c r="AG124" s="1029"/>
      <c r="AH124" s="1029"/>
      <c r="AI124" s="1029"/>
      <c r="AJ124" s="1030"/>
      <c r="AK124" s="1031" t="s">
        <v>120</v>
      </c>
      <c r="AL124" s="1029"/>
      <c r="AM124" s="1029"/>
      <c r="AN124" s="1029"/>
      <c r="AO124" s="1030"/>
      <c r="AP124" s="1032" t="s">
        <v>120</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36</v>
      </c>
      <c r="BR124" s="1098"/>
      <c r="BS124" s="1098"/>
      <c r="BT124" s="1098"/>
      <c r="BU124" s="1098"/>
      <c r="BV124" s="1098">
        <v>59.7</v>
      </c>
      <c r="BW124" s="1098"/>
      <c r="BX124" s="1098"/>
      <c r="BY124" s="1098"/>
      <c r="BZ124" s="1098"/>
      <c r="CA124" s="1098">
        <v>44.8</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382</v>
      </c>
      <c r="DH124" s="1054"/>
      <c r="DI124" s="1054"/>
      <c r="DJ124" s="1054"/>
      <c r="DK124" s="1055"/>
      <c r="DL124" s="1053" t="s">
        <v>456</v>
      </c>
      <c r="DM124" s="1054"/>
      <c r="DN124" s="1054"/>
      <c r="DO124" s="1054"/>
      <c r="DP124" s="1055"/>
      <c r="DQ124" s="1053" t="s">
        <v>466</v>
      </c>
      <c r="DR124" s="1054"/>
      <c r="DS124" s="1054"/>
      <c r="DT124" s="1054"/>
      <c r="DU124" s="1055"/>
      <c r="DV124" s="1056" t="s">
        <v>456</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456</v>
      </c>
      <c r="AB125" s="1029"/>
      <c r="AC125" s="1029"/>
      <c r="AD125" s="1029"/>
      <c r="AE125" s="1030"/>
      <c r="AF125" s="1031" t="s">
        <v>120</v>
      </c>
      <c r="AG125" s="1029"/>
      <c r="AH125" s="1029"/>
      <c r="AI125" s="1029"/>
      <c r="AJ125" s="1030"/>
      <c r="AK125" s="1031" t="s">
        <v>382</v>
      </c>
      <c r="AL125" s="1029"/>
      <c r="AM125" s="1029"/>
      <c r="AN125" s="1029"/>
      <c r="AO125" s="1030"/>
      <c r="AP125" s="1032" t="s">
        <v>457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477</v>
      </c>
      <c r="DH125" s="997"/>
      <c r="DI125" s="997"/>
      <c r="DJ125" s="997"/>
      <c r="DK125" s="997"/>
      <c r="DL125" s="997" t="s">
        <v>477</v>
      </c>
      <c r="DM125" s="997"/>
      <c r="DN125" s="997"/>
      <c r="DO125" s="997"/>
      <c r="DP125" s="997"/>
      <c r="DQ125" s="997" t="s">
        <v>120</v>
      </c>
      <c r="DR125" s="997"/>
      <c r="DS125" s="997"/>
      <c r="DT125" s="997"/>
      <c r="DU125" s="997"/>
      <c r="DV125" s="998" t="s">
        <v>457</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15191</v>
      </c>
      <c r="AB126" s="1029"/>
      <c r="AC126" s="1029"/>
      <c r="AD126" s="1029"/>
      <c r="AE126" s="1030"/>
      <c r="AF126" s="1031">
        <v>11506</v>
      </c>
      <c r="AG126" s="1029"/>
      <c r="AH126" s="1029"/>
      <c r="AI126" s="1029"/>
      <c r="AJ126" s="1030"/>
      <c r="AK126" s="1031">
        <v>7576</v>
      </c>
      <c r="AL126" s="1029"/>
      <c r="AM126" s="1029"/>
      <c r="AN126" s="1029"/>
      <c r="AO126" s="1030"/>
      <c r="AP126" s="1032">
        <v>0.3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478</v>
      </c>
      <c r="CQ126" s="1020"/>
      <c r="CR126" s="1020"/>
      <c r="CS126" s="1020"/>
      <c r="CT126" s="1020"/>
      <c r="CU126" s="1020"/>
      <c r="CV126" s="1020"/>
      <c r="CW126" s="1020"/>
      <c r="CX126" s="1020"/>
      <c r="CY126" s="1020"/>
      <c r="CZ126" s="1020"/>
      <c r="DA126" s="1020"/>
      <c r="DB126" s="1020"/>
      <c r="DC126" s="1020"/>
      <c r="DD126" s="1020"/>
      <c r="DE126" s="1020"/>
      <c r="DF126" s="1021"/>
      <c r="DG126" s="989" t="s">
        <v>382</v>
      </c>
      <c r="DH126" s="990"/>
      <c r="DI126" s="990"/>
      <c r="DJ126" s="990"/>
      <c r="DK126" s="990"/>
      <c r="DL126" s="990" t="s">
        <v>382</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x14ac:dyDescent="0.15">
      <c r="A127" s="1130"/>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458</v>
      </c>
      <c r="AB127" s="1029"/>
      <c r="AC127" s="1029"/>
      <c r="AD127" s="1029"/>
      <c r="AE127" s="1030"/>
      <c r="AF127" s="1031" t="s">
        <v>120</v>
      </c>
      <c r="AG127" s="1029"/>
      <c r="AH127" s="1029"/>
      <c r="AI127" s="1029"/>
      <c r="AJ127" s="1030"/>
      <c r="AK127" s="1031" t="s">
        <v>458</v>
      </c>
      <c r="AL127" s="1029"/>
      <c r="AM127" s="1029"/>
      <c r="AN127" s="1029"/>
      <c r="AO127" s="1030"/>
      <c r="AP127" s="1032" t="s">
        <v>382</v>
      </c>
      <c r="AQ127" s="1033"/>
      <c r="AR127" s="1033"/>
      <c r="AS127" s="1033"/>
      <c r="AT127" s="1034"/>
      <c r="AU127" s="262"/>
      <c r="AV127" s="262"/>
      <c r="AW127" s="262"/>
      <c r="AX127" s="1102" t="s">
        <v>480</v>
      </c>
      <c r="AY127" s="1103"/>
      <c r="AZ127" s="1103"/>
      <c r="BA127" s="1103"/>
      <c r="BB127" s="1103"/>
      <c r="BC127" s="1103"/>
      <c r="BD127" s="1103"/>
      <c r="BE127" s="1104"/>
      <c r="BF127" s="1105" t="s">
        <v>481</v>
      </c>
      <c r="BG127" s="1103"/>
      <c r="BH127" s="1103"/>
      <c r="BI127" s="1103"/>
      <c r="BJ127" s="1103"/>
      <c r="BK127" s="1103"/>
      <c r="BL127" s="1104"/>
      <c r="BM127" s="1105" t="s">
        <v>482</v>
      </c>
      <c r="BN127" s="1103"/>
      <c r="BO127" s="1103"/>
      <c r="BP127" s="1103"/>
      <c r="BQ127" s="1103"/>
      <c r="BR127" s="1103"/>
      <c r="BS127" s="1104"/>
      <c r="BT127" s="1105" t="s">
        <v>483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120</v>
      </c>
      <c r="DR127" s="990"/>
      <c r="DS127" s="990"/>
      <c r="DT127" s="990"/>
      <c r="DU127" s="990"/>
      <c r="DV127" s="991" t="s">
        <v>470</v>
      </c>
      <c r="DW127" s="991"/>
      <c r="DX127" s="991"/>
      <c r="DY127" s="991"/>
      <c r="DZ127" s="992"/>
    </row>
    <row r="128" spans="1:130" s="226" customFormat="1" ht="26.25" customHeight="1" thickBot="1" x14ac:dyDescent="0.2">
      <c r="A128" s="1113" t="s">
        <v>485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486</v>
      </c>
      <c r="X128" s="1115"/>
      <c r="Y128" s="1115"/>
      <c r="Z128" s="1116"/>
      <c r="AA128" s="1117">
        <v>5578</v>
      </c>
      <c r="AB128" s="1118"/>
      <c r="AC128" s="1118"/>
      <c r="AD128" s="1118"/>
      <c r="AE128" s="1119"/>
      <c r="AF128" s="1120">
        <v>7042</v>
      </c>
      <c r="AG128" s="1118"/>
      <c r="AH128" s="1118"/>
      <c r="AI128" s="1118"/>
      <c r="AJ128" s="1119"/>
      <c r="AK128" s="1120">
        <v>7103</v>
      </c>
      <c r="AL128" s="1118"/>
      <c r="AM128" s="1118"/>
      <c r="AN128" s="1118"/>
      <c r="AO128" s="1119"/>
      <c r="AP128" s="1121"/>
      <c r="AQ128" s="1122"/>
      <c r="AR128" s="1122"/>
      <c r="AS128" s="1122"/>
      <c r="AT128" s="1123"/>
      <c r="AU128" s="262"/>
      <c r="AV128" s="262"/>
      <c r="AW128" s="262"/>
      <c r="AX128" s="958" t="s">
        <v>487</v>
      </c>
      <c r="AY128" s="959"/>
      <c r="AZ128" s="959"/>
      <c r="BA128" s="959"/>
      <c r="BB128" s="959"/>
      <c r="BC128" s="959"/>
      <c r="BD128" s="959"/>
      <c r="BE128" s="960"/>
      <c r="BF128" s="1124" t="s">
        <v>120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488</v>
      </c>
      <c r="CQ128" s="1107"/>
      <c r="CR128" s="1107"/>
      <c r="CS128" s="1107"/>
      <c r="CT128" s="1107"/>
      <c r="CU128" s="1107"/>
      <c r="CV128" s="1107"/>
      <c r="CW128" s="1107"/>
      <c r="CX128" s="1107"/>
      <c r="CY128" s="1107"/>
      <c r="CZ128" s="1107"/>
      <c r="DA128" s="1107"/>
      <c r="DB128" s="1107"/>
      <c r="DC128" s="1107"/>
      <c r="DD128" s="1107"/>
      <c r="DE128" s="1107"/>
      <c r="DF128" s="1108"/>
      <c r="DG128" s="1109">
        <v>30</v>
      </c>
      <c r="DH128" s="1110"/>
      <c r="DI128" s="1110"/>
      <c r="DJ128" s="1110"/>
      <c r="DK128" s="1110"/>
      <c r="DL128" s="1110">
        <v>16</v>
      </c>
      <c r="DM128" s="1110"/>
      <c r="DN128" s="1110"/>
      <c r="DO128" s="1110"/>
      <c r="DP128" s="1110"/>
      <c r="DQ128" s="1110" t="s">
        <v>120</v>
      </c>
      <c r="DR128" s="1110"/>
      <c r="DS128" s="1110"/>
      <c r="DT128" s="1110"/>
      <c r="DU128" s="1110"/>
      <c r="DV128" s="1111" t="s">
        <v>120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3026164</v>
      </c>
      <c r="AB129" s="1029"/>
      <c r="AC129" s="1029"/>
      <c r="AD129" s="1029"/>
      <c r="AE129" s="1030"/>
      <c r="AF129" s="1031">
        <v>2975805</v>
      </c>
      <c r="AG129" s="1029"/>
      <c r="AH129" s="1029"/>
      <c r="AI129" s="1029"/>
      <c r="AJ129" s="1030"/>
      <c r="AK129" s="1031">
        <v>2990161</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467</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340099</v>
      </c>
      <c r="AB130" s="1029"/>
      <c r="AC130" s="1029"/>
      <c r="AD130" s="1029"/>
      <c r="AE130" s="1030"/>
      <c r="AF130" s="1031">
        <v>350064</v>
      </c>
      <c r="AG130" s="1029"/>
      <c r="AH130" s="1029"/>
      <c r="AI130" s="1029"/>
      <c r="AJ130" s="1030"/>
      <c r="AK130" s="1031">
        <v>351513</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5.0999999999999996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2686065</v>
      </c>
      <c r="AB131" s="1054"/>
      <c r="AC131" s="1054"/>
      <c r="AD131" s="1054"/>
      <c r="AE131" s="1055"/>
      <c r="AF131" s="1053">
        <v>2625741</v>
      </c>
      <c r="AG131" s="1054"/>
      <c r="AH131" s="1054"/>
      <c r="AI131" s="1054"/>
      <c r="AJ131" s="1055"/>
      <c r="AK131" s="1053">
        <v>2638648</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v>44.8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5.0861017879999997</v>
      </c>
      <c r="AB132" s="1170"/>
      <c r="AC132" s="1170"/>
      <c r="AD132" s="1170"/>
      <c r="AE132" s="1171"/>
      <c r="AF132" s="1172">
        <v>5.274015983</v>
      </c>
      <c r="AG132" s="1170"/>
      <c r="AH132" s="1170"/>
      <c r="AI132" s="1170"/>
      <c r="AJ132" s="1171"/>
      <c r="AK132" s="1172">
        <v>5.2285109649999999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6.3</v>
      </c>
      <c r="AB133" s="1153"/>
      <c r="AC133" s="1153"/>
      <c r="AD133" s="1153"/>
      <c r="AE133" s="1154"/>
      <c r="AF133" s="1152">
        <v>5.2</v>
      </c>
      <c r="AG133" s="1153"/>
      <c r="AH133" s="1153"/>
      <c r="AI133" s="1153"/>
      <c r="AJ133" s="1154"/>
      <c r="AK133" s="1152">
        <v>5.0999999999999996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2f1smiunGNK3rjmiHUI5tM5oJP2opt7YLLVqEl+c8I9XPUs0mDN4K4uXYDCYzwMzwdlZJUXMI+UH0xQF4nb+A==" saltValue="OLup0E7jGTM9fPc7VYyJ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6J7Og/x6q4T6p3ZZ2Nt+BWNVkdPM5lopDU9UC7KUKO/Nca7UE4SM/ICKzYX6qOjI4AhBeYdjMhigu7Y3ZOcCw==" saltValue="vYLxYze77vHZwEknHU5mB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A4cZlI+qk71Rc8YEZeUaXqnH4m3sbKZuO3liTeYOcnjp08tkTdyz1YEkm9X+mSO7phJ8l2E49RDg+KHL3cRvQ==" saltValue="5J5pP493GPdzPy73Em20P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890356</v>
      </c>
      <c r="AP9" s="292">
        <v>97798</v>
      </c>
      <c r="AQ9" s="293">
        <v>107310</v>
      </c>
      <c r="AR9" s="294">
        <v>-8.9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50703</v>
      </c>
      <c r="AP10" s="295">
        <v>5569</v>
      </c>
      <c r="AQ10" s="296">
        <v>12629</v>
      </c>
      <c r="AR10" s="297">
        <v>-55.9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146722</v>
      </c>
      <c r="AP11" s="295">
        <v>16116</v>
      </c>
      <c r="AQ11" s="296">
        <v>13528</v>
      </c>
      <c r="AR11" s="297">
        <v>19.100000000000001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v>3466</v>
      </c>
      <c r="AP12" s="295">
        <v>381</v>
      </c>
      <c r="AQ12" s="296">
        <v>1569</v>
      </c>
      <c r="AR12" s="297">
        <v>-75.7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66313</v>
      </c>
      <c r="AP14" s="295">
        <v>7284</v>
      </c>
      <c r="AQ14" s="296">
        <v>5788</v>
      </c>
      <c r="AR14" s="297">
        <v>25.8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t="s">
        <v>512</v>
      </c>
      <c r="AP15" s="295" t="s">
        <v>512</v>
      </c>
      <c r="AQ15" s="296">
        <v>2674</v>
      </c>
      <c r="AR15" s="297" t="s">
        <v>512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-65881</v>
      </c>
      <c r="AP16" s="295">
        <v>-7236</v>
      </c>
      <c r="AQ16" s="296">
        <v>-10217</v>
      </c>
      <c r="AR16" s="297">
        <v>-29.2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1091679</v>
      </c>
      <c r="AP17" s="295">
        <v>119912</v>
      </c>
      <c r="AQ17" s="296">
        <v>133280</v>
      </c>
      <c r="AR17" s="297">
        <v>-10</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11.42</v>
      </c>
      <c r="AP21" s="308">
        <v>12.41</v>
      </c>
      <c r="AQ21" s="309">
        <v>-0.99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95.1</v>
      </c>
      <c r="AP22" s="313">
        <v>96.1</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258153</v>
      </c>
      <c r="AP32" s="322">
        <v>28356</v>
      </c>
      <c r="AQ32" s="323">
        <v>65207</v>
      </c>
      <c r="AR32" s="324">
        <v>-56.5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206815</v>
      </c>
      <c r="AP35" s="322">
        <v>22717</v>
      </c>
      <c r="AQ35" s="323">
        <v>23731</v>
      </c>
      <c r="AR35" s="324">
        <v>-4.3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21163</v>
      </c>
      <c r="AP36" s="322">
        <v>2325</v>
      </c>
      <c r="AQ36" s="323">
        <v>4111</v>
      </c>
      <c r="AR36" s="324">
        <v>-43.4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10447</v>
      </c>
      <c r="AP37" s="322">
        <v>1148</v>
      </c>
      <c r="AQ37" s="323">
        <v>745</v>
      </c>
      <c r="AR37" s="324">
        <v>54.1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t="s">
        <v>512</v>
      </c>
      <c r="AP38" s="325" t="s">
        <v>512</v>
      </c>
      <c r="AQ38" s="326">
        <v>5</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-7103</v>
      </c>
      <c r="AP39" s="322">
        <v>-780</v>
      </c>
      <c r="AQ39" s="323">
        <v>-2298</v>
      </c>
      <c r="AR39" s="324">
        <v>-66.099999999999994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-351513</v>
      </c>
      <c r="AP40" s="322">
        <v>-38611</v>
      </c>
      <c r="AQ40" s="323">
        <v>-66358</v>
      </c>
      <c r="AR40" s="324">
        <v>-41.8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137962</v>
      </c>
      <c r="AP41" s="322">
        <v>15154</v>
      </c>
      <c r="AQ41" s="323">
        <v>25144</v>
      </c>
      <c r="AR41" s="324">
        <v>-39.700000000000003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177873</v>
      </c>
      <c r="AN51" s="344">
        <v>17956</v>
      </c>
      <c r="AO51" s="345">
        <v>-69.5</v>
      </c>
      <c r="AP51" s="346">
        <v>105751</v>
      </c>
      <c r="AQ51" s="347">
        <v>50.4</v>
      </c>
      <c r="AR51" s="348">
        <v>-119.9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149862</v>
      </c>
      <c r="AN52" s="352">
        <v>15128</v>
      </c>
      <c r="AO52" s="353">
        <v>-53.5</v>
      </c>
      <c r="AP52" s="354">
        <v>49969</v>
      </c>
      <c r="AQ52" s="355">
        <v>39.9</v>
      </c>
      <c r="AR52" s="356">
        <v>-93.4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174399</v>
      </c>
      <c r="AN53" s="344">
        <v>17959</v>
      </c>
      <c r="AO53" s="345">
        <v>0</v>
      </c>
      <c r="AP53" s="346">
        <v>158564</v>
      </c>
      <c r="AQ53" s="347">
        <v>49.9</v>
      </c>
      <c r="AR53" s="348">
        <v>-49.9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126203</v>
      </c>
      <c r="AN54" s="352">
        <v>12996</v>
      </c>
      <c r="AO54" s="353">
        <v>-14.1</v>
      </c>
      <c r="AP54" s="354">
        <v>48412</v>
      </c>
      <c r="AQ54" s="355">
        <v>-3.1</v>
      </c>
      <c r="AR54" s="356">
        <v>-11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1102058</v>
      </c>
      <c r="AN55" s="344">
        <v>116288</v>
      </c>
      <c r="AO55" s="345">
        <v>547.5</v>
      </c>
      <c r="AP55" s="346">
        <v>128611</v>
      </c>
      <c r="AQ55" s="347">
        <v>-18.899999999999999</v>
      </c>
      <c r="AR55" s="348">
        <v>566.4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551172</v>
      </c>
      <c r="AN56" s="352">
        <v>58159</v>
      </c>
      <c r="AO56" s="353">
        <v>347.5</v>
      </c>
      <c r="AP56" s="354">
        <v>61552</v>
      </c>
      <c r="AQ56" s="355">
        <v>27.1</v>
      </c>
      <c r="AR56" s="356">
        <v>320.39999999999998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1799751</v>
      </c>
      <c r="AN57" s="344">
        <v>194568</v>
      </c>
      <c r="AO57" s="345">
        <v>67.3</v>
      </c>
      <c r="AP57" s="346">
        <v>138651</v>
      </c>
      <c r="AQ57" s="347">
        <v>7.8</v>
      </c>
      <c r="AR57" s="348">
        <v>59.5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629291</v>
      </c>
      <c r="AN58" s="352">
        <v>68031</v>
      </c>
      <c r="AO58" s="353">
        <v>17</v>
      </c>
      <c r="AP58" s="354">
        <v>71211</v>
      </c>
      <c r="AQ58" s="355">
        <v>15.7</v>
      </c>
      <c r="AR58" s="356">
        <v>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560938</v>
      </c>
      <c r="AN59" s="344">
        <v>61614</v>
      </c>
      <c r="AO59" s="345">
        <v>-68.3</v>
      </c>
      <c r="AP59" s="346">
        <v>122882</v>
      </c>
      <c r="AQ59" s="347">
        <v>-11.4</v>
      </c>
      <c r="AR59" s="348">
        <v>-56.9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297760</v>
      </c>
      <c r="AN60" s="352">
        <v>32707</v>
      </c>
      <c r="AO60" s="353">
        <v>-51.9</v>
      </c>
      <c r="AP60" s="354">
        <v>65785</v>
      </c>
      <c r="AQ60" s="355">
        <v>-7.6</v>
      </c>
      <c r="AR60" s="356">
        <v>-44.3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763004</v>
      </c>
      <c r="AN61" s="359">
        <v>81677</v>
      </c>
      <c r="AO61" s="360">
        <v>95.4</v>
      </c>
      <c r="AP61" s="361">
        <v>130892</v>
      </c>
      <c r="AQ61" s="362">
        <v>15.6</v>
      </c>
      <c r="AR61" s="348">
        <v>79.8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350858</v>
      </c>
      <c r="AN62" s="352">
        <v>37404</v>
      </c>
      <c r="AO62" s="353">
        <v>49</v>
      </c>
      <c r="AP62" s="354">
        <v>59386</v>
      </c>
      <c r="AQ62" s="355">
        <v>14.4</v>
      </c>
      <c r="AR62" s="356">
        <v>34.6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s3kk2rO2DqBaBWRNslFAZOZ3N+BoCcbnr1plTcog20F6ZuhVNzKDxfpmmsrYJKdXMz/Iqsu3B0dhHXMvNLzeQ==" saltValue="dSbf/3DuXVqTXvV44aQS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TqL7uJhqJEyir04R0PAJUfGNBhmK0/xsKxMbT6/5Brs7wffNRsPrZZ2BK6haCfcL0PpIgocw7BvVE3ydkXwpw==" saltValue="3uUYJcuS1/PXgUrLRFiIn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K7t67Yn2Ny/ourcGiFg0NW9sz/r3NZ5oHOal0+p/LthW0f04p6K6Bu//qExpI8HZO4MEHVy4z45Hrmv8Udv7A==" saltValue="5ljeH+YpC4VFAZ6CipEBC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8.8800000000000008</v>
      </c>
      <c r="G47" s="12">
        <v>9</v>
      </c>
      <c r="H47" s="12">
        <v>8.69</v>
      </c>
      <c r="I47" s="12">
        <v>8.43</v>
      </c>
      <c r="J47" s="13">
        <v>8.39</v>
      </c>
    </row>
    <row r="48" spans="2:10" ht="57.75" customHeight="1" x14ac:dyDescent="0.15">
      <c r="B48" s="14"/>
      <c r="C48" s="1214" t="s">
        <v>4</v>
      </c>
      <c r="D48" s="1214"/>
      <c r="E48" s="1215"/>
      <c r="F48" s="15">
        <v>11.02</v>
      </c>
      <c r="G48" s="16">
        <v>10.84</v>
      </c>
      <c r="H48" s="16">
        <v>11.82</v>
      </c>
      <c r="I48" s="16">
        <v>13.71</v>
      </c>
      <c r="J48" s="17">
        <v>14.38</v>
      </c>
    </row>
    <row r="49" spans="2:10" ht="57.75" customHeight="1" thickBot="1" x14ac:dyDescent="0.2">
      <c r="B49" s="18"/>
      <c r="C49" s="1216" t="s">
        <v>5</v>
      </c>
      <c r="D49" s="1216"/>
      <c r="E49" s="1217"/>
      <c r="F49" s="19">
        <v>1.58</v>
      </c>
      <c r="G49" s="20" t="s">
        <v>559</v>
      </c>
      <c r="H49" s="20">
        <v>1.37</v>
      </c>
      <c r="I49" s="20">
        <v>1.28</v>
      </c>
      <c r="J49" s="21">
        <v>0.74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zD/GZbJBjYrvxAW9d+PadWFa+xrVRbOIsczhMKE7s8ZjKSd2v0xMgwvPL0kXkhE60gVKBUoYLTj7iEddnjjjg==" saltValue="OIXzgRZmA/WzA+7pBSZb8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2019-10-31T06:22:34Z</cp:lastPrinted>
  <dcterms:created xsi:type="dcterms:W3CDTF">2019-06-06T05:05:50Z</dcterms:created>
  <dcterms:modified xsi:type="dcterms:W3CDTF">2019-10-31T06:22:40Z</dcterms:modified>
  <cp:category/>
</cp:coreProperties>
</file>