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31年度\05_決算統計\00_H29決算ベース財政状況資料（追加分）\05_★HP用最終版\"/>
    </mc:Choice>
  </mc:AlternateContent>
  <bookViews>
    <workbookView xWindow="0" yWindow="0" windowWidth="20490" windowHeight="6780" tabRatio="7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<sst xmlns="http://schemas.openxmlformats.org/spreadsheetml/2006/main" count="1093" uniqueCount="605">
  <si>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</si>
  <si>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</si>
  <si>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</si>
  <si>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</si>
  <si>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</si>
  <si>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</si>
  <si>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</si>
  <si>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</si>
  <si>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</si>
  <si>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</si>
  <si>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</si>
  <si>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</si>
  <si>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</si>
  <si>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</si>
  <si>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</si>
  <si>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</si>
  <si>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</si>
  <si>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</si>
  <si>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</si>
  <si>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</si>
  <si>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</si>
  <si>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</si>
  <si>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</si>
  <si>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</si>
  <si>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</si>
  <si>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</si>
  <si>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</si>
  <si>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</si>
  <si>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</si>
  <si>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</si>
  <si>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</si>
  <si>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</si>
  <si>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</si>
  <si>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</si>
  <si>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</si>
  <si>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</si>
  <si>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</si>
  <si>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</si>
  <si>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</si>
  <si>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</si>
  <si>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</si>
  <si>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</si>
  <si>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</si>
  <si>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</si>
  <si>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</si>
  <si>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</si>
  <si>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</si>
  <si>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</si>
  <si>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</si>
  <si>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</si>
  <si>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</si>
  <si>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</si>
  <si>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</si>
  <si>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</si>
  <si>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</si>
  <si>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</si>
  <si>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</si>
  <si>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</si>
  <si>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</si>
  <si>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</si>
  <si>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</si>
  <si>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</si>
  <si>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</si>
  <si>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</si>
  <si>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</si>
  <si>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</si>
  <si>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</si>
  <si>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</si>
  <si>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</si>
  <si>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</si>
  <si>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</si>
  <si>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</si>
  <si>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</si>
  <si>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</si>
  <si>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</si>
  <si>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</si>
  <si>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</si>
  <si>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</si>
  <si>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</si>
  <si>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</si>
  <si>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</si>
  <si>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</si>
  <si>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</si>
  <si>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</si>
  <si>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</si>
  <si>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</si>
  <si>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</si>
  <si>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</si>
  <si>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</si>
  <si>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</si>
  <si>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</si>
  <si>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</si>
  <si>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境町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</si>
  <si>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</si>
  <si>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</si>
  <si>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</si>
  <si>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</si>
  <si>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</si>
  <si>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</si>
  <si>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</si>
  <si>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</si>
  <si>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</si>
  <si>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</si>
  <si>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</si>
  <si>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</si>
  <si>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</si>
  <si>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</si>
  <si>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</si>
  <si>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</si>
  <si>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</si>
  <si>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</si>
  <si>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</si>
  <si>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</si>
  <si>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</si>
  <si>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</si>
  <si>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</si>
  <si>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</si>
  <si>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</si>
  <si>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</si>
  <si>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</si>
  <si>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</si>
  <si>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</si>
  <si>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</si>
  <si>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</si>
  <si>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</si>
  <si>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</si>
  <si>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</si>
  <si>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</si>
  <si>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</si>
  <si>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</si>
  <si>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</si>
  <si>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</si>
  <si>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</si>
  <si>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</si>
  <si>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</si>
  <si>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</si>
  <si>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</si>
  <si>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</si>
  <si>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</si>
  <si>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</si>
  <si>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</si>
  <si>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</si>
  <si>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</si>
  <si>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</si>
  <si>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</si>
  <si>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</si>
  <si>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</si>
  <si>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</si>
  <si>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</si>
  <si>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</si>
  <si>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</si>
  <si>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</si>
  <si>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</si>
  <si>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</si>
  <si>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</si>
  <si>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</si>
  <si>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</si>
  <si>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</si>
  <si>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</si>
  <si>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</si>
  <si>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</si>
  <si>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</si>
  <si>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</si>
  <si>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</si>
  <si>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</si>
  <si>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</si>
  <si>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</si>
  <si>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</si>
  <si>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</si>
  <si>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</si>
  <si>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</si>
  <si>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</si>
  <si>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</si>
  <si>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</si>
  <si>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</si>
  <si>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</si>
  <si>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</si>
  <si>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</si>
  <si>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</si>
  <si>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</si>
  <si>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</si>
  <si>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</si>
  <si>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</si>
  <si>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</si>
  <si>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</si>
  <si>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</si>
  <si>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</si>
  <si>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</si>
  <si>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</si>
  <si>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</si>
  <si>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</si>
  <si>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</si>
  <si>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</si>
  <si>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</si>
  <si>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</si>
  <si>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</si>
  <si>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</si>
  <si>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</si>
  <si>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</si>
  <si>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</si>
  <si>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</si>
  <si>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</si>
  <si>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</si>
  <si>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</si>
  <si>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</si>
  <si>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</si>
  <si>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</si>
  <si>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</si>
  <si>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茨城県境町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</si>
  <si>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</si>
  <si>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</si>
  <si>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</si>
  <si>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</si>
  <si>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</si>
  <si>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</si>
  <si>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</si>
  <si>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</si>
  <si>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</si>
  <si>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</si>
  <si>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</si>
  <si>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</si>
  <si>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</si>
  <si>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</si>
  <si>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</si>
  <si>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</si>
  <si>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</si>
  <si>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</si>
  <si>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</si>
  <si>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</si>
  <si>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</si>
  <si>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</si>
  <si>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</si>
  <si>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</si>
  <si>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</si>
  <si>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</si>
  <si>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</si>
  <si>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</si>
  <si>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</si>
  <si>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</si>
  <si>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</si>
  <si>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</si>
  <si>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</si>
  <si>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</si>
  <si>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</si>
  <si>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</si>
  <si>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</si>
  <si>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</si>
  <si>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</si>
  <si>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</si>
  <si>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</si>
  <si>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</si>
  <si>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</si>
  <si>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</si>
  <si>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</si>
  <si>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</si>
  <si>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</si>
  <si>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</si>
  <si>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</si>
  <si>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</si>
  <si>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</si>
  <si>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</si>
  <si>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</si>
  <si>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</si>
  <si>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</si>
  <si>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</si>
  <si>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</si>
  <si>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</si>
  <si>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</si>
  <si>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</si>
  <si>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</si>
  <si>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</si>
  <si>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</si>
  <si>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</si>
  <si>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</si>
  <si>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</si>
  <si>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</si>
  <si>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</si>
  <si>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</si>
  <si>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</si>
  <si>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</si>
  <si>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</si>
  <si>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</si>
  <si>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</si>
  <si>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</si>
  <si>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</si>
  <si>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</si>
  <si>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</si>
  <si>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</si>
  <si>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</si>
  <si>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</si>
  <si>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</si>
  <si>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</si>
  <si>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</si>
  <si>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</si>
  <si>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</si>
  <si>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</si>
  <si>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</si>
  <si>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</si>
  <si>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</si>
  <si>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</si>
  <si>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</si>
  <si>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</si>
  <si>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</si>
  <si>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</si>
  <si>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</si>
  <si>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</si>
  <si>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</si>
  <si>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</si>
  <si>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</si>
  <si>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</si>
  <si>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</si>
  <si>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</si>
  <si>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</si>
  <si>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</si>
  <si>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</si>
  <si>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</si>
  <si>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</si>
  <si>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</si>
  <si>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</si>
  <si>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</si>
  <si>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</si>
  <si>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</si>
  <si>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</si>
  <si>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</si>
  <si>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</si>
  <si>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</si>
  <si>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</si>
  <si>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</si>
  <si>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</si>
  <si>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</si>
  <si>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</si>
  <si>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</si>
  <si>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</si>
  <si>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</si>
  <si>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</si>
  <si>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</si>
  <si>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</si>
  <si>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</si>
  <si>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</si>
  <si>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</si>
  <si>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</si>
  <si>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</si>
  <si>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</si>
  <si>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</si>
  <si>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</si>
  <si>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</si>
  <si>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</si>
  <si>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</si>
  <si>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</si>
  <si>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</si>
  <si>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</si>
  <si>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</si>
  <si>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</si>
  <si>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</si>
  <si>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</si>
  <si>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</si>
  <si>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</si>
  <si>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</si>
  <si>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茨城県境町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</si>
  <si>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</si>
  <si>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</si>
  <si>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</si>
  <si>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</si>
  <si>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</si>
  <si>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</si>
  <si>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</si>
  <si>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</si>
  <si>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</si>
  <si>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</si>
  <si>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</si>
  <si>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</si>
  <si>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</si>
  <si>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</si>
  <si>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</si>
  <si>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</si>
  <si>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</si>
  <si>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</si>
  <si>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</si>
  <si>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</si>
  <si>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坂東市外２か町公平委員会特別会計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</si>
  <si>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</si>
  <si>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</si>
  <si>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</si>
  <si>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</si>
  <si>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</si>
  <si>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</si>
  <si>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</si>
  <si>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</si>
  <si>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</si>
  <si>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</si>
  <si>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</si>
  <si>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</si>
  <si>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境町国民健康保険事業特別会計</t>
    <phoneticPr fontId="5"/>
  </si>
  <si>
    <t>境町介護保険事業特別会計</t>
    <phoneticPr fontId="5"/>
  </si>
  <si>
    <t>境町後期高齢者医療事業特別会計</t>
    <phoneticPr fontId="5"/>
  </si>
  <si>
    <t>境町水道事業会計</t>
    <phoneticPr fontId="5"/>
  </si>
  <si>
    <t>法適用企業</t>
    <phoneticPr fontId="5"/>
  </si>
  <si>
    <t>境町公共下水道事業特別会計</t>
    <phoneticPr fontId="5"/>
  </si>
  <si>
    <t>法非適用企業</t>
    <phoneticPr fontId="5"/>
  </si>
  <si>
    <t>境町農業集落排水事業特別会計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</si>
  <si>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</si>
  <si>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</si>
  <si>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</si>
  <si>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</si>
  <si>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</si>
  <si>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</si>
  <si>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</si>
  <si>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</si>
  <si>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</si>
  <si>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</si>
  <si>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</si>
  <si>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</si>
  <si>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</si>
  <si>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</si>
  <si>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</si>
  <si>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</si>
  <si>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</si>
  <si>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</si>
  <si>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</si>
  <si>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</si>
  <si>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</si>
  <si>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</si>
  <si>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</si>
  <si>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</si>
  <si>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</si>
  <si>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</si>
  <si>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</si>
  <si>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</si>
  <si>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</si>
  <si>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</si>
  <si>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</si>
  <si>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</si>
  <si>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</si>
  <si>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</si>
  <si>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</si>
  <si>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</si>
  <si>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</si>
  <si>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</si>
  <si>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</si>
  <si>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</si>
  <si>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</si>
  <si>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</si>
  <si>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</si>
  <si>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</si>
  <si>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</si>
  <si>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</si>
  <si>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</si>
  <si>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</si>
  <si>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</si>
  <si>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</si>
  <si>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</si>
  <si>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</si>
  <si>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</si>
  <si>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</si>
  <si>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</si>
  <si>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</si>
  <si>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</si>
  <si>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境町公共下水道事業特別会計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</si>
  <si>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</si>
  <si>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</si>
  <si>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境町農業集落排水事業特別会計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</si>
  <si>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</si>
  <si>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境町介護保険事業特別会計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</si>
  <si>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</si>
  <si>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</si>
  <si>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</si>
  <si>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</si>
  <si>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</si>
  <si>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</si>
  <si>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</si>
  <si>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</si>
  <si>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</si>
  <si>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</si>
  <si>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</si>
  <si>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</si>
  <si>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</si>
  <si>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</si>
  <si>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</si>
  <si>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</si>
  <si>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</si>
  <si>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</si>
  <si>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</si>
  <si>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</si>
  <si>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</si>
  <si>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</si>
  <si>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</si>
  <si>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</si>
  <si>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</si>
  <si>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</si>
  <si>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</si>
  <si>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</si>
  <si>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</si>
  <si>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</si>
  <si>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</si>
  <si>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</si>
  <si>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</si>
  <si>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</si>
  <si>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</si>
  <si>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</si>
  <si>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</si>
  <si>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</si>
  <si>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</si>
  <si>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</si>
  <si>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</si>
  <si>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</si>
  <si>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</si>
  <si>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</si>
  <si>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</si>
  <si>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</si>
  <si>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</si>
  <si>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</si>
  <si>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</si>
  <si>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</si>
  <si>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</si>
  <si>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</si>
  <si>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</si>
  <si>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</si>
  <si>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</si>
  <si>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</si>
  <si>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</si>
  <si>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</si>
  <si>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</si>
  <si>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</si>
  <si>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</si>
  <si>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</si>
  <si>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</si>
  <si>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</si>
  <si>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</si>
  <si>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</si>
  <si>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</si>
  <si>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</si>
  <si>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</si>
  <si>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</si>
  <si>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</si>
  <si>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</si>
  <si>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</si>
  <si>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</si>
  <si>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</si>
  <si>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</si>
  <si>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</si>
  <si>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</si>
  <si>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</si>
  <si>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</si>
  <si>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</si>
  <si>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</si>
  <si>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</si>
  <si>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</si>
  <si>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</si>
  <si>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</si>
  <si>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</si>
  <si>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2.04</t>
  </si>
  <si>
    <t>▲ 0.99</t>
  </si>
  <si>
    <t>境町水道事業会計</t>
  </si>
  <si>
    <t>一般会計</t>
  </si>
  <si>
    <t>境町国民健康保険事業特別会計</t>
  </si>
  <si>
    <t>境町介護保険事業特別会計</t>
  </si>
  <si>
    <t>境町公共下水道事業特別会計</t>
  </si>
  <si>
    <t>境町農業集落排水事業特別会計</t>
  </si>
  <si>
    <t>境町後期高齢者医療事業特別会計</t>
  </si>
  <si>
    <t>坂東市外２か町公平委員会特別会計</t>
  </si>
  <si>
    <t>その他会計（赤字）</t>
  </si>
  <si>
    <t>その他会計（黒字）</t>
  </si>
  <si>
    <t>境町土地開発公社</t>
  </si>
  <si>
    <t>茨城さかいソーラー</t>
  </si>
  <si>
    <t>さかいまちづくり公社</t>
  </si>
  <si>
    <t>茨城県市町村総合事務組合（一般会計）</t>
  </si>
  <si>
    <t>茨城県市町村総合事務組合（県民交通災害共済事業特別会計）</t>
  </si>
  <si>
    <t>茨城租税債権管理機構（一般会計）</t>
  </si>
  <si>
    <t>茨城県後期高齢者医療広域連合（一般会計）</t>
  </si>
  <si>
    <t>茨城県後期高齢者医療広域連合（後期高齢医療特別会計）</t>
  </si>
  <si>
    <t>さしま環境管理事務組合（一般会計）</t>
  </si>
  <si>
    <t>さしま環境管理事務組合（清水丘聖地霊園管理事業特別会計）</t>
  </si>
  <si>
    <t>茨城西南地方広域市町村圏事務組合（一般会計）</t>
  </si>
  <si>
    <t>茨城西南地方広域市町村圏事務組合（利根老人ホーム事業特別会計）</t>
  </si>
  <si>
    <t>茨城西南地方広域市町村圏事務組合（特殊湛水防除事業特別会計）</t>
  </si>
  <si>
    <t>-</t>
    <phoneticPr fontId="2"/>
  </si>
  <si>
    <t>-</t>
    <phoneticPr fontId="2"/>
  </si>
  <si>
    <t>-</t>
    <phoneticPr fontId="2"/>
  </si>
  <si>
    <t>-</t>
    <phoneticPr fontId="2"/>
  </si>
  <si>
    <t>-</t>
    <phoneticPr fontId="2"/>
  </si>
  <si>
    <t>-</t>
    <phoneticPr fontId="2"/>
  </si>
  <si>
    <t>英語教育基金</t>
    <rPh sb="0" eb="2">
      <t>エイゴ</t>
    </rPh>
    <rPh sb="2" eb="4">
      <t>キョウイク</t>
    </rPh>
    <rPh sb="4" eb="6">
      <t>キキン</t>
    </rPh>
    <phoneticPr fontId="11"/>
  </si>
  <si>
    <t>地域振興基金</t>
    <rPh sb="0" eb="2">
      <t>チイキ</t>
    </rPh>
    <rPh sb="2" eb="4">
      <t>シンコウ</t>
    </rPh>
    <rPh sb="4" eb="6">
      <t>キキン</t>
    </rPh>
    <phoneticPr fontId="11"/>
  </si>
  <si>
    <t>ふるさとづくり基金</t>
    <rPh sb="7" eb="9">
      <t>キキン</t>
    </rPh>
    <phoneticPr fontId="11"/>
  </si>
  <si>
    <t>教育振興基金</t>
    <rPh sb="0" eb="2">
      <t>キョウイク</t>
    </rPh>
    <rPh sb="2" eb="4">
      <t>シンコウ</t>
    </rPh>
    <rPh sb="4" eb="6">
      <t>キキン</t>
    </rPh>
    <phoneticPr fontId="11"/>
  </si>
  <si>
    <t>生活資金融資基金</t>
    <rPh sb="0" eb="2">
      <t>セイカツ</t>
    </rPh>
    <rPh sb="2" eb="4">
      <t>シキン</t>
    </rPh>
    <rPh sb="4" eb="6">
      <t>ユウシ</t>
    </rPh>
    <rPh sb="6" eb="8">
      <t>キキン</t>
    </rPh>
    <phoneticPr fontId="11"/>
  </si>
  <si>
    <t>-</t>
    <phoneticPr fontId="2"/>
  </si>
  <si>
    <t>左のうち
一般会計等
繰入見込額</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</si>
  <si>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</si>
  <si>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</si>
  <si>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</si>
  <si>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</si>
  <si>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</si>
  <si>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</si>
  <si>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</si>
  <si>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</si>
  <si>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</si>
  <si>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</si>
  <si>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</si>
  <si>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</si>
  <si>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</si>
  <si>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</si>
  <si>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</si>
  <si>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将来負担比率は前年度から9ポイント下回っており，近年減少傾向にあるが類似団体と比較すると高い水準である。実質公債費比率は前年度とほぼ同水準であるが，類似団体平均と比較すると高い水準である。主な要因は平成24年度（繰越）補正予算債（学校施設大規模改造事業），平成24年度（繰越）緊急防災・減災事業等による地方債の元利償還金，公共下水道事業債の元利償還金に対する繰出金の増加である。
　両比率は類似団体平均と比較すると高い水準にはあるが，平成25年度の当該団体値と比較すると，将来負担比率が56.5ポイント減，実質公債費比率が0.7ポイント減となっており，近年，地方債の発行を最小限に抑え地方債残高の減少に努めていること，また，ふるさとづくり基金等の基金残高も増加していることから，当町における数値の経年比較を行うと数値は低下傾向にある。今後も，両比率の低下に努め財政健全化に取組む。</t>
    <rPh sb="1" eb="3">
      <t>ショウライ</t>
    </rPh>
    <rPh sb="3" eb="5">
      <t>フタン</t>
    </rPh>
    <rPh sb="5" eb="7">
      <t>ヒリツ</t>
    </rPh>
    <rPh sb="45" eb="46">
      <t>タカ</t>
    </rPh>
    <rPh sb="47" eb="49">
      <t>スイジュン</t>
    </rPh>
    <rPh sb="53" eb="60">
      <t>ジッシツコウサイヒヒリツ</t>
    </rPh>
    <rPh sb="61" eb="64">
      <t>ゼンネンド</t>
    </rPh>
    <rPh sb="67" eb="70">
      <t>ドウスイジュン</t>
    </rPh>
    <rPh sb="75" eb="81">
      <t>ルイジダンタイヘイキン</t>
    </rPh>
    <rPh sb="82" eb="84">
      <t>ヒカク</t>
    </rPh>
    <rPh sb="87" eb="88">
      <t>タカ</t>
    </rPh>
    <rPh sb="89" eb="91">
      <t>スイジュン</t>
    </rPh>
    <rPh sb="192" eb="193">
      <t>リョウ</t>
    </rPh>
    <rPh sb="193" eb="195">
      <t>ヒリツ</t>
    </rPh>
    <rPh sb="196" eb="202">
      <t>ルイジダンタイヘイキン</t>
    </rPh>
    <rPh sb="203" eb="205">
      <t>ヒカク</t>
    </rPh>
    <rPh sb="208" eb="209">
      <t>タカ</t>
    </rPh>
    <rPh sb="210" eb="212">
      <t>スイジュン</t>
    </rPh>
    <rPh sb="225" eb="227">
      <t>トウガイ</t>
    </rPh>
    <rPh sb="227" eb="229">
      <t>ダンタイ</t>
    </rPh>
    <rPh sb="229" eb="230">
      <t>チ</t>
    </rPh>
    <rPh sb="360" eb="362">
      <t>テイカ</t>
    </rPh>
    <phoneticPr fontId="2"/>
  </si>
  <si>
    <t>　将来負担比率は，前年度から15.8ポイント低下しているが，類似団体平均と比較すると121.1ポイント上回っている。有形固定資産減価償却率は，前年度から2.0ポイント上昇しており，類似団体平均と比較すると5.1ポイント上回っている。将来負担比率が前年度から低下しているのは，ふるさと納税等により基金残高が前年度比235,150千円増加したことが主な要因である。一方，有形固定資産減価償却率が前年度から上昇しているのは，施設の老朽化が進んでいるためであり，特に数値が高い施設は，体育館，道路，公民館である。今後，数値の高い施設だけでなく数値が低い施設においても老朽化が進むと，大規模修繕工事等を要することが予想されることから，境町公共施設総合管理計画に基づき，個別施設計画の策定を進めるとともに，維持補修等による老朽化対策に計画的かつ効率的に取組む。</t>
    <rPh sb="1" eb="7">
      <t>ショウライフタンヒリツ</t>
    </rPh>
    <rPh sb="9" eb="12">
      <t>ゼンネンド</t>
    </rPh>
    <rPh sb="22" eb="24">
      <t>テイカ</t>
    </rPh>
    <rPh sb="30" eb="36">
      <t>ルイジダンタイヘイキン</t>
    </rPh>
    <rPh sb="37" eb="39">
      <t>ヒカク</t>
    </rPh>
    <rPh sb="51" eb="53">
      <t>ウワマワ</t>
    </rPh>
    <rPh sb="58" eb="69">
      <t>ユウケイコテイシサンゲンカショウキャクリツ</t>
    </rPh>
    <rPh sb="71" eb="74">
      <t>ゼンネンド</t>
    </rPh>
    <rPh sb="83" eb="85">
      <t>ジョウショウ</t>
    </rPh>
    <rPh sb="90" eb="96">
      <t>ルイジダンタイヘイキン</t>
    </rPh>
    <rPh sb="97" eb="99">
      <t>ヒカク</t>
    </rPh>
    <rPh sb="109" eb="111">
      <t>ウワマワ</t>
    </rPh>
    <rPh sb="116" eb="118">
      <t>ショウライ</t>
    </rPh>
    <rPh sb="118" eb="120">
      <t>フタン</t>
    </rPh>
    <rPh sb="120" eb="122">
      <t>ヒリツ</t>
    </rPh>
    <rPh sb="123" eb="126">
      <t>ゼンネンド</t>
    </rPh>
    <rPh sb="128" eb="130">
      <t>テイカ</t>
    </rPh>
    <rPh sb="141" eb="143">
      <t>ノウゼイ</t>
    </rPh>
    <rPh sb="143" eb="144">
      <t>トウ</t>
    </rPh>
    <rPh sb="147" eb="149">
      <t>キキン</t>
    </rPh>
    <rPh sb="149" eb="151">
      <t>ザンダカ</t>
    </rPh>
    <rPh sb="152" eb="156">
      <t>ゼンネンドヒ</t>
    </rPh>
    <rPh sb="163" eb="165">
      <t>センエン</t>
    </rPh>
    <rPh sb="165" eb="167">
      <t>ゾウカ</t>
    </rPh>
    <rPh sb="172" eb="173">
      <t>オモ</t>
    </rPh>
    <rPh sb="174" eb="176">
      <t>ヨウイン</t>
    </rPh>
    <rPh sb="180" eb="182">
      <t>イッポウ</t>
    </rPh>
    <rPh sb="183" eb="185">
      <t>ユウケイ</t>
    </rPh>
    <rPh sb="185" eb="187">
      <t>コテイ</t>
    </rPh>
    <rPh sb="187" eb="189">
      <t>シサン</t>
    </rPh>
    <rPh sb="189" eb="191">
      <t>ゲンカ</t>
    </rPh>
    <rPh sb="191" eb="193">
      <t>ショウキャク</t>
    </rPh>
    <rPh sb="193" eb="194">
      <t>リツ</t>
    </rPh>
    <rPh sb="195" eb="198">
      <t>ゼンネンド</t>
    </rPh>
    <rPh sb="200" eb="202">
      <t>ジョウショウ</t>
    </rPh>
    <rPh sb="209" eb="211">
      <t>シセツ</t>
    </rPh>
    <rPh sb="212" eb="215">
      <t>ロウキュウカ</t>
    </rPh>
    <rPh sb="216" eb="217">
      <t>スス</t>
    </rPh>
    <rPh sb="227" eb="228">
      <t>トク</t>
    </rPh>
    <rPh sb="229" eb="231">
      <t>スウチ</t>
    </rPh>
    <rPh sb="232" eb="233">
      <t>タカ</t>
    </rPh>
    <rPh sb="234" eb="236">
      <t>シセツ</t>
    </rPh>
    <rPh sb="238" eb="241">
      <t>タイイクカン</t>
    </rPh>
    <rPh sb="242" eb="244">
      <t>ドウロ</t>
    </rPh>
    <rPh sb="245" eb="248">
      <t>コウミンカン</t>
    </rPh>
    <rPh sb="252" eb="254">
      <t>コンゴ</t>
    </rPh>
    <rPh sb="255" eb="257">
      <t>スウチ</t>
    </rPh>
    <rPh sb="258" eb="259">
      <t>タカ</t>
    </rPh>
    <rPh sb="260" eb="262">
      <t>シセツ</t>
    </rPh>
    <rPh sb="267" eb="269">
      <t>スウチ</t>
    </rPh>
    <rPh sb="270" eb="271">
      <t>ヒク</t>
    </rPh>
    <rPh sb="272" eb="274">
      <t>シセツ</t>
    </rPh>
    <rPh sb="279" eb="282">
      <t>ロウキュウカ</t>
    </rPh>
    <rPh sb="283" eb="284">
      <t>スス</t>
    </rPh>
    <rPh sb="287" eb="290">
      <t>ダイキボ</t>
    </rPh>
    <rPh sb="290" eb="292">
      <t>シュウゼン</t>
    </rPh>
    <rPh sb="292" eb="294">
      <t>コウジ</t>
    </rPh>
    <rPh sb="294" eb="295">
      <t>トウ</t>
    </rPh>
    <rPh sb="296" eb="297">
      <t>ヨウ</t>
    </rPh>
    <rPh sb="302" eb="304">
      <t>ヨソウ</t>
    </rPh>
    <rPh sb="312" eb="314">
      <t>サカイマチ</t>
    </rPh>
    <rPh sb="314" eb="316">
      <t>コウキョウ</t>
    </rPh>
    <rPh sb="316" eb="318">
      <t>シセツ</t>
    </rPh>
    <rPh sb="318" eb="320">
      <t>ソウゴウ</t>
    </rPh>
    <rPh sb="320" eb="322">
      <t>カンリ</t>
    </rPh>
    <rPh sb="322" eb="324">
      <t>ケイカク</t>
    </rPh>
    <rPh sb="325" eb="326">
      <t>モト</t>
    </rPh>
    <rPh sb="329" eb="331">
      <t>コベツ</t>
    </rPh>
    <rPh sb="331" eb="333">
      <t>シセツ</t>
    </rPh>
    <rPh sb="333" eb="335">
      <t>ケイカク</t>
    </rPh>
    <rPh sb="336" eb="338">
      <t>サクテイ</t>
    </rPh>
    <rPh sb="339" eb="340">
      <t>スス</t>
    </rPh>
    <rPh sb="347" eb="349">
      <t>イジ</t>
    </rPh>
    <rPh sb="349" eb="351">
      <t>ホシュウ</t>
    </rPh>
    <rPh sb="351" eb="352">
      <t>トウ</t>
    </rPh>
    <rPh sb="355" eb="358">
      <t>ロウキュウカ</t>
    </rPh>
    <rPh sb="358" eb="360">
      <t>タイサク</t>
    </rPh>
    <rPh sb="366" eb="368">
      <t>コウリツ</t>
    </rPh>
    <rPh sb="370" eb="371">
      <t>ト</t>
    </rPh>
    <rPh sb="371" eb="372">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</si>
</sst>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69D2-4D3B-92F2-4EB29A1F7D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57692</c:v>
                </c:pt>
                <c:pt idx="1">
                  <c:v>9596</c:v>
                </c:pt>
                <c:pt idx="2">
                  <c:v>15739</c:v>
                </c:pt>
                <c:pt idx="3">
                  <c:v>18842</c:v>
                </c:pt>
                <c:pt idx="4">
                  <c:v>56980</c:v>
                </c:pt>
              </c:numCache>
            </c:numRef>
          </c:val>
          <c:smooth val="0"/>
          <c:extLst xmlns:c16r2="http://schemas.microsoft.com/office/drawing/2015/06/chart">
            <c:ext xmlns:c16="http://schemas.microsoft.com/office/drawing/2014/chart" uri="{C3380CC4-5D6E-409C-BE32-E72D297353CC}">
              <c16:uniqueId val="{00000001-69D2-4D3B-92F2-4EB29A1F7DE5}"/>
            </c:ext>
          </c:extLst>
        </c:ser>
        <c:dLbls>
          <c:showLegendKey val="0"/>
          <c:showVal val="0"/>
          <c:showCatName val="0"/>
          <c:showSerName val="0"/>
          <c:showPercent val="0"/>
          <c:showBubbleSize val="0"/>
        </c:dLbls>
        <c:marker val="1"/>
        <c:smooth val="0"/>
        <c:axId val="980698856"/>
        <c:axId val="980700816"/>
      </c:lineChart>
      <c:catAx>
        <c:axId val="980698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700816"/>
        <c:crosses val="autoZero"/>
        <c:auto val="1"/>
        <c:lblAlgn val="ctr"/>
        <c:lblOffset val="100"/>
        <c:tickLblSkip val="1"/>
        <c:tickMarkSkip val="1"/>
        <c:noMultiLvlLbl val="0"/>
      </c:catAx>
      <c:valAx>
        <c:axId val="9807008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698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5.84</c:v>
                </c:pt>
                <c:pt idx="1">
                  <c:v>3.02</c:v>
                </c:pt>
                <c:pt idx="2">
                  <c:v>5.81</c:v>
                </c:pt>
                <c:pt idx="3">
                  <c:v>3.85</c:v>
                </c:pt>
                <c:pt idx="4">
                  <c:v>5.2</c:v>
                </c:pt>
              </c:numCache>
            </c:numRef>
          </c:val>
          <c:extLst xmlns:c16r2="http://schemas.microsoft.com/office/drawing/2015/06/chart">
            <c:ext xmlns:c16="http://schemas.microsoft.com/office/drawing/2014/chart" uri="{C3380CC4-5D6E-409C-BE32-E72D297353CC}">
              <c16:uniqueId val="{00000000-AAEF-49C1-BCFA-6E91EE2E07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11.95</c:v>
                </c:pt>
                <c:pt idx="1">
                  <c:v>12.78</c:v>
                </c:pt>
                <c:pt idx="2">
                  <c:v>12.88</c:v>
                </c:pt>
                <c:pt idx="3">
                  <c:v>14.04</c:v>
                </c:pt>
                <c:pt idx="4">
                  <c:v>14.41</c:v>
                </c:pt>
              </c:numCache>
            </c:numRef>
          </c:val>
          <c:extLst xmlns:c16r2="http://schemas.microsoft.com/office/drawing/2015/06/chart">
            <c:ext xmlns:c16="http://schemas.microsoft.com/office/drawing/2014/chart" uri="{C3380CC4-5D6E-409C-BE32-E72D297353CC}">
              <c16:uniqueId val="{00000001-AAEF-49C1-BCFA-6E91EE2E0730}"/>
            </c:ext>
          </c:extLst>
        </c:ser>
        <c:dLbls>
          <c:showLegendKey val="0"/>
          <c:showVal val="0"/>
          <c:showCatName val="0"/>
          <c:showSerName val="0"/>
          <c:showPercent val="0"/>
          <c:showBubbleSize val="0"/>
        </c:dLbls>
        <c:gapWidth val="250"/>
        <c:overlap val="100"/>
        <c:axId val="980700424"/>
        <c:axId val="980698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0.94</c:v>
                </c:pt>
                <c:pt idx="1">
                  <c:v>-2.04</c:v>
                </c:pt>
                <c:pt idx="2">
                  <c:v>3.58</c:v>
                </c:pt>
                <c:pt idx="3">
                  <c:v>-0.99</c:v>
                </c:pt>
                <c:pt idx="4">
                  <c:v>1.66</c:v>
                </c:pt>
              </c:numCache>
            </c:numRef>
          </c:val>
          <c:smooth val="0"/>
          <c:extLst xmlns:c16r2="http://schemas.microsoft.com/office/drawing/2015/06/chart">
            <c:ext xmlns:c16="http://schemas.microsoft.com/office/drawing/2014/chart" uri="{C3380CC4-5D6E-409C-BE32-E72D297353CC}">
              <c16:uniqueId val="{00000002-AAEF-49C1-BCFA-6E91EE2E0730}"/>
            </c:ext>
          </c:extLst>
        </c:ser>
        <c:dLbls>
          <c:showLegendKey val="0"/>
          <c:showVal val="0"/>
          <c:showCatName val="0"/>
          <c:showSerName val="0"/>
          <c:showPercent val="0"/>
          <c:showBubbleSize val="0"/>
        </c:dLbls>
        <c:marker val="1"/>
        <c:smooth val="0"/>
        <c:axId val="980700424"/>
        <c:axId val="980698464"/>
      </c:lineChart>
      <c:catAx>
        <c:axId val="980700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0698464"/>
        <c:crosses val="autoZero"/>
        <c:auto val="1"/>
        <c:lblAlgn val="ctr"/>
        <c:lblOffset val="100"/>
        <c:tickLblSkip val="1"/>
        <c:tickMarkSkip val="1"/>
        <c:noMultiLvlLbl val="0"/>
      </c:catAx>
      <c:valAx>
        <c:axId val="98069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700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C73-423D-952F-71AE0F9912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C73-423D-952F-71AE0F99127B}"/>
            </c:ext>
          </c:extLst>
        </c:ser>
        <c:ser>
          <c:idx val="2"/>
          <c:order val="2"/>
          <c:tx>
            <c:strRef>
              <c:f>データシート!$A$29</c:f>
              <c:strCache>
                <c:ptCount val="1"/>
                <c:pt idx="0">
                  <c:v>坂東市外２か町公平委員会特別会計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3C73-423D-952F-71AE0F99127B}"/>
            </c:ext>
          </c:extLst>
        </c:ser>
        <c:ser>
          <c:idx val="3"/>
          <c:order val="3"/>
          <c:tx>
            <c:strRef>
              <c:f>データシート!$A$30</c:f>
              <c:strCache>
                <c:ptCount val="1"/>
                <c:pt idx="0">
                  <c:v>境町後期高齢者医療事業特別会計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3C73-423D-952F-71AE0F99127B}"/>
            </c:ext>
          </c:extLst>
        </c:ser>
        <c:ser>
          <c:idx val="4"/>
          <c:order val="4"/>
          <c:tx>
            <c:strRef>
              <c:f>データシート!$A$31</c:f>
              <c:strCache>
                <c:ptCount val="1"/>
                <c:pt idx="0">
                  <c:v>境町農業集落排水事業特別会計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c:v>
                </c:pt>
                <c:pt idx="2">
                  <c:v>#N/A</c:v>
                </c:pt>
                <c:pt idx="3">
                  <c:v>0.3</c:v>
                </c:pt>
                <c:pt idx="4">
                  <c:v>#N/A</c:v>
                </c:pt>
                <c:pt idx="5">
                  <c:v>0.35</c:v>
                </c:pt>
                <c:pt idx="6">
                  <c:v>#N/A</c:v>
                </c:pt>
                <c:pt idx="7">
                  <c:v>0.23</c:v>
                </c:pt>
                <c:pt idx="8">
                  <c:v>#N/A</c:v>
                </c:pt>
                <c:pt idx="9">
                  <c:v>0.11</c:v>
                </c:pt>
              </c:numCache>
            </c:numRef>
          </c:val>
          <c:extLst xmlns:c16r2="http://schemas.microsoft.com/office/drawing/2015/06/chart">
            <c:ext xmlns:c16="http://schemas.microsoft.com/office/drawing/2014/chart" uri="{C3380CC4-5D6E-409C-BE32-E72D297353CC}">
              <c16:uniqueId val="{00000004-3C73-423D-952F-71AE0F99127B}"/>
            </c:ext>
          </c:extLst>
        </c:ser>
        <c:ser>
          <c:idx val="5"/>
          <c:order val="5"/>
          <c:tx>
            <c:strRef>
              <c:f>データシート!$A$32</c:f>
              <c:strCache>
                <c:ptCount val="1"/>
                <c:pt idx="0">
                  <c:v>境町公共下水道事業特別会計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0.55000000000000004</c:v>
                </c:pt>
                <c:pt idx="2">
                  <c:v>#N/A</c:v>
                </c:pt>
                <c:pt idx="3">
                  <c:v>0.39</c:v>
                </c:pt>
                <c:pt idx="4">
                  <c:v>#N/A</c:v>
                </c:pt>
                <c:pt idx="5">
                  <c:v>7.0000000000000007E-2</c:v>
                </c:pt>
                <c:pt idx="6">
                  <c:v>#N/A</c:v>
                </c:pt>
                <c:pt idx="7">
                  <c:v>0.32</c:v>
                </c:pt>
                <c:pt idx="8">
                  <c:v>#N/A</c:v>
                </c:pt>
                <c:pt idx="9">
                  <c:v>0.26</c:v>
                </c:pt>
              </c:numCache>
            </c:numRef>
          </c:val>
          <c:extLst xmlns:c16r2="http://schemas.microsoft.com/office/drawing/2015/06/chart">
            <c:ext xmlns:c16="http://schemas.microsoft.com/office/drawing/2014/chart" uri="{C3380CC4-5D6E-409C-BE32-E72D297353CC}">
              <c16:uniqueId val="{00000005-3C73-423D-952F-71AE0F99127B}"/>
            </c:ext>
          </c:extLst>
        </c:ser>
        <c:ser>
          <c:idx val="6"/>
          <c:order val="6"/>
          <c:tx>
            <c:strRef>
              <c:f>データシート!$A$33</c:f>
              <c:strCache>
                <c:ptCount val="1"/>
                <c:pt idx="0">
                  <c:v>境町介護保険事業特別会計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c:v>
                </c:pt>
                <c:pt idx="2">
                  <c:v>#N/A</c:v>
                </c:pt>
                <c:pt idx="3">
                  <c:v>0.57999999999999996</c:v>
                </c:pt>
                <c:pt idx="4">
                  <c:v>#N/A</c:v>
                </c:pt>
                <c:pt idx="5">
                  <c:v>0.81</c:v>
                </c:pt>
                <c:pt idx="6">
                  <c:v>#N/A</c:v>
                </c:pt>
                <c:pt idx="7">
                  <c:v>0.87</c:v>
                </c:pt>
                <c:pt idx="8">
                  <c:v>#N/A</c:v>
                </c:pt>
                <c:pt idx="9">
                  <c:v>1.43</c:v>
                </c:pt>
              </c:numCache>
            </c:numRef>
          </c:val>
          <c:extLst xmlns:c16r2="http://schemas.microsoft.com/office/drawing/2015/06/chart">
            <c:ext xmlns:c16="http://schemas.microsoft.com/office/drawing/2014/chart" uri="{C3380CC4-5D6E-409C-BE32-E72D297353CC}">
              <c16:uniqueId val="{00000006-3C73-423D-952F-71AE0F99127B}"/>
            </c:ext>
          </c:extLst>
        </c:ser>
        <c:ser>
          <c:idx val="7"/>
          <c:order val="7"/>
          <c:tx>
            <c:strRef>
              <c:f>データシート!$A$34</c:f>
              <c:strCache>
                <c:ptCount val="1"/>
                <c:pt idx="0">
                  <c:v>境町国民健康保険事業特別会計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c:v>
                </c:pt>
                <c:pt idx="2">
                  <c:v>#N/A</c:v>
                </c:pt>
                <c:pt idx="3">
                  <c:v>1.27</c:v>
                </c:pt>
                <c:pt idx="4">
                  <c:v>#N/A</c:v>
                </c:pt>
                <c:pt idx="5">
                  <c:v>0.86</c:v>
                </c:pt>
                <c:pt idx="6">
                  <c:v>#N/A</c:v>
                </c:pt>
                <c:pt idx="7">
                  <c:v>2.11</c:v>
                </c:pt>
                <c:pt idx="8">
                  <c:v>#N/A</c:v>
                </c:pt>
                <c:pt idx="9">
                  <c:v>2.17</c:v>
                </c:pt>
              </c:numCache>
            </c:numRef>
          </c:val>
          <c:extLst xmlns:c16r2="http://schemas.microsoft.com/office/drawing/2015/06/chart">
            <c:ext xmlns:c16="http://schemas.microsoft.com/office/drawing/2014/chart" uri="{C3380CC4-5D6E-409C-BE32-E72D297353CC}">
              <c16:uniqueId val="{00000007-3C73-423D-952F-71AE0F9912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5.83</c:v>
                </c:pt>
                <c:pt idx="2">
                  <c:v>#N/A</c:v>
                </c:pt>
                <c:pt idx="3">
                  <c:v>4.2300000000000004</c:v>
                </c:pt>
                <c:pt idx="4">
                  <c:v>#N/A</c:v>
                </c:pt>
                <c:pt idx="5">
                  <c:v>5.8</c:v>
                </c:pt>
                <c:pt idx="6">
                  <c:v>#N/A</c:v>
                </c:pt>
                <c:pt idx="7">
                  <c:v>3.83</c:v>
                </c:pt>
                <c:pt idx="8">
                  <c:v>#N/A</c:v>
                </c:pt>
                <c:pt idx="9">
                  <c:v>5.19</c:v>
                </c:pt>
              </c:numCache>
            </c:numRef>
          </c:val>
          <c:extLst xmlns:c16r2="http://schemas.microsoft.com/office/drawing/2015/06/chart">
            <c:ext xmlns:c16="http://schemas.microsoft.com/office/drawing/2014/chart" uri="{C3380CC4-5D6E-409C-BE32-E72D297353CC}">
              <c16:uniqueId val="{00000008-3C73-423D-952F-71AE0F99127B}"/>
            </c:ext>
          </c:extLst>
        </c:ser>
        <c:ser>
          <c:idx val="9"/>
          <c:order val="9"/>
          <c:tx>
            <c:strRef>
              <c:f>データシート!$A$36</c:f>
              <c:strCache>
                <c:ptCount val="1"/>
                <c:pt idx="0">
                  <c:v>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21.08</c:v>
                </c:pt>
                <c:pt idx="2">
                  <c:v>#N/A</c:v>
                </c:pt>
                <c:pt idx="3">
                  <c:v>19.940000000000001</c:v>
                </c:pt>
                <c:pt idx="4">
                  <c:v>#N/A</c:v>
                </c:pt>
                <c:pt idx="5">
                  <c:v>20.47</c:v>
                </c:pt>
                <c:pt idx="6">
                  <c:v>#N/A</c:v>
                </c:pt>
                <c:pt idx="7">
                  <c:v>21.58</c:v>
                </c:pt>
                <c:pt idx="8">
                  <c:v>#N/A</c:v>
                </c:pt>
                <c:pt idx="9">
                  <c:v>22.29</c:v>
                </c:pt>
              </c:numCache>
            </c:numRef>
          </c:val>
          <c:extLst xmlns:c16r2="http://schemas.microsoft.com/office/drawing/2015/06/chart">
            <c:ext xmlns:c16="http://schemas.microsoft.com/office/drawing/2014/chart" uri="{C3380CC4-5D6E-409C-BE32-E72D297353CC}">
              <c16:uniqueId val="{00000009-3C73-423D-952F-71AE0F99127B}"/>
            </c:ext>
          </c:extLst>
        </c:ser>
        <c:dLbls>
          <c:showLegendKey val="0"/>
          <c:showVal val="0"/>
          <c:showCatName val="0"/>
          <c:showSerName val="0"/>
          <c:showPercent val="0"/>
          <c:showBubbleSize val="0"/>
        </c:dLbls>
        <c:gapWidth val="150"/>
        <c:overlap val="100"/>
        <c:axId val="980643976"/>
        <c:axId val="980647504"/>
      </c:barChart>
      <c:catAx>
        <c:axId val="98064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647504"/>
        <c:crosses val="autoZero"/>
        <c:auto val="1"/>
        <c:lblAlgn val="ctr"/>
        <c:lblOffset val="100"/>
        <c:tickLblSkip val="1"/>
        <c:tickMarkSkip val="1"/>
        <c:noMultiLvlLbl val="0"/>
      </c:catAx>
      <c:valAx>
        <c:axId val="98064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643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787</c:v>
                </c:pt>
                <c:pt idx="5">
                  <c:v>826</c:v>
                </c:pt>
                <c:pt idx="8">
                  <c:v>860</c:v>
                </c:pt>
                <c:pt idx="11">
                  <c:v>898</c:v>
                </c:pt>
                <c:pt idx="14">
                  <c:v>903</c:v>
                </c:pt>
              </c:numCache>
            </c:numRef>
          </c:val>
          <c:extLst xmlns:c16r2="http://schemas.microsoft.com/office/drawing/2015/06/chart">
            <c:ext xmlns:c16="http://schemas.microsoft.com/office/drawing/2014/chart" uri="{C3380CC4-5D6E-409C-BE32-E72D297353CC}">
              <c16:uniqueId val="{00000000-BEA3-4B52-8FB5-02D7660532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EA3-4B52-8FB5-02D7660532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71</c:v>
                </c:pt>
                <c:pt idx="3">
                  <c:v>68</c:v>
                </c:pt>
                <c:pt idx="6">
                  <c:v>58</c:v>
                </c:pt>
                <c:pt idx="9">
                  <c:v>53</c:v>
                </c:pt>
                <c:pt idx="12">
                  <c:v>50</c:v>
                </c:pt>
              </c:numCache>
            </c:numRef>
          </c:val>
          <c:extLst xmlns:c16r2="http://schemas.microsoft.com/office/drawing/2015/06/chart">
            <c:ext xmlns:c16="http://schemas.microsoft.com/office/drawing/2014/chart" uri="{C3380CC4-5D6E-409C-BE32-E72D297353CC}">
              <c16:uniqueId val="{00000002-BEA3-4B52-8FB5-02D7660532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131</c:v>
                </c:pt>
                <c:pt idx="3">
                  <c:v>119</c:v>
                </c:pt>
                <c:pt idx="6">
                  <c:v>118</c:v>
                </c:pt>
                <c:pt idx="9">
                  <c:v>121</c:v>
                </c:pt>
                <c:pt idx="12">
                  <c:v>120</c:v>
                </c:pt>
              </c:numCache>
            </c:numRef>
          </c:val>
          <c:extLst xmlns:c16r2="http://schemas.microsoft.com/office/drawing/2015/06/chart">
            <c:ext xmlns:c16="http://schemas.microsoft.com/office/drawing/2014/chart" uri="{C3380CC4-5D6E-409C-BE32-E72D297353CC}">
              <c16:uniqueId val="{00000003-BEA3-4B52-8FB5-02D7660532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417</c:v>
                </c:pt>
                <c:pt idx="3">
                  <c:v>440</c:v>
                </c:pt>
                <c:pt idx="6">
                  <c:v>449</c:v>
                </c:pt>
                <c:pt idx="9">
                  <c:v>454</c:v>
                </c:pt>
                <c:pt idx="12">
                  <c:v>456</c:v>
                </c:pt>
              </c:numCache>
            </c:numRef>
          </c:val>
          <c:extLst xmlns:c16r2="http://schemas.microsoft.com/office/drawing/2015/06/chart">
            <c:ext xmlns:c16="http://schemas.microsoft.com/office/drawing/2014/chart" uri="{C3380CC4-5D6E-409C-BE32-E72D297353CC}">
              <c16:uniqueId val="{00000004-BEA3-4B52-8FB5-02D7660532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EA3-4B52-8FB5-02D7660532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EA3-4B52-8FB5-02D7660532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962</c:v>
                </c:pt>
                <c:pt idx="3">
                  <c:v>988</c:v>
                </c:pt>
                <c:pt idx="6">
                  <c:v>1012</c:v>
                </c:pt>
                <c:pt idx="9">
                  <c:v>1075</c:v>
                </c:pt>
                <c:pt idx="12">
                  <c:v>1049</c:v>
                </c:pt>
              </c:numCache>
            </c:numRef>
          </c:val>
          <c:extLst xmlns:c16r2="http://schemas.microsoft.com/office/drawing/2015/06/chart">
            <c:ext xmlns:c16="http://schemas.microsoft.com/office/drawing/2014/chart" uri="{C3380CC4-5D6E-409C-BE32-E72D297353CC}">
              <c16:uniqueId val="{00000007-BEA3-4B52-8FB5-02D7660532C4}"/>
            </c:ext>
          </c:extLst>
        </c:ser>
        <c:dLbls>
          <c:showLegendKey val="0"/>
          <c:showVal val="0"/>
          <c:showCatName val="0"/>
          <c:showSerName val="0"/>
          <c:showPercent val="0"/>
          <c:showBubbleSize val="0"/>
        </c:dLbls>
        <c:gapWidth val="100"/>
        <c:overlap val="100"/>
        <c:axId val="980642016"/>
        <c:axId val="980644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794</c:v>
                </c:pt>
                <c:pt idx="2">
                  <c:v>#N/A</c:v>
                </c:pt>
                <c:pt idx="3">
                  <c:v>#N/A</c:v>
                </c:pt>
                <c:pt idx="4">
                  <c:v>789</c:v>
                </c:pt>
                <c:pt idx="5">
                  <c:v>#N/A</c:v>
                </c:pt>
                <c:pt idx="6">
                  <c:v>#N/A</c:v>
                </c:pt>
                <c:pt idx="7">
                  <c:v>777</c:v>
                </c:pt>
                <c:pt idx="8">
                  <c:v>#N/A</c:v>
                </c:pt>
                <c:pt idx="9">
                  <c:v>#N/A</c:v>
                </c:pt>
                <c:pt idx="10">
                  <c:v>805</c:v>
                </c:pt>
                <c:pt idx="11">
                  <c:v>#N/A</c:v>
                </c:pt>
                <c:pt idx="12">
                  <c:v>#N/A</c:v>
                </c:pt>
                <c:pt idx="13">
                  <c:v>772</c:v>
                </c:pt>
                <c:pt idx="14">
                  <c:v>#N/A</c:v>
                </c:pt>
              </c:numCache>
            </c:numRef>
          </c:val>
          <c:smooth val="0"/>
          <c:extLst xmlns:c16r2="http://schemas.microsoft.com/office/drawing/2015/06/chart">
            <c:ext xmlns:c16="http://schemas.microsoft.com/office/drawing/2014/chart" uri="{C3380CC4-5D6E-409C-BE32-E72D297353CC}">
              <c16:uniqueId val="{00000008-BEA3-4B52-8FB5-02D7660532C4}"/>
            </c:ext>
          </c:extLst>
        </c:ser>
        <c:dLbls>
          <c:showLegendKey val="0"/>
          <c:showVal val="0"/>
          <c:showCatName val="0"/>
          <c:showSerName val="0"/>
          <c:showPercent val="0"/>
          <c:showBubbleSize val="0"/>
        </c:dLbls>
        <c:marker val="1"/>
        <c:smooth val="0"/>
        <c:axId val="980642016"/>
        <c:axId val="980644760"/>
      </c:lineChart>
      <c:catAx>
        <c:axId val="98064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644760"/>
        <c:crosses val="autoZero"/>
        <c:auto val="1"/>
        <c:lblAlgn val="ctr"/>
        <c:lblOffset val="100"/>
        <c:tickLblSkip val="1"/>
        <c:tickMarkSkip val="1"/>
        <c:noMultiLvlLbl val="0"/>
      </c:catAx>
      <c:valAx>
        <c:axId val="980644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64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9921</c:v>
                </c:pt>
                <c:pt idx="5">
                  <c:v>9828</c:v>
                </c:pt>
                <c:pt idx="8">
                  <c:v>9801</c:v>
                </c:pt>
                <c:pt idx="11">
                  <c:v>9689</c:v>
                </c:pt>
                <c:pt idx="14">
                  <c:v>9502</c:v>
                </c:pt>
              </c:numCache>
            </c:numRef>
          </c:val>
          <c:extLst xmlns:c16r2="http://schemas.microsoft.com/office/drawing/2015/06/chart">
            <c:ext xmlns:c16="http://schemas.microsoft.com/office/drawing/2014/chart" uri="{C3380CC4-5D6E-409C-BE32-E72D297353CC}">
              <c16:uniqueId val="{00000000-C2EA-4A1E-B0EC-B2BFED8AF1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203</c:v>
                </c:pt>
                <c:pt idx="5">
                  <c:v>162</c:v>
                </c:pt>
                <c:pt idx="8">
                  <c:v>149</c:v>
                </c:pt>
                <c:pt idx="11">
                  <c:v>430</c:v>
                </c:pt>
                <c:pt idx="14">
                  <c:v>1168</c:v>
                </c:pt>
              </c:numCache>
            </c:numRef>
          </c:val>
          <c:extLst xmlns:c16r2="http://schemas.microsoft.com/office/drawing/2015/06/chart">
            <c:ext xmlns:c16="http://schemas.microsoft.com/office/drawing/2014/chart" uri="{C3380CC4-5D6E-409C-BE32-E72D297353CC}">
              <c16:uniqueId val="{00000001-C2EA-4A1E-B0EC-B2BFED8AF1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1205</c:v>
                </c:pt>
                <c:pt idx="5">
                  <c:v>1218</c:v>
                </c:pt>
                <c:pt idx="8">
                  <c:v>1480</c:v>
                </c:pt>
                <c:pt idx="11">
                  <c:v>1891</c:v>
                </c:pt>
                <c:pt idx="14">
                  <c:v>2126</c:v>
                </c:pt>
              </c:numCache>
            </c:numRef>
          </c:val>
          <c:extLst xmlns:c16r2="http://schemas.microsoft.com/office/drawing/2015/06/chart">
            <c:ext xmlns:c16="http://schemas.microsoft.com/office/drawing/2014/chart" uri="{C3380CC4-5D6E-409C-BE32-E72D297353CC}">
              <c16:uniqueId val="{00000002-C2EA-4A1E-B0EC-B2BFED8AF1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2EA-4A1E-B0EC-B2BFED8AF1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2EA-4A1E-B0EC-B2BFED8AF1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1</c:v>
                </c:pt>
                <c:pt idx="6">
                  <c:v>47</c:v>
                </c:pt>
                <c:pt idx="9">
                  <c:v>44</c:v>
                </c:pt>
                <c:pt idx="12">
                  <c:v>42</c:v>
                </c:pt>
              </c:numCache>
            </c:numRef>
          </c:val>
          <c:extLst xmlns:c16r2="http://schemas.microsoft.com/office/drawing/2015/06/chart">
            <c:ext xmlns:c16="http://schemas.microsoft.com/office/drawing/2014/chart" uri="{C3380CC4-5D6E-409C-BE32-E72D297353CC}">
              <c16:uniqueId val="{00000005-C2EA-4A1E-B0EC-B2BFED8AF1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1798</c:v>
                </c:pt>
                <c:pt idx="3">
                  <c:v>1768</c:v>
                </c:pt>
                <c:pt idx="6">
                  <c:v>1821</c:v>
                </c:pt>
                <c:pt idx="9">
                  <c:v>1806</c:v>
                </c:pt>
                <c:pt idx="12">
                  <c:v>1900</c:v>
                </c:pt>
              </c:numCache>
            </c:numRef>
          </c:val>
          <c:extLst xmlns:c16r2="http://schemas.microsoft.com/office/drawing/2015/06/chart">
            <c:ext xmlns:c16="http://schemas.microsoft.com/office/drawing/2014/chart" uri="{C3380CC4-5D6E-409C-BE32-E72D297353CC}">
              <c16:uniqueId val="{00000006-C2EA-4A1E-B0EC-B2BFED8AF1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1007</c:v>
                </c:pt>
                <c:pt idx="3">
                  <c:v>713</c:v>
                </c:pt>
                <c:pt idx="6">
                  <c:v>634</c:v>
                </c:pt>
                <c:pt idx="9">
                  <c:v>540</c:v>
                </c:pt>
                <c:pt idx="12">
                  <c:v>450</c:v>
                </c:pt>
              </c:numCache>
            </c:numRef>
          </c:val>
          <c:extLst xmlns:c16r2="http://schemas.microsoft.com/office/drawing/2015/06/chart">
            <c:ext xmlns:c16="http://schemas.microsoft.com/office/drawing/2014/chart" uri="{C3380CC4-5D6E-409C-BE32-E72D297353CC}">
              <c16:uniqueId val="{00000007-C2EA-4A1E-B0EC-B2BFED8AF1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6173</c:v>
                </c:pt>
                <c:pt idx="3">
                  <c:v>5983</c:v>
                </c:pt>
                <c:pt idx="6">
                  <c:v>5872</c:v>
                </c:pt>
                <c:pt idx="9">
                  <c:v>5757</c:v>
                </c:pt>
                <c:pt idx="12">
                  <c:v>5580</c:v>
                </c:pt>
              </c:numCache>
            </c:numRef>
          </c:val>
          <c:extLst xmlns:c16r2="http://schemas.microsoft.com/office/drawing/2015/06/chart">
            <c:ext xmlns:c16="http://schemas.microsoft.com/office/drawing/2014/chart" uri="{C3380CC4-5D6E-409C-BE32-E72D297353CC}">
              <c16:uniqueId val="{00000008-C2EA-4A1E-B0EC-B2BFED8AF1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529</c:v>
                </c:pt>
                <c:pt idx="3">
                  <c:v>471</c:v>
                </c:pt>
                <c:pt idx="6">
                  <c:v>407</c:v>
                </c:pt>
                <c:pt idx="9">
                  <c:v>648</c:v>
                </c:pt>
                <c:pt idx="12">
                  <c:v>1279</c:v>
                </c:pt>
              </c:numCache>
            </c:numRef>
          </c:val>
          <c:extLst xmlns:c16r2="http://schemas.microsoft.com/office/drawing/2015/06/chart">
            <c:ext xmlns:c16="http://schemas.microsoft.com/office/drawing/2014/chart" uri="{C3380CC4-5D6E-409C-BE32-E72D297353CC}">
              <c16:uniqueId val="{00000009-C2EA-4A1E-B0EC-B2BFED8AF1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10961</c:v>
                </c:pt>
                <c:pt idx="3">
                  <c:v>10685</c:v>
                </c:pt>
                <c:pt idx="6">
                  <c:v>10476</c:v>
                </c:pt>
                <c:pt idx="9">
                  <c:v>10090</c:v>
                </c:pt>
                <c:pt idx="12">
                  <c:v>9932</c:v>
                </c:pt>
              </c:numCache>
            </c:numRef>
          </c:val>
          <c:extLst xmlns:c16r2="http://schemas.microsoft.com/office/drawing/2015/06/chart">
            <c:ext xmlns:c16="http://schemas.microsoft.com/office/drawing/2014/chart" uri="{C3380CC4-5D6E-409C-BE32-E72D297353CC}">
              <c16:uniqueId val="{0000000A-C2EA-4A1E-B0EC-B2BFED8AF108}"/>
            </c:ext>
          </c:extLst>
        </c:ser>
        <c:dLbls>
          <c:showLegendKey val="0"/>
          <c:showVal val="0"/>
          <c:showCatName val="0"/>
          <c:showSerName val="0"/>
          <c:showPercent val="0"/>
          <c:showBubbleSize val="0"/>
        </c:dLbls>
        <c:gapWidth val="100"/>
        <c:overlap val="100"/>
        <c:axId val="967158512"/>
        <c:axId val="96716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9141</c:v>
                </c:pt>
                <c:pt idx="2">
                  <c:v>#N/A</c:v>
                </c:pt>
                <c:pt idx="3">
                  <c:v>#N/A</c:v>
                </c:pt>
                <c:pt idx="4">
                  <c:v>8414</c:v>
                </c:pt>
                <c:pt idx="5">
                  <c:v>#N/A</c:v>
                </c:pt>
                <c:pt idx="6">
                  <c:v>#N/A</c:v>
                </c:pt>
                <c:pt idx="7">
                  <c:v>7826</c:v>
                </c:pt>
                <c:pt idx="8">
                  <c:v>#N/A</c:v>
                </c:pt>
                <c:pt idx="9">
                  <c:v>#N/A</c:v>
                </c:pt>
                <c:pt idx="10">
                  <c:v>6876</c:v>
                </c:pt>
                <c:pt idx="11">
                  <c:v>#N/A</c:v>
                </c:pt>
                <c:pt idx="12">
                  <c:v>#N/A</c:v>
                </c:pt>
                <c:pt idx="13">
                  <c:v>6388</c:v>
                </c:pt>
                <c:pt idx="14">
                  <c:v>#N/A</c:v>
                </c:pt>
              </c:numCache>
            </c:numRef>
          </c:val>
          <c:smooth val="0"/>
          <c:extLst xmlns:c16r2="http://schemas.microsoft.com/office/drawing/2015/06/chart">
            <c:ext xmlns:c16="http://schemas.microsoft.com/office/drawing/2014/chart" uri="{C3380CC4-5D6E-409C-BE32-E72D297353CC}">
              <c16:uniqueId val="{0000000B-C2EA-4A1E-B0EC-B2BFED8AF108}"/>
            </c:ext>
          </c:extLst>
        </c:ser>
        <c:dLbls>
          <c:showLegendKey val="0"/>
          <c:showVal val="0"/>
          <c:showCatName val="0"/>
          <c:showSerName val="0"/>
          <c:showPercent val="0"/>
          <c:showBubbleSize val="0"/>
        </c:dLbls>
        <c:marker val="1"/>
        <c:smooth val="0"/>
        <c:axId val="967158512"/>
        <c:axId val="967167920"/>
      </c:lineChart>
      <c:catAx>
        <c:axId val="96715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7167920"/>
        <c:crosses val="autoZero"/>
        <c:auto val="1"/>
        <c:lblAlgn val="ctr"/>
        <c:lblOffset val="100"/>
        <c:tickLblSkip val="1"/>
        <c:tickMarkSkip val="1"/>
        <c:noMultiLvlLbl val="0"/>
      </c:catAx>
      <c:valAx>
        <c:axId val="96716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15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768</c:v>
                </c:pt>
                <c:pt idx="1">
                  <c:v>829</c:v>
                </c:pt>
                <c:pt idx="2">
                  <c:v>848</c:v>
                </c:pt>
              </c:numCache>
            </c:numRef>
          </c:val>
          <c:extLst xmlns:c16r2="http://schemas.microsoft.com/office/drawing/2015/06/chart">
            <c:ext xmlns:c16="http://schemas.microsoft.com/office/drawing/2014/chart" uri="{C3380CC4-5D6E-409C-BE32-E72D297353CC}">
              <c16:uniqueId val="{00000000-369C-462E-BF12-D589A7FC61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369C-462E-BF12-D589A7FC61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625</c:v>
                </c:pt>
                <c:pt idx="1">
                  <c:v>970</c:v>
                </c:pt>
                <c:pt idx="2">
                  <c:v>1129</c:v>
                </c:pt>
              </c:numCache>
            </c:numRef>
          </c:val>
          <c:extLst xmlns:c16r2="http://schemas.microsoft.com/office/drawing/2015/06/chart">
            <c:ext xmlns:c16="http://schemas.microsoft.com/office/drawing/2014/chart" uri="{C3380CC4-5D6E-409C-BE32-E72D297353CC}">
              <c16:uniqueId val="{00000002-369C-462E-BF12-D589A7FC61E2}"/>
            </c:ext>
          </c:extLst>
        </c:ser>
        <c:dLbls>
          <c:showLegendKey val="0"/>
          <c:showVal val="0"/>
          <c:showCatName val="0"/>
          <c:showSerName val="0"/>
          <c:showPercent val="0"/>
          <c:showBubbleSize val="0"/>
        </c:dLbls>
        <c:gapWidth val="120"/>
        <c:overlap val="100"/>
        <c:axId val="967160080"/>
        <c:axId val="967160864"/>
      </c:barChart>
      <c:catAx>
        <c:axId val="96716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67160864"/>
        <c:crosses val="autoZero"/>
        <c:auto val="1"/>
        <c:lblAlgn val="ctr"/>
        <c:lblOffset val="100"/>
        <c:tickLblSkip val="1"/>
        <c:tickMarkSkip val="1"/>
        <c:noMultiLvlLbl val="0"/>
      </c:catAx>
      <c:valAx>
        <c:axId val="967160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6716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99C-44B3-9987-3C351A99482A}"/>
                </c:ext>
                <c:ext xmlns:c15="http://schemas.microsoft.com/office/drawing/2012/chart" uri="{CE6537A1-D6FC-4f65-9D91-7224C49458BB}">
                  <c15:dlblFieldTable>
                    <c15:dlblFTEntry>
                      <c15:txfldGUID>{7E94E762-DBB3-4EB5-A4B7-B238656CC796}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99C-44B3-9987-3C351A99482A}"/>
                </c:ext>
                <c:ext xmlns:c15="http://schemas.microsoft.com/office/drawing/2012/chart" uri="{CE6537A1-D6FC-4f65-9D91-7224C49458BB}">
                  <c15:dlblFieldTable>
                    <c15:dlblFTEntry>
                      <c15:txfldGUID>{B7A81A88-70E6-4932-B79F-B64333286ED4}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99C-44B3-9987-3C351A99482A}"/>
                </c:ext>
                <c:ext xmlns:c15="http://schemas.microsoft.com/office/drawing/2012/chart" uri="{CE6537A1-D6FC-4f65-9D91-7224C49458BB}">
                  <c15:dlblFieldTable>
                    <c15:dlblFTEntry>
                      <c15:txfldGUID>{B4E679D0-D6DF-4554-B46E-5F60C919B3E6}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99C-44B3-9987-3C351A99482A}"/>
                </c:ext>
                <c:ext xmlns:c15="http://schemas.microsoft.com/office/drawing/2012/chart" uri="{CE6537A1-D6FC-4f65-9D91-7224C49458BB}">
                  <c15:dlblFieldTable>
                    <c15:dlblFTEntry>
                      <c15:txfldGUID>{25F8630D-AB39-4995-895D-E80432CA086A}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99C-44B3-9987-3C351A99482A}"/>
                </c:ext>
                <c:ext xmlns:c15="http://schemas.microsoft.com/office/drawing/2012/chart" uri="{CE6537A1-D6FC-4f65-9D91-7224C49458BB}">
                  <c15:dlblFieldTable>
                    <c15:dlblFTEntry>
                      <c15:txfldGUID>{D9D73CCB-E38A-49DE-856A-659F25656293}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99C-44B3-9987-3C351A99482A}"/>
                </c:ext>
                <c:ext xmlns:c15="http://schemas.microsoft.com/office/drawing/2012/chart" uri="{CE6537A1-D6FC-4f65-9D91-7224C49458BB}">
                  <c15:dlblFieldTable>
                    <c15:dlblFTEntry>
                      <c15:txfldGUID>{6B19D2C5-55F4-4001-B69A-7946116B32DF}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99C-44B3-9987-3C351A99482A}"/>
                </c:ext>
                <c:ext xmlns:c15="http://schemas.microsoft.com/office/drawing/2012/chart" uri="{CE6537A1-D6FC-4f65-9D91-7224C49458BB}">
                  <c15:dlblFieldTable>
                    <c15:dlblFTEntry>
                      <c15:txfldGUID>{5E556D21-C8DF-4077-8E11-9DBE73EBC1CD}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99C-44B3-9987-3C351A99482A}"/>
                </c:ext>
                <c:ext xmlns:c15="http://schemas.microsoft.com/office/drawing/2012/chart" uri="{CE6537A1-D6FC-4f65-9D91-7224C49458BB}">
                  <c15:dlblFieldTable>
                    <c15:dlblFTEntry>
                      <c15:txfldGUID>{B4702B46-E176-4626-8F54-2E2F864F8B8E}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99C-44B3-9987-3C351A99482A}"/>
                </c:ext>
                <c:ext xmlns:c15="http://schemas.microsoft.com/office/drawing/2012/chart" uri="{CE6537A1-D6FC-4f65-9D91-7224C49458BB}">
                  <c15:dlblFieldTable>
                    <c15:dlblFTEntry>
                      <c15:txfldGUID>{B58F8D6A-9AAE-41E0-9924-36993630DAC2}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60.8</c:v>
                </c:pt>
                <c:pt idx="24">
                  <c:v>62.8</c:v>
                </c:pt>
              </c:numCache>
            </c:numRef>
          </c:xVal>
          <c:yVal>
            <c:numRef>
              <c:f>公会計指標分析・財政指標組合せ分析表!$BP$51:$DC$51</c:f>
              <c:numCache>
                <c:formatCode>#,##0.0;"▲ "#,##0.0</c:formatCode>
                <c:ptCount val="40"/>
                <c:pt idx="16">
                  <c:v>152.4</c:v>
                </c:pt>
                <c:pt idx="24">
                  <c:v>136.6</c:v>
                </c:pt>
              </c:numCache>
            </c:numRef>
          </c:yVal>
          <c:smooth val="0"/>
          <c:extLst xmlns:c16r2="http://schemas.microsoft.com/office/drawing/2015/06/chart">
            <c:ext xmlns:c16="http://schemas.microsoft.com/office/drawing/2014/chart" uri="{C3380CC4-5D6E-409C-BE32-E72D297353CC}">
              <c16:uniqueId val="{00000009-F99C-44B3-9987-3C351A9948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99C-44B3-9987-3C351A99482A}"/>
                </c:ext>
                <c:ext xmlns:c15="http://schemas.microsoft.com/office/drawing/2012/chart" uri="{CE6537A1-D6FC-4f65-9D91-7224C49458BB}">
                  <c15:dlblFieldTable>
                    <c15:dlblFTEntry>
                      <c15:txfldGUID>{73882C38-A5C6-4AB5-A9C5-3324D19836C4}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99C-44B3-9987-3C351A99482A}"/>
                </c:ext>
                <c:ext xmlns:c15="http://schemas.microsoft.com/office/drawing/2012/chart" uri="{CE6537A1-D6FC-4f65-9D91-7224C49458BB}">
                  <c15:dlblFieldTable>
                    <c15:dlblFTEntry>
                      <c15:txfldGUID>{1A38C869-5A61-4D51-A810-4FBE018EFD94}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99C-44B3-9987-3C351A99482A}"/>
                </c:ext>
                <c:ext xmlns:c15="http://schemas.microsoft.com/office/drawing/2012/chart" uri="{CE6537A1-D6FC-4f65-9D91-7224C49458BB}">
                  <c15:dlblFieldTable>
                    <c15:dlblFTEntry>
                      <c15:txfldGUID>{2BCF6169-3760-4546-8A19-0A192CC2D28D}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99C-44B3-9987-3C351A99482A}"/>
                </c:ext>
                <c:ext xmlns:c15="http://schemas.microsoft.com/office/drawing/2012/chart" uri="{CE6537A1-D6FC-4f65-9D91-7224C49458BB}">
                  <c15:dlblFieldTable>
                    <c15:dlblFTEntry>
                      <c15:txfldGUID>{1DDE028C-95C3-4462-8D34-331D88ECAC58}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99C-44B3-9987-3C351A99482A}"/>
                </c:ext>
                <c:ext xmlns:c15="http://schemas.microsoft.com/office/drawing/2012/chart" uri="{CE6537A1-D6FC-4f65-9D91-7224C49458BB}">
                  <c15:dlblFieldTable>
                    <c15:dlblFTEntry>
                      <c15:txfldGUID>{2F1B66EF-F60F-4332-AB5C-437CB7E754B7}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99C-44B3-9987-3C351A99482A}"/>
                </c:ext>
                <c:ext xmlns:c15="http://schemas.microsoft.com/office/drawing/2012/chart" uri="{CE6537A1-D6FC-4f65-9D91-7224C49458BB}">
                  <c15:dlblFieldTable>
                    <c15:dlblFTEntry>
                      <c15:txfldGUID>{5C90BA3E-E3DC-41BA-98E9-33EFE0F2E0EE}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99C-44B3-9987-3C351A99482A}"/>
                </c:ext>
                <c:ext xmlns:c15="http://schemas.microsoft.com/office/drawing/2012/chart" uri="{CE6537A1-D6FC-4f65-9D91-7224C49458BB}">
                  <c15:dlblFieldTable>
                    <c15:dlblFTEntry>
                      <c15:txfldGUID>{0B1C0467-619C-4F58-8AF3-6E6AEB3D8BB8}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99C-44B3-9987-3C351A99482A}"/>
                </c:ext>
                <c:ext xmlns:c15="http://schemas.microsoft.com/office/drawing/2012/chart" uri="{CE6537A1-D6FC-4f65-9D91-7224C49458BB}">
                  <c15:dlblFieldTable>
                    <c15:dlblFTEntry>
                      <c15:txfldGUID>{562641EC-33EC-42A7-9B3E-38B494913582}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99C-44B3-9987-3C351A99482A}"/>
                </c:ext>
                <c:ext xmlns:c15="http://schemas.microsoft.com/office/drawing/2012/chart" uri="{CE6537A1-D6FC-4f65-9D91-7224C49458BB}">
                  <c15:dlblFieldTable>
                    <c15:dlblFTEntry>
                      <c15:txfldGUID>{68B7B4DE-6580-44C1-B4FB-52B195A642E1}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numCache>
            </c:numRef>
          </c:xVal>
          <c:yVal>
            <c:numRef>
              <c:f>公会計指標分析・財政指標組合せ分析表!$BP$55:$DC$55</c:f>
              <c:numCache>
                <c:formatCode>#,##0.0;"▲ "#,##0.0</c:formatCode>
                <c:ptCount val="40"/>
                <c:pt idx="16">
                  <c:v>20.2</c:v>
                </c:pt>
                <c:pt idx="24">
                  <c:v>15.5</c:v>
                </c:pt>
              </c:numCache>
            </c:numRef>
          </c:yVal>
          <c:smooth val="0"/>
          <c:extLst xmlns:c16r2="http://schemas.microsoft.com/office/drawing/2015/06/chart">
            <c:ext xmlns:c16="http://schemas.microsoft.com/office/drawing/2014/chart" uri="{C3380CC4-5D6E-409C-BE32-E72D297353CC}">
              <c16:uniqueId val="{00000013-F99C-44B3-9987-3C351A99482A}"/>
            </c:ext>
          </c:extLst>
        </c:ser>
        <c:dLbls>
          <c:showLegendKey val="0"/>
          <c:showVal val="1"/>
          <c:showCatName val="0"/>
          <c:showSerName val="0"/>
          <c:showPercent val="0"/>
          <c:showBubbleSize val="0"/>
        </c:dLbls>
        <c:axId val="967161648"/>
        <c:axId val="967162040"/>
      </c:scatterChart>
      <c:valAx>
        <c:axId val="967161648"/>
        <c:scaling>
          <c:orientation val="minMax"/>
          <c:max val="63.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7162040"/>
        <c:crosses val="autoZero"/>
        <c:crossBetween val="midCat"/>
      </c:valAx>
      <c:valAx>
        <c:axId val="96716204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7161648"/>
        <c:crosses val="autoZero"/>
        <c:crossBetween val="midCat"/>
        <c:majorUnit val="2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5F7-4FD9-90B1-849C91C50B0F}"/>
                </c:ext>
                <c:ext xmlns:c15="http://schemas.microsoft.com/office/drawing/2012/chart" uri="{CE6537A1-D6FC-4f65-9D91-7224C49458BB}">
                  <c15:dlblFieldTable>
                    <c15:dlblFTEntry>
                      <c15:txfldGUID>{805BDD1C-A704-41F8-8357-A8ED58E3EB9F}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5F7-4FD9-90B1-849C91C50B0F}"/>
                </c:ext>
                <c:ext xmlns:c15="http://schemas.microsoft.com/office/drawing/2012/chart" uri="{CE6537A1-D6FC-4f65-9D91-7224C49458BB}">
                  <c15:dlblFieldTable>
                    <c15:dlblFTEntry>
                      <c15:txfldGUID>{3037EF03-2A0F-411B-961A-C72B8AB2666D}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5F7-4FD9-90B1-849C91C50B0F}"/>
                </c:ext>
                <c:ext xmlns:c15="http://schemas.microsoft.com/office/drawing/2012/chart" uri="{CE6537A1-D6FC-4f65-9D91-7224C49458BB}">
                  <c15:dlblFieldTable>
                    <c15:dlblFTEntry>
                      <c15:txfldGUID>{42A70256-B1E6-41A5-B4B3-12A9B6922807}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5F7-4FD9-90B1-849C91C50B0F}"/>
                </c:ext>
                <c:ext xmlns:c15="http://schemas.microsoft.com/office/drawing/2012/chart" uri="{CE6537A1-D6FC-4f65-9D91-7224C49458BB}">
                  <c15:dlblFieldTable>
                    <c15:dlblFTEntry>
                      <c15:txfldGUID>{7AE59778-4A03-4332-8BBE-72A24863E01C}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5F7-4FD9-90B1-849C91C50B0F}"/>
                </c:ext>
                <c:ext xmlns:c15="http://schemas.microsoft.com/office/drawing/2012/chart" uri="{CE6537A1-D6FC-4f65-9D91-7224C49458BB}">
                  <c15:dlblFieldTable>
                    <c15:dlblFTEntry>
                      <c15:txfldGUID>{2CCD942E-2F31-447D-B88F-77848F19AF9F}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5F7-4FD9-90B1-849C91C50B0F}"/>
                </c:ext>
                <c:ext xmlns:c15="http://schemas.microsoft.com/office/drawing/2012/chart" uri="{CE6537A1-D6FC-4f65-9D91-7224C49458BB}">
                  <c15:dlblFieldTable>
                    <c15:dlblFTEntry>
                      <c15:txfldGUID>{6093018D-EE5B-4339-A4B3-F3EBF5265326}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5F7-4FD9-90B1-849C91C50B0F}"/>
                </c:ext>
                <c:ext xmlns:c15="http://schemas.microsoft.com/office/drawing/2012/chart" uri="{CE6537A1-D6FC-4f65-9D91-7224C49458BB}">
                  <c15:dlblFieldTable>
                    <c15:dlblFTEntry>
                      <c15:txfldGUID>{B6767C54-87C8-4577-A587-3F5912D2F131}</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0"/>
                  <c:y val="-2.9837517047319167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5F7-4FD9-90B1-849C91C50B0F}"/>
                </c:ext>
                <c:ext xmlns:c15="http://schemas.microsoft.com/office/drawing/2012/chart" uri="{CE6537A1-D6FC-4f65-9D91-7224C49458BB}">
                  <c15:dlblFieldTable>
                    <c15:dlblFTEntry>
                      <c15:txfldGUID>{F9C13942-E06C-4D5E-9A5E-B9AA45A8D442}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0"/>
                  <c:y val="2.9837517047318768E-3"/>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5F7-4FD9-90B1-849C91C50B0F}"/>
                </c:ext>
                <c:ext xmlns:c15="http://schemas.microsoft.com/office/drawing/2012/chart" uri="{CE6537A1-D6FC-4f65-9D91-7224C49458BB}">
                  <c15:dlblFieldTable>
                    <c15:dlblFTEntry>
                      <c15:txfldGUID>{78BD1FD2-6167-4B69-9797-41836349DAED}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16.2</c:v>
                </c:pt>
                <c:pt idx="8">
                  <c:v>16.100000000000001</c:v>
                </c:pt>
                <c:pt idx="16">
                  <c:v>15.7</c:v>
                </c:pt>
                <c:pt idx="24">
                  <c:v>15.7</c:v>
                </c:pt>
                <c:pt idx="32">
                  <c:v>15.5</c:v>
                </c:pt>
              </c:numCache>
            </c:numRef>
          </c:xVal>
          <c:yVal>
            <c:numRef>
              <c:f>公会計指標分析・財政指標組合せ分析表!$BP$73:$DC$73</c:f>
              <c:numCache>
                <c:formatCode>#,##0.0;"▲ "#,##0.0</c:formatCode>
                <c:ptCount val="40"/>
                <c:pt idx="0">
                  <c:v>184.1</c:v>
                </c:pt>
                <c:pt idx="8">
                  <c:v>171.5</c:v>
                </c:pt>
                <c:pt idx="16">
                  <c:v>152.4</c:v>
                </c:pt>
                <c:pt idx="24">
                  <c:v>136.6</c:v>
                </c:pt>
                <c:pt idx="32">
                  <c:v>127.6</c:v>
                </c:pt>
              </c:numCache>
            </c:numRef>
          </c:yVal>
          <c:smooth val="0"/>
          <c:extLst xmlns:c16r2="http://schemas.microsoft.com/office/drawing/2015/06/chart">
            <c:ext xmlns:c16="http://schemas.microsoft.com/office/drawing/2014/chart" uri="{C3380CC4-5D6E-409C-BE32-E72D297353CC}">
              <c16:uniqueId val="{00000009-D5F7-4FD9-90B1-849C91C50B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5F7-4FD9-90B1-849C91C50B0F}"/>
                </c:ext>
                <c:ext xmlns:c15="http://schemas.microsoft.com/office/drawing/2012/chart" uri="{CE6537A1-D6FC-4f65-9D91-7224C49458BB}">
                  <c15:dlblFieldTable>
                    <c15:dlblFTEntry>
                      <c15:txfldGUID>{AF7B14AC-6CB7-4E3C-8287-BF7D59DFB6F2}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5F7-4FD9-90B1-849C91C50B0F}"/>
                </c:ext>
                <c:ext xmlns:c15="http://schemas.microsoft.com/office/drawing/2012/chart" uri="{CE6537A1-D6FC-4f65-9D91-7224C49458BB}">
                  <c15:dlblFieldTable>
                    <c15:dlblFTEntry>
                      <c15:txfldGUID>{0EBBA06F-A299-46AF-BCA2-F4A8B8E89B54}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5F7-4FD9-90B1-849C91C50B0F}"/>
                </c:ext>
                <c:ext xmlns:c15="http://schemas.microsoft.com/office/drawing/2012/chart" uri="{CE6537A1-D6FC-4f65-9D91-7224C49458BB}">
                  <c15:dlblFieldTable>
                    <c15:dlblFTEntry>
                      <c15:txfldGUID>{656CB1D4-AB00-4934-B8E1-5B67CDB6D63A}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5F7-4FD9-90B1-849C91C50B0F}"/>
                </c:ext>
                <c:ext xmlns:c15="http://schemas.microsoft.com/office/drawing/2012/chart" uri="{CE6537A1-D6FC-4f65-9D91-7224C49458BB}">
                  <c15:dlblFieldTable>
                    <c15:dlblFTEntry>
                      <c15:txfldGUID>{12C9D092-3991-44F6-A4EE-EE24751F4A14}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5F7-4FD9-90B1-849C91C50B0F}"/>
                </c:ext>
                <c:ext xmlns:c15="http://schemas.microsoft.com/office/drawing/2012/chart" uri="{CE6537A1-D6FC-4f65-9D91-7224C49458BB}">
                  <c15:dlblFieldTable>
                    <c15:dlblFTEntry>
                      <c15:txfldGUID>{AABCCC3A-5D4D-4F38-862F-3C5AD22521E2}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5F7-4FD9-90B1-849C91C50B0F}"/>
                </c:ext>
                <c:ext xmlns:c15="http://schemas.microsoft.com/office/drawing/2012/chart" uri="{CE6537A1-D6FC-4f65-9D91-7224C49458BB}">
                  <c15:dlblFieldTable>
                    <c15:dlblFTEntry>
                      <c15:txfldGUID>{7D9C913F-2874-48DF-BE82-E88D41460899}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5F7-4FD9-90B1-849C91C50B0F}"/>
                </c:ext>
                <c:ext xmlns:c15="http://schemas.microsoft.com/office/drawing/2012/chart" uri="{CE6537A1-D6FC-4f65-9D91-7224C49458BB}">
                  <c15:dlblFieldTable>
                    <c15:dlblFTEntry>
                      <c15:txfldGUID>{77BD0FE7-5915-4F31-9BFA-4839920FF45F}</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20192906339885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5F7-4FD9-90B1-849C91C50B0F}"/>
                </c:ext>
                <c:ext xmlns:c15="http://schemas.microsoft.com/office/drawing/2012/chart" uri="{CE6537A1-D6FC-4f65-9D91-7224C49458BB}">
                  <c15:dlblFieldTable>
                    <c15:dlblFTEntry>
                      <c15:txfldGUID>{80B83677-C16B-445E-810F-9EAE51FAF230}</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4.137669260423271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5F7-4FD9-90B1-849C91C50B0F}"/>
                </c:ext>
                <c:ext xmlns:c15="http://schemas.microsoft.com/office/drawing/2012/chart" uri="{CE6537A1-D6FC-4f65-9D91-7224C49458BB}">
                  <c15:dlblFieldTable>
                    <c15:dlblFTEntry>
                      <c15:txfldGUID>{1C95CF92-3851-4635-9EC0-001F964BCE16}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D5F7-4FD9-90B1-849C91C50B0F}"/>
            </c:ext>
          </c:extLst>
        </c:ser>
        <c:dLbls>
          <c:showLegendKey val="0"/>
          <c:showVal val="1"/>
          <c:showCatName val="0"/>
          <c:showSerName val="0"/>
          <c:showPercent val="0"/>
          <c:showBubbleSize val="0"/>
        </c:dLbls>
        <c:axId val="967164392"/>
        <c:axId val="967181248"/>
      </c:scatterChart>
      <c:valAx>
        <c:axId val="967164392"/>
        <c:scaling>
          <c:orientation val="minMax"/>
          <c:max val="17.100000000000001"/>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7181248"/>
        <c:crosses val="autoZero"/>
        <c:crossBetween val="midCat"/>
      </c:valAx>
      <c:valAx>
        <c:axId val="967181248"/>
        <c:scaling>
          <c:orientation val="minMax"/>
          <c:max val="22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7164392"/>
        <c:crosses val="autoZero"/>
        <c:crossBetween val="midCat"/>
        <c:majorUnit val="2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年度（繰越）小中学校大規模改造事業債，平成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年度臨時財政対策債等の元金償還開始により平成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年度にピークを迎え，今年度は地方債の発行を抑制したこと及び償還終了分により「元利償還金」が減少し，それに伴う基準財政需要額への算入額も減少したことにより実質公債費比率の分子は増加した。</a:t>
          </a:r>
        </a:p>
        <a:p>
          <a:r>
            <a:rPr kumimoji="1" lang="ja-JP" altLang="en-US" sz="1300">
              <a:latin typeface="ＭＳ ゴシック" pitchFamily="49" charset="-128"/>
              <a:ea typeface="ＭＳ ゴシック" pitchFamily="49" charset="-128"/>
            </a:rPr>
            <a:t>　元利償還金のピークである平成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年度を過ぎたため，これからはは減少していく見込みである。</a:t>
          </a:r>
        </a:p>
        <a:p>
          <a:r>
            <a:rPr kumimoji="1" lang="ja-JP" altLang="en-US" sz="1300">
              <a:latin typeface="ＭＳ ゴシック" pitchFamily="49" charset="-128"/>
              <a:ea typeface="ＭＳ ゴシック" pitchFamily="49" charset="-128"/>
            </a:rPr>
            <a:t>　今後は，計画的に事業を実施し，また，基準財政需要額算入等の影響額を十分精査しながら地方債を発行し，比率の上昇抑制に努める。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発行の抑制等により，一般会計，公営企業，一部事務組合（さしま環境管理事務組合）の地方債現在高は減少している。さらに，財政調整基金，ふるさとづくり基金，英語教育基金（新設）の積み立てにより充当可能財源等が増加している。これらのことが大きな要因となり，将来負担比率の分子は減少している。</a:t>
          </a:r>
        </a:p>
        <a:p>
          <a:r>
            <a:rPr kumimoji="1" lang="ja-JP" altLang="en-US" sz="1400">
              <a:latin typeface="ＭＳ ゴシック" pitchFamily="49" charset="-128"/>
              <a:ea typeface="ＭＳ ゴシック" pitchFamily="49" charset="-128"/>
            </a:rPr>
            <a:t>　今後も起債依存性の高い投資的事業の抑制などにより公債費等義務的経費の削減を中心とする行財政改革を進め，財政の健全化に努める。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特定目的基金である，「ふるさとづくり基金」へふるさとづくり寄付金より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千万円を積み立て，各種充当事業費として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ふるさとづくり基金からの取崩しのうち，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億円を新設の「英語教育基金」へ積替えを行った。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新たに開始する事業の継続性を確保するため，事業毎の特定目的基金を新設し，基金の使途の明確化を図っていく。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ふるさとづくり基金：「境町を応援したい」「境町の発展のために貢献したい」という方から広く寄附金を募って，まちづくりへ活用する。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英語教育基金：小学校及び中学校における先進的な英語教育によりグローバル社会で活躍できる人材を育成するための事業を安定的かつ継続的に運営する。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鈴木孝之奨学金基金：修学のために経済的支援が必要な者に対する支援を通して，教育の機会均等を図るとともに，本町の発展に資する有能な人材を育成するため，奨学金貸付を行う。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千万円積立て，充当事業へ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億は英語教育基金への積替え），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英語教育基金：新設にて，ふるさとづくり寄付金より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億円積立て，ふるさとづくり基金より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億円積替えし，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鈴木孝之奨学金基金：太陽光売電事業による収入寄付金を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百万円積立て，奨学金貸付のため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年度のふるさとづくり寄付金から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年度に行ったふるさと納税返礼品の見直しにより，平成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年度以降は大きな増減はない予定。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公共施設整備基金：町営住宅等の公共施設の大規模修繕に備え，次年度に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億円を積立て，その後も積立を継続予定。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子ども未来基金：子ども及び子育て並びにひとり親家庭の支援に関する事業の財源として次年度に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億円を積立て，事業の継続性を確保する予定。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太陽光発電事業からの売電収入寄付金の一部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百万円と余剰金を積立てたため，財政調整基金として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財政再生基準を目安とした，標準財政規模の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億円を目標額とする。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地方債の償還として活用がなく，積立て，取崩しを行わなかったため増減なし。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将来にわたる町財政の健全な運営を行うため、地方債の償還に必要な財源を確保する。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25,319
24,413
46.59
14,087,914
13,718,565
306,246
5,887,222
9,932,216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年度数値は，類似団体平均と比較すると</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ポイント上回っており，高い水準となっている。また，前年度と比較しても</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ポイント上昇している。境町公共施設等総合管理計画における将来の見通しでは，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年後には公共施設の約</a:t>
          </a:r>
          <a:r>
            <a:rPr kumimoji="1" lang="en-US" altLang="ja-JP" sz="1100">
              <a:latin typeface="ＭＳ Ｐゴシック" panose="020B0600070205080204" pitchFamily="50" charset="-128"/>
              <a:ea typeface="ＭＳ Ｐゴシック" panose="020B0600070205080204" pitchFamily="50" charset="-128"/>
            </a:rPr>
            <a:t>85</a:t>
          </a:r>
          <a:r>
            <a:rPr kumimoji="1" lang="ja-JP" altLang="en-US" sz="1100">
              <a:latin typeface="ＭＳ Ｐゴシック" panose="020B0600070205080204" pitchFamily="50" charset="-128"/>
              <a:ea typeface="ＭＳ Ｐゴシック" panose="020B0600070205080204" pitchFamily="50" charset="-128"/>
            </a:rPr>
            <a:t>％が築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年以上経過することとなって</a:t>
          </a:r>
          <a:r>
            <a:rPr kumimoji="1" lang="ja-JP" altLang="en-US" sz="1100" strike="noStrike" baseline="0">
              <a:solidFill>
                <a:schemeClr val="tx1"/>
              </a:solidFill>
              <a:latin typeface="ＭＳ Ｐゴシック" panose="020B0600070205080204" pitchFamily="50" charset="-128"/>
              <a:ea typeface="ＭＳ Ｐゴシック" panose="020B0600070205080204" pitchFamily="50" charset="-128"/>
            </a:rPr>
            <a:t>いることから，</a:t>
          </a:r>
          <a:r>
            <a:rPr kumimoji="1" lang="ja-JP" altLang="en-US" sz="1100">
              <a:solidFill>
                <a:schemeClr val="tx1"/>
              </a:solidFill>
              <a:latin typeface="ＭＳ Ｐゴシック" panose="020B0600070205080204" pitchFamily="50" charset="-128"/>
              <a:ea typeface="ＭＳ Ｐゴシック" panose="020B0600070205080204" pitchFamily="50" charset="-128"/>
            </a:rPr>
            <a:t>今後さらに資産の老朽化が顕著となることが予想される。</a:t>
          </a:r>
          <a:r>
            <a:rPr kumimoji="1" lang="ja-JP" altLang="en-US" sz="1100">
              <a:latin typeface="ＭＳ Ｐゴシック" panose="020B0600070205080204" pitchFamily="50" charset="-128"/>
              <a:ea typeface="ＭＳ Ｐゴシック" panose="020B0600070205080204" pitchFamily="50" charset="-128"/>
            </a:rPr>
            <a:t>総合管理計画に基づき，個別施設計画の策定等を行い計画的かつ効率的な資産管理に</a:t>
          </a:r>
          <a:r>
            <a:rPr kumimoji="1" lang="ja-JP" altLang="en-US" sz="1100">
              <a:solidFill>
                <a:schemeClr val="tx1"/>
              </a:solidFill>
              <a:latin typeface="ＭＳ Ｐゴシック" panose="020B0600070205080204" pitchFamily="50" charset="-128"/>
              <a:ea typeface="ＭＳ Ｐゴシック" panose="020B0600070205080204" pitchFamily="50" charset="-128"/>
            </a:rPr>
            <a:t>取組</a:t>
          </a:r>
          <a:r>
            <a:rPr kumimoji="1" lang="ja-JP" altLang="en-US" sz="1100" strike="noStrike" baseline="0">
              <a:solidFill>
                <a:schemeClr val="tx1"/>
              </a:solidFill>
              <a:latin typeface="ＭＳ Ｐゴシック" panose="020B0600070205080204" pitchFamily="50" charset="-128"/>
              <a:ea typeface="ＭＳ Ｐゴシック" panose="020B0600070205080204" pitchFamily="50" charset="-128"/>
            </a:rPr>
            <a:t>んでいく</a:t>
          </a:r>
          <a:r>
            <a:rPr kumimoji="1" lang="ja-JP" altLang="en-US" sz="1100">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1"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169001</xdr:rowOff>
    </xdr:from>
    <xdr:to>
      <xdr:col>19</xdr:col>
      <xdr:colOff>187325</xdr:colOff>
      <xdr:row>29</xdr:row>
      <xdr:rowOff>99151</xdr:rowOff>
    </xdr:to>
    <xdr:sp macro="" textlink="">
      <xdr:nvSpPr>
        <xdr:cNvPr id="80" name="楕円 79"/>
        <xdr:cNvSpPr/>
      </xdr:nvSpPr>
      <xdr:spPr>
        <a:xfrm>
          <a:off x="4000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1" name="楕円 80"/>
        <xdr:cNvSpPr/>
      </xdr:nvSpPr>
      <xdr:spPr>
        <a:xfrm>
          <a:off x="3238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29</xdr:row>
      <xdr:rowOff>110036</xdr:rowOff>
    </xdr:to>
    <xdr:cxnSp macro="">
      <xdr:nvCxnSpPr>
        <xdr:cNvPr id="82" name="直線コネクタ 81"/>
        <xdr:cNvCxnSpPr/>
      </xdr:nvCxnSpPr>
      <xdr:spPr>
        <a:xfrm flipV="1">
          <a:off x="3289300" y="5791926"/>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76126</xdr:rowOff>
    </xdr:from>
    <xdr:ext cx="405111" cy="259045"/>
    <xdr:sp macro="" textlink="">
      <xdr:nvSpPr>
        <xdr:cNvPr id="83" name="n_1aveValue有形固定資産減価償却率"/>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84" name="n_2ave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115678</xdr:rowOff>
    </xdr:from>
    <xdr:ext cx="405111" cy="259045"/>
    <xdr:sp macro="" textlink="">
      <xdr:nvSpPr>
        <xdr:cNvPr id="85" name="n_1mainValue有形固定資産減価償却率"/>
        <xdr:cNvSpPr txBox="1"/>
      </xdr:nvSpPr>
      <xdr:spPr>
        <a:xfrm>
          <a:off x="38360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86" name="n_2main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債務償還可能年数は類似団体平均を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2.3</a:t>
          </a:r>
          <a:r>
            <a:rPr kumimoji="1" lang="ja-JP" altLang="en-US" sz="1100" strike="noStrike" baseline="0">
              <a:solidFill>
                <a:schemeClr val="tx1"/>
              </a:solidFill>
              <a:latin typeface="ＭＳ Ｐゴシック" panose="020B0600070205080204" pitchFamily="50" charset="-128"/>
              <a:ea typeface="ＭＳ Ｐゴシック" panose="020B0600070205080204" pitchFamily="50" charset="-128"/>
            </a:rPr>
            <a:t>年</a:t>
          </a:r>
          <a:r>
            <a:rPr kumimoji="1" lang="ja-JP" altLang="en-US" sz="1100">
              <a:solidFill>
                <a:schemeClr val="tx1"/>
              </a:solidFill>
              <a:latin typeface="ＭＳ Ｐゴシック" panose="020B0600070205080204" pitchFamily="50" charset="-128"/>
              <a:ea typeface="ＭＳ Ｐゴシック" panose="020B0600070205080204" pitchFamily="50" charset="-128"/>
            </a:rPr>
            <a:t>上回っている。</a:t>
          </a:r>
          <a:endParaRPr kumimoji="1" lang="en-US" altLang="ja-JP" sz="1100" strike="sngStrike">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strike="noStrike" baseline="0">
              <a:solidFill>
                <a:schemeClr val="tx1"/>
              </a:solidFill>
              <a:latin typeface="ＭＳ Ｐゴシック" panose="020B0600070205080204" pitchFamily="50" charset="-128"/>
              <a:ea typeface="ＭＳ Ｐゴシック" panose="020B0600070205080204" pitchFamily="50" charset="-128"/>
            </a:rPr>
            <a:t>　これは，平成</a:t>
          </a:r>
          <a:r>
            <a:rPr kumimoji="1" lang="en-US" altLang="ja-JP" sz="1100" strike="noStrike" baseline="0">
              <a:solidFill>
                <a:schemeClr val="tx1"/>
              </a:solidFill>
              <a:latin typeface="ＭＳ Ｐゴシック" panose="020B0600070205080204" pitchFamily="50" charset="-128"/>
              <a:ea typeface="ＭＳ Ｐゴシック" panose="020B0600070205080204" pitchFamily="50" charset="-128"/>
            </a:rPr>
            <a:t>24</a:t>
          </a:r>
          <a:r>
            <a:rPr kumimoji="1" lang="ja-JP" altLang="en-US" sz="1100" strike="noStrike" baseline="0">
              <a:solidFill>
                <a:schemeClr val="tx1"/>
              </a:solidFill>
              <a:latin typeface="ＭＳ Ｐゴシック" panose="020B0600070205080204" pitchFamily="50" charset="-128"/>
              <a:ea typeface="ＭＳ Ｐゴシック" panose="020B0600070205080204" pitchFamily="50" charset="-128"/>
            </a:rPr>
            <a:t>年度（繰越）補正予算債（学校施設大規模改造事業），平成</a:t>
          </a:r>
          <a:r>
            <a:rPr kumimoji="1" lang="en-US" altLang="ja-JP" sz="1100" strike="noStrike" baseline="0">
              <a:solidFill>
                <a:schemeClr val="tx1"/>
              </a:solidFill>
              <a:latin typeface="ＭＳ Ｐゴシック" panose="020B0600070205080204" pitchFamily="50" charset="-128"/>
              <a:ea typeface="ＭＳ Ｐゴシック" panose="020B0600070205080204" pitchFamily="50" charset="-128"/>
            </a:rPr>
            <a:t>24</a:t>
          </a:r>
          <a:r>
            <a:rPr kumimoji="1" lang="ja-JP" altLang="en-US" sz="1100" strike="noStrike" baseline="0">
              <a:solidFill>
                <a:schemeClr val="tx1"/>
              </a:solidFill>
              <a:latin typeface="ＭＳ Ｐゴシック" panose="020B0600070205080204" pitchFamily="50" charset="-128"/>
              <a:ea typeface="ＭＳ Ｐゴシック" panose="020B0600070205080204" pitchFamily="50" charset="-128"/>
            </a:rPr>
            <a:t>年度（繰越）緊急防災・減災事業等による地方債の元利償還金，公共下水道事業債の元利償還金に対する繰出金等の影響により実質債務が大きいことが要因である。今後は，地方債の発行を最小限にとどめることや基金残高の増加等を図り，実質債務の減少に努め，債務償還可能年数が類似団体平均に近づくよう取り組んで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0"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1" name="フローチャート: 判断 120"/>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27" name="楕円 126"/>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28" name="債務償還可能年数該当値テキスト"/>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25,319
24,413
46.59
14,087,914
13,718,565
306,246
5,887,222
9,932,216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78740</xdr:rowOff>
    </xdr:from>
    <xdr:to>
      <xdr:col>20</xdr:col>
      <xdr:colOff>38100</xdr:colOff>
      <xdr:row>37</xdr:row>
      <xdr:rowOff>8890</xdr:rowOff>
    </xdr:to>
    <xdr:sp macro="" textlink="">
      <xdr:nvSpPr>
        <xdr:cNvPr id="70" name="楕円 69"/>
        <xdr:cNvSpPr/>
      </xdr:nvSpPr>
      <xdr:spPr>
        <a:xfrm>
          <a:off x="3746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113030</xdr:rowOff>
    </xdr:from>
    <xdr:to>
      <xdr:col>15</xdr:col>
      <xdr:colOff>101600</xdr:colOff>
      <xdr:row>37</xdr:row>
      <xdr:rowOff>43180</xdr:rowOff>
    </xdr:to>
    <xdr:sp macro="" textlink="">
      <xdr:nvSpPr>
        <xdr:cNvPr id="71" name="楕円 70"/>
        <xdr:cNvSpPr/>
      </xdr:nvSpPr>
      <xdr:spPr>
        <a:xfrm>
          <a:off x="2857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129540</xdr:rowOff>
    </xdr:from>
    <xdr:to>
      <xdr:col>19</xdr:col>
      <xdr:colOff>177800</xdr:colOff>
      <xdr:row>36</xdr:row>
      <xdr:rowOff>163830</xdr:rowOff>
    </xdr:to>
    <xdr:cxnSp macro="">
      <xdr:nvCxnSpPr>
        <xdr:cNvPr id="72" name="直線コネクタ 71"/>
        <xdr:cNvCxnSpPr/>
      </xdr:nvCxnSpPr>
      <xdr:spPr>
        <a:xfrm flipV="1">
          <a:off x="2908300" y="6301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3"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4" name="n_2ave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25417</xdr:rowOff>
    </xdr:from>
    <xdr:ext cx="405111" cy="259045"/>
    <xdr:sp macro="" textlink="">
      <xdr:nvSpPr>
        <xdr:cNvPr id="75" name="n_1mainValue【道路】&#10;有形固定資産減価償却率"/>
        <xdr:cNvSpPr txBox="1"/>
      </xdr:nvSpPr>
      <xdr:spPr>
        <a:xfrm>
          <a:off x="35820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59707</xdr:rowOff>
    </xdr:from>
    <xdr:ext cx="405111" cy="259045"/>
    <xdr:sp macro="" textlink="">
      <xdr:nvSpPr>
        <xdr:cNvPr id="76" name="n_2mainValue【道路】&#10;有形固定資産減価償却率"/>
        <xdr:cNvSpPr txBox="1"/>
      </xdr:nvSpPr>
      <xdr:spPr>
        <a:xfrm>
          <a:off x="2705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7" name="直線コネクタ 86"/>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8" name="テキスト ボックス 87"/>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9" name="直線コネクタ 8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0" name="テキスト ボックス 89"/>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1" name="直線コネクタ 90"/>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2" name="テキスト ボックス 91"/>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5" name="直線コネクタ 94"/>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6" name="テキスト ボックス 95"/>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8" name="テキスト ボックス 97"/>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9" name="直線コネクタ 98"/>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0" name="テキスト ボックス 99"/>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4" name="直線コネクタ 103"/>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5"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6" name="直線コネクタ 105"/>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7"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8" name="直線コネクタ 107"/>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09"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0" name="フローチャート: 判断 109"/>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1" name="フローチャート: 判断 110"/>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2" name="フローチャート: 判断 111"/>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60604</xdr:rowOff>
    </xdr:from>
    <xdr:to>
      <xdr:col>50</xdr:col>
      <xdr:colOff>165100</xdr:colOff>
      <xdr:row>38</xdr:row>
      <xdr:rowOff>162204</xdr:rowOff>
    </xdr:to>
    <xdr:sp macro="" textlink="">
      <xdr:nvSpPr>
        <xdr:cNvPr id="118" name="楕円 117"/>
        <xdr:cNvSpPr/>
      </xdr:nvSpPr>
      <xdr:spPr>
        <a:xfrm>
          <a:off x="9588500" y="65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63376</xdr:rowOff>
    </xdr:from>
    <xdr:to>
      <xdr:col>46</xdr:col>
      <xdr:colOff>38100</xdr:colOff>
      <xdr:row>38</xdr:row>
      <xdr:rowOff>164976</xdr:rowOff>
    </xdr:to>
    <xdr:sp macro="" textlink="">
      <xdr:nvSpPr>
        <xdr:cNvPr id="119" name="楕円 118"/>
        <xdr:cNvSpPr/>
      </xdr:nvSpPr>
      <xdr:spPr>
        <a:xfrm>
          <a:off x="8699500" y="65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111404</xdr:rowOff>
    </xdr:from>
    <xdr:to>
      <xdr:col>50</xdr:col>
      <xdr:colOff>114300</xdr:colOff>
      <xdr:row>38</xdr:row>
      <xdr:rowOff>114176</xdr:rowOff>
    </xdr:to>
    <xdr:cxnSp macro="">
      <xdr:nvCxnSpPr>
        <xdr:cNvPr id="120" name="直線コネクタ 119"/>
        <xdr:cNvCxnSpPr/>
      </xdr:nvCxnSpPr>
      <xdr:spPr>
        <a:xfrm flipV="1">
          <a:off x="8750300" y="6626504"/>
          <a:ext cx="8890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29516</xdr:rowOff>
    </xdr:from>
    <xdr:ext cx="534377" cy="259045"/>
    <xdr:sp macro="" textlink="">
      <xdr:nvSpPr>
        <xdr:cNvPr id="121" name="n_1aveValue【道路】&#10;一人当たり延長"/>
        <xdr:cNvSpPr txBox="1"/>
      </xdr:nvSpPr>
      <xdr:spPr>
        <a:xfrm>
          <a:off x="9359411" y="68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44975</xdr:rowOff>
    </xdr:from>
    <xdr:ext cx="534377" cy="259045"/>
    <xdr:sp macro="" textlink="">
      <xdr:nvSpPr>
        <xdr:cNvPr id="122" name="n_2aveValue【道路】&#10;一人当たり延長"/>
        <xdr:cNvSpPr txBox="1"/>
      </xdr:nvSpPr>
      <xdr:spPr>
        <a:xfrm>
          <a:off x="8483111" y="6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7281</xdr:rowOff>
    </xdr:from>
    <xdr:ext cx="534377" cy="259045"/>
    <xdr:sp macro="" textlink="">
      <xdr:nvSpPr>
        <xdr:cNvPr id="123" name="n_1mainValue【道路】&#10;一人当たり延長"/>
        <xdr:cNvSpPr txBox="1"/>
      </xdr:nvSpPr>
      <xdr:spPr>
        <a:xfrm>
          <a:off x="9359411" y="635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10053</xdr:rowOff>
    </xdr:from>
    <xdr:ext cx="534377" cy="259045"/>
    <xdr:sp macro="" textlink="">
      <xdr:nvSpPr>
        <xdr:cNvPr id="124" name="n_2mainValue【道路】&#10;一人当たり延長"/>
        <xdr:cNvSpPr txBox="1"/>
      </xdr:nvSpPr>
      <xdr:spPr>
        <a:xfrm>
          <a:off x="8483111" y="635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7" name="直線コネクタ 146"/>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8"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9" name="直線コネクタ 148"/>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0"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1" name="直線コネクタ 150"/>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2"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3" name="フローチャート: 判断 152"/>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54" name="フローチャート: 判断 153"/>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55" name="フローチャート: 判断 154"/>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170942</xdr:rowOff>
    </xdr:from>
    <xdr:to>
      <xdr:col>20</xdr:col>
      <xdr:colOff>38100</xdr:colOff>
      <xdr:row>58</xdr:row>
      <xdr:rowOff>101092</xdr:rowOff>
    </xdr:to>
    <xdr:sp macro="" textlink="">
      <xdr:nvSpPr>
        <xdr:cNvPr id="161" name="楕円 160"/>
        <xdr:cNvSpPr/>
      </xdr:nvSpPr>
      <xdr:spPr>
        <a:xfrm>
          <a:off x="3746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127508</xdr:rowOff>
    </xdr:from>
    <xdr:to>
      <xdr:col>15</xdr:col>
      <xdr:colOff>101600</xdr:colOff>
      <xdr:row>59</xdr:row>
      <xdr:rowOff>57658</xdr:rowOff>
    </xdr:to>
    <xdr:sp macro="" textlink="">
      <xdr:nvSpPr>
        <xdr:cNvPr id="162" name="楕円 161"/>
        <xdr:cNvSpPr/>
      </xdr:nvSpPr>
      <xdr:spPr>
        <a:xfrm>
          <a:off x="2857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50292</xdr:rowOff>
    </xdr:from>
    <xdr:to>
      <xdr:col>19</xdr:col>
      <xdr:colOff>177800</xdr:colOff>
      <xdr:row>59</xdr:row>
      <xdr:rowOff>6858</xdr:rowOff>
    </xdr:to>
    <xdr:cxnSp macro="">
      <xdr:nvCxnSpPr>
        <xdr:cNvPr id="163" name="直線コネクタ 162"/>
        <xdr:cNvCxnSpPr/>
      </xdr:nvCxnSpPr>
      <xdr:spPr>
        <a:xfrm flipV="1">
          <a:off x="2908300" y="99943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64"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65"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117619</xdr:rowOff>
    </xdr:from>
    <xdr:ext cx="405111" cy="259045"/>
    <xdr:sp macro="" textlink="">
      <xdr:nvSpPr>
        <xdr:cNvPr id="166" name="n_1mainValue【橋りょう・トンネル】&#10;有形固定資産減価償却率"/>
        <xdr:cNvSpPr txBox="1"/>
      </xdr:nvSpPr>
      <xdr:spPr>
        <a:xfrm>
          <a:off x="35820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74185</xdr:rowOff>
    </xdr:from>
    <xdr:ext cx="405111" cy="259045"/>
    <xdr:sp macro="" textlink="">
      <xdr:nvSpPr>
        <xdr:cNvPr id="167" name="n_2mainValue【橋りょう・トンネル】&#10;有形固定資産減価償却率"/>
        <xdr:cNvSpPr txBox="1"/>
      </xdr:nvSpPr>
      <xdr:spPr>
        <a:xfrm>
          <a:off x="27057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3" name="テキスト ボックス 18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5" name="テキスト ボックス 18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7" name="テキスト ボックス 18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9" name="直線コネクタ 188"/>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0"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91" name="直線コネクタ 190"/>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92"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93" name="直線コネクタ 192"/>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94"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95" name="フローチャート: 判断 194"/>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96" name="フローチャート: 判断 195"/>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97" name="フローチャート: 判断 196"/>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72912</xdr:rowOff>
    </xdr:from>
    <xdr:to>
      <xdr:col>50</xdr:col>
      <xdr:colOff>165100</xdr:colOff>
      <xdr:row>63</xdr:row>
      <xdr:rowOff>3062</xdr:rowOff>
    </xdr:to>
    <xdr:sp macro="" textlink="">
      <xdr:nvSpPr>
        <xdr:cNvPr id="203" name="楕円 202"/>
        <xdr:cNvSpPr/>
      </xdr:nvSpPr>
      <xdr:spPr>
        <a:xfrm>
          <a:off x="9588500" y="107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73650</xdr:rowOff>
    </xdr:from>
    <xdr:to>
      <xdr:col>46</xdr:col>
      <xdr:colOff>38100</xdr:colOff>
      <xdr:row>63</xdr:row>
      <xdr:rowOff>3800</xdr:rowOff>
    </xdr:to>
    <xdr:sp macro="" textlink="">
      <xdr:nvSpPr>
        <xdr:cNvPr id="204" name="楕円 203"/>
        <xdr:cNvSpPr/>
      </xdr:nvSpPr>
      <xdr:spPr>
        <a:xfrm>
          <a:off x="8699500" y="107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123712</xdr:rowOff>
    </xdr:from>
    <xdr:to>
      <xdr:col>50</xdr:col>
      <xdr:colOff>114300</xdr:colOff>
      <xdr:row>62</xdr:row>
      <xdr:rowOff>124450</xdr:rowOff>
    </xdr:to>
    <xdr:cxnSp macro="">
      <xdr:nvCxnSpPr>
        <xdr:cNvPr id="205" name="直線コネクタ 204"/>
        <xdr:cNvCxnSpPr/>
      </xdr:nvCxnSpPr>
      <xdr:spPr>
        <a:xfrm flipV="1">
          <a:off x="8750300" y="10753612"/>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06"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07"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165639</xdr:rowOff>
    </xdr:from>
    <xdr:ext cx="534377" cy="259045"/>
    <xdr:sp macro="" textlink="">
      <xdr:nvSpPr>
        <xdr:cNvPr id="208" name="n_1mainValue【橋りょう・トンネル】&#10;一人当たり有形固定資産（償却資産）額"/>
        <xdr:cNvSpPr txBox="1"/>
      </xdr:nvSpPr>
      <xdr:spPr>
        <a:xfrm>
          <a:off x="9359411" y="107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166377</xdr:rowOff>
    </xdr:from>
    <xdr:ext cx="534377" cy="259045"/>
    <xdr:sp macro="" textlink="">
      <xdr:nvSpPr>
        <xdr:cNvPr id="209" name="n_2mainValue【橋りょう・トンネル】&#10;一人当たり有形固定資産（償却資産）額"/>
        <xdr:cNvSpPr txBox="1"/>
      </xdr:nvSpPr>
      <xdr:spPr>
        <a:xfrm>
          <a:off x="8483111" y="107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32" name="直線コネクタ 231"/>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33"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4" name="直線コネクタ 233"/>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35"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36" name="直線コネクタ 235"/>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37"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38" name="フローチャート: 判断 237"/>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39" name="フローチャート: 判断 238"/>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40" name="フローチャート: 判断 239"/>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26163</xdr:rowOff>
    </xdr:from>
    <xdr:to>
      <xdr:col>20</xdr:col>
      <xdr:colOff>38100</xdr:colOff>
      <xdr:row>84</xdr:row>
      <xdr:rowOff>127763</xdr:rowOff>
    </xdr:to>
    <xdr:sp macro="" textlink="">
      <xdr:nvSpPr>
        <xdr:cNvPr id="246" name="楕円 245"/>
        <xdr:cNvSpPr/>
      </xdr:nvSpPr>
      <xdr:spPr>
        <a:xfrm>
          <a:off x="3746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78739</xdr:rowOff>
    </xdr:from>
    <xdr:to>
      <xdr:col>15</xdr:col>
      <xdr:colOff>101600</xdr:colOff>
      <xdr:row>85</xdr:row>
      <xdr:rowOff>8889</xdr:rowOff>
    </xdr:to>
    <xdr:sp macro="" textlink="">
      <xdr:nvSpPr>
        <xdr:cNvPr id="247" name="楕円 246"/>
        <xdr:cNvSpPr/>
      </xdr:nvSpPr>
      <xdr:spPr>
        <a:xfrm>
          <a:off x="2857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76963</xdr:rowOff>
    </xdr:from>
    <xdr:to>
      <xdr:col>19</xdr:col>
      <xdr:colOff>177800</xdr:colOff>
      <xdr:row>84</xdr:row>
      <xdr:rowOff>129539</xdr:rowOff>
    </xdr:to>
    <xdr:cxnSp macro="">
      <xdr:nvCxnSpPr>
        <xdr:cNvPr id="248" name="直線コネクタ 247"/>
        <xdr:cNvCxnSpPr/>
      </xdr:nvCxnSpPr>
      <xdr:spPr>
        <a:xfrm flipV="1">
          <a:off x="2908300" y="14478763"/>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49"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50"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118890</xdr:rowOff>
    </xdr:from>
    <xdr:ext cx="405111" cy="259045"/>
    <xdr:sp macro="" textlink="">
      <xdr:nvSpPr>
        <xdr:cNvPr id="251" name="n_1mainValue【公営住宅】&#10;有形固定資産減価償却率"/>
        <xdr:cNvSpPr txBox="1"/>
      </xdr:nvSpPr>
      <xdr:spPr>
        <a:xfrm>
          <a:off x="3582044" y="145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xdr:rowOff>
    </xdr:from>
    <xdr:ext cx="405111" cy="259045"/>
    <xdr:sp macro="" textlink="">
      <xdr:nvSpPr>
        <xdr:cNvPr id="252" name="n_2mainValue【公営住宅】&#10;有形固定資産減価償却率"/>
        <xdr:cNvSpPr txBox="1"/>
      </xdr:nvSpPr>
      <xdr:spPr>
        <a:xfrm>
          <a:off x="2705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3" name="直線コネクタ 26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4" name="テキスト ボックス 26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7" name="直線コネクタ 26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8" name="テキスト ボックス 26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72" name="直線コネクタ 271"/>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73"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74" name="直線コネクタ 273"/>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75"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76" name="直線コネクタ 275"/>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77"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78" name="フローチャート: 判断 277"/>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79" name="フローチャート: 判断 278"/>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80" name="フローチャート: 判断 279"/>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127888</xdr:rowOff>
    </xdr:from>
    <xdr:to>
      <xdr:col>50</xdr:col>
      <xdr:colOff>165100</xdr:colOff>
      <xdr:row>84</xdr:row>
      <xdr:rowOff>58038</xdr:rowOff>
    </xdr:to>
    <xdr:sp macro="" textlink="">
      <xdr:nvSpPr>
        <xdr:cNvPr id="286" name="楕円 285"/>
        <xdr:cNvSpPr/>
      </xdr:nvSpPr>
      <xdr:spPr>
        <a:xfrm>
          <a:off x="9588500" y="143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128460</xdr:rowOff>
    </xdr:from>
    <xdr:to>
      <xdr:col>46</xdr:col>
      <xdr:colOff>38100</xdr:colOff>
      <xdr:row>84</xdr:row>
      <xdr:rowOff>58610</xdr:rowOff>
    </xdr:to>
    <xdr:sp macro="" textlink="">
      <xdr:nvSpPr>
        <xdr:cNvPr id="287" name="楕円 286"/>
        <xdr:cNvSpPr/>
      </xdr:nvSpPr>
      <xdr:spPr>
        <a:xfrm>
          <a:off x="8699500" y="143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xdr:rowOff>
    </xdr:from>
    <xdr:to>
      <xdr:col>50</xdr:col>
      <xdr:colOff>114300</xdr:colOff>
      <xdr:row>84</xdr:row>
      <xdr:rowOff>7810</xdr:rowOff>
    </xdr:to>
    <xdr:cxnSp macro="">
      <xdr:nvCxnSpPr>
        <xdr:cNvPr id="288" name="直線コネクタ 287"/>
        <xdr:cNvCxnSpPr/>
      </xdr:nvCxnSpPr>
      <xdr:spPr>
        <a:xfrm flipV="1">
          <a:off x="8750300" y="144090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30560</xdr:rowOff>
    </xdr:from>
    <xdr:ext cx="469744" cy="259045"/>
    <xdr:sp macro="" textlink="">
      <xdr:nvSpPr>
        <xdr:cNvPr id="289"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290"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49165</xdr:rowOff>
    </xdr:from>
    <xdr:ext cx="469744" cy="259045"/>
    <xdr:sp macro="" textlink="">
      <xdr:nvSpPr>
        <xdr:cNvPr id="291" name="n_1mainValue【公営住宅】&#10;一人当たり面積"/>
        <xdr:cNvSpPr txBox="1"/>
      </xdr:nvSpPr>
      <xdr:spPr>
        <a:xfrm>
          <a:off x="9391727" y="1445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49737</xdr:rowOff>
    </xdr:from>
    <xdr:ext cx="469744" cy="259045"/>
    <xdr:sp macro="" textlink="">
      <xdr:nvSpPr>
        <xdr:cNvPr id="292" name="n_2mainValue【公営住宅】&#10;一人当たり面積"/>
        <xdr:cNvSpPr txBox="1"/>
      </xdr:nvSpPr>
      <xdr:spPr>
        <a:xfrm>
          <a:off x="8515427" y="1445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9" name="テキスト ボックス 3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0" name="直線コネクタ 3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1" name="テキスト ボックス 3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2" name="直線コネクタ 3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3" name="テキスト ボックス 3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4" name="直線コネクタ 3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5" name="テキスト ボックス 3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6" name="直線コネクタ 3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7" name="テキスト ボックス 3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8" name="直線コネクタ 3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9" name="テキスト ボックス 3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33" name="直線コネクタ 332"/>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3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35" name="直線コネクタ 33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36"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37" name="直線コネクタ 336"/>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38"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39" name="フローチャート: 判断 338"/>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40" name="フローチャート: 判断 339"/>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41" name="フローチャート: 判断 340"/>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170180</xdr:rowOff>
    </xdr:from>
    <xdr:to>
      <xdr:col>81</xdr:col>
      <xdr:colOff>101600</xdr:colOff>
      <xdr:row>39</xdr:row>
      <xdr:rowOff>100330</xdr:rowOff>
    </xdr:to>
    <xdr:sp macro="" textlink="">
      <xdr:nvSpPr>
        <xdr:cNvPr id="347" name="楕円 346"/>
        <xdr:cNvSpPr/>
      </xdr:nvSpPr>
      <xdr:spPr>
        <a:xfrm>
          <a:off x="15430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55880</xdr:rowOff>
    </xdr:from>
    <xdr:to>
      <xdr:col>76</xdr:col>
      <xdr:colOff>165100</xdr:colOff>
      <xdr:row>39</xdr:row>
      <xdr:rowOff>157480</xdr:rowOff>
    </xdr:to>
    <xdr:sp macro="" textlink="">
      <xdr:nvSpPr>
        <xdr:cNvPr id="348" name="楕円 347"/>
        <xdr:cNvSpPr/>
      </xdr:nvSpPr>
      <xdr:spPr>
        <a:xfrm>
          <a:off x="14541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49530</xdr:rowOff>
    </xdr:from>
    <xdr:to>
      <xdr:col>81</xdr:col>
      <xdr:colOff>50800</xdr:colOff>
      <xdr:row>39</xdr:row>
      <xdr:rowOff>106680</xdr:rowOff>
    </xdr:to>
    <xdr:cxnSp macro="">
      <xdr:nvCxnSpPr>
        <xdr:cNvPr id="349" name="直線コネクタ 348"/>
        <xdr:cNvCxnSpPr/>
      </xdr:nvCxnSpPr>
      <xdr:spPr>
        <a:xfrm flipV="1">
          <a:off x="14592300" y="6736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114952</xdr:rowOff>
    </xdr:from>
    <xdr:ext cx="405111" cy="259045"/>
    <xdr:sp macro="" textlink="">
      <xdr:nvSpPr>
        <xdr:cNvPr id="350"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51" name="n_2ave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91457</xdr:rowOff>
    </xdr:from>
    <xdr:ext cx="405111" cy="259045"/>
    <xdr:sp macro="" textlink="">
      <xdr:nvSpPr>
        <xdr:cNvPr id="352" name="n_1mainValue【認定こども園・幼稚園・保育所】&#10;有形固定資産減価償却率"/>
        <xdr:cNvSpPr txBox="1"/>
      </xdr:nvSpPr>
      <xdr:spPr>
        <a:xfrm>
          <a:off x="15266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148607</xdr:rowOff>
    </xdr:from>
    <xdr:ext cx="405111" cy="259045"/>
    <xdr:sp macro="" textlink="">
      <xdr:nvSpPr>
        <xdr:cNvPr id="353" name="n_2mainValue【認定こども園・幼稚園・保育所】&#10;有形固定資産減価償却率"/>
        <xdr:cNvSpPr txBox="1"/>
      </xdr:nvSpPr>
      <xdr:spPr>
        <a:xfrm>
          <a:off x="14389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75" name="直線コネクタ 374"/>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76"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77" name="直線コネクタ 376"/>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78"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79" name="直線コネクタ 378"/>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8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81" name="フローチャート: 判断 38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82" name="フローチャート: 判断 381"/>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83" name="フローチャート: 判断 382"/>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80264</xdr:rowOff>
    </xdr:from>
    <xdr:to>
      <xdr:col>112</xdr:col>
      <xdr:colOff>38100</xdr:colOff>
      <xdr:row>41</xdr:row>
      <xdr:rowOff>10414</xdr:rowOff>
    </xdr:to>
    <xdr:sp macro="" textlink="">
      <xdr:nvSpPr>
        <xdr:cNvPr id="389" name="楕円 388"/>
        <xdr:cNvSpPr/>
      </xdr:nvSpPr>
      <xdr:spPr>
        <a:xfrm>
          <a:off x="21272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80264</xdr:rowOff>
    </xdr:from>
    <xdr:to>
      <xdr:col>107</xdr:col>
      <xdr:colOff>101600</xdr:colOff>
      <xdr:row>41</xdr:row>
      <xdr:rowOff>10414</xdr:rowOff>
    </xdr:to>
    <xdr:sp macro="" textlink="">
      <xdr:nvSpPr>
        <xdr:cNvPr id="390" name="楕円 389"/>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131064</xdr:rowOff>
    </xdr:from>
    <xdr:to>
      <xdr:col>111</xdr:col>
      <xdr:colOff>177800</xdr:colOff>
      <xdr:row>40</xdr:row>
      <xdr:rowOff>131064</xdr:rowOff>
    </xdr:to>
    <xdr:cxnSp macro="">
      <xdr:nvCxnSpPr>
        <xdr:cNvPr id="391" name="直線コネクタ 390"/>
        <xdr:cNvCxnSpPr/>
      </xdr:nvCxnSpPr>
      <xdr:spPr>
        <a:xfrm>
          <a:off x="20434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47515</xdr:rowOff>
    </xdr:from>
    <xdr:ext cx="469744" cy="259045"/>
    <xdr:sp macro="" textlink="">
      <xdr:nvSpPr>
        <xdr:cNvPr id="392"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393"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1541</xdr:rowOff>
    </xdr:from>
    <xdr:ext cx="469744" cy="259045"/>
    <xdr:sp macro="" textlink="">
      <xdr:nvSpPr>
        <xdr:cNvPr id="394" name="n_1main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395" name="n_2mainValue【認定こども園・幼稚園・保育所】&#10;一人当たり面積"/>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6" name="テキスト ボックス 40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8" name="テキスト ボックス 40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8" name="テキスト ボックス 41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22" name="直線コネクタ 421"/>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23"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24" name="直線コネクタ 423"/>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25"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26" name="直線コネクタ 425"/>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27"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28" name="フローチャート: 判断 427"/>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29" name="フローチャート: 判断 428"/>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30" name="フローチャート: 判断 429"/>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151674</xdr:rowOff>
    </xdr:from>
    <xdr:to>
      <xdr:col>81</xdr:col>
      <xdr:colOff>101600</xdr:colOff>
      <xdr:row>63</xdr:row>
      <xdr:rowOff>81824</xdr:rowOff>
    </xdr:to>
    <xdr:sp macro="" textlink="">
      <xdr:nvSpPr>
        <xdr:cNvPr id="436" name="楕円 435"/>
        <xdr:cNvSpPr/>
      </xdr:nvSpPr>
      <xdr:spPr>
        <a:xfrm>
          <a:off x="15430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25944</xdr:rowOff>
    </xdr:from>
    <xdr:to>
      <xdr:col>76</xdr:col>
      <xdr:colOff>165100</xdr:colOff>
      <xdr:row>63</xdr:row>
      <xdr:rowOff>127544</xdr:rowOff>
    </xdr:to>
    <xdr:sp macro="" textlink="">
      <xdr:nvSpPr>
        <xdr:cNvPr id="437" name="楕円 436"/>
        <xdr:cNvSpPr/>
      </xdr:nvSpPr>
      <xdr:spPr>
        <a:xfrm>
          <a:off x="14541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31024</xdr:rowOff>
    </xdr:from>
    <xdr:to>
      <xdr:col>81</xdr:col>
      <xdr:colOff>50800</xdr:colOff>
      <xdr:row>63</xdr:row>
      <xdr:rowOff>76744</xdr:rowOff>
    </xdr:to>
    <xdr:cxnSp macro="">
      <xdr:nvCxnSpPr>
        <xdr:cNvPr id="438" name="直線コネクタ 437"/>
        <xdr:cNvCxnSpPr/>
      </xdr:nvCxnSpPr>
      <xdr:spPr>
        <a:xfrm flipV="1">
          <a:off x="14592300" y="108323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439"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40"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72951</xdr:rowOff>
    </xdr:from>
    <xdr:ext cx="405111" cy="259045"/>
    <xdr:sp macro="" textlink="">
      <xdr:nvSpPr>
        <xdr:cNvPr id="441" name="n_1mainValue【学校施設】&#10;有形固定資産減価償却率"/>
        <xdr:cNvSpPr txBox="1"/>
      </xdr:nvSpPr>
      <xdr:spPr>
        <a:xfrm>
          <a:off x="15266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118671</xdr:rowOff>
    </xdr:from>
    <xdr:ext cx="405111" cy="259045"/>
    <xdr:sp macro="" textlink="">
      <xdr:nvSpPr>
        <xdr:cNvPr id="442" name="n_2mainValue【学校施設】&#10;有形固定資産減価償却率"/>
        <xdr:cNvSpPr txBox="1"/>
      </xdr:nvSpPr>
      <xdr:spPr>
        <a:xfrm>
          <a:off x="14389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67" name="直線コネクタ 466"/>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68"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69" name="直線コネクタ 468"/>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70"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71" name="直線コネクタ 470"/>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72"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73" name="フローチャート: 判断 472"/>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74" name="フローチャート: 判断 473"/>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75" name="フローチャート: 判断 474"/>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133604</xdr:rowOff>
    </xdr:from>
    <xdr:to>
      <xdr:col>112</xdr:col>
      <xdr:colOff>38100</xdr:colOff>
      <xdr:row>62</xdr:row>
      <xdr:rowOff>63754</xdr:rowOff>
    </xdr:to>
    <xdr:sp macro="" textlink="">
      <xdr:nvSpPr>
        <xdr:cNvPr id="481" name="楕円 480"/>
        <xdr:cNvSpPr/>
      </xdr:nvSpPr>
      <xdr:spPr>
        <a:xfrm>
          <a:off x="21272500" y="105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137414</xdr:rowOff>
    </xdr:from>
    <xdr:to>
      <xdr:col>107</xdr:col>
      <xdr:colOff>101600</xdr:colOff>
      <xdr:row>62</xdr:row>
      <xdr:rowOff>67564</xdr:rowOff>
    </xdr:to>
    <xdr:sp macro="" textlink="">
      <xdr:nvSpPr>
        <xdr:cNvPr id="482" name="楕円 481"/>
        <xdr:cNvSpPr/>
      </xdr:nvSpPr>
      <xdr:spPr>
        <a:xfrm>
          <a:off x="20383500" y="105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xdr:rowOff>
    </xdr:from>
    <xdr:to>
      <xdr:col>111</xdr:col>
      <xdr:colOff>177800</xdr:colOff>
      <xdr:row>62</xdr:row>
      <xdr:rowOff>16764</xdr:rowOff>
    </xdr:to>
    <xdr:cxnSp macro="">
      <xdr:nvCxnSpPr>
        <xdr:cNvPr id="483" name="直線コネクタ 482"/>
        <xdr:cNvCxnSpPr/>
      </xdr:nvCxnSpPr>
      <xdr:spPr>
        <a:xfrm flipV="1">
          <a:off x="20434300" y="1064285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484"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85"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54881</xdr:rowOff>
    </xdr:from>
    <xdr:ext cx="469744" cy="259045"/>
    <xdr:sp macro="" textlink="">
      <xdr:nvSpPr>
        <xdr:cNvPr id="486" name="n_1mainValue【学校施設】&#10;一人当たり面積"/>
        <xdr:cNvSpPr txBox="1"/>
      </xdr:nvSpPr>
      <xdr:spPr>
        <a:xfrm>
          <a:off x="21075727" y="106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58691</xdr:rowOff>
    </xdr:from>
    <xdr:ext cx="469744" cy="259045"/>
    <xdr:sp macro="" textlink="">
      <xdr:nvSpPr>
        <xdr:cNvPr id="487" name="n_2mainValue【学校施設】&#10;一人当たり面積"/>
        <xdr:cNvSpPr txBox="1"/>
      </xdr:nvSpPr>
      <xdr:spPr>
        <a:xfrm>
          <a:off x="20199427" y="1068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4" name="テキスト ボックス 51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5" name="直線コネクタ 51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6" name="テキスト ボックス 51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7" name="直線コネクタ 51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8" name="テキスト ボックス 51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9" name="直線コネクタ 51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0" name="テキスト ボックス 51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1" name="直線コネクタ 52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2" name="テキスト ボックス 52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26" name="直線コネクタ 525"/>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527"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528" name="直線コネクタ 527"/>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29"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30" name="直線コネクタ 529"/>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31"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32" name="フローチャート: 判断 531"/>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33" name="フローチャート: 判断 532"/>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34" name="フローチャート: 判断 533"/>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5" name="テキスト ボックス 5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50546</xdr:rowOff>
    </xdr:from>
    <xdr:to>
      <xdr:col>81</xdr:col>
      <xdr:colOff>101600</xdr:colOff>
      <xdr:row>104</xdr:row>
      <xdr:rowOff>152146</xdr:rowOff>
    </xdr:to>
    <xdr:sp macro="" textlink="">
      <xdr:nvSpPr>
        <xdr:cNvPr id="540" name="楕円 539"/>
        <xdr:cNvSpPr/>
      </xdr:nvSpPr>
      <xdr:spPr>
        <a:xfrm>
          <a:off x="15430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541" name="楕円 540"/>
        <xdr:cNvSpPr/>
      </xdr:nvSpPr>
      <xdr:spPr>
        <a:xfrm>
          <a:off x="14541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101346</xdr:rowOff>
    </xdr:from>
    <xdr:to>
      <xdr:col>81</xdr:col>
      <xdr:colOff>50800</xdr:colOff>
      <xdr:row>104</xdr:row>
      <xdr:rowOff>142494</xdr:rowOff>
    </xdr:to>
    <xdr:cxnSp macro="">
      <xdr:nvCxnSpPr>
        <xdr:cNvPr id="542" name="直線コネクタ 541"/>
        <xdr:cNvCxnSpPr/>
      </xdr:nvCxnSpPr>
      <xdr:spPr>
        <a:xfrm flipV="1">
          <a:off x="14592300" y="1793214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543"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544"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168673</xdr:rowOff>
    </xdr:from>
    <xdr:ext cx="405111" cy="259045"/>
    <xdr:sp macro="" textlink="">
      <xdr:nvSpPr>
        <xdr:cNvPr id="545" name="n_1mainValue【公民館】&#10;有形固定資産減価償却率"/>
        <xdr:cNvSpPr txBox="1"/>
      </xdr:nvSpPr>
      <xdr:spPr>
        <a:xfrm>
          <a:off x="152660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38371</xdr:rowOff>
    </xdr:from>
    <xdr:ext cx="405111" cy="259045"/>
    <xdr:sp macro="" textlink="">
      <xdr:nvSpPr>
        <xdr:cNvPr id="546" name="n_2mainValue【公民館】&#10;有形固定資産減価償却率"/>
        <xdr:cNvSpPr txBox="1"/>
      </xdr:nvSpPr>
      <xdr:spPr>
        <a:xfrm>
          <a:off x="14389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7" name="直線コネクタ 5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8" name="テキスト ボックス 5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9" name="直線コネクタ 5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0" name="テキスト ボックス 5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1" name="直線コネクタ 5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2" name="テキスト ボックス 5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3" name="直線コネクタ 5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4" name="テキスト ボックス 5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5" name="直線コネクタ 5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6" name="テキスト ボックス 5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7" name="直線コネクタ 5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8" name="テキスト ボックス 5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572" name="直線コネクタ 571"/>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73"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74" name="直線コネクタ 573"/>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575"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576" name="直線コネクタ 575"/>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577" name="【公民館】&#10;一人当たり面積平均値テキスト"/>
        <xdr:cNvSpPr txBox="1"/>
      </xdr:nvSpPr>
      <xdr:spPr>
        <a:xfrm>
          <a:off x="22199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578" name="フローチャート: 判断 577"/>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579" name="フローチャート: 判断 578"/>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580" name="フローチャート: 判断 579"/>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1" name="テキスト ボックス 5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2" name="テキスト ボックス 5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3" name="テキスト ボックス 5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4" name="テキスト ボックス 5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5" name="テキスト ボックス 5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77651</xdr:rowOff>
    </xdr:from>
    <xdr:to>
      <xdr:col>112</xdr:col>
      <xdr:colOff>38100</xdr:colOff>
      <xdr:row>107</xdr:row>
      <xdr:rowOff>7801</xdr:rowOff>
    </xdr:to>
    <xdr:sp macro="" textlink="">
      <xdr:nvSpPr>
        <xdr:cNvPr id="586" name="楕円 585"/>
        <xdr:cNvSpPr/>
      </xdr:nvSpPr>
      <xdr:spPr>
        <a:xfrm>
          <a:off x="2127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77651</xdr:rowOff>
    </xdr:from>
    <xdr:to>
      <xdr:col>107</xdr:col>
      <xdr:colOff>101600</xdr:colOff>
      <xdr:row>107</xdr:row>
      <xdr:rowOff>7801</xdr:rowOff>
    </xdr:to>
    <xdr:sp macro="" textlink="">
      <xdr:nvSpPr>
        <xdr:cNvPr id="587" name="楕円 586"/>
        <xdr:cNvSpPr/>
      </xdr:nvSpPr>
      <xdr:spPr>
        <a:xfrm>
          <a:off x="20383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128451</xdr:rowOff>
    </xdr:from>
    <xdr:to>
      <xdr:col>111</xdr:col>
      <xdr:colOff>177800</xdr:colOff>
      <xdr:row>106</xdr:row>
      <xdr:rowOff>128451</xdr:rowOff>
    </xdr:to>
    <xdr:cxnSp macro="">
      <xdr:nvCxnSpPr>
        <xdr:cNvPr id="588" name="直線コネクタ 587"/>
        <xdr:cNvCxnSpPr/>
      </xdr:nvCxnSpPr>
      <xdr:spPr>
        <a:xfrm>
          <a:off x="20434300" y="18302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589"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590"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170378</xdr:rowOff>
    </xdr:from>
    <xdr:ext cx="469744" cy="259045"/>
    <xdr:sp macro="" textlink="">
      <xdr:nvSpPr>
        <xdr:cNvPr id="591" name="n_1mainValue【公民館】&#10;一人当たり面積"/>
        <xdr:cNvSpPr txBox="1"/>
      </xdr:nvSpPr>
      <xdr:spPr>
        <a:xfrm>
          <a:off x="21075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170378</xdr:rowOff>
    </xdr:from>
    <xdr:ext cx="469744" cy="259045"/>
    <xdr:sp macro="" textlink="">
      <xdr:nvSpPr>
        <xdr:cNvPr id="592" name="n_2mainValue【公民館】&#10;一人当たり面積"/>
        <xdr:cNvSpPr txBox="1"/>
      </xdr:nvSpPr>
      <xdr:spPr>
        <a:xfrm>
          <a:off x="20199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類似団体と比較して特に有形固定資産減価償却率が高くなっている施設は，道路，公民館であり，特に低くなっている施設は学校施設，公営住宅である。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道路</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については，毎年度維持補修工事を行っているものの類似団体平均と比較すると</a:t>
          </a:r>
          <a:r>
            <a:rPr kumimoji="1" lang="en-US" altLang="ja-JP" sz="1300" strike="noStrike" baseline="0">
              <a:solidFill>
                <a:schemeClr val="tx1"/>
              </a:solidFill>
              <a:latin typeface="ＭＳ Ｐゴシック" panose="020B0600070205080204" pitchFamily="50" charset="-128"/>
              <a:ea typeface="ＭＳ Ｐゴシック" panose="020B0600070205080204" pitchFamily="50" charset="-128"/>
            </a:rPr>
            <a:t>11.3</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ポイント上回っており，前年度比</a:t>
          </a:r>
          <a:r>
            <a:rPr kumimoji="1" lang="en-US" altLang="ja-JP" sz="1300" strike="noStrike" baseline="0">
              <a:solidFill>
                <a:schemeClr val="tx1"/>
              </a:solidFill>
              <a:latin typeface="ＭＳ Ｐゴシック" panose="020B0600070205080204" pitchFamily="50" charset="-128"/>
              <a:ea typeface="ＭＳ Ｐゴシック" panose="020B0600070205080204" pitchFamily="50" charset="-128"/>
            </a:rPr>
            <a:t>1.8</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ポイント上昇している。</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公民館については，中央公民館及び文化村公民館が昭和</a:t>
          </a:r>
          <a:r>
            <a:rPr kumimoji="1" lang="en-US" altLang="ja-JP" sz="1300" baseline="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年代に建設されており，類似団体平均と比較すると</a:t>
          </a:r>
          <a:r>
            <a:rPr kumimoji="1" lang="en-US" altLang="ja-JP" sz="1300" baseline="0">
              <a:solidFill>
                <a:schemeClr val="tx1"/>
              </a:solidFill>
              <a:latin typeface="ＭＳ Ｐゴシック" panose="020B0600070205080204" pitchFamily="50" charset="-128"/>
              <a:ea typeface="ＭＳ Ｐゴシック" panose="020B0600070205080204" pitchFamily="50" charset="-128"/>
            </a:rPr>
            <a:t>10.1</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ポイント上回っている。また，前年度と比較しても</a:t>
          </a:r>
          <a:r>
            <a:rPr kumimoji="1" lang="en-US" altLang="ja-JP" sz="1300" baseline="0">
              <a:solidFill>
                <a:schemeClr val="tx1"/>
              </a:solidFill>
              <a:latin typeface="ＭＳ Ｐゴシック" panose="020B0600070205080204" pitchFamily="50" charset="-128"/>
              <a:ea typeface="ＭＳ Ｐゴシック" panose="020B0600070205080204" pitchFamily="50" charset="-128"/>
            </a:rPr>
            <a:t>1.8</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ポイント上昇している。道路や公民館の大規模改修</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には</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莫大な費用を要する</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ため</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，今後，個別施設計画等を策定し，計画的かつ効率的な維持補修を行い施設の長寿命化に取組んでいく。</a:t>
          </a:r>
          <a:endParaRPr kumimoji="1" lang="en-US" altLang="ja-JP" sz="1300" baseline="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　他の施設（学校，公営住宅等）については，比較的新しい建物が多いため類似団体平均よりも低い数値となっている。学校施設については平成</a:t>
          </a:r>
          <a:r>
            <a:rPr kumimoji="1" lang="en-US" altLang="ja-JP" sz="1300" baseline="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年代に校舎の耐震補強工事や建替えを実施した。公営住宅は平成</a:t>
          </a:r>
          <a:r>
            <a:rPr kumimoji="1" lang="en-US" altLang="ja-JP" sz="1300" baseline="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年代にコミュニティーホームあさひが丘住宅が建設されたことから数値が低くなっている。</a:t>
          </a:r>
          <a:endParaRPr kumimoji="1" lang="en-US" altLang="ja-JP" sz="1300" baseline="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しかしながら，数値が低い施設についてもすでに耐用年数を経過している施設もあることから個別施設計画等の計画を立て，今後の更新需要の把握及び施設の長寿命化に取組んでいく必要がある。</a:t>
          </a:r>
          <a:endParaRPr kumimoji="1" lang="en-US" altLang="ja-JP" sz="1300" baseline="0">
            <a:solidFill>
              <a:schemeClr val="tx1"/>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25,319
24,413
46.59
14,087,914
13,718,565
306,246
5,887,222
9,932,216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72" name="直線コネクタ 71"/>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73"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74" name="直線コネクタ 73"/>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75"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76" name="直線コネクタ 75"/>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77"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78" name="フローチャート: 判断 77"/>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79" name="フローチャート: 判断 78"/>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3827</xdr:rowOff>
    </xdr:from>
    <xdr:ext cx="405111" cy="259045"/>
    <xdr:sp macro="" textlink="">
      <xdr:nvSpPr>
        <xdr:cNvPr id="80"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81" name="フローチャート: 判断 80"/>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49547</xdr:rowOff>
    </xdr:from>
    <xdr:ext cx="405111" cy="259045"/>
    <xdr:sp macro="" textlink="">
      <xdr:nvSpPr>
        <xdr:cNvPr id="82"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88" name="楕円 87"/>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44450</xdr:rowOff>
    </xdr:from>
    <xdr:to>
      <xdr:col>15</xdr:col>
      <xdr:colOff>101600</xdr:colOff>
      <xdr:row>55</xdr:row>
      <xdr:rowOff>146050</xdr:rowOff>
    </xdr:to>
    <xdr:sp macro="" textlink="">
      <xdr:nvSpPr>
        <xdr:cNvPr id="89" name="楕円 88"/>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0" name="直線コネクタ 89"/>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1"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2"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3" name="直線コネクタ 10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4" name="テキスト ボックス 10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7" name="直線コネクタ 1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8" name="テキスト ボックス 1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12" name="直線コネクタ 111"/>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13"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14" name="直線コネクタ 113"/>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15"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16" name="直線コネクタ 115"/>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17"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18" name="フローチャート: 判断 117"/>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19" name="フローチャート: 判断 118"/>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20"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21" name="フローチャート: 判断 120"/>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166196</xdr:rowOff>
    </xdr:from>
    <xdr:ext cx="469744" cy="259045"/>
    <xdr:sp macro="" textlink="">
      <xdr:nvSpPr>
        <xdr:cNvPr id="122"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109792</xdr:rowOff>
    </xdr:from>
    <xdr:to>
      <xdr:col>50</xdr:col>
      <xdr:colOff>165100</xdr:colOff>
      <xdr:row>63</xdr:row>
      <xdr:rowOff>39942</xdr:rowOff>
    </xdr:to>
    <xdr:sp macro="" textlink="">
      <xdr:nvSpPr>
        <xdr:cNvPr id="128" name="楕円 127"/>
        <xdr:cNvSpPr/>
      </xdr:nvSpPr>
      <xdr:spPr>
        <a:xfrm>
          <a:off x="9588500" y="107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110363</xdr:rowOff>
    </xdr:from>
    <xdr:to>
      <xdr:col>46</xdr:col>
      <xdr:colOff>38100</xdr:colOff>
      <xdr:row>63</xdr:row>
      <xdr:rowOff>40513</xdr:rowOff>
    </xdr:to>
    <xdr:sp macro="" textlink="">
      <xdr:nvSpPr>
        <xdr:cNvPr id="129" name="楕円 128"/>
        <xdr:cNvSpPr/>
      </xdr:nvSpPr>
      <xdr:spPr>
        <a:xfrm>
          <a:off x="8699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160592</xdr:rowOff>
    </xdr:from>
    <xdr:to>
      <xdr:col>50</xdr:col>
      <xdr:colOff>114300</xdr:colOff>
      <xdr:row>62</xdr:row>
      <xdr:rowOff>161163</xdr:rowOff>
    </xdr:to>
    <xdr:cxnSp macro="">
      <xdr:nvCxnSpPr>
        <xdr:cNvPr id="130" name="直線コネクタ 129"/>
        <xdr:cNvCxnSpPr/>
      </xdr:nvCxnSpPr>
      <xdr:spPr>
        <a:xfrm flipV="1">
          <a:off x="8750300" y="1079049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31069</xdr:rowOff>
    </xdr:from>
    <xdr:ext cx="469744" cy="259045"/>
    <xdr:sp macro="" textlink="">
      <xdr:nvSpPr>
        <xdr:cNvPr id="131" name="n_1mainValue【体育館・プール】&#10;一人当たり面積"/>
        <xdr:cNvSpPr txBox="1"/>
      </xdr:nvSpPr>
      <xdr:spPr>
        <a:xfrm>
          <a:off x="9391727" y="108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31640</xdr:rowOff>
    </xdr:from>
    <xdr:ext cx="469744" cy="259045"/>
    <xdr:sp macro="" textlink="">
      <xdr:nvSpPr>
        <xdr:cNvPr id="132" name="n_2mainValue【体育館・プール】&#10;一人当たり面積"/>
        <xdr:cNvSpPr txBox="1"/>
      </xdr:nvSpPr>
      <xdr:spPr>
        <a:xfrm>
          <a:off x="85154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6" name="正方形/長方形 1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7" name="正方形/長方形 1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8" name="正方形/長方形 1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9" name="正方形/長方形 1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0" name="正方形/長方形 1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1" name="正方形/長方形 1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2" name="正方形/長方形 1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3" name="正方形/長方形 1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4" name="正方形/長方形 1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5" name="正方形/長方形 1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6" name="正方形/長方形 1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7" name="正方形/長方形 1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8" name="正方形/長方形 1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9" name="正方形/長方形 1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0" name="正方形/長方形 1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1" name="正方形/長方形 1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2" name="正方形/長方形 1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3" name="テキスト ボックス 1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4" name="直線コネクタ 1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175" name="テキスト ボックス 17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176" name="直線コネクタ 17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177" name="テキスト ボックス 17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78" name="直線コネクタ 1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79" name="テキスト ボックス 1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180" name="直線コネクタ 179"/>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181" name="テキスト ボックス 180"/>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2" name="直線コネクタ 1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83" name="テキスト ボックス 1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185" name="直線コネクタ 184"/>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186"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187" name="直線コネクタ 186"/>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188"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189" name="直線コネクタ 188"/>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190" name="【一般廃棄物処理施設】&#10;有形固定資産減価償却率平均値テキスト"/>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191" name="フローチャート: 判断 190"/>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192" name="フローチャート: 判断 191"/>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20655</xdr:rowOff>
    </xdr:from>
    <xdr:ext cx="405111" cy="259045"/>
    <xdr:sp macro="" textlink="">
      <xdr:nvSpPr>
        <xdr:cNvPr id="193" name="n_1aveValue【一般廃棄物処理施設】&#10;有形固定資産減価償却率"/>
        <xdr:cNvSpPr txBox="1"/>
      </xdr:nvSpPr>
      <xdr:spPr>
        <a:xfrm>
          <a:off x="15266044" y="619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39688</xdr:rowOff>
    </xdr:from>
    <xdr:to>
      <xdr:col>76</xdr:col>
      <xdr:colOff>165100</xdr:colOff>
      <xdr:row>38</xdr:row>
      <xdr:rowOff>141288</xdr:rowOff>
    </xdr:to>
    <xdr:sp macro="" textlink="">
      <xdr:nvSpPr>
        <xdr:cNvPr id="194" name="フローチャート: 判断 193"/>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132415</xdr:rowOff>
    </xdr:from>
    <xdr:ext cx="405111" cy="259045"/>
    <xdr:sp macro="" textlink="">
      <xdr:nvSpPr>
        <xdr:cNvPr id="195" name="n_2aveValue【一般廃棄物処理施設】&#10;有形固定資産減価償却率"/>
        <xdr:cNvSpPr txBox="1"/>
      </xdr:nvSpPr>
      <xdr:spPr>
        <a:xfrm>
          <a:off x="14389744" y="664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96" name="テキスト ボックス 1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97" name="テキスト ボックス 1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98" name="テキスト ボックス 1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99" name="テキスト ボックス 1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0" name="テキスト ボックス 1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53975</xdr:rowOff>
    </xdr:from>
    <xdr:to>
      <xdr:col>81</xdr:col>
      <xdr:colOff>101600</xdr:colOff>
      <xdr:row>38</xdr:row>
      <xdr:rowOff>155575</xdr:rowOff>
    </xdr:to>
    <xdr:sp macro="" textlink="">
      <xdr:nvSpPr>
        <xdr:cNvPr id="201" name="楕円 200"/>
        <xdr:cNvSpPr/>
      </xdr:nvSpPr>
      <xdr:spPr>
        <a:xfrm>
          <a:off x="1543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22543</xdr:rowOff>
    </xdr:from>
    <xdr:to>
      <xdr:col>76</xdr:col>
      <xdr:colOff>165100</xdr:colOff>
      <xdr:row>38</xdr:row>
      <xdr:rowOff>124143</xdr:rowOff>
    </xdr:to>
    <xdr:sp macro="" textlink="">
      <xdr:nvSpPr>
        <xdr:cNvPr id="202" name="楕円 201"/>
        <xdr:cNvSpPr/>
      </xdr:nvSpPr>
      <xdr:spPr>
        <a:xfrm>
          <a:off x="14541500" y="65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73343</xdr:rowOff>
    </xdr:from>
    <xdr:to>
      <xdr:col>81</xdr:col>
      <xdr:colOff>50800</xdr:colOff>
      <xdr:row>38</xdr:row>
      <xdr:rowOff>104775</xdr:rowOff>
    </xdr:to>
    <xdr:cxnSp macro="">
      <xdr:nvCxnSpPr>
        <xdr:cNvPr id="203" name="直線コネクタ 202"/>
        <xdr:cNvCxnSpPr/>
      </xdr:nvCxnSpPr>
      <xdr:spPr>
        <a:xfrm>
          <a:off x="14592300" y="6588443"/>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146702</xdr:rowOff>
    </xdr:from>
    <xdr:ext cx="405111" cy="259045"/>
    <xdr:sp macro="" textlink="">
      <xdr:nvSpPr>
        <xdr:cNvPr id="204" name="n_1mainValue【一般廃棄物処理施設】&#10;有形固定資産減価償却率"/>
        <xdr:cNvSpPr txBox="1"/>
      </xdr:nvSpPr>
      <xdr:spPr>
        <a:xfrm>
          <a:off x="15266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140669</xdr:rowOff>
    </xdr:from>
    <xdr:ext cx="405111" cy="259045"/>
    <xdr:sp macro="" textlink="">
      <xdr:nvSpPr>
        <xdr:cNvPr id="205" name="n_2mainValue【一般廃棄物処理施設】&#10;有形固定資産減価償却率"/>
        <xdr:cNvSpPr txBox="1"/>
      </xdr:nvSpPr>
      <xdr:spPr>
        <a:xfrm>
          <a:off x="14389744" y="6312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06" name="正方形/長方形 2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7" name="正方形/長方形 2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8" name="正方形/長方形 2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9" name="正方形/長方形 2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0" name="正方形/長方形 2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1" name="正方形/長方形 2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2" name="正方形/長方形 2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3" name="正方形/長方形 2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14" name="テキスト ボックス 2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15" name="直線コネクタ 2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16" name="直線コネクタ 2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17" name="テキスト ボックス 21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18" name="直線コネクタ 2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19" name="テキスト ボックス 21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20" name="直線コネクタ 2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21" name="テキスト ボックス 22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22" name="直線コネクタ 2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23" name="テキスト ボックス 22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24" name="直線コネクタ 2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25" name="テキスト ボックス 22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26" name="直線コネクタ 2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27" name="テキスト ボックス 2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229" name="直線コネクタ 228"/>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230"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231" name="直線コネクタ 230"/>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232"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233" name="直線コネクタ 232"/>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234" name="【一般廃棄物処理施設】&#10;一人当たり有形固定資産（償却資産）額平均値テキスト"/>
        <xdr:cNvSpPr txBox="1"/>
      </xdr:nvSpPr>
      <xdr:spPr>
        <a:xfrm>
          <a:off x="22199600" y="688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235" name="フローチャート: 判断 234"/>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236" name="フローチャート: 判断 235"/>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53551</xdr:rowOff>
    </xdr:from>
    <xdr:ext cx="534377" cy="259045"/>
    <xdr:sp macro="" textlink="">
      <xdr:nvSpPr>
        <xdr:cNvPr id="237" name="n_1aveValue【一般廃棄物処理施設】&#10;一人当たり有形固定資産（償却資産）額"/>
        <xdr:cNvSpPr txBox="1"/>
      </xdr:nvSpPr>
      <xdr:spPr>
        <a:xfrm>
          <a:off x="21043411" y="70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111647</xdr:rowOff>
    </xdr:from>
    <xdr:to>
      <xdr:col>107</xdr:col>
      <xdr:colOff>101600</xdr:colOff>
      <xdr:row>41</xdr:row>
      <xdr:rowOff>41797</xdr:rowOff>
    </xdr:to>
    <xdr:sp macro="" textlink="">
      <xdr:nvSpPr>
        <xdr:cNvPr id="238" name="フローチャート: 判断 237"/>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32924</xdr:rowOff>
    </xdr:from>
    <xdr:ext cx="534377" cy="259045"/>
    <xdr:sp macro="" textlink="">
      <xdr:nvSpPr>
        <xdr:cNvPr id="239" name="n_2aveValue【一般廃棄物処理施設】&#10;一人当たり有形固定資産（償却資産）額"/>
        <xdr:cNvSpPr txBox="1"/>
      </xdr:nvSpPr>
      <xdr:spPr>
        <a:xfrm>
          <a:off x="20167111" y="70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0" name="テキスト ボックス 2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1" name="テキスト ボックス 2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2" name="テキスト ボックス 2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43" name="テキスト ボックス 2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44" name="テキスト ボックス 2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368</xdr:rowOff>
    </xdr:from>
    <xdr:to>
      <xdr:col>112</xdr:col>
      <xdr:colOff>38100</xdr:colOff>
      <xdr:row>40</xdr:row>
      <xdr:rowOff>101968</xdr:rowOff>
    </xdr:to>
    <xdr:sp macro="" textlink="">
      <xdr:nvSpPr>
        <xdr:cNvPr id="245" name="楕円 244"/>
        <xdr:cNvSpPr/>
      </xdr:nvSpPr>
      <xdr:spPr>
        <a:xfrm>
          <a:off x="21272500" y="68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168439</xdr:rowOff>
    </xdr:from>
    <xdr:to>
      <xdr:col>107</xdr:col>
      <xdr:colOff>101600</xdr:colOff>
      <xdr:row>40</xdr:row>
      <xdr:rowOff>98589</xdr:rowOff>
    </xdr:to>
    <xdr:sp macro="" textlink="">
      <xdr:nvSpPr>
        <xdr:cNvPr id="246" name="楕円 245"/>
        <xdr:cNvSpPr/>
      </xdr:nvSpPr>
      <xdr:spPr>
        <a:xfrm>
          <a:off x="20383500" y="68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47789</xdr:rowOff>
    </xdr:from>
    <xdr:to>
      <xdr:col>111</xdr:col>
      <xdr:colOff>177800</xdr:colOff>
      <xdr:row>40</xdr:row>
      <xdr:rowOff>51168</xdr:rowOff>
    </xdr:to>
    <xdr:cxnSp macro="">
      <xdr:nvCxnSpPr>
        <xdr:cNvPr id="247" name="直線コネクタ 246"/>
        <xdr:cNvCxnSpPr/>
      </xdr:nvCxnSpPr>
      <xdr:spPr>
        <a:xfrm>
          <a:off x="20434300" y="6905789"/>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118495</xdr:rowOff>
    </xdr:from>
    <xdr:ext cx="534377" cy="259045"/>
    <xdr:sp macro="" textlink="">
      <xdr:nvSpPr>
        <xdr:cNvPr id="248" name="n_1mainValue【一般廃棄物処理施設】&#10;一人当たり有形固定資産（償却資産）額"/>
        <xdr:cNvSpPr txBox="1"/>
      </xdr:nvSpPr>
      <xdr:spPr>
        <a:xfrm>
          <a:off x="21043411" y="66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115116</xdr:rowOff>
    </xdr:from>
    <xdr:ext cx="534377" cy="259045"/>
    <xdr:sp macro="" textlink="">
      <xdr:nvSpPr>
        <xdr:cNvPr id="249" name="n_2mainValue【一般廃棄物処理施設】&#10;一人当たり有形固定資産（償却資産）額"/>
        <xdr:cNvSpPr txBox="1"/>
      </xdr:nvSpPr>
      <xdr:spPr>
        <a:xfrm>
          <a:off x="20167111" y="663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0" name="正方形/長方形 2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1" name="正方形/長方形 2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2" name="正方形/長方形 2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3" name="正方形/長方形 2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4" name="正方形/長方形 2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5" name="正方形/長方形 2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6" name="正方形/長方形 2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7" name="正方形/長方形 2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8" name="テキスト ボックス 2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9" name="直線コネクタ 2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60" name="テキスト ボックス 25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61" name="直線コネクタ 2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262" name="テキスト ボックス 26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63" name="直線コネクタ 2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64" name="テキスト ボックス 2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65" name="直線コネクタ 2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66" name="テキスト ボックス 2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67" name="直線コネクタ 2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68" name="テキスト ボックス 2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69" name="直線コネクタ 2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0" name="テキスト ボックス 2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71" name="直線コネクタ 2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272" name="テキスト ボックス 27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3" name="直線コネクタ 2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74" name="テキスト ボックス 2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276" name="直線コネクタ 275"/>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277"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278" name="直線コネクタ 277"/>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279"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280" name="直線コネクタ 27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281"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282" name="フローチャート: 判断 281"/>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283" name="フローチャート: 判断 282"/>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23965</xdr:rowOff>
    </xdr:from>
    <xdr:ext cx="405111" cy="259045"/>
    <xdr:sp macro="" textlink="">
      <xdr:nvSpPr>
        <xdr:cNvPr id="284"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164737</xdr:rowOff>
    </xdr:from>
    <xdr:to>
      <xdr:col>76</xdr:col>
      <xdr:colOff>165100</xdr:colOff>
      <xdr:row>61</xdr:row>
      <xdr:rowOff>94887</xdr:rowOff>
    </xdr:to>
    <xdr:sp macro="" textlink="">
      <xdr:nvSpPr>
        <xdr:cNvPr id="285" name="フローチャート: 判断 284"/>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86014</xdr:rowOff>
    </xdr:from>
    <xdr:ext cx="405111" cy="259045"/>
    <xdr:sp macro="" textlink="">
      <xdr:nvSpPr>
        <xdr:cNvPr id="286"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7" name="テキスト ボックス 2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8" name="テキスト ボックス 2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9" name="テキスト ボックス 2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0" name="テキスト ボックス 2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1" name="テキスト ボックス 2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292" name="楕円 291"/>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128815</xdr:rowOff>
    </xdr:from>
    <xdr:to>
      <xdr:col>76</xdr:col>
      <xdr:colOff>165100</xdr:colOff>
      <xdr:row>59</xdr:row>
      <xdr:rowOff>58965</xdr:rowOff>
    </xdr:to>
    <xdr:sp macro="" textlink="">
      <xdr:nvSpPr>
        <xdr:cNvPr id="293" name="楕円 292"/>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59</xdr:row>
      <xdr:rowOff>8165</xdr:rowOff>
    </xdr:to>
    <xdr:cxnSp macro="">
      <xdr:nvCxnSpPr>
        <xdr:cNvPr id="294" name="直線コネクタ 293"/>
        <xdr:cNvCxnSpPr/>
      </xdr:nvCxnSpPr>
      <xdr:spPr>
        <a:xfrm flipV="1">
          <a:off x="14592300" y="10058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295"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296" name="n_2mainValue【保健センター・保健所】&#10;有形固定資産減価償却率"/>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7" name="正方形/長方形 2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8" name="正方形/長方形 2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9" name="正方形/長方形 2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0" name="正方形/長方形 2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1" name="正方形/長方形 3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2" name="正方形/長方形 3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3" name="正方形/長方形 3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4" name="正方形/長方形 3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5" name="テキスト ボックス 3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6" name="直線コネクタ 3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07" name="直線コネクタ 3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08" name="テキスト ボックス 3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09" name="直線コネクタ 3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0" name="テキスト ボックス 3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1" name="直線コネクタ 3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2" name="テキスト ボックス 3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13" name="直線コネクタ 3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14" name="テキスト ボックス 3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15" name="直線コネクタ 3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16" name="テキスト ボックス 3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7" name="直線コネクタ 3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18" name="テキスト ボックス 3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320" name="直線コネクタ 319"/>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321"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322" name="直線コネクタ 321"/>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23"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24" name="直線コネクタ 323"/>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325"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326" name="フローチャート: 判断 325"/>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327" name="フローチャート: 判断 326"/>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67327</xdr:rowOff>
    </xdr:from>
    <xdr:ext cx="469744" cy="259045"/>
    <xdr:sp macro="" textlink="">
      <xdr:nvSpPr>
        <xdr:cNvPr id="328"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329" name="フローチャート: 判断 328"/>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63517</xdr:rowOff>
    </xdr:from>
    <xdr:ext cx="469744" cy="259045"/>
    <xdr:sp macro="" textlink="">
      <xdr:nvSpPr>
        <xdr:cNvPr id="330"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1" name="テキスト ボックス 3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2" name="テキスト ボックス 3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3" name="テキスト ボックス 3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4" name="テキスト ボックス 3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5" name="テキスト ボックス 3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109220</xdr:rowOff>
    </xdr:from>
    <xdr:to>
      <xdr:col>112</xdr:col>
      <xdr:colOff>38100</xdr:colOff>
      <xdr:row>64</xdr:row>
      <xdr:rowOff>39370</xdr:rowOff>
    </xdr:to>
    <xdr:sp macro="" textlink="">
      <xdr:nvSpPr>
        <xdr:cNvPr id="336" name="楕円 335"/>
        <xdr:cNvSpPr/>
      </xdr:nvSpPr>
      <xdr:spPr>
        <a:xfrm>
          <a:off x="2127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109220</xdr:rowOff>
    </xdr:from>
    <xdr:to>
      <xdr:col>107</xdr:col>
      <xdr:colOff>101600</xdr:colOff>
      <xdr:row>64</xdr:row>
      <xdr:rowOff>39370</xdr:rowOff>
    </xdr:to>
    <xdr:sp macro="" textlink="">
      <xdr:nvSpPr>
        <xdr:cNvPr id="337" name="楕円 336"/>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160020</xdr:rowOff>
    </xdr:to>
    <xdr:cxnSp macro="">
      <xdr:nvCxnSpPr>
        <xdr:cNvPr id="338" name="直線コネクタ 337"/>
        <xdr:cNvCxnSpPr/>
      </xdr:nvCxnSpPr>
      <xdr:spPr>
        <a:xfrm>
          <a:off x="20434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30497</xdr:rowOff>
    </xdr:from>
    <xdr:ext cx="469744" cy="259045"/>
    <xdr:sp macro="" textlink="">
      <xdr:nvSpPr>
        <xdr:cNvPr id="339" name="n_1mainValue【保健センター・保健所】&#10;一人当たり面積"/>
        <xdr:cNvSpPr txBox="1"/>
      </xdr:nvSpPr>
      <xdr:spPr>
        <a:xfrm>
          <a:off x="21075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340" name="n_2mainValue【保健センター・保健所】&#10;一人当たり面積"/>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1" name="正方形/長方形 3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2" name="正方形/長方形 3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3" name="正方形/長方形 3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4" name="正方形/長方形 3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5" name="正方形/長方形 3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6" name="正方形/長方形 3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7" name="正方形/長方形 3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8" name="正方形/長方形 3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9" name="テキスト ボックス 3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0" name="直線コネクタ 3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51" name="テキスト ボックス 3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52" name="直線コネクタ 3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53" name="テキスト ボックス 3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54" name="直線コネクタ 3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55" name="テキスト ボックス 3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56" name="直線コネクタ 3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57" name="テキスト ボックス 3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58" name="直線コネクタ 3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59" name="テキスト ボックス 3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0" name="直線コネクタ 3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61" name="テキスト ボックス 36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2" name="直線コネクタ 3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3" name="テキスト ボックス 3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365" name="直線コネクタ 364"/>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366"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367" name="直線コネクタ 366"/>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368"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69" name="直線コネクタ 36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370"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371" name="フローチャート: 判断 370"/>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372" name="フローチャート: 判断 371"/>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55263</xdr:rowOff>
    </xdr:from>
    <xdr:ext cx="405111" cy="259045"/>
    <xdr:sp macro="" textlink="">
      <xdr:nvSpPr>
        <xdr:cNvPr id="373" name="n_1aveValue【消防施設】&#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170180</xdr:rowOff>
    </xdr:from>
    <xdr:to>
      <xdr:col>76</xdr:col>
      <xdr:colOff>165100</xdr:colOff>
      <xdr:row>84</xdr:row>
      <xdr:rowOff>100330</xdr:rowOff>
    </xdr:to>
    <xdr:sp macro="" textlink="">
      <xdr:nvSpPr>
        <xdr:cNvPr id="374" name="フローチャート: 判断 373"/>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91457</xdr:rowOff>
    </xdr:from>
    <xdr:ext cx="405111" cy="259045"/>
    <xdr:sp macro="" textlink="">
      <xdr:nvSpPr>
        <xdr:cNvPr id="375" name="n_2ave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6" name="テキスト ボックス 3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7" name="テキスト ボックス 3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8" name="テキスト ボックス 3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9" name="テキスト ボックス 3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0" name="テキスト ボックス 3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381" name="楕円 380"/>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82550</xdr:rowOff>
    </xdr:from>
    <xdr:to>
      <xdr:col>76</xdr:col>
      <xdr:colOff>165100</xdr:colOff>
      <xdr:row>81</xdr:row>
      <xdr:rowOff>12700</xdr:rowOff>
    </xdr:to>
    <xdr:sp macro="" textlink="">
      <xdr:nvSpPr>
        <xdr:cNvPr id="382" name="楕円 381"/>
        <xdr:cNvSpPr/>
      </xdr:nvSpPr>
      <xdr:spPr>
        <a:xfrm>
          <a:off x="14541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133350</xdr:rowOff>
    </xdr:from>
    <xdr:to>
      <xdr:col>81</xdr:col>
      <xdr:colOff>50800</xdr:colOff>
      <xdr:row>81</xdr:row>
      <xdr:rowOff>95250</xdr:rowOff>
    </xdr:to>
    <xdr:cxnSp macro="">
      <xdr:nvCxnSpPr>
        <xdr:cNvPr id="383" name="直線コネクタ 382"/>
        <xdr:cNvCxnSpPr/>
      </xdr:nvCxnSpPr>
      <xdr:spPr>
        <a:xfrm>
          <a:off x="14592300" y="13849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384" name="n_1mainValue【消防施設】&#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29227</xdr:rowOff>
    </xdr:from>
    <xdr:ext cx="405111" cy="259045"/>
    <xdr:sp macro="" textlink="">
      <xdr:nvSpPr>
        <xdr:cNvPr id="385" name="n_2mainValue【消防施設】&#10;有形固定資産減価償却率"/>
        <xdr:cNvSpPr txBox="1"/>
      </xdr:nvSpPr>
      <xdr:spPr>
        <a:xfrm>
          <a:off x="14389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3" name="正方形/長方形 3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4" name="テキスト ボックス 3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5" name="直線コネクタ 3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6" name="直線コネクタ 3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7" name="テキスト ボックス 3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8" name="直線コネクタ 3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9" name="テキスト ボックス 3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0" name="直線コネクタ 3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1" name="テキスト ボックス 4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2" name="直線コネクタ 4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3" name="テキスト ボックス 4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4" name="直線コネクタ 4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5" name="テキスト ボックス 4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409" name="直線コネクタ 408"/>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410"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411" name="直線コネクタ 410"/>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412"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413" name="直線コネクタ 412"/>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82566</xdr:rowOff>
    </xdr:from>
    <xdr:ext cx="469744" cy="259045"/>
    <xdr:sp macro="" textlink="">
      <xdr:nvSpPr>
        <xdr:cNvPr id="414" name="【消防施設】&#10;一人当たり面積平均値テキスト"/>
        <xdr:cNvSpPr txBox="1"/>
      </xdr:nvSpPr>
      <xdr:spPr>
        <a:xfrm>
          <a:off x="22199600" y="1465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415" name="フローチャート: 判断 414"/>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416" name="フローチャート: 判断 415"/>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60977</xdr:rowOff>
    </xdr:from>
    <xdr:ext cx="469744" cy="259045"/>
    <xdr:sp macro="" textlink="">
      <xdr:nvSpPr>
        <xdr:cNvPr id="417"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418" name="フローチャート: 判断 417"/>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419"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0" name="テキスト ボックス 4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154939</xdr:rowOff>
    </xdr:from>
    <xdr:to>
      <xdr:col>112</xdr:col>
      <xdr:colOff>38100</xdr:colOff>
      <xdr:row>86</xdr:row>
      <xdr:rowOff>85089</xdr:rowOff>
    </xdr:to>
    <xdr:sp macro="" textlink="">
      <xdr:nvSpPr>
        <xdr:cNvPr id="425" name="楕円 424"/>
        <xdr:cNvSpPr/>
      </xdr:nvSpPr>
      <xdr:spPr>
        <a:xfrm>
          <a:off x="21272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163830</xdr:rowOff>
    </xdr:from>
    <xdr:to>
      <xdr:col>107</xdr:col>
      <xdr:colOff>101600</xdr:colOff>
      <xdr:row>86</xdr:row>
      <xdr:rowOff>93980</xdr:rowOff>
    </xdr:to>
    <xdr:sp macro="" textlink="">
      <xdr:nvSpPr>
        <xdr:cNvPr id="426" name="楕円 425"/>
        <xdr:cNvSpPr/>
      </xdr:nvSpPr>
      <xdr:spPr>
        <a:xfrm>
          <a:off x="20383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34289</xdr:rowOff>
    </xdr:from>
    <xdr:to>
      <xdr:col>111</xdr:col>
      <xdr:colOff>177800</xdr:colOff>
      <xdr:row>86</xdr:row>
      <xdr:rowOff>43180</xdr:rowOff>
    </xdr:to>
    <xdr:cxnSp macro="">
      <xdr:nvCxnSpPr>
        <xdr:cNvPr id="427" name="直線コネクタ 426"/>
        <xdr:cNvCxnSpPr/>
      </xdr:nvCxnSpPr>
      <xdr:spPr>
        <a:xfrm flipV="1">
          <a:off x="20434300" y="147789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76216</xdr:rowOff>
    </xdr:from>
    <xdr:ext cx="469744" cy="259045"/>
    <xdr:sp macro="" textlink="">
      <xdr:nvSpPr>
        <xdr:cNvPr id="428" name="n_1mainValue【消防施設】&#10;一人当たり面積"/>
        <xdr:cNvSpPr txBox="1"/>
      </xdr:nvSpPr>
      <xdr:spPr>
        <a:xfrm>
          <a:off x="21075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85107</xdr:rowOff>
    </xdr:from>
    <xdr:ext cx="469744" cy="259045"/>
    <xdr:sp macro="" textlink="">
      <xdr:nvSpPr>
        <xdr:cNvPr id="429" name="n_2mainValue【消防施設】&#10;一人当たり面積"/>
        <xdr:cNvSpPr txBox="1"/>
      </xdr:nvSpPr>
      <xdr:spPr>
        <a:xfrm>
          <a:off x="201994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0" name="正方形/長方形 4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1" name="正方形/長方形 4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2" name="正方形/長方形 4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3" name="正方形/長方形 4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4" name="正方形/長方形 4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5" name="正方形/長方形 4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6" name="正方形/長方形 4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7" name="正方形/長方形 4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8" name="テキスト ボックス 4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9" name="直線コネクタ 4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0" name="直線コネクタ 4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1" name="テキスト ボックス 44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2" name="直線コネクタ 4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3" name="テキスト ボックス 4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4" name="直線コネクタ 4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5" name="テキスト ボックス 4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6" name="直線コネクタ 4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7" name="テキスト ボックス 4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8" name="直線コネクタ 4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9" name="テキスト ボックス 4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0" name="直線コネクタ 4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1" name="テキスト ボックス 45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3" name="テキスト ボックス 4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455" name="直線コネクタ 454"/>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456"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457" name="直線コネクタ 456"/>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458"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459" name="直線コネクタ 458"/>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460"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461" name="フローチャート: 判断 460"/>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462" name="フローチャート: 判断 461"/>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97807</xdr:rowOff>
    </xdr:from>
    <xdr:ext cx="405111" cy="259045"/>
    <xdr:sp macro="" textlink="">
      <xdr:nvSpPr>
        <xdr:cNvPr id="463"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12337</xdr:rowOff>
    </xdr:from>
    <xdr:to>
      <xdr:col>76</xdr:col>
      <xdr:colOff>165100</xdr:colOff>
      <xdr:row>104</xdr:row>
      <xdr:rowOff>113937</xdr:rowOff>
    </xdr:to>
    <xdr:sp macro="" textlink="">
      <xdr:nvSpPr>
        <xdr:cNvPr id="464" name="フローチャート: 判断 463"/>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130464</xdr:rowOff>
    </xdr:from>
    <xdr:ext cx="405111" cy="259045"/>
    <xdr:sp macro="" textlink="">
      <xdr:nvSpPr>
        <xdr:cNvPr id="465"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6" name="テキスト ボックス 4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7" name="テキスト ボックス 4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8" name="テキスト ボックス 4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9" name="テキスト ボックス 4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0" name="テキスト ボックス 4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471" name="楕円 470"/>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107043</xdr:rowOff>
    </xdr:from>
    <xdr:to>
      <xdr:col>76</xdr:col>
      <xdr:colOff>165100</xdr:colOff>
      <xdr:row>107</xdr:row>
      <xdr:rowOff>37193</xdr:rowOff>
    </xdr:to>
    <xdr:sp macro="" textlink="">
      <xdr:nvSpPr>
        <xdr:cNvPr id="472" name="楕円 471"/>
        <xdr:cNvSpPr/>
      </xdr:nvSpPr>
      <xdr:spPr>
        <a:xfrm>
          <a:off x="14541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46808</xdr:rowOff>
    </xdr:from>
    <xdr:to>
      <xdr:col>81</xdr:col>
      <xdr:colOff>50800</xdr:colOff>
      <xdr:row>106</xdr:row>
      <xdr:rowOff>157843</xdr:rowOff>
    </xdr:to>
    <xdr:cxnSp macro="">
      <xdr:nvCxnSpPr>
        <xdr:cNvPr id="473" name="直線コネクタ 472"/>
        <xdr:cNvCxnSpPr/>
      </xdr:nvCxnSpPr>
      <xdr:spPr>
        <a:xfrm flipV="1">
          <a:off x="14592300" y="1822050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88735</xdr:rowOff>
    </xdr:from>
    <xdr:ext cx="405111" cy="259045"/>
    <xdr:sp macro="" textlink="">
      <xdr:nvSpPr>
        <xdr:cNvPr id="474" name="n_1mainValue【庁舎】&#10;有形固定資産減価償却率"/>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28320</xdr:rowOff>
    </xdr:from>
    <xdr:ext cx="405111" cy="259045"/>
    <xdr:sp macro="" textlink="">
      <xdr:nvSpPr>
        <xdr:cNvPr id="475" name="n_2mainValue【庁舎】&#10;有形固定資産減価償却率"/>
        <xdr:cNvSpPr txBox="1"/>
      </xdr:nvSpPr>
      <xdr:spPr>
        <a:xfrm>
          <a:off x="14389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6" name="正方形/長方形 4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7" name="正方形/長方形 4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8" name="正方形/長方形 4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9" name="正方形/長方形 4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0" name="正方形/長方形 4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1" name="正方形/長方形 4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2" name="正方形/長方形 4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3" name="正方形/長方形 4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4" name="テキスト ボックス 4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5" name="直線コネクタ 4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6" name="直線コネクタ 4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7" name="テキスト ボックス 4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8" name="直線コネクタ 4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9" name="テキスト ボックス 4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0" name="直線コネクタ 4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1" name="テキスト ボックス 4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2" name="直線コネクタ 4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3" name="テキスト ボックス 4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4" name="直線コネクタ 4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5" name="テキスト ボックス 4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7" name="テキスト ボックス 4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499" name="直線コネクタ 498"/>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500"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501" name="直線コネクタ 500"/>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502"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503" name="直線コネクタ 502"/>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504" name="【庁舎】&#10;一人当たり面積平均値テキスト"/>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505" name="フローチャート: 判断 504"/>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506" name="フローチャート: 判断 505"/>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34307</xdr:rowOff>
    </xdr:from>
    <xdr:ext cx="469744" cy="259045"/>
    <xdr:sp macro="" textlink="">
      <xdr:nvSpPr>
        <xdr:cNvPr id="507"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508" name="フローチャート: 判断 507"/>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97172</xdr:rowOff>
    </xdr:from>
    <xdr:ext cx="469744" cy="259045"/>
    <xdr:sp macro="" textlink="">
      <xdr:nvSpPr>
        <xdr:cNvPr id="509" name="n_2aveValue【庁舎】&#10;一人当たり面積"/>
        <xdr:cNvSpPr txBox="1"/>
      </xdr:nvSpPr>
      <xdr:spPr>
        <a:xfrm>
          <a:off x="20199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0" name="テキスト ボックス 5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1" name="テキスト ボックス 5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2" name="テキスト ボックス 5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3" name="テキスト ボックス 5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4" name="テキスト ボックス 5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88264</xdr:rowOff>
    </xdr:from>
    <xdr:to>
      <xdr:col>112</xdr:col>
      <xdr:colOff>38100</xdr:colOff>
      <xdr:row>106</xdr:row>
      <xdr:rowOff>18414</xdr:rowOff>
    </xdr:to>
    <xdr:sp macro="" textlink="">
      <xdr:nvSpPr>
        <xdr:cNvPr id="515" name="楕円 514"/>
        <xdr:cNvSpPr/>
      </xdr:nvSpPr>
      <xdr:spPr>
        <a:xfrm>
          <a:off x="21272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516" name="楕円 515"/>
        <xdr:cNvSpPr/>
      </xdr:nvSpPr>
      <xdr:spPr>
        <a:xfrm>
          <a:off x="20383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139064</xdr:rowOff>
    </xdr:from>
    <xdr:to>
      <xdr:col>111</xdr:col>
      <xdr:colOff>177800</xdr:colOff>
      <xdr:row>105</xdr:row>
      <xdr:rowOff>140970</xdr:rowOff>
    </xdr:to>
    <xdr:cxnSp macro="">
      <xdr:nvCxnSpPr>
        <xdr:cNvPr id="517" name="直線コネクタ 516"/>
        <xdr:cNvCxnSpPr/>
      </xdr:nvCxnSpPr>
      <xdr:spPr>
        <a:xfrm flipV="1">
          <a:off x="20434300" y="181413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34941</xdr:rowOff>
    </xdr:from>
    <xdr:ext cx="469744" cy="259045"/>
    <xdr:sp macro="" textlink="">
      <xdr:nvSpPr>
        <xdr:cNvPr id="518" name="n_1mainValue【庁舎】&#10;一人当たり面積"/>
        <xdr:cNvSpPr txBox="1"/>
      </xdr:nvSpPr>
      <xdr:spPr>
        <a:xfrm>
          <a:off x="21075727" y="178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519" name="n_2mainValue【庁舎】&#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a:t>
          </a:r>
          <a:r>
            <a:rPr kumimoji="1" lang="ja-JP" altLang="en-US" sz="1300">
              <a:solidFill>
                <a:schemeClr val="tx1"/>
              </a:solidFill>
              <a:latin typeface="ＭＳ Ｐゴシック" panose="020B0600070205080204" pitchFamily="50" charset="-128"/>
              <a:ea typeface="ＭＳ Ｐゴシック" panose="020B0600070205080204" pitchFamily="50" charset="-128"/>
            </a:rPr>
            <a:t>比較して特に有形固定資産減価償却率が高くなっている施設は体育館</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消防施設及び保健センター・保健所であり，特に数値が低くなっている施設は庁舎である。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体育館については，すでに耐用年数を経過しているため，計画を策定し施設の長寿命化に取組む。消防施設については，境町消防団第</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分団の詰め所を建替えたことにより，平成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年度と比較すると７ポイント</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300">
              <a:solidFill>
                <a:schemeClr val="tx1"/>
              </a:solidFill>
              <a:latin typeface="ＭＳ Ｐゴシック" panose="020B0600070205080204" pitchFamily="50" charset="-128"/>
              <a:ea typeface="ＭＳ Ｐゴシック" panose="020B0600070205080204" pitchFamily="50" charset="-128"/>
            </a:rPr>
            <a:t>している。今後は計画的な維持補修等を行うことにより，老朽化対策に取組む。保健センターについて</a:t>
          </a:r>
          <a:r>
            <a:rPr kumimoji="1" lang="ja-JP" altLang="en-US" sz="1300" strike="sngStrike" baseline="0">
              <a:solidFill>
                <a:schemeClr val="tx1"/>
              </a:solidFill>
              <a:latin typeface="ＭＳ Ｐゴシック" panose="020B0600070205080204" pitchFamily="50" charset="-128"/>
              <a:ea typeface="ＭＳ Ｐゴシック" panose="020B0600070205080204" pitchFamily="50" charset="-128"/>
            </a:rPr>
            <a:t>   </a:t>
          </a:r>
          <a:endParaRPr kumimoji="1" lang="en-US" altLang="ja-JP" sz="1300" strike="sngStrike" baseline="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は，昭和</a:t>
          </a:r>
          <a:r>
            <a:rPr kumimoji="1" lang="en-US" altLang="ja-JP" sz="1300" strike="noStrike" baseline="0">
              <a:solidFill>
                <a:schemeClr val="tx1"/>
              </a:solidFill>
              <a:latin typeface="ＭＳ Ｐゴシック" panose="020B0600070205080204" pitchFamily="50" charset="-128"/>
              <a:ea typeface="ＭＳ Ｐゴシック" panose="020B0600070205080204" pitchFamily="50" charset="-128"/>
            </a:rPr>
            <a:t>61</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年度に建設された建物のため数値が高くなっている。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個別施設計画を策定し，今後の更新需要の把握等に努めることが必要である。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庁舎については，平成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竣工したことから比較的新しい建物であり，類似団体平均を下回っている。しかしながら，将来，更新時期は到来することから，個別施設計画の策定を行い更新需要の把握等，準備を進めておく必要が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25,319
24,413
46.59
14,087,914
13,718,565
306,246
5,887,222
9,932,216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景気回復による町税等の伸びにより，微かだが上昇傾向にあり，類似団体平均と比較して，ほぼ同水準である。前年度と比較すると，町民税（個人・法人），固定資産税（土地・家屋）等により町税全体は微増したが，人件費等も微増したことにより同水準にとどまっている。</a:t>
          </a:r>
        </a:p>
        <a:p>
          <a:r>
            <a:rPr kumimoji="1" lang="ja-JP" altLang="en-US" sz="1300">
              <a:latin typeface="ＭＳ Ｐゴシック" panose="020B0600070205080204" pitchFamily="50" charset="-128"/>
              <a:ea typeface="ＭＳ Ｐゴシック" panose="020B0600070205080204" pitchFamily="50" charset="-128"/>
            </a:rPr>
            <a:t>　今後も，緊急に必要な事業を峻別し投資的経費を抑制する等，歳出の徹底的な見直しを実現するとともに，税の徴収率向上対策を中心とする歳入確保に努める。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79022</xdr:rowOff>
    </xdr:to>
    <xdr:cxnSp macro="">
      <xdr:nvCxnSpPr>
        <xdr:cNvPr id="69" name="直線コネクタ 68"/>
        <xdr:cNvCxnSpPr/>
      </xdr:nvCxnSpPr>
      <xdr:spPr>
        <a:xfrm>
          <a:off x="4114800" y="727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92428</xdr:rowOff>
    </xdr:to>
    <xdr:cxnSp macro="">
      <xdr:nvCxnSpPr>
        <xdr:cNvPr id="72" name="直線コネクタ 71"/>
        <xdr:cNvCxnSpPr/>
      </xdr:nvCxnSpPr>
      <xdr:spPr>
        <a:xfrm flipV="1">
          <a:off x="3225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5" name="直線コネクタ 74"/>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91" name="テキスト ボックス 90"/>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93" name="テキスト ボックス 92"/>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97" name="テキスト ボックス 96"/>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個人・法人関係の町民税，固定資産税等により地方税が増加し，公債費も平成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年度にピークをむかえ元利償還金が下がったことにより，前年度の数値より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しかしながら，類似団体平均と比較して引き続き高い状態にとどまっているため，行財政改革への取組を通じて義務的経費の削減に努め，財政の健全化を図る。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77046</xdr:rowOff>
    </xdr:from>
    <xdr:to>
      <xdr:col>23</xdr:col>
      <xdr:colOff>133350</xdr:colOff>
      <xdr:row>65</xdr:row>
      <xdr:rowOff>85090</xdr:rowOff>
    </xdr:to>
    <xdr:cxnSp macro="">
      <xdr:nvCxnSpPr>
        <xdr:cNvPr id="132" name="直線コネクタ 131"/>
        <xdr:cNvCxnSpPr/>
      </xdr:nvCxnSpPr>
      <xdr:spPr>
        <a:xfrm flipV="1">
          <a:off x="4114800" y="112212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85090</xdr:rowOff>
    </xdr:to>
    <xdr:cxnSp macro="">
      <xdr:nvCxnSpPr>
        <xdr:cNvPr id="135" name="直線コネクタ 134"/>
        <xdr:cNvCxnSpPr/>
      </xdr:nvCxnSpPr>
      <xdr:spPr>
        <a:xfrm>
          <a:off x="3225800" y="11205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65</xdr:row>
      <xdr:rowOff>60960</xdr:rowOff>
    </xdr:to>
    <xdr:cxnSp macro="">
      <xdr:nvCxnSpPr>
        <xdr:cNvPr id="138" name="直線コネクタ 137"/>
        <xdr:cNvCxnSpPr/>
      </xdr:nvCxnSpPr>
      <xdr:spPr>
        <a:xfrm>
          <a:off x="2336800" y="1117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65</xdr:row>
      <xdr:rowOff>105198</xdr:rowOff>
    </xdr:to>
    <xdr:cxnSp macro="">
      <xdr:nvCxnSpPr>
        <xdr:cNvPr id="141" name="直線コネクタ 140"/>
        <xdr:cNvCxnSpPr/>
      </xdr:nvCxnSpPr>
      <xdr:spPr>
        <a:xfrm flipV="1">
          <a:off x="1447800" y="1117303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43" name="テキスト ボックス 142"/>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5" name="テキスト ボックス 144"/>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51" name="楕円 150"/>
        <xdr:cNvSpPr/>
      </xdr:nvSpPr>
      <xdr:spPr>
        <a:xfrm>
          <a:off x="4902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169773</xdr:rowOff>
    </xdr:from>
    <xdr:ext cx="762000" cy="259045"/>
    <xdr:sp macro="" textlink="">
      <xdr:nvSpPr>
        <xdr:cNvPr id="152" name="財政構造の弾力性該当値テキスト"/>
        <xdr:cNvSpPr txBox="1"/>
      </xdr:nvSpPr>
      <xdr:spPr>
        <a:xfrm>
          <a:off x="5041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3" name="楕円 152"/>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4" name="テキスト ボックス 153"/>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5" name="楕円 154"/>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6" name="テキスト ボックス 155"/>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7" name="楕円 156"/>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58" name="テキスト ボックス 157"/>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54398</xdr:rowOff>
    </xdr:from>
    <xdr:to>
      <xdr:col>7</xdr:col>
      <xdr:colOff>31750</xdr:colOff>
      <xdr:row>65</xdr:row>
      <xdr:rowOff>155998</xdr:rowOff>
    </xdr:to>
    <xdr:sp macro="" textlink="">
      <xdr:nvSpPr>
        <xdr:cNvPr id="159" name="楕円 158"/>
        <xdr:cNvSpPr/>
      </xdr:nvSpPr>
      <xdr:spPr>
        <a:xfrm>
          <a:off x="1397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140775</xdr:rowOff>
    </xdr:from>
    <xdr:ext cx="762000" cy="259045"/>
    <xdr:sp macro="" textlink="">
      <xdr:nvSpPr>
        <xdr:cNvPr id="160" name="テキスト ボックス 159"/>
        <xdr:cNvSpPr txBox="1"/>
      </xdr:nvSpPr>
      <xdr:spPr>
        <a:xfrm>
          <a:off x="1066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人件費，物件費及び維持補修費の合計額の人口１人当たりの金額が類似団体平均を下回っているのは，主に物件費が要因となっている。これは内部管理的経費の徹底した削減によるものである。</a:t>
          </a:r>
        </a:p>
        <a:p>
          <a:r>
            <a:rPr kumimoji="1" lang="ja-JP" altLang="en-US" sz="1300">
              <a:latin typeface="ＭＳ Ｐゴシック" panose="020B0600070205080204" pitchFamily="50" charset="-128"/>
              <a:ea typeface="ＭＳ Ｐゴシック" panose="020B0600070205080204" pitchFamily="50" charset="-128"/>
            </a:rPr>
            <a:t>　しかしながら，上昇傾向となっているため，今後は施設の統廃合，民営化など運営形態の見直しや更なるコスト低減を図るとともに，人件費の抑制に努める。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6789</xdr:rowOff>
    </xdr:from>
    <xdr:to>
      <xdr:col>23</xdr:col>
      <xdr:colOff>133350</xdr:colOff>
      <xdr:row>82</xdr:row>
      <xdr:rowOff>48823</xdr:rowOff>
    </xdr:to>
    <xdr:cxnSp macro="">
      <xdr:nvCxnSpPr>
        <xdr:cNvPr id="191" name="直線コネクタ 190"/>
        <xdr:cNvCxnSpPr/>
      </xdr:nvCxnSpPr>
      <xdr:spPr>
        <a:xfrm>
          <a:off x="4114800" y="14065689"/>
          <a:ext cx="838200" cy="4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148794</xdr:rowOff>
    </xdr:from>
    <xdr:to>
      <xdr:col>19</xdr:col>
      <xdr:colOff>133350</xdr:colOff>
      <xdr:row>82</xdr:row>
      <xdr:rowOff>6789</xdr:rowOff>
    </xdr:to>
    <xdr:cxnSp macro="">
      <xdr:nvCxnSpPr>
        <xdr:cNvPr id="194" name="直線コネクタ 193"/>
        <xdr:cNvCxnSpPr/>
      </xdr:nvCxnSpPr>
      <xdr:spPr>
        <a:xfrm>
          <a:off x="3225800" y="14036244"/>
          <a:ext cx="889000" cy="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100702</xdr:rowOff>
    </xdr:from>
    <xdr:to>
      <xdr:col>15</xdr:col>
      <xdr:colOff>82550</xdr:colOff>
      <xdr:row>81</xdr:row>
      <xdr:rowOff>148794</xdr:rowOff>
    </xdr:to>
    <xdr:cxnSp macro="">
      <xdr:nvCxnSpPr>
        <xdr:cNvPr id="197" name="直線コネクタ 196"/>
        <xdr:cNvCxnSpPr/>
      </xdr:nvCxnSpPr>
      <xdr:spPr>
        <a:xfrm>
          <a:off x="2336800" y="13988152"/>
          <a:ext cx="889000" cy="4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86708</xdr:rowOff>
    </xdr:from>
    <xdr:to>
      <xdr:col>11</xdr:col>
      <xdr:colOff>31750</xdr:colOff>
      <xdr:row>81</xdr:row>
      <xdr:rowOff>100702</xdr:rowOff>
    </xdr:to>
    <xdr:cxnSp macro="">
      <xdr:nvCxnSpPr>
        <xdr:cNvPr id="200" name="直線コネクタ 199"/>
        <xdr:cNvCxnSpPr/>
      </xdr:nvCxnSpPr>
      <xdr:spPr>
        <a:xfrm>
          <a:off x="1447800" y="13974158"/>
          <a:ext cx="8890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72660</xdr:rowOff>
    </xdr:from>
    <xdr:ext cx="762000" cy="259045"/>
    <xdr:sp macro="" textlink="">
      <xdr:nvSpPr>
        <xdr:cNvPr id="202" name="テキスト ボックス 201"/>
        <xdr:cNvSpPr txBox="1"/>
      </xdr:nvSpPr>
      <xdr:spPr>
        <a:xfrm>
          <a:off x="1955800" y="141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36327</xdr:rowOff>
    </xdr:from>
    <xdr:ext cx="762000" cy="259045"/>
    <xdr:sp macro="" textlink="">
      <xdr:nvSpPr>
        <xdr:cNvPr id="204" name="テキスト ボックス 203"/>
        <xdr:cNvSpPr txBox="1"/>
      </xdr:nvSpPr>
      <xdr:spPr>
        <a:xfrm>
          <a:off x="1066800" y="140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169473</xdr:rowOff>
    </xdr:from>
    <xdr:to>
      <xdr:col>23</xdr:col>
      <xdr:colOff>184150</xdr:colOff>
      <xdr:row>82</xdr:row>
      <xdr:rowOff>99623</xdr:rowOff>
    </xdr:to>
    <xdr:sp macro="" textlink="">
      <xdr:nvSpPr>
        <xdr:cNvPr id="210" name="楕円 209"/>
        <xdr:cNvSpPr/>
      </xdr:nvSpPr>
      <xdr:spPr>
        <a:xfrm>
          <a:off x="4902200" y="140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14550</xdr:rowOff>
    </xdr:from>
    <xdr:ext cx="762000" cy="259045"/>
    <xdr:sp macro="" textlink="">
      <xdr:nvSpPr>
        <xdr:cNvPr id="211" name="人件費・物件費等の状況該当値テキスト"/>
        <xdr:cNvSpPr txBox="1"/>
      </xdr:nvSpPr>
      <xdr:spPr>
        <a:xfrm>
          <a:off x="5041900" y="1390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127439</xdr:rowOff>
    </xdr:from>
    <xdr:to>
      <xdr:col>19</xdr:col>
      <xdr:colOff>184150</xdr:colOff>
      <xdr:row>82</xdr:row>
      <xdr:rowOff>57589</xdr:rowOff>
    </xdr:to>
    <xdr:sp macro="" textlink="">
      <xdr:nvSpPr>
        <xdr:cNvPr id="212" name="楕円 211"/>
        <xdr:cNvSpPr/>
      </xdr:nvSpPr>
      <xdr:spPr>
        <a:xfrm>
          <a:off x="4064000" y="140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67766</xdr:rowOff>
    </xdr:from>
    <xdr:ext cx="736600" cy="259045"/>
    <xdr:sp macro="" textlink="">
      <xdr:nvSpPr>
        <xdr:cNvPr id="213" name="テキスト ボックス 212"/>
        <xdr:cNvSpPr txBox="1"/>
      </xdr:nvSpPr>
      <xdr:spPr>
        <a:xfrm>
          <a:off x="3733800" y="1378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97994</xdr:rowOff>
    </xdr:from>
    <xdr:to>
      <xdr:col>15</xdr:col>
      <xdr:colOff>133350</xdr:colOff>
      <xdr:row>82</xdr:row>
      <xdr:rowOff>28144</xdr:rowOff>
    </xdr:to>
    <xdr:sp macro="" textlink="">
      <xdr:nvSpPr>
        <xdr:cNvPr id="214" name="楕円 213"/>
        <xdr:cNvSpPr/>
      </xdr:nvSpPr>
      <xdr:spPr>
        <a:xfrm>
          <a:off x="3175000" y="1398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38321</xdr:rowOff>
    </xdr:from>
    <xdr:ext cx="762000" cy="259045"/>
    <xdr:sp macro="" textlink="">
      <xdr:nvSpPr>
        <xdr:cNvPr id="215" name="テキスト ボックス 214"/>
        <xdr:cNvSpPr txBox="1"/>
      </xdr:nvSpPr>
      <xdr:spPr>
        <a:xfrm>
          <a:off x="2844800" y="1375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49902</xdr:rowOff>
    </xdr:from>
    <xdr:to>
      <xdr:col>11</xdr:col>
      <xdr:colOff>82550</xdr:colOff>
      <xdr:row>81</xdr:row>
      <xdr:rowOff>151502</xdr:rowOff>
    </xdr:to>
    <xdr:sp macro="" textlink="">
      <xdr:nvSpPr>
        <xdr:cNvPr id="216" name="楕円 215"/>
        <xdr:cNvSpPr/>
      </xdr:nvSpPr>
      <xdr:spPr>
        <a:xfrm>
          <a:off x="2286000" y="139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161679</xdr:rowOff>
    </xdr:from>
    <xdr:ext cx="762000" cy="259045"/>
    <xdr:sp macro="" textlink="">
      <xdr:nvSpPr>
        <xdr:cNvPr id="217" name="テキスト ボックス 216"/>
        <xdr:cNvSpPr txBox="1"/>
      </xdr:nvSpPr>
      <xdr:spPr>
        <a:xfrm>
          <a:off x="1955800" y="1370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35908</xdr:rowOff>
    </xdr:from>
    <xdr:to>
      <xdr:col>7</xdr:col>
      <xdr:colOff>31750</xdr:colOff>
      <xdr:row>81</xdr:row>
      <xdr:rowOff>137508</xdr:rowOff>
    </xdr:to>
    <xdr:sp macro="" textlink="">
      <xdr:nvSpPr>
        <xdr:cNvPr id="218" name="楕円 217"/>
        <xdr:cNvSpPr/>
      </xdr:nvSpPr>
      <xdr:spPr>
        <a:xfrm>
          <a:off x="1397000" y="1392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147685</xdr:rowOff>
    </xdr:from>
    <xdr:ext cx="762000" cy="259045"/>
    <xdr:sp macro="" textlink="">
      <xdr:nvSpPr>
        <xdr:cNvPr id="219" name="テキスト ボックス 218"/>
        <xdr:cNvSpPr txBox="1"/>
      </xdr:nvSpPr>
      <xdr:spPr>
        <a:xfrm>
          <a:off x="1066800" y="1369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年度に，職務・職責に応じた給料体系となるよう，給料表の見直し（</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級制）を行い，前年度に比べ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ポイント上昇した。平成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年度は，採用・退職や他職種との人事異動により類似団体平均を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今後も，人事員勧告に準じた給与構造改革等により引き続き給与の適正化に努める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年度は，ラスパイレス指数未公表のため，前年度数値を引用。）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3" name="直線コネクタ 252"/>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125589</xdr:rowOff>
    </xdr:to>
    <xdr:cxnSp macro="">
      <xdr:nvCxnSpPr>
        <xdr:cNvPr id="256" name="直線コネクタ 255"/>
        <xdr:cNvCxnSpPr/>
      </xdr:nvCxnSpPr>
      <xdr:spPr>
        <a:xfrm flipV="1">
          <a:off x="15290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130528</xdr:rowOff>
    </xdr:from>
    <xdr:to>
      <xdr:col>72</xdr:col>
      <xdr:colOff>203200</xdr:colOff>
      <xdr:row>85</xdr:row>
      <xdr:rowOff>125589</xdr:rowOff>
    </xdr:to>
    <xdr:cxnSp macro="">
      <xdr:nvCxnSpPr>
        <xdr:cNvPr id="259" name="直線コネクタ 258"/>
        <xdr:cNvCxnSpPr/>
      </xdr:nvCxnSpPr>
      <xdr:spPr>
        <a:xfrm>
          <a:off x="14401800" y="14189428"/>
          <a:ext cx="889000" cy="50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130528</xdr:rowOff>
    </xdr:from>
    <xdr:to>
      <xdr:col>68</xdr:col>
      <xdr:colOff>152400</xdr:colOff>
      <xdr:row>82</xdr:row>
      <xdr:rowOff>170745</xdr:rowOff>
    </xdr:to>
    <xdr:cxnSp macro="">
      <xdr:nvCxnSpPr>
        <xdr:cNvPr id="262" name="直線コネクタ 261"/>
        <xdr:cNvCxnSpPr/>
      </xdr:nvCxnSpPr>
      <xdr:spPr>
        <a:xfrm flipV="1">
          <a:off x="13512800" y="141894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4" name="テキスト ボックス 263"/>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66" name="テキスト ボックス 265"/>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2" name="楕円 271"/>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3"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4" name="楕円 273"/>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5" name="テキスト ボックス 274"/>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76" name="楕円 275"/>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77" name="テキスト ボックス 276"/>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79728</xdr:rowOff>
    </xdr:from>
    <xdr:to>
      <xdr:col>68</xdr:col>
      <xdr:colOff>203200</xdr:colOff>
      <xdr:row>83</xdr:row>
      <xdr:rowOff>9878</xdr:rowOff>
    </xdr:to>
    <xdr:sp macro="" textlink="">
      <xdr:nvSpPr>
        <xdr:cNvPr id="278" name="楕円 277"/>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20055</xdr:rowOff>
    </xdr:from>
    <xdr:ext cx="762000" cy="259045"/>
    <xdr:sp macro="" textlink="">
      <xdr:nvSpPr>
        <xdr:cNvPr id="279" name="テキスト ボックス 27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119945</xdr:rowOff>
    </xdr:from>
    <xdr:to>
      <xdr:col>64</xdr:col>
      <xdr:colOff>152400</xdr:colOff>
      <xdr:row>83</xdr:row>
      <xdr:rowOff>50095</xdr:rowOff>
    </xdr:to>
    <xdr:sp macro="" textlink="">
      <xdr:nvSpPr>
        <xdr:cNvPr id="280" name="楕円 279"/>
        <xdr:cNvSpPr/>
      </xdr:nvSpPr>
      <xdr:spPr>
        <a:xfrm>
          <a:off x="13462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60272</xdr:rowOff>
    </xdr:from>
    <xdr:ext cx="762000" cy="259045"/>
    <xdr:sp macro="" textlink="">
      <xdr:nvSpPr>
        <xdr:cNvPr id="281" name="テキスト ボックス 280"/>
        <xdr:cNvSpPr txBox="1"/>
      </xdr:nvSpPr>
      <xdr:spPr>
        <a:xfrm>
          <a:off x="13131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年度より実施した「境町集中改革プラン」の定員管理の適正化に基づき，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名の職員数削減の目標を達成したことにより，類似団体平均を下回っていたが，近年の職員採用により，平成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人上回っている。職員数は前年度と同数であり，今後は，組織機構改革や更なる事務等の効率化により，適切な定員管理に努める。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105591</xdr:rowOff>
    </xdr:to>
    <xdr:cxnSp macro="">
      <xdr:nvCxnSpPr>
        <xdr:cNvPr id="318" name="直線コネクタ 317"/>
        <xdr:cNvCxnSpPr/>
      </xdr:nvCxnSpPr>
      <xdr:spPr>
        <a:xfrm>
          <a:off x="16179800" y="1056059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96974</xdr:rowOff>
    </xdr:from>
    <xdr:to>
      <xdr:col>77</xdr:col>
      <xdr:colOff>44450</xdr:colOff>
      <xdr:row>61</xdr:row>
      <xdr:rowOff>102144</xdr:rowOff>
    </xdr:to>
    <xdr:cxnSp macro="">
      <xdr:nvCxnSpPr>
        <xdr:cNvPr id="321" name="直線コネクタ 320"/>
        <xdr:cNvCxnSpPr/>
      </xdr:nvCxnSpPr>
      <xdr:spPr>
        <a:xfrm>
          <a:off x="15290800" y="10555424"/>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5624</xdr:rowOff>
    </xdr:from>
    <xdr:to>
      <xdr:col>72</xdr:col>
      <xdr:colOff>203200</xdr:colOff>
      <xdr:row>61</xdr:row>
      <xdr:rowOff>96974</xdr:rowOff>
    </xdr:to>
    <xdr:cxnSp macro="">
      <xdr:nvCxnSpPr>
        <xdr:cNvPr id="324" name="直線コネクタ 323"/>
        <xdr:cNvCxnSpPr/>
      </xdr:nvCxnSpPr>
      <xdr:spPr>
        <a:xfrm>
          <a:off x="14401800" y="10464074"/>
          <a:ext cx="889000" cy="9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5624</xdr:rowOff>
    </xdr:from>
    <xdr:to>
      <xdr:col>68</xdr:col>
      <xdr:colOff>152400</xdr:colOff>
      <xdr:row>61</xdr:row>
      <xdr:rowOff>45266</xdr:rowOff>
    </xdr:to>
    <xdr:cxnSp macro="">
      <xdr:nvCxnSpPr>
        <xdr:cNvPr id="327" name="直線コネクタ 326"/>
        <xdr:cNvCxnSpPr/>
      </xdr:nvCxnSpPr>
      <xdr:spPr>
        <a:xfrm flipV="1">
          <a:off x="13512800" y="10464074"/>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29" name="テキスト ボックス 328"/>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31" name="テキスト ボックス 330"/>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54791</xdr:rowOff>
    </xdr:from>
    <xdr:to>
      <xdr:col>81</xdr:col>
      <xdr:colOff>95250</xdr:colOff>
      <xdr:row>61</xdr:row>
      <xdr:rowOff>156391</xdr:rowOff>
    </xdr:to>
    <xdr:sp macro="" textlink="">
      <xdr:nvSpPr>
        <xdr:cNvPr id="337" name="楕円 336"/>
        <xdr:cNvSpPr/>
      </xdr:nvSpPr>
      <xdr:spPr>
        <a:xfrm>
          <a:off x="16967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26868</xdr:rowOff>
    </xdr:from>
    <xdr:ext cx="762000" cy="259045"/>
    <xdr:sp macro="" textlink="">
      <xdr:nvSpPr>
        <xdr:cNvPr id="338" name="定員管理の状況該当値テキスト"/>
        <xdr:cNvSpPr txBox="1"/>
      </xdr:nvSpPr>
      <xdr:spPr>
        <a:xfrm>
          <a:off x="17106900" y="1048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39" name="楕円 338"/>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137721</xdr:rowOff>
    </xdr:from>
    <xdr:ext cx="736600" cy="259045"/>
    <xdr:sp macro="" textlink="">
      <xdr:nvSpPr>
        <xdr:cNvPr id="340" name="テキスト ボックス 339"/>
        <xdr:cNvSpPr txBox="1"/>
      </xdr:nvSpPr>
      <xdr:spPr>
        <a:xfrm>
          <a:off x="15798800" y="1059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46174</xdr:rowOff>
    </xdr:from>
    <xdr:to>
      <xdr:col>73</xdr:col>
      <xdr:colOff>44450</xdr:colOff>
      <xdr:row>61</xdr:row>
      <xdr:rowOff>147774</xdr:rowOff>
    </xdr:to>
    <xdr:sp macro="" textlink="">
      <xdr:nvSpPr>
        <xdr:cNvPr id="341" name="楕円 340"/>
        <xdr:cNvSpPr/>
      </xdr:nvSpPr>
      <xdr:spPr>
        <a:xfrm>
          <a:off x="15240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42" name="テキスト ボックス 34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126274</xdr:rowOff>
    </xdr:from>
    <xdr:to>
      <xdr:col>68</xdr:col>
      <xdr:colOff>203200</xdr:colOff>
      <xdr:row>61</xdr:row>
      <xdr:rowOff>56424</xdr:rowOff>
    </xdr:to>
    <xdr:sp macro="" textlink="">
      <xdr:nvSpPr>
        <xdr:cNvPr id="343" name="楕円 342"/>
        <xdr:cNvSpPr/>
      </xdr:nvSpPr>
      <xdr:spPr>
        <a:xfrm>
          <a:off x="14351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66601</xdr:rowOff>
    </xdr:from>
    <xdr:ext cx="762000" cy="259045"/>
    <xdr:sp macro="" textlink="">
      <xdr:nvSpPr>
        <xdr:cNvPr id="344" name="テキスト ボックス 343"/>
        <xdr:cNvSpPr txBox="1"/>
      </xdr:nvSpPr>
      <xdr:spPr>
        <a:xfrm>
          <a:off x="14020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5" name="楕円 344"/>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46" name="テキスト ボックス 345"/>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公共下水道事業での公営企業債の元利償還金に対する繰出金が増加しているものの，元利償還金の額は平成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年度をピークに減少し，町民税（個人・法人）等の増にともなう基準財政収入額の増加により前年度より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また，類似団体平均を上回っている主な要因は元利償還金と公営企業への繰出金であり，今後は，起債の新規発行抑制に努め，実質公債費比率の上昇を抑えていく。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164193</xdr:rowOff>
    </xdr:from>
    <xdr:to>
      <xdr:col>81</xdr:col>
      <xdr:colOff>44450</xdr:colOff>
      <xdr:row>44</xdr:row>
      <xdr:rowOff>6531</xdr:rowOff>
    </xdr:to>
    <xdr:cxnSp macro="">
      <xdr:nvCxnSpPr>
        <xdr:cNvPr id="381" name="直線コネクタ 380"/>
        <xdr:cNvCxnSpPr/>
      </xdr:nvCxnSpPr>
      <xdr:spPr>
        <a:xfrm flipV="1">
          <a:off x="16179800" y="753654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6531</xdr:rowOff>
    </xdr:from>
    <xdr:to>
      <xdr:col>77</xdr:col>
      <xdr:colOff>44450</xdr:colOff>
      <xdr:row>44</xdr:row>
      <xdr:rowOff>6531</xdr:rowOff>
    </xdr:to>
    <xdr:cxnSp macro="">
      <xdr:nvCxnSpPr>
        <xdr:cNvPr id="384" name="直線コネクタ 383"/>
        <xdr:cNvCxnSpPr/>
      </xdr:nvCxnSpPr>
      <xdr:spPr>
        <a:xfrm>
          <a:off x="15290800" y="7550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6531</xdr:rowOff>
    </xdr:from>
    <xdr:to>
      <xdr:col>72</xdr:col>
      <xdr:colOff>203200</xdr:colOff>
      <xdr:row>44</xdr:row>
      <xdr:rowOff>34109</xdr:rowOff>
    </xdr:to>
    <xdr:cxnSp macro="">
      <xdr:nvCxnSpPr>
        <xdr:cNvPr id="387" name="直線コネクタ 386"/>
        <xdr:cNvCxnSpPr/>
      </xdr:nvCxnSpPr>
      <xdr:spPr>
        <a:xfrm flipV="1">
          <a:off x="14401800" y="75503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34109</xdr:rowOff>
    </xdr:from>
    <xdr:to>
      <xdr:col>68</xdr:col>
      <xdr:colOff>152400</xdr:colOff>
      <xdr:row>44</xdr:row>
      <xdr:rowOff>41003</xdr:rowOff>
    </xdr:to>
    <xdr:cxnSp macro="">
      <xdr:nvCxnSpPr>
        <xdr:cNvPr id="390" name="直線コネクタ 389"/>
        <xdr:cNvCxnSpPr/>
      </xdr:nvCxnSpPr>
      <xdr:spPr>
        <a:xfrm flipV="1">
          <a:off x="13512800" y="75779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57893</xdr:rowOff>
    </xdr:from>
    <xdr:ext cx="762000" cy="259045"/>
    <xdr:sp macro="" textlink="">
      <xdr:nvSpPr>
        <xdr:cNvPr id="392" name="テキスト ボックス 391"/>
        <xdr:cNvSpPr txBox="1"/>
      </xdr:nvSpPr>
      <xdr:spPr>
        <a:xfrm>
          <a:off x="14020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113393</xdr:rowOff>
    </xdr:from>
    <xdr:to>
      <xdr:col>81</xdr:col>
      <xdr:colOff>95250</xdr:colOff>
      <xdr:row>44</xdr:row>
      <xdr:rowOff>43543</xdr:rowOff>
    </xdr:to>
    <xdr:sp macro="" textlink="">
      <xdr:nvSpPr>
        <xdr:cNvPr id="400" name="楕円 399"/>
        <xdr:cNvSpPr/>
      </xdr:nvSpPr>
      <xdr:spPr>
        <a:xfrm>
          <a:off x="16967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9270</xdr:rowOff>
    </xdr:from>
    <xdr:ext cx="762000" cy="259045"/>
    <xdr:sp macro="" textlink="">
      <xdr:nvSpPr>
        <xdr:cNvPr id="401" name="公債費負担の状況該当値テキスト"/>
        <xdr:cNvSpPr txBox="1"/>
      </xdr:nvSpPr>
      <xdr:spPr>
        <a:xfrm>
          <a:off x="17106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127181</xdr:rowOff>
    </xdr:from>
    <xdr:to>
      <xdr:col>77</xdr:col>
      <xdr:colOff>95250</xdr:colOff>
      <xdr:row>44</xdr:row>
      <xdr:rowOff>57331</xdr:rowOff>
    </xdr:to>
    <xdr:sp macro="" textlink="">
      <xdr:nvSpPr>
        <xdr:cNvPr id="402" name="楕円 401"/>
        <xdr:cNvSpPr/>
      </xdr:nvSpPr>
      <xdr:spPr>
        <a:xfrm>
          <a:off x="16129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42108</xdr:rowOff>
    </xdr:from>
    <xdr:ext cx="736600" cy="259045"/>
    <xdr:sp macro="" textlink="">
      <xdr:nvSpPr>
        <xdr:cNvPr id="403" name="テキスト ボックス 402"/>
        <xdr:cNvSpPr txBox="1"/>
      </xdr:nvSpPr>
      <xdr:spPr>
        <a:xfrm>
          <a:off x="15798800" y="758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127181</xdr:rowOff>
    </xdr:from>
    <xdr:to>
      <xdr:col>73</xdr:col>
      <xdr:colOff>44450</xdr:colOff>
      <xdr:row>44</xdr:row>
      <xdr:rowOff>57331</xdr:rowOff>
    </xdr:to>
    <xdr:sp macro="" textlink="">
      <xdr:nvSpPr>
        <xdr:cNvPr id="404" name="楕円 403"/>
        <xdr:cNvSpPr/>
      </xdr:nvSpPr>
      <xdr:spPr>
        <a:xfrm>
          <a:off x="15240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42108</xdr:rowOff>
    </xdr:from>
    <xdr:ext cx="762000" cy="259045"/>
    <xdr:sp macro="" textlink="">
      <xdr:nvSpPr>
        <xdr:cNvPr id="405" name="テキスト ボックス 404"/>
        <xdr:cNvSpPr txBox="1"/>
      </xdr:nvSpPr>
      <xdr:spPr>
        <a:xfrm>
          <a:off x="14909800" y="75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154759</xdr:rowOff>
    </xdr:from>
    <xdr:to>
      <xdr:col>68</xdr:col>
      <xdr:colOff>203200</xdr:colOff>
      <xdr:row>44</xdr:row>
      <xdr:rowOff>84909</xdr:rowOff>
    </xdr:to>
    <xdr:sp macro="" textlink="">
      <xdr:nvSpPr>
        <xdr:cNvPr id="406" name="楕円 405"/>
        <xdr:cNvSpPr/>
      </xdr:nvSpPr>
      <xdr:spPr>
        <a:xfrm>
          <a:off x="14351000" y="7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69686</xdr:rowOff>
    </xdr:from>
    <xdr:ext cx="762000" cy="259045"/>
    <xdr:sp macro="" textlink="">
      <xdr:nvSpPr>
        <xdr:cNvPr id="407" name="テキスト ボックス 406"/>
        <xdr:cNvSpPr txBox="1"/>
      </xdr:nvSpPr>
      <xdr:spPr>
        <a:xfrm>
          <a:off x="14020800" y="76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161653</xdr:rowOff>
    </xdr:from>
    <xdr:to>
      <xdr:col>64</xdr:col>
      <xdr:colOff>152400</xdr:colOff>
      <xdr:row>44</xdr:row>
      <xdr:rowOff>91803</xdr:rowOff>
    </xdr:to>
    <xdr:sp macro="" textlink="">
      <xdr:nvSpPr>
        <xdr:cNvPr id="408" name="楕円 407"/>
        <xdr:cNvSpPr/>
      </xdr:nvSpPr>
      <xdr:spPr>
        <a:xfrm>
          <a:off x="13462000" y="75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76580</xdr:rowOff>
    </xdr:from>
    <xdr:ext cx="762000" cy="259045"/>
    <xdr:sp macro="" textlink="">
      <xdr:nvSpPr>
        <xdr:cNvPr id="409" name="テキスト ボックス 408"/>
        <xdr:cNvSpPr txBox="1"/>
      </xdr:nvSpPr>
      <xdr:spPr>
        <a:xfrm>
          <a:off x="13131800" y="762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ふるさとづくり基金積立額が増加し充当可能基金が増したことにより，前年度指数から</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しかしながら依然として，類似団体平均を上回っている主な要因は，地方債発行による残高や，公営企業にかかる公債費の償還財源として繰出される準元利償還金，及び一部事務組合の地方債残高による負担等見込額等があげられる。今後は，起債依存性の高い投資的事業の抑制などにより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58081</xdr:rowOff>
    </xdr:to>
    <xdr:cxnSp macro="">
      <xdr:nvCxnSpPr>
        <xdr:cNvPr id="438" name="直線コネクタ 437"/>
        <xdr:cNvCxnSpPr/>
      </xdr:nvCxnSpPr>
      <xdr:spPr>
        <a:xfrm flipV="1">
          <a:off x="17018000" y="2370667"/>
          <a:ext cx="0" cy="1116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30158</xdr:rowOff>
    </xdr:from>
    <xdr:ext cx="762000" cy="259045"/>
    <xdr:sp macro="" textlink="">
      <xdr:nvSpPr>
        <xdr:cNvPr id="439" name="将来負担の状況最小値テキスト"/>
        <xdr:cNvSpPr txBox="1"/>
      </xdr:nvSpPr>
      <xdr:spPr>
        <a:xfrm>
          <a:off x="17106900" y="345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58081</xdr:rowOff>
    </xdr:from>
    <xdr:to>
      <xdr:col>81</xdr:col>
      <xdr:colOff>133350</xdr:colOff>
      <xdr:row>20</xdr:row>
      <xdr:rowOff>58081</xdr:rowOff>
    </xdr:to>
    <xdr:cxnSp macro="">
      <xdr:nvCxnSpPr>
        <xdr:cNvPr id="440" name="直線コネクタ 439"/>
        <xdr:cNvCxnSpPr/>
      </xdr:nvCxnSpPr>
      <xdr:spPr>
        <a:xfrm>
          <a:off x="16929100" y="348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139446</xdr:rowOff>
    </xdr:from>
    <xdr:to>
      <xdr:col>81</xdr:col>
      <xdr:colOff>44450</xdr:colOff>
      <xdr:row>20</xdr:row>
      <xdr:rowOff>40386</xdr:rowOff>
    </xdr:to>
    <xdr:cxnSp macro="">
      <xdr:nvCxnSpPr>
        <xdr:cNvPr id="443" name="直線コネクタ 442"/>
        <xdr:cNvCxnSpPr/>
      </xdr:nvCxnSpPr>
      <xdr:spPr>
        <a:xfrm flipV="1">
          <a:off x="16179800" y="339699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48700</xdr:rowOff>
    </xdr:from>
    <xdr:ext cx="762000" cy="259045"/>
    <xdr:sp macro="" textlink="">
      <xdr:nvSpPr>
        <xdr:cNvPr id="444" name="将来負担の状況平均値テキスト"/>
        <xdr:cNvSpPr txBox="1"/>
      </xdr:nvSpPr>
      <xdr:spPr>
        <a:xfrm>
          <a:off x="17106900" y="22775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32173</xdr:rowOff>
    </xdr:from>
    <xdr:to>
      <xdr:col>81</xdr:col>
      <xdr:colOff>95250</xdr:colOff>
      <xdr:row>14</xdr:row>
      <xdr:rowOff>133773</xdr:rowOff>
    </xdr:to>
    <xdr:sp macro="" textlink="">
      <xdr:nvSpPr>
        <xdr:cNvPr id="445" name="フローチャート: 判断 444"/>
        <xdr:cNvSpPr/>
      </xdr:nvSpPr>
      <xdr:spPr>
        <a:xfrm>
          <a:off x="169672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40386</xdr:rowOff>
    </xdr:from>
    <xdr:to>
      <xdr:col>77</xdr:col>
      <xdr:colOff>44450</xdr:colOff>
      <xdr:row>20</xdr:row>
      <xdr:rowOff>167471</xdr:rowOff>
    </xdr:to>
    <xdr:cxnSp macro="">
      <xdr:nvCxnSpPr>
        <xdr:cNvPr id="446" name="直線コネクタ 445"/>
        <xdr:cNvCxnSpPr/>
      </xdr:nvCxnSpPr>
      <xdr:spPr>
        <a:xfrm flipV="1">
          <a:off x="15290800" y="3469386"/>
          <a:ext cx="8890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44238</xdr:rowOff>
    </xdr:from>
    <xdr:to>
      <xdr:col>77</xdr:col>
      <xdr:colOff>95250</xdr:colOff>
      <xdr:row>14</xdr:row>
      <xdr:rowOff>145838</xdr:rowOff>
    </xdr:to>
    <xdr:sp macro="" textlink="">
      <xdr:nvSpPr>
        <xdr:cNvPr id="447" name="フローチャート: 判断 446"/>
        <xdr:cNvSpPr/>
      </xdr:nvSpPr>
      <xdr:spPr>
        <a:xfrm>
          <a:off x="16129000" y="24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156015</xdr:rowOff>
    </xdr:from>
    <xdr:ext cx="736600" cy="259045"/>
    <xdr:sp macro="" textlink="">
      <xdr:nvSpPr>
        <xdr:cNvPr id="448" name="テキスト ボックス 447"/>
        <xdr:cNvSpPr txBox="1"/>
      </xdr:nvSpPr>
      <xdr:spPr>
        <a:xfrm>
          <a:off x="15798800" y="221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167471</xdr:rowOff>
    </xdr:from>
    <xdr:to>
      <xdr:col>72</xdr:col>
      <xdr:colOff>203200</xdr:colOff>
      <xdr:row>21</xdr:row>
      <xdr:rowOff>149648</xdr:rowOff>
    </xdr:to>
    <xdr:cxnSp macro="">
      <xdr:nvCxnSpPr>
        <xdr:cNvPr id="449" name="直線コネクタ 448"/>
        <xdr:cNvCxnSpPr/>
      </xdr:nvCxnSpPr>
      <xdr:spPr>
        <a:xfrm flipV="1">
          <a:off x="14401800" y="3596471"/>
          <a:ext cx="889000" cy="15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0" name="フローチャート: 判断 449"/>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1" name="テキスト ボックス 450"/>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149648</xdr:rowOff>
    </xdr:from>
    <xdr:to>
      <xdr:col>68</xdr:col>
      <xdr:colOff>152400</xdr:colOff>
      <xdr:row>22</xdr:row>
      <xdr:rowOff>79544</xdr:rowOff>
    </xdr:to>
    <xdr:cxnSp macro="">
      <xdr:nvCxnSpPr>
        <xdr:cNvPr id="452" name="直線コネクタ 451"/>
        <xdr:cNvCxnSpPr/>
      </xdr:nvCxnSpPr>
      <xdr:spPr>
        <a:xfrm flipV="1">
          <a:off x="13512800" y="37500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143171</xdr:rowOff>
    </xdr:from>
    <xdr:to>
      <xdr:col>68</xdr:col>
      <xdr:colOff>203200</xdr:colOff>
      <xdr:row>15</xdr:row>
      <xdr:rowOff>73321</xdr:rowOff>
    </xdr:to>
    <xdr:sp macro="" textlink="">
      <xdr:nvSpPr>
        <xdr:cNvPr id="453" name="フローチャート: 判断 452"/>
        <xdr:cNvSpPr/>
      </xdr:nvSpPr>
      <xdr:spPr>
        <a:xfrm>
          <a:off x="143510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83498</xdr:rowOff>
    </xdr:from>
    <xdr:ext cx="762000" cy="259045"/>
    <xdr:sp macro="" textlink="">
      <xdr:nvSpPr>
        <xdr:cNvPr id="454" name="テキスト ボックス 453"/>
        <xdr:cNvSpPr txBox="1"/>
      </xdr:nvSpPr>
      <xdr:spPr>
        <a:xfrm>
          <a:off x="14020800" y="231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45720</xdr:rowOff>
    </xdr:from>
    <xdr:to>
      <xdr:col>64</xdr:col>
      <xdr:colOff>152400</xdr:colOff>
      <xdr:row>15</xdr:row>
      <xdr:rowOff>147320</xdr:rowOff>
    </xdr:to>
    <xdr:sp macro="" textlink="">
      <xdr:nvSpPr>
        <xdr:cNvPr id="455" name="フローチャート: 判断 454"/>
        <xdr:cNvSpPr/>
      </xdr:nvSpPr>
      <xdr:spPr>
        <a:xfrm>
          <a:off x="13462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157497</xdr:rowOff>
    </xdr:from>
    <xdr:ext cx="762000" cy="259045"/>
    <xdr:sp macro="" textlink="">
      <xdr:nvSpPr>
        <xdr:cNvPr id="456" name="テキスト ボックス 455"/>
        <xdr:cNvSpPr txBox="1"/>
      </xdr:nvSpPr>
      <xdr:spPr>
        <a:xfrm>
          <a:off x="13131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88646</xdr:rowOff>
    </xdr:from>
    <xdr:to>
      <xdr:col>81</xdr:col>
      <xdr:colOff>95250</xdr:colOff>
      <xdr:row>20</xdr:row>
      <xdr:rowOff>18796</xdr:rowOff>
    </xdr:to>
    <xdr:sp macro="" textlink="">
      <xdr:nvSpPr>
        <xdr:cNvPr id="462" name="楕円 461"/>
        <xdr:cNvSpPr/>
      </xdr:nvSpPr>
      <xdr:spPr>
        <a:xfrm>
          <a:off x="169672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155973</xdr:rowOff>
    </xdr:from>
    <xdr:ext cx="762000" cy="259045"/>
    <xdr:sp macro="" textlink="">
      <xdr:nvSpPr>
        <xdr:cNvPr id="463" name="将来負担の状況該当値テキスト"/>
        <xdr:cNvSpPr txBox="1"/>
      </xdr:nvSpPr>
      <xdr:spPr>
        <a:xfrm>
          <a:off x="17106900" y="324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161036</xdr:rowOff>
    </xdr:from>
    <xdr:to>
      <xdr:col>77</xdr:col>
      <xdr:colOff>95250</xdr:colOff>
      <xdr:row>20</xdr:row>
      <xdr:rowOff>91186</xdr:rowOff>
    </xdr:to>
    <xdr:sp macro="" textlink="">
      <xdr:nvSpPr>
        <xdr:cNvPr id="464" name="楕円 463"/>
        <xdr:cNvSpPr/>
      </xdr:nvSpPr>
      <xdr:spPr>
        <a:xfrm>
          <a:off x="16129000" y="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75963</xdr:rowOff>
    </xdr:from>
    <xdr:ext cx="736600" cy="259045"/>
    <xdr:sp macro="" textlink="">
      <xdr:nvSpPr>
        <xdr:cNvPr id="465" name="テキスト ボックス 464"/>
        <xdr:cNvSpPr txBox="1"/>
      </xdr:nvSpPr>
      <xdr:spPr>
        <a:xfrm>
          <a:off x="15798800" y="350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116671</xdr:rowOff>
    </xdr:from>
    <xdr:to>
      <xdr:col>73</xdr:col>
      <xdr:colOff>44450</xdr:colOff>
      <xdr:row>21</xdr:row>
      <xdr:rowOff>46821</xdr:rowOff>
    </xdr:to>
    <xdr:sp macro="" textlink="">
      <xdr:nvSpPr>
        <xdr:cNvPr id="466" name="楕円 465"/>
        <xdr:cNvSpPr/>
      </xdr:nvSpPr>
      <xdr:spPr>
        <a:xfrm>
          <a:off x="15240000" y="35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31598</xdr:rowOff>
    </xdr:from>
    <xdr:ext cx="762000" cy="259045"/>
    <xdr:sp macro="" textlink="">
      <xdr:nvSpPr>
        <xdr:cNvPr id="467" name="テキスト ボックス 466"/>
        <xdr:cNvSpPr txBox="1"/>
      </xdr:nvSpPr>
      <xdr:spPr>
        <a:xfrm>
          <a:off x="14909800" y="36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98848</xdr:rowOff>
    </xdr:from>
    <xdr:to>
      <xdr:col>68</xdr:col>
      <xdr:colOff>203200</xdr:colOff>
      <xdr:row>22</xdr:row>
      <xdr:rowOff>28998</xdr:rowOff>
    </xdr:to>
    <xdr:sp macro="" textlink="">
      <xdr:nvSpPr>
        <xdr:cNvPr id="468" name="楕円 467"/>
        <xdr:cNvSpPr/>
      </xdr:nvSpPr>
      <xdr:spPr>
        <a:xfrm>
          <a:off x="14351000" y="36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13775</xdr:rowOff>
    </xdr:from>
    <xdr:ext cx="762000" cy="259045"/>
    <xdr:sp macro="" textlink="">
      <xdr:nvSpPr>
        <xdr:cNvPr id="469" name="テキスト ボックス 468"/>
        <xdr:cNvSpPr txBox="1"/>
      </xdr:nvSpPr>
      <xdr:spPr>
        <a:xfrm>
          <a:off x="14020800" y="3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28744</xdr:rowOff>
    </xdr:from>
    <xdr:to>
      <xdr:col>64</xdr:col>
      <xdr:colOff>152400</xdr:colOff>
      <xdr:row>22</xdr:row>
      <xdr:rowOff>130344</xdr:rowOff>
    </xdr:to>
    <xdr:sp macro="" textlink="">
      <xdr:nvSpPr>
        <xdr:cNvPr id="470" name="楕円 469"/>
        <xdr:cNvSpPr/>
      </xdr:nvSpPr>
      <xdr:spPr>
        <a:xfrm>
          <a:off x="13462000" y="38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115121</xdr:rowOff>
    </xdr:from>
    <xdr:ext cx="762000" cy="259045"/>
    <xdr:sp macro="" textlink="">
      <xdr:nvSpPr>
        <xdr:cNvPr id="471" name="テキスト ボックス 470"/>
        <xdr:cNvSpPr txBox="1"/>
      </xdr:nvSpPr>
      <xdr:spPr>
        <a:xfrm>
          <a:off x="13131800" y="388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25,319
24,413
46.59
14,087,914
13,718,565
306,246
5,887,222
9,932,216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類似団体平均と比較して，経常収支比率の人件費分が高い状態が続いている。職員数の削減や年齢層の若返りにより，平成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年間下がり続けたが，平成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年度は一般会計職員数の増等により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ポイント上昇し，今年度は退職手当組合負担金の減により前年より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今後は，施設の民間委託の推進等を含め，さらなる定員の適正化を図り，人件費の抑制に努める。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97282</xdr:rowOff>
    </xdr:to>
    <xdr:cxnSp macro="">
      <xdr:nvCxnSpPr>
        <xdr:cNvPr id="64" name="直線コネクタ 63"/>
        <xdr:cNvCxnSpPr/>
      </xdr:nvCxnSpPr>
      <xdr:spPr>
        <a:xfrm flipV="1">
          <a:off x="3987800" y="6418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97282</xdr:rowOff>
    </xdr:to>
    <xdr:cxnSp macro="">
      <xdr:nvCxnSpPr>
        <xdr:cNvPr id="67" name="直線コネクタ 66"/>
        <xdr:cNvCxnSpPr/>
      </xdr:nvCxnSpPr>
      <xdr:spPr>
        <a:xfrm>
          <a:off x="3098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97282</xdr:rowOff>
    </xdr:to>
    <xdr:cxnSp macro="">
      <xdr:nvCxnSpPr>
        <xdr:cNvPr id="70" name="直線コネクタ 69"/>
        <xdr:cNvCxnSpPr/>
      </xdr:nvCxnSpPr>
      <xdr:spPr>
        <a:xfrm flipV="1">
          <a:off x="2209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124714</xdr:rowOff>
    </xdr:to>
    <xdr:cxnSp macro="">
      <xdr:nvCxnSpPr>
        <xdr:cNvPr id="73" name="直線コネクタ 72"/>
        <xdr:cNvCxnSpPr/>
      </xdr:nvCxnSpPr>
      <xdr:spPr>
        <a:xfrm flipV="1">
          <a:off x="1320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77" name="テキスト ボックス 76"/>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内部管理的経費の徹底した削減により，類似団体平均と比較して引き続き低い水準で推移している。また，ふるさとづくり寄付金の活用により成人病検査委託料や需要費の一般財源負担分が減少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今後も委託事業の見直しや，経費節減に努め，より一層の削減を図る。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50800</xdr:rowOff>
    </xdr:from>
    <xdr:to>
      <xdr:col>82</xdr:col>
      <xdr:colOff>107950</xdr:colOff>
      <xdr:row>13</xdr:row>
      <xdr:rowOff>155575</xdr:rowOff>
    </xdr:to>
    <xdr:cxnSp macro="">
      <xdr:nvCxnSpPr>
        <xdr:cNvPr id="129" name="直線コネクタ 128"/>
        <xdr:cNvCxnSpPr/>
      </xdr:nvCxnSpPr>
      <xdr:spPr>
        <a:xfrm flipV="1">
          <a:off x="15671800" y="22796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155575</xdr:rowOff>
    </xdr:from>
    <xdr:to>
      <xdr:col>78</xdr:col>
      <xdr:colOff>69850</xdr:colOff>
      <xdr:row>14</xdr:row>
      <xdr:rowOff>69850</xdr:rowOff>
    </xdr:to>
    <xdr:cxnSp macro="">
      <xdr:nvCxnSpPr>
        <xdr:cNvPr id="132" name="直線コネクタ 131"/>
        <xdr:cNvCxnSpPr/>
      </xdr:nvCxnSpPr>
      <xdr:spPr>
        <a:xfrm flipV="1">
          <a:off x="14782800" y="23844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69850</xdr:rowOff>
    </xdr:to>
    <xdr:cxnSp macro="">
      <xdr:nvCxnSpPr>
        <xdr:cNvPr id="135" name="直線コネクタ 134"/>
        <xdr:cNvCxnSpPr/>
      </xdr:nvCxnSpPr>
      <xdr:spPr>
        <a:xfrm>
          <a:off x="13893800" y="2374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22225</xdr:rowOff>
    </xdr:to>
    <xdr:cxnSp macro="">
      <xdr:nvCxnSpPr>
        <xdr:cNvPr id="138" name="直線コネクタ 137"/>
        <xdr:cNvCxnSpPr/>
      </xdr:nvCxnSpPr>
      <xdr:spPr>
        <a:xfrm flipV="1">
          <a:off x="13004800" y="2374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40" name="テキスト ボックス 139"/>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42" name="テキスト ボックス 141"/>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0</xdr:rowOff>
    </xdr:from>
    <xdr:to>
      <xdr:col>82</xdr:col>
      <xdr:colOff>158750</xdr:colOff>
      <xdr:row>13</xdr:row>
      <xdr:rowOff>101600</xdr:rowOff>
    </xdr:to>
    <xdr:sp macro="" textlink="">
      <xdr:nvSpPr>
        <xdr:cNvPr id="148" name="楕円 147"/>
        <xdr:cNvSpPr/>
      </xdr:nvSpPr>
      <xdr:spPr>
        <a:xfrm>
          <a:off x="164592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80027</xdr:rowOff>
    </xdr:from>
    <xdr:ext cx="762000" cy="259045"/>
    <xdr:sp macro="" textlink="">
      <xdr:nvSpPr>
        <xdr:cNvPr id="149" name="物件費該当値テキスト"/>
        <xdr:cNvSpPr txBox="1"/>
      </xdr:nvSpPr>
      <xdr:spPr>
        <a:xfrm>
          <a:off x="16598900" y="21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104775</xdr:rowOff>
    </xdr:from>
    <xdr:to>
      <xdr:col>78</xdr:col>
      <xdr:colOff>120650</xdr:colOff>
      <xdr:row>14</xdr:row>
      <xdr:rowOff>34925</xdr:rowOff>
    </xdr:to>
    <xdr:sp macro="" textlink="">
      <xdr:nvSpPr>
        <xdr:cNvPr id="150" name="楕円 149"/>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45102</xdr:rowOff>
    </xdr:from>
    <xdr:ext cx="736600" cy="259045"/>
    <xdr:sp macro="" textlink="">
      <xdr:nvSpPr>
        <xdr:cNvPr id="151" name="テキスト ボックス 150"/>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19050</xdr:rowOff>
    </xdr:from>
    <xdr:to>
      <xdr:col>74</xdr:col>
      <xdr:colOff>31750</xdr:colOff>
      <xdr:row>14</xdr:row>
      <xdr:rowOff>120650</xdr:rowOff>
    </xdr:to>
    <xdr:sp macro="" textlink="">
      <xdr:nvSpPr>
        <xdr:cNvPr id="152" name="楕円 151"/>
        <xdr:cNvSpPr/>
      </xdr:nvSpPr>
      <xdr:spPr>
        <a:xfrm>
          <a:off x="14732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130827</xdr:rowOff>
    </xdr:from>
    <xdr:ext cx="762000" cy="259045"/>
    <xdr:sp macro="" textlink="">
      <xdr:nvSpPr>
        <xdr:cNvPr id="153" name="テキスト ボックス 152"/>
        <xdr:cNvSpPr txBox="1"/>
      </xdr:nvSpPr>
      <xdr:spPr>
        <a:xfrm>
          <a:off x="14401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142875</xdr:rowOff>
    </xdr:from>
    <xdr:to>
      <xdr:col>65</xdr:col>
      <xdr:colOff>53975</xdr:colOff>
      <xdr:row>14</xdr:row>
      <xdr:rowOff>73025</xdr:rowOff>
    </xdr:to>
    <xdr:sp macro="" textlink="">
      <xdr:nvSpPr>
        <xdr:cNvPr id="156" name="楕円 155"/>
        <xdr:cNvSpPr/>
      </xdr:nvSpPr>
      <xdr:spPr>
        <a:xfrm>
          <a:off x="12954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83202</xdr:rowOff>
    </xdr:from>
    <xdr:ext cx="762000" cy="259045"/>
    <xdr:sp macro="" textlink="">
      <xdr:nvSpPr>
        <xdr:cNvPr id="157" name="テキスト ボックス 156"/>
        <xdr:cNvSpPr txBox="1"/>
      </xdr:nvSpPr>
      <xdr:spPr>
        <a:xfrm>
          <a:off x="12623800" y="214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上昇傾向にあった要因として，障害者自立支援事業や医療福祉扶助事業（マル福）の額が膨らんでいることなどがあげられるが，今年度はふるさとづくり寄付金の活用により医療費助成（マル福拡充分）の一般財源負担分が減少となり，前年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今後も社会保障費は増加することが見込まれることから，引き続き，安定財源の確保に努める。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61685</xdr:rowOff>
    </xdr:to>
    <xdr:cxnSp macro="">
      <xdr:nvCxnSpPr>
        <xdr:cNvPr id="192" name="直線コネクタ 191"/>
        <xdr:cNvCxnSpPr/>
      </xdr:nvCxnSpPr>
      <xdr:spPr>
        <a:xfrm flipV="1">
          <a:off x="3987800" y="96139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61685</xdr:rowOff>
    </xdr:to>
    <xdr:cxnSp macro="">
      <xdr:nvCxnSpPr>
        <xdr:cNvPr id="195" name="直線コネクタ 194"/>
        <xdr:cNvCxnSpPr/>
      </xdr:nvCxnSpPr>
      <xdr:spPr>
        <a:xfrm>
          <a:off x="3098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151493</xdr:rowOff>
    </xdr:to>
    <xdr:cxnSp macro="">
      <xdr:nvCxnSpPr>
        <xdr:cNvPr id="198" name="直線コネクタ 197"/>
        <xdr:cNvCxnSpPr/>
      </xdr:nvCxnSpPr>
      <xdr:spPr>
        <a:xfrm>
          <a:off x="2209800" y="9417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159657</xdr:rowOff>
    </xdr:to>
    <xdr:cxnSp macro="">
      <xdr:nvCxnSpPr>
        <xdr:cNvPr id="201" name="直線コネクタ 200"/>
        <xdr:cNvCxnSpPr/>
      </xdr:nvCxnSpPr>
      <xdr:spPr>
        <a:xfrm>
          <a:off x="1320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3" name="楕円 212"/>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14" name="テキスト ボックス 213"/>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6" name="テキスト ボックス 215"/>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9" name="楕円 218"/>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20" name="テキスト ボックス 219"/>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介護保険事業特別会計繰出金等の増により，その他に係る経常収支比率は前年度値から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また，類似団体平均と比較して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ポイント上回っているのは，下水道事業への繰出金が主な要因である。今後は経営戦略に基づき起債の抑制及び経費の節減をして，普通会計の負担を減らしていくよう努める。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58</xdr:row>
      <xdr:rowOff>58420</xdr:rowOff>
    </xdr:to>
    <xdr:cxnSp macro="">
      <xdr:nvCxnSpPr>
        <xdr:cNvPr id="253" name="直線コネクタ 252"/>
        <xdr:cNvCxnSpPr/>
      </xdr:nvCxnSpPr>
      <xdr:spPr>
        <a:xfrm>
          <a:off x="15671800" y="98577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161290</xdr:rowOff>
    </xdr:to>
    <xdr:cxnSp macro="">
      <xdr:nvCxnSpPr>
        <xdr:cNvPr id="256" name="直線コネクタ 255"/>
        <xdr:cNvCxnSpPr/>
      </xdr:nvCxnSpPr>
      <xdr:spPr>
        <a:xfrm flipV="1">
          <a:off x="14782800" y="985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161290</xdr:rowOff>
    </xdr:to>
    <xdr:cxnSp macro="">
      <xdr:nvCxnSpPr>
        <xdr:cNvPr id="259" name="直線コネクタ 258"/>
        <xdr:cNvCxnSpPr/>
      </xdr:nvCxnSpPr>
      <xdr:spPr>
        <a:xfrm>
          <a:off x="13893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115570</xdr:rowOff>
    </xdr:to>
    <xdr:cxnSp macro="">
      <xdr:nvCxnSpPr>
        <xdr:cNvPr id="262" name="直線コネクタ 261"/>
        <xdr:cNvCxnSpPr/>
      </xdr:nvCxnSpPr>
      <xdr:spPr>
        <a:xfrm>
          <a:off x="13004800" y="987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4" name="テキスト ボックス 26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6" name="テキスト ボックス 265"/>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72" name="楕円 271"/>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73"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4" name="楕円 273"/>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5" name="テキスト ボックス 274"/>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6" name="楕円 275"/>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7" name="テキスト ボックス 276"/>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8" name="楕円 27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9" name="テキスト ボックス 27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80" name="楕円 279"/>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81" name="テキスト ボックス 280"/>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補助費等に係る経常収支比率は，類似団体平均と比較してほぼ同水準で推移しており，各種団体への負担金・補助金の増により前年度と比較し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今後も徹底した負担金や補助金交付事業の見直しや廃止に努めていく。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104140</xdr:rowOff>
    </xdr:to>
    <xdr:cxnSp macro="">
      <xdr:nvCxnSpPr>
        <xdr:cNvPr id="314" name="直線コネクタ 313"/>
        <xdr:cNvCxnSpPr/>
      </xdr:nvCxnSpPr>
      <xdr:spPr>
        <a:xfrm>
          <a:off x="15671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119380</xdr:rowOff>
    </xdr:to>
    <xdr:cxnSp macro="">
      <xdr:nvCxnSpPr>
        <xdr:cNvPr id="317" name="直線コネクタ 316"/>
        <xdr:cNvCxnSpPr/>
      </xdr:nvCxnSpPr>
      <xdr:spPr>
        <a:xfrm flipV="1">
          <a:off x="14782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119380</xdr:rowOff>
    </xdr:from>
    <xdr:to>
      <xdr:col>73</xdr:col>
      <xdr:colOff>180975</xdr:colOff>
      <xdr:row>36</xdr:row>
      <xdr:rowOff>134620</xdr:rowOff>
    </xdr:to>
    <xdr:cxnSp macro="">
      <xdr:nvCxnSpPr>
        <xdr:cNvPr id="320" name="直線コネクタ 319"/>
        <xdr:cNvCxnSpPr/>
      </xdr:nvCxnSpPr>
      <xdr:spPr>
        <a:xfrm flipV="1">
          <a:off x="13893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134620</xdr:rowOff>
    </xdr:from>
    <xdr:to>
      <xdr:col>69</xdr:col>
      <xdr:colOff>92075</xdr:colOff>
      <xdr:row>37</xdr:row>
      <xdr:rowOff>107950</xdr:rowOff>
    </xdr:to>
    <xdr:cxnSp macro="">
      <xdr:nvCxnSpPr>
        <xdr:cNvPr id="323" name="直線コネクタ 322"/>
        <xdr:cNvCxnSpPr/>
      </xdr:nvCxnSpPr>
      <xdr:spPr>
        <a:xfrm flipV="1">
          <a:off x="13004800" y="6306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27" name="テキスト ボックス 326"/>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3" name="楕円 332"/>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4"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5" name="楕円 334"/>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36" name="テキスト ボックス 335"/>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68580</xdr:rowOff>
    </xdr:from>
    <xdr:to>
      <xdr:col>74</xdr:col>
      <xdr:colOff>31750</xdr:colOff>
      <xdr:row>36</xdr:row>
      <xdr:rowOff>170180</xdr:rowOff>
    </xdr:to>
    <xdr:sp macro="" textlink="">
      <xdr:nvSpPr>
        <xdr:cNvPr id="337" name="楕円 336"/>
        <xdr:cNvSpPr/>
      </xdr:nvSpPr>
      <xdr:spPr>
        <a:xfrm>
          <a:off x="1473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154957</xdr:rowOff>
    </xdr:from>
    <xdr:ext cx="762000" cy="259045"/>
    <xdr:sp macro="" textlink="">
      <xdr:nvSpPr>
        <xdr:cNvPr id="338" name="テキスト ボックス 337"/>
        <xdr:cNvSpPr txBox="1"/>
      </xdr:nvSpPr>
      <xdr:spPr>
        <a:xfrm>
          <a:off x="14401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83820</xdr:rowOff>
    </xdr:from>
    <xdr:to>
      <xdr:col>69</xdr:col>
      <xdr:colOff>142875</xdr:colOff>
      <xdr:row>37</xdr:row>
      <xdr:rowOff>13970</xdr:rowOff>
    </xdr:to>
    <xdr:sp macro="" textlink="">
      <xdr:nvSpPr>
        <xdr:cNvPr id="339" name="楕円 338"/>
        <xdr:cNvSpPr/>
      </xdr:nvSpPr>
      <xdr:spPr>
        <a:xfrm>
          <a:off x="13843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24147</xdr:rowOff>
    </xdr:from>
    <xdr:ext cx="762000" cy="259045"/>
    <xdr:sp macro="" textlink="">
      <xdr:nvSpPr>
        <xdr:cNvPr id="340" name="テキスト ボックス 339"/>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41" name="楕円 340"/>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143527</xdr:rowOff>
    </xdr:from>
    <xdr:ext cx="762000" cy="259045"/>
    <xdr:sp macro="" textlink="">
      <xdr:nvSpPr>
        <xdr:cNvPr id="342" name="テキスト ボックス 341"/>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公共下水道事業等の公営企業債の元利償還金に対する繰出金等により，公債費に係る経常経費比率は類似団体平均を上回っている状態が続いた。しかし，平成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年度に公債費のピークを迎え，地方債発行の抑制と償還終了分により，前年度に比べ今年度は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今後は地方債の新規発行を伴う普通建設事業を精査し，財政の健全化に努める。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88900</xdr:rowOff>
    </xdr:to>
    <xdr:cxnSp macro="">
      <xdr:nvCxnSpPr>
        <xdr:cNvPr id="375" name="直線コネクタ 374"/>
        <xdr:cNvCxnSpPr/>
      </xdr:nvCxnSpPr>
      <xdr:spPr>
        <a:xfrm flipV="1">
          <a:off x="3987800" y="1342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88900</xdr:rowOff>
    </xdr:to>
    <xdr:cxnSp macro="">
      <xdr:nvCxnSpPr>
        <xdr:cNvPr id="378" name="直線コネクタ 377"/>
        <xdr:cNvCxnSpPr/>
      </xdr:nvCxnSpPr>
      <xdr:spPr>
        <a:xfrm>
          <a:off x="3098800" y="133705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20320</xdr:rowOff>
    </xdr:to>
    <xdr:cxnSp macro="">
      <xdr:nvCxnSpPr>
        <xdr:cNvPr id="381" name="直線コネクタ 380"/>
        <xdr:cNvCxnSpPr/>
      </xdr:nvCxnSpPr>
      <xdr:spPr>
        <a:xfrm flipV="1">
          <a:off x="2209800" y="13370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78</xdr:row>
      <xdr:rowOff>20320</xdr:rowOff>
    </xdr:to>
    <xdr:cxnSp macro="">
      <xdr:nvCxnSpPr>
        <xdr:cNvPr id="384" name="直線コネクタ 383"/>
        <xdr:cNvCxnSpPr/>
      </xdr:nvCxnSpPr>
      <xdr:spPr>
        <a:xfrm>
          <a:off x="1320800" y="1334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6" name="テキスト ボックス 385"/>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88" name="テキスト ボックス 387"/>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4" name="楕円 393"/>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5"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96" name="楕円 395"/>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97" name="テキスト ボックス 396"/>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98" name="楕円 397"/>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99" name="テキスト ボックス 398"/>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400" name="楕円 399"/>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401" name="テキスト ボックス 400"/>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2" name="楕円 401"/>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403" name="テキスト ボックス 402"/>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類似団体平均と比較して経常収支比率は下回っているが，前年度と比較して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た。退職手当組合負担金の減による人件費や，ふるさとづくり寄付金の活用による一般財源負担分の減での物件費や扶助費，ピークを迎えた公債費等は減少したが，繰出金であるその他に係る経常収支比率が上昇したため前年度よりも</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今後は社会保障費の増加が見込まれるため，事業の見直しや経費の節減に努める。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24130</xdr:rowOff>
    </xdr:from>
    <xdr:to>
      <xdr:col>82</xdr:col>
      <xdr:colOff>107950</xdr:colOff>
      <xdr:row>78</xdr:row>
      <xdr:rowOff>35561</xdr:rowOff>
    </xdr:to>
    <xdr:cxnSp macro="">
      <xdr:nvCxnSpPr>
        <xdr:cNvPr id="436" name="直線コネクタ 435"/>
        <xdr:cNvCxnSpPr/>
      </xdr:nvCxnSpPr>
      <xdr:spPr>
        <a:xfrm>
          <a:off x="15671800" y="133972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78</xdr:row>
      <xdr:rowOff>46989</xdr:rowOff>
    </xdr:to>
    <xdr:cxnSp macro="">
      <xdr:nvCxnSpPr>
        <xdr:cNvPr id="439" name="直線コネクタ 438"/>
        <xdr:cNvCxnSpPr/>
      </xdr:nvCxnSpPr>
      <xdr:spPr>
        <a:xfrm flipV="1">
          <a:off x="14782800" y="13397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xdr:rowOff>
    </xdr:from>
    <xdr:to>
      <xdr:col>73</xdr:col>
      <xdr:colOff>180975</xdr:colOff>
      <xdr:row>78</xdr:row>
      <xdr:rowOff>46989</xdr:rowOff>
    </xdr:to>
    <xdr:cxnSp macro="">
      <xdr:nvCxnSpPr>
        <xdr:cNvPr id="442" name="直線コネクタ 441"/>
        <xdr:cNvCxnSpPr/>
      </xdr:nvCxnSpPr>
      <xdr:spPr>
        <a:xfrm>
          <a:off x="13893800" y="133781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xdr:rowOff>
    </xdr:from>
    <xdr:to>
      <xdr:col>69</xdr:col>
      <xdr:colOff>92075</xdr:colOff>
      <xdr:row>78</xdr:row>
      <xdr:rowOff>100330</xdr:rowOff>
    </xdr:to>
    <xdr:cxnSp macro="">
      <xdr:nvCxnSpPr>
        <xdr:cNvPr id="445" name="直線コネクタ 444"/>
        <xdr:cNvCxnSpPr/>
      </xdr:nvCxnSpPr>
      <xdr:spPr>
        <a:xfrm flipV="1">
          <a:off x="13004800" y="13378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47" name="テキスト ボックス 446"/>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49" name="テキスト ボックス 448"/>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5" name="楕円 454"/>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1288</xdr:rowOff>
    </xdr:from>
    <xdr:ext cx="762000" cy="259045"/>
    <xdr:sp macro="" textlink="">
      <xdr:nvSpPr>
        <xdr:cNvPr id="456" name="公債費以外該当値テキスト"/>
        <xdr:cNvSpPr txBox="1"/>
      </xdr:nvSpPr>
      <xdr:spPr>
        <a:xfrm>
          <a:off x="16598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144780</xdr:rowOff>
    </xdr:from>
    <xdr:to>
      <xdr:col>78</xdr:col>
      <xdr:colOff>120650</xdr:colOff>
      <xdr:row>78</xdr:row>
      <xdr:rowOff>74930</xdr:rowOff>
    </xdr:to>
    <xdr:sp macro="" textlink="">
      <xdr:nvSpPr>
        <xdr:cNvPr id="457" name="楕円 456"/>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59707</xdr:rowOff>
    </xdr:from>
    <xdr:ext cx="736600" cy="259045"/>
    <xdr:sp macro="" textlink="">
      <xdr:nvSpPr>
        <xdr:cNvPr id="458" name="テキスト ボックス 457"/>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167639</xdr:rowOff>
    </xdr:from>
    <xdr:to>
      <xdr:col>74</xdr:col>
      <xdr:colOff>31750</xdr:colOff>
      <xdr:row>78</xdr:row>
      <xdr:rowOff>97789</xdr:rowOff>
    </xdr:to>
    <xdr:sp macro="" textlink="">
      <xdr:nvSpPr>
        <xdr:cNvPr id="459" name="楕円 458"/>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82566</xdr:rowOff>
    </xdr:from>
    <xdr:ext cx="762000" cy="259045"/>
    <xdr:sp macro="" textlink="">
      <xdr:nvSpPr>
        <xdr:cNvPr id="460" name="テキスト ボックス 459"/>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125730</xdr:rowOff>
    </xdr:from>
    <xdr:to>
      <xdr:col>69</xdr:col>
      <xdr:colOff>142875</xdr:colOff>
      <xdr:row>78</xdr:row>
      <xdr:rowOff>55880</xdr:rowOff>
    </xdr:to>
    <xdr:sp macro="" textlink="">
      <xdr:nvSpPr>
        <xdr:cNvPr id="461" name="楕円 460"/>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62" name="テキスト ボックス 461"/>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63" name="楕円 462"/>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64" name="テキスト ボックス 463"/>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82924</xdr:rowOff>
    </xdr:from>
    <xdr:to>
      <xdr:col>29</xdr:col>
      <xdr:colOff>127000</xdr:colOff>
      <xdr:row>16</xdr:row>
      <xdr:rowOff>102681</xdr:rowOff>
    </xdr:to>
    <xdr:cxnSp macro="">
      <xdr:nvCxnSpPr>
        <xdr:cNvPr id="52" name="直線コネクタ 51"/>
        <xdr:cNvCxnSpPr/>
      </xdr:nvCxnSpPr>
      <xdr:spPr bwMode="auto">
        <a:xfrm flipV="1">
          <a:off x="5003800" y="2873749"/>
          <a:ext cx="647700" cy="1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120264</xdr:rowOff>
    </xdr:from>
    <xdr:ext cx="762000" cy="259045"/>
    <xdr:sp macro="" textlink="">
      <xdr:nvSpPr>
        <xdr:cNvPr id="53" name="人口1人当たり決算額の推移平均値テキスト130"/>
        <xdr:cNvSpPr txBox="1"/>
      </xdr:nvSpPr>
      <xdr:spPr>
        <a:xfrm>
          <a:off x="5740400" y="2911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102681</xdr:rowOff>
    </xdr:from>
    <xdr:to>
      <xdr:col>26</xdr:col>
      <xdr:colOff>50800</xdr:colOff>
      <xdr:row>16</xdr:row>
      <xdr:rowOff>152843</xdr:rowOff>
    </xdr:to>
    <xdr:cxnSp macro="">
      <xdr:nvCxnSpPr>
        <xdr:cNvPr id="55" name="直線コネクタ 54"/>
        <xdr:cNvCxnSpPr/>
      </xdr:nvCxnSpPr>
      <xdr:spPr bwMode="auto">
        <a:xfrm flipV="1">
          <a:off x="4305300" y="2893506"/>
          <a:ext cx="698500" cy="5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152843</xdr:rowOff>
    </xdr:from>
    <xdr:to>
      <xdr:col>22</xdr:col>
      <xdr:colOff>114300</xdr:colOff>
      <xdr:row>17</xdr:row>
      <xdr:rowOff>415</xdr:rowOff>
    </xdr:to>
    <xdr:cxnSp macro="">
      <xdr:nvCxnSpPr>
        <xdr:cNvPr id="58" name="直線コネクタ 57"/>
        <xdr:cNvCxnSpPr/>
      </xdr:nvCxnSpPr>
      <xdr:spPr bwMode="auto">
        <a:xfrm flipV="1">
          <a:off x="3606800" y="2943668"/>
          <a:ext cx="698500" cy="1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415</xdr:rowOff>
    </xdr:from>
    <xdr:to>
      <xdr:col>18</xdr:col>
      <xdr:colOff>177800</xdr:colOff>
      <xdr:row>17</xdr:row>
      <xdr:rowOff>18704</xdr:rowOff>
    </xdr:to>
    <xdr:cxnSp macro="">
      <xdr:nvCxnSpPr>
        <xdr:cNvPr id="61" name="直線コネクタ 60"/>
        <xdr:cNvCxnSpPr/>
      </xdr:nvCxnSpPr>
      <xdr:spPr bwMode="auto">
        <a:xfrm flipV="1">
          <a:off x="2908300" y="2962690"/>
          <a:ext cx="698500" cy="18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56909</xdr:rowOff>
    </xdr:from>
    <xdr:ext cx="762000" cy="259045"/>
    <xdr:sp macro="" textlink="">
      <xdr:nvSpPr>
        <xdr:cNvPr id="63" name="テキスト ボックス 62"/>
        <xdr:cNvSpPr txBox="1"/>
      </xdr:nvSpPr>
      <xdr:spPr>
        <a:xfrm>
          <a:off x="32258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98123</xdr:rowOff>
    </xdr:from>
    <xdr:ext cx="762000" cy="259045"/>
    <xdr:sp macro="" textlink="">
      <xdr:nvSpPr>
        <xdr:cNvPr id="65" name="テキスト ボックス 64"/>
        <xdr:cNvSpPr txBox="1"/>
      </xdr:nvSpPr>
      <xdr:spPr>
        <a:xfrm>
          <a:off x="2527300" y="306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32124</xdr:rowOff>
    </xdr:from>
    <xdr:to>
      <xdr:col>29</xdr:col>
      <xdr:colOff>177800</xdr:colOff>
      <xdr:row>16</xdr:row>
      <xdr:rowOff>133724</xdr:rowOff>
    </xdr:to>
    <xdr:sp macro="" textlink="">
      <xdr:nvSpPr>
        <xdr:cNvPr id="71" name="楕円 70"/>
        <xdr:cNvSpPr/>
      </xdr:nvSpPr>
      <xdr:spPr bwMode="auto">
        <a:xfrm>
          <a:off x="5600700" y="282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48651</xdr:rowOff>
    </xdr:from>
    <xdr:ext cx="762000" cy="259045"/>
    <xdr:sp macro="" textlink="">
      <xdr:nvSpPr>
        <xdr:cNvPr id="72" name="人口1人当たり決算額の推移該当値テキスト130"/>
        <xdr:cNvSpPr txBox="1"/>
      </xdr:nvSpPr>
      <xdr:spPr>
        <a:xfrm>
          <a:off x="5740400" y="266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51881</xdr:rowOff>
    </xdr:from>
    <xdr:to>
      <xdr:col>26</xdr:col>
      <xdr:colOff>101600</xdr:colOff>
      <xdr:row>16</xdr:row>
      <xdr:rowOff>153481</xdr:rowOff>
    </xdr:to>
    <xdr:sp macro="" textlink="">
      <xdr:nvSpPr>
        <xdr:cNvPr id="73" name="楕円 72"/>
        <xdr:cNvSpPr/>
      </xdr:nvSpPr>
      <xdr:spPr bwMode="auto">
        <a:xfrm>
          <a:off x="4953000" y="284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163658</xdr:rowOff>
    </xdr:from>
    <xdr:ext cx="736600" cy="259045"/>
    <xdr:sp macro="" textlink="">
      <xdr:nvSpPr>
        <xdr:cNvPr id="74" name="テキスト ボックス 73"/>
        <xdr:cNvSpPr txBox="1"/>
      </xdr:nvSpPr>
      <xdr:spPr>
        <a:xfrm>
          <a:off x="4622800" y="2611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102043</xdr:rowOff>
    </xdr:from>
    <xdr:to>
      <xdr:col>22</xdr:col>
      <xdr:colOff>165100</xdr:colOff>
      <xdr:row>17</xdr:row>
      <xdr:rowOff>32193</xdr:rowOff>
    </xdr:to>
    <xdr:sp macro="" textlink="">
      <xdr:nvSpPr>
        <xdr:cNvPr id="75" name="楕円 74"/>
        <xdr:cNvSpPr/>
      </xdr:nvSpPr>
      <xdr:spPr bwMode="auto">
        <a:xfrm>
          <a:off x="4254500" y="289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42370</xdr:rowOff>
    </xdr:from>
    <xdr:ext cx="762000" cy="259045"/>
    <xdr:sp macro="" textlink="">
      <xdr:nvSpPr>
        <xdr:cNvPr id="76" name="テキスト ボックス 75"/>
        <xdr:cNvSpPr txBox="1"/>
      </xdr:nvSpPr>
      <xdr:spPr>
        <a:xfrm>
          <a:off x="3924300" y="266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121065</xdr:rowOff>
    </xdr:from>
    <xdr:to>
      <xdr:col>19</xdr:col>
      <xdr:colOff>38100</xdr:colOff>
      <xdr:row>17</xdr:row>
      <xdr:rowOff>51215</xdr:rowOff>
    </xdr:to>
    <xdr:sp macro="" textlink="">
      <xdr:nvSpPr>
        <xdr:cNvPr id="77" name="楕円 76"/>
        <xdr:cNvSpPr/>
      </xdr:nvSpPr>
      <xdr:spPr bwMode="auto">
        <a:xfrm>
          <a:off x="3556000" y="291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61392</xdr:rowOff>
    </xdr:from>
    <xdr:ext cx="762000" cy="259045"/>
    <xdr:sp macro="" textlink="">
      <xdr:nvSpPr>
        <xdr:cNvPr id="78" name="テキスト ボックス 77"/>
        <xdr:cNvSpPr txBox="1"/>
      </xdr:nvSpPr>
      <xdr:spPr>
        <a:xfrm>
          <a:off x="3225800" y="268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139354</xdr:rowOff>
    </xdr:from>
    <xdr:to>
      <xdr:col>15</xdr:col>
      <xdr:colOff>101600</xdr:colOff>
      <xdr:row>17</xdr:row>
      <xdr:rowOff>69504</xdr:rowOff>
    </xdr:to>
    <xdr:sp macro="" textlink="">
      <xdr:nvSpPr>
        <xdr:cNvPr id="79" name="楕円 78"/>
        <xdr:cNvSpPr/>
      </xdr:nvSpPr>
      <xdr:spPr bwMode="auto">
        <a:xfrm>
          <a:off x="2857500" y="293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79681</xdr:rowOff>
    </xdr:from>
    <xdr:ext cx="762000" cy="259045"/>
    <xdr:sp macro="" textlink="">
      <xdr:nvSpPr>
        <xdr:cNvPr id="80" name="テキスト ボックス 79"/>
        <xdr:cNvSpPr txBox="1"/>
      </xdr:nvSpPr>
      <xdr:spPr>
        <a:xfrm>
          <a:off x="2527300" y="269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144465</xdr:rowOff>
    </xdr:from>
    <xdr:to>
      <xdr:col>29</xdr:col>
      <xdr:colOff>127000</xdr:colOff>
      <xdr:row>35</xdr:row>
      <xdr:rowOff>172331</xdr:rowOff>
    </xdr:to>
    <xdr:cxnSp macro="">
      <xdr:nvCxnSpPr>
        <xdr:cNvPr id="112" name="直線コネクタ 111"/>
        <xdr:cNvCxnSpPr/>
      </xdr:nvCxnSpPr>
      <xdr:spPr bwMode="auto">
        <a:xfrm>
          <a:off x="5003800" y="6754815"/>
          <a:ext cx="647700" cy="2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xdr:cNvSpPr txBox="1"/>
      </xdr:nvSpPr>
      <xdr:spPr>
        <a:xfrm>
          <a:off x="5740400" y="7072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144465</xdr:rowOff>
    </xdr:from>
    <xdr:to>
      <xdr:col>26</xdr:col>
      <xdr:colOff>50800</xdr:colOff>
      <xdr:row>35</xdr:row>
      <xdr:rowOff>172240</xdr:rowOff>
    </xdr:to>
    <xdr:cxnSp macro="">
      <xdr:nvCxnSpPr>
        <xdr:cNvPr id="115" name="直線コネクタ 114"/>
        <xdr:cNvCxnSpPr/>
      </xdr:nvCxnSpPr>
      <xdr:spPr bwMode="auto">
        <a:xfrm flipV="1">
          <a:off x="4305300" y="6754815"/>
          <a:ext cx="698500" cy="2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167119</xdr:rowOff>
    </xdr:from>
    <xdr:to>
      <xdr:col>22</xdr:col>
      <xdr:colOff>114300</xdr:colOff>
      <xdr:row>35</xdr:row>
      <xdr:rowOff>172240</xdr:rowOff>
    </xdr:to>
    <xdr:cxnSp macro="">
      <xdr:nvCxnSpPr>
        <xdr:cNvPr id="118" name="直線コネクタ 117"/>
        <xdr:cNvCxnSpPr/>
      </xdr:nvCxnSpPr>
      <xdr:spPr bwMode="auto">
        <a:xfrm>
          <a:off x="3606800" y="6777469"/>
          <a:ext cx="698500" cy="5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167119</xdr:rowOff>
    </xdr:from>
    <xdr:to>
      <xdr:col>18</xdr:col>
      <xdr:colOff>177800</xdr:colOff>
      <xdr:row>35</xdr:row>
      <xdr:rowOff>171897</xdr:rowOff>
    </xdr:to>
    <xdr:cxnSp macro="">
      <xdr:nvCxnSpPr>
        <xdr:cNvPr id="121" name="直線コネクタ 120"/>
        <xdr:cNvCxnSpPr/>
      </xdr:nvCxnSpPr>
      <xdr:spPr bwMode="auto">
        <a:xfrm flipV="1">
          <a:off x="2908300" y="6777469"/>
          <a:ext cx="698500" cy="4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63593</xdr:rowOff>
    </xdr:from>
    <xdr:ext cx="762000" cy="259045"/>
    <xdr:sp macro="" textlink="">
      <xdr:nvSpPr>
        <xdr:cNvPr id="123" name="テキスト ボックス 122"/>
        <xdr:cNvSpPr txBox="1"/>
      </xdr:nvSpPr>
      <xdr:spPr>
        <a:xfrm>
          <a:off x="32258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165480</xdr:rowOff>
    </xdr:from>
    <xdr:ext cx="762000" cy="259045"/>
    <xdr:sp macro="" textlink="">
      <xdr:nvSpPr>
        <xdr:cNvPr id="125" name="テキスト ボックス 124"/>
        <xdr:cNvSpPr txBox="1"/>
      </xdr:nvSpPr>
      <xdr:spPr>
        <a:xfrm>
          <a:off x="2527300" y="71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121531</xdr:rowOff>
    </xdr:from>
    <xdr:to>
      <xdr:col>29</xdr:col>
      <xdr:colOff>177800</xdr:colOff>
      <xdr:row>35</xdr:row>
      <xdr:rowOff>223131</xdr:rowOff>
    </xdr:to>
    <xdr:sp macro="" textlink="">
      <xdr:nvSpPr>
        <xdr:cNvPr id="131" name="楕円 130"/>
        <xdr:cNvSpPr/>
      </xdr:nvSpPr>
      <xdr:spPr bwMode="auto">
        <a:xfrm>
          <a:off x="5600700" y="673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309508</xdr:rowOff>
    </xdr:from>
    <xdr:ext cx="762000" cy="259045"/>
    <xdr:sp macro="" textlink="">
      <xdr:nvSpPr>
        <xdr:cNvPr id="132" name="人口1人当たり決算額の推移該当値テキスト445"/>
        <xdr:cNvSpPr txBox="1"/>
      </xdr:nvSpPr>
      <xdr:spPr>
        <a:xfrm>
          <a:off x="5740400" y="6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93665</xdr:rowOff>
    </xdr:from>
    <xdr:to>
      <xdr:col>26</xdr:col>
      <xdr:colOff>101600</xdr:colOff>
      <xdr:row>35</xdr:row>
      <xdr:rowOff>195265</xdr:rowOff>
    </xdr:to>
    <xdr:sp macro="" textlink="">
      <xdr:nvSpPr>
        <xdr:cNvPr id="133" name="楕円 132"/>
        <xdr:cNvSpPr/>
      </xdr:nvSpPr>
      <xdr:spPr bwMode="auto">
        <a:xfrm>
          <a:off x="4953000" y="670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205442</xdr:rowOff>
    </xdr:from>
    <xdr:ext cx="736600" cy="259045"/>
    <xdr:sp macro="" textlink="">
      <xdr:nvSpPr>
        <xdr:cNvPr id="134" name="テキスト ボックス 133"/>
        <xdr:cNvSpPr txBox="1"/>
      </xdr:nvSpPr>
      <xdr:spPr>
        <a:xfrm>
          <a:off x="4622800" y="647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121440</xdr:rowOff>
    </xdr:from>
    <xdr:to>
      <xdr:col>22</xdr:col>
      <xdr:colOff>165100</xdr:colOff>
      <xdr:row>35</xdr:row>
      <xdr:rowOff>223040</xdr:rowOff>
    </xdr:to>
    <xdr:sp macro="" textlink="">
      <xdr:nvSpPr>
        <xdr:cNvPr id="135" name="楕円 134"/>
        <xdr:cNvSpPr/>
      </xdr:nvSpPr>
      <xdr:spPr bwMode="auto">
        <a:xfrm>
          <a:off x="4254500" y="673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233217</xdr:rowOff>
    </xdr:from>
    <xdr:ext cx="762000" cy="259045"/>
    <xdr:sp macro="" textlink="">
      <xdr:nvSpPr>
        <xdr:cNvPr id="136" name="テキスト ボックス 135"/>
        <xdr:cNvSpPr txBox="1"/>
      </xdr:nvSpPr>
      <xdr:spPr>
        <a:xfrm>
          <a:off x="3924300" y="650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116319</xdr:rowOff>
    </xdr:from>
    <xdr:to>
      <xdr:col>19</xdr:col>
      <xdr:colOff>38100</xdr:colOff>
      <xdr:row>35</xdr:row>
      <xdr:rowOff>217919</xdr:rowOff>
    </xdr:to>
    <xdr:sp macro="" textlink="">
      <xdr:nvSpPr>
        <xdr:cNvPr id="137" name="楕円 136"/>
        <xdr:cNvSpPr/>
      </xdr:nvSpPr>
      <xdr:spPr bwMode="auto">
        <a:xfrm>
          <a:off x="3556000" y="672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228096</xdr:rowOff>
    </xdr:from>
    <xdr:ext cx="762000" cy="259045"/>
    <xdr:sp macro="" textlink="">
      <xdr:nvSpPr>
        <xdr:cNvPr id="138" name="テキスト ボックス 137"/>
        <xdr:cNvSpPr txBox="1"/>
      </xdr:nvSpPr>
      <xdr:spPr>
        <a:xfrm>
          <a:off x="3225800" y="649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121097</xdr:rowOff>
    </xdr:from>
    <xdr:to>
      <xdr:col>15</xdr:col>
      <xdr:colOff>101600</xdr:colOff>
      <xdr:row>35</xdr:row>
      <xdr:rowOff>222697</xdr:rowOff>
    </xdr:to>
    <xdr:sp macro="" textlink="">
      <xdr:nvSpPr>
        <xdr:cNvPr id="139" name="楕円 138"/>
        <xdr:cNvSpPr/>
      </xdr:nvSpPr>
      <xdr:spPr bwMode="auto">
        <a:xfrm>
          <a:off x="2857500" y="673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232874</xdr:rowOff>
    </xdr:from>
    <xdr:ext cx="762000" cy="259045"/>
    <xdr:sp macro="" textlink="">
      <xdr:nvSpPr>
        <xdr:cNvPr id="140" name="テキスト ボックス 139"/>
        <xdr:cNvSpPr txBox="1"/>
      </xdr:nvSpPr>
      <xdr:spPr>
        <a:xfrm>
          <a:off x="2527300" y="650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25,319
24,413
46.59
14,087,914
13,718,565
306,246
5,887,222
9,932,216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126098</xdr:rowOff>
    </xdr:from>
    <xdr:to>
      <xdr:col>24</xdr:col>
      <xdr:colOff>63500</xdr:colOff>
      <xdr:row>36</xdr:row>
      <xdr:rowOff>136233</xdr:rowOff>
    </xdr:to>
    <xdr:cxnSp macro="">
      <xdr:nvCxnSpPr>
        <xdr:cNvPr id="61" name="直線コネクタ 60"/>
        <xdr:cNvCxnSpPr/>
      </xdr:nvCxnSpPr>
      <xdr:spPr>
        <a:xfrm flipV="1">
          <a:off x="3797300" y="6298298"/>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136233</xdr:rowOff>
    </xdr:from>
    <xdr:to>
      <xdr:col>19</xdr:col>
      <xdr:colOff>177800</xdr:colOff>
      <xdr:row>37</xdr:row>
      <xdr:rowOff>18523</xdr:rowOff>
    </xdr:to>
    <xdr:cxnSp macro="">
      <xdr:nvCxnSpPr>
        <xdr:cNvPr id="64" name="直線コネクタ 63"/>
        <xdr:cNvCxnSpPr/>
      </xdr:nvCxnSpPr>
      <xdr:spPr>
        <a:xfrm flipV="1">
          <a:off x="2908300" y="6308433"/>
          <a:ext cx="889000" cy="5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4521</xdr:rowOff>
    </xdr:from>
    <xdr:to>
      <xdr:col>15</xdr:col>
      <xdr:colOff>50800</xdr:colOff>
      <xdr:row>37</xdr:row>
      <xdr:rowOff>18523</xdr:rowOff>
    </xdr:to>
    <xdr:cxnSp macro="">
      <xdr:nvCxnSpPr>
        <xdr:cNvPr id="67" name="直線コネクタ 66"/>
        <xdr:cNvCxnSpPr/>
      </xdr:nvCxnSpPr>
      <xdr:spPr>
        <a:xfrm>
          <a:off x="2019300" y="6348171"/>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4521</xdr:rowOff>
    </xdr:from>
    <xdr:to>
      <xdr:col>10</xdr:col>
      <xdr:colOff>114300</xdr:colOff>
      <xdr:row>37</xdr:row>
      <xdr:rowOff>7798</xdr:rowOff>
    </xdr:to>
    <xdr:cxnSp macro="">
      <xdr:nvCxnSpPr>
        <xdr:cNvPr id="70" name="直線コネクタ 69"/>
        <xdr:cNvCxnSpPr/>
      </xdr:nvCxnSpPr>
      <xdr:spPr>
        <a:xfrm flipV="1">
          <a:off x="1130300" y="6348171"/>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28490</xdr:rowOff>
    </xdr:from>
    <xdr:ext cx="534377" cy="259045"/>
    <xdr:sp macro="" textlink="">
      <xdr:nvSpPr>
        <xdr:cNvPr id="72" name="テキスト ボックス 71"/>
        <xdr:cNvSpPr txBox="1"/>
      </xdr:nvSpPr>
      <xdr:spPr>
        <a:xfrm>
          <a:off x="1752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64031</xdr:rowOff>
    </xdr:from>
    <xdr:ext cx="534377" cy="259045"/>
    <xdr:sp macro="" textlink="">
      <xdr:nvSpPr>
        <xdr:cNvPr id="74" name="テキスト ボックス 73"/>
        <xdr:cNvSpPr txBox="1"/>
      </xdr:nvSpPr>
      <xdr:spPr>
        <a:xfrm>
          <a:off x="863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75298</xdr:rowOff>
    </xdr:from>
    <xdr:to>
      <xdr:col>24</xdr:col>
      <xdr:colOff>114300</xdr:colOff>
      <xdr:row>37</xdr:row>
      <xdr:rowOff>5448</xdr:rowOff>
    </xdr:to>
    <xdr:sp macro="" textlink="">
      <xdr:nvSpPr>
        <xdr:cNvPr id="80" name="楕円 79"/>
        <xdr:cNvSpPr/>
      </xdr:nvSpPr>
      <xdr:spPr>
        <a:xfrm>
          <a:off x="4584700" y="62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53725</xdr:rowOff>
    </xdr:from>
    <xdr:ext cx="534377" cy="259045"/>
    <xdr:sp macro="" textlink="">
      <xdr:nvSpPr>
        <xdr:cNvPr id="81" name="人件費該当値テキスト"/>
        <xdr:cNvSpPr txBox="1"/>
      </xdr:nvSpPr>
      <xdr:spPr>
        <a:xfrm>
          <a:off x="4686300" y="62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85433</xdr:rowOff>
    </xdr:from>
    <xdr:to>
      <xdr:col>20</xdr:col>
      <xdr:colOff>38100</xdr:colOff>
      <xdr:row>37</xdr:row>
      <xdr:rowOff>15583</xdr:rowOff>
    </xdr:to>
    <xdr:sp macro="" textlink="">
      <xdr:nvSpPr>
        <xdr:cNvPr id="82" name="楕円 81"/>
        <xdr:cNvSpPr/>
      </xdr:nvSpPr>
      <xdr:spPr>
        <a:xfrm>
          <a:off x="3746500" y="62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6710</xdr:rowOff>
    </xdr:from>
    <xdr:ext cx="534377" cy="259045"/>
    <xdr:sp macro="" textlink="">
      <xdr:nvSpPr>
        <xdr:cNvPr id="83" name="テキスト ボックス 82"/>
        <xdr:cNvSpPr txBox="1"/>
      </xdr:nvSpPr>
      <xdr:spPr>
        <a:xfrm>
          <a:off x="3530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139173</xdr:rowOff>
    </xdr:from>
    <xdr:to>
      <xdr:col>15</xdr:col>
      <xdr:colOff>101600</xdr:colOff>
      <xdr:row>37</xdr:row>
      <xdr:rowOff>69323</xdr:rowOff>
    </xdr:to>
    <xdr:sp macro="" textlink="">
      <xdr:nvSpPr>
        <xdr:cNvPr id="84" name="楕円 83"/>
        <xdr:cNvSpPr/>
      </xdr:nvSpPr>
      <xdr:spPr>
        <a:xfrm>
          <a:off x="2857500" y="63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60450</xdr:rowOff>
    </xdr:from>
    <xdr:ext cx="534377" cy="259045"/>
    <xdr:sp macro="" textlink="">
      <xdr:nvSpPr>
        <xdr:cNvPr id="85" name="テキスト ボックス 84"/>
        <xdr:cNvSpPr txBox="1"/>
      </xdr:nvSpPr>
      <xdr:spPr>
        <a:xfrm>
          <a:off x="2641111" y="640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125171</xdr:rowOff>
    </xdr:from>
    <xdr:to>
      <xdr:col>10</xdr:col>
      <xdr:colOff>165100</xdr:colOff>
      <xdr:row>37</xdr:row>
      <xdr:rowOff>55321</xdr:rowOff>
    </xdr:to>
    <xdr:sp macro="" textlink="">
      <xdr:nvSpPr>
        <xdr:cNvPr id="86" name="楕円 85"/>
        <xdr:cNvSpPr/>
      </xdr:nvSpPr>
      <xdr:spPr>
        <a:xfrm>
          <a:off x="1968500" y="62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46448</xdr:rowOff>
    </xdr:from>
    <xdr:ext cx="534377" cy="259045"/>
    <xdr:sp macro="" textlink="">
      <xdr:nvSpPr>
        <xdr:cNvPr id="87" name="テキスト ボックス 86"/>
        <xdr:cNvSpPr txBox="1"/>
      </xdr:nvSpPr>
      <xdr:spPr>
        <a:xfrm>
          <a:off x="1752111" y="63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128448</xdr:rowOff>
    </xdr:from>
    <xdr:to>
      <xdr:col>6</xdr:col>
      <xdr:colOff>38100</xdr:colOff>
      <xdr:row>37</xdr:row>
      <xdr:rowOff>58598</xdr:rowOff>
    </xdr:to>
    <xdr:sp macro="" textlink="">
      <xdr:nvSpPr>
        <xdr:cNvPr id="88" name="楕円 87"/>
        <xdr:cNvSpPr/>
      </xdr:nvSpPr>
      <xdr:spPr>
        <a:xfrm>
          <a:off x="1079500" y="63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75125</xdr:rowOff>
    </xdr:from>
    <xdr:ext cx="534377" cy="259045"/>
    <xdr:sp macro="" textlink="">
      <xdr:nvSpPr>
        <xdr:cNvPr id="89" name="テキスト ボックス 88"/>
        <xdr:cNvSpPr txBox="1"/>
      </xdr:nvSpPr>
      <xdr:spPr>
        <a:xfrm>
          <a:off x="863111" y="607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41997</xdr:rowOff>
    </xdr:from>
    <xdr:to>
      <xdr:col>24</xdr:col>
      <xdr:colOff>63500</xdr:colOff>
      <xdr:row>57</xdr:row>
      <xdr:rowOff>67618</xdr:rowOff>
    </xdr:to>
    <xdr:cxnSp macro="">
      <xdr:nvCxnSpPr>
        <xdr:cNvPr id="116" name="直線コネクタ 115"/>
        <xdr:cNvCxnSpPr/>
      </xdr:nvCxnSpPr>
      <xdr:spPr>
        <a:xfrm flipV="1">
          <a:off x="3797300" y="9814647"/>
          <a:ext cx="838200" cy="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67618</xdr:rowOff>
    </xdr:from>
    <xdr:to>
      <xdr:col>19</xdr:col>
      <xdr:colOff>177800</xdr:colOff>
      <xdr:row>57</xdr:row>
      <xdr:rowOff>78270</xdr:rowOff>
    </xdr:to>
    <xdr:cxnSp macro="">
      <xdr:nvCxnSpPr>
        <xdr:cNvPr id="119" name="直線コネクタ 118"/>
        <xdr:cNvCxnSpPr/>
      </xdr:nvCxnSpPr>
      <xdr:spPr>
        <a:xfrm flipV="1">
          <a:off x="2908300" y="9840268"/>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78270</xdr:rowOff>
    </xdr:from>
    <xdr:to>
      <xdr:col>15</xdr:col>
      <xdr:colOff>50800</xdr:colOff>
      <xdr:row>57</xdr:row>
      <xdr:rowOff>114750</xdr:rowOff>
    </xdr:to>
    <xdr:cxnSp macro="">
      <xdr:nvCxnSpPr>
        <xdr:cNvPr id="122" name="直線コネクタ 121"/>
        <xdr:cNvCxnSpPr/>
      </xdr:nvCxnSpPr>
      <xdr:spPr>
        <a:xfrm flipV="1">
          <a:off x="2019300" y="9850920"/>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114750</xdr:rowOff>
    </xdr:from>
    <xdr:to>
      <xdr:col>10</xdr:col>
      <xdr:colOff>114300</xdr:colOff>
      <xdr:row>57</xdr:row>
      <xdr:rowOff>118632</xdr:rowOff>
    </xdr:to>
    <xdr:cxnSp macro="">
      <xdr:nvCxnSpPr>
        <xdr:cNvPr id="125" name="直線コネクタ 124"/>
        <xdr:cNvCxnSpPr/>
      </xdr:nvCxnSpPr>
      <xdr:spPr>
        <a:xfrm flipV="1">
          <a:off x="1130300" y="9887400"/>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162647</xdr:rowOff>
    </xdr:from>
    <xdr:to>
      <xdr:col>24</xdr:col>
      <xdr:colOff>114300</xdr:colOff>
      <xdr:row>57</xdr:row>
      <xdr:rowOff>92797</xdr:rowOff>
    </xdr:to>
    <xdr:sp macro="" textlink="">
      <xdr:nvSpPr>
        <xdr:cNvPr id="135" name="楕円 134"/>
        <xdr:cNvSpPr/>
      </xdr:nvSpPr>
      <xdr:spPr>
        <a:xfrm>
          <a:off x="4584700" y="97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93758</xdr:rowOff>
    </xdr:from>
    <xdr:ext cx="534377" cy="259045"/>
    <xdr:sp macro="" textlink="">
      <xdr:nvSpPr>
        <xdr:cNvPr id="136" name="物件費該当値テキスト"/>
        <xdr:cNvSpPr txBox="1"/>
      </xdr:nvSpPr>
      <xdr:spPr>
        <a:xfrm>
          <a:off x="4686300" y="96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16818</xdr:rowOff>
    </xdr:from>
    <xdr:to>
      <xdr:col>20</xdr:col>
      <xdr:colOff>38100</xdr:colOff>
      <xdr:row>57</xdr:row>
      <xdr:rowOff>118418</xdr:rowOff>
    </xdr:to>
    <xdr:sp macro="" textlink="">
      <xdr:nvSpPr>
        <xdr:cNvPr id="137" name="楕円 136"/>
        <xdr:cNvSpPr/>
      </xdr:nvSpPr>
      <xdr:spPr>
        <a:xfrm>
          <a:off x="3746500" y="9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109545</xdr:rowOff>
    </xdr:from>
    <xdr:ext cx="534377" cy="259045"/>
    <xdr:sp macro="" textlink="">
      <xdr:nvSpPr>
        <xdr:cNvPr id="138" name="テキスト ボックス 137"/>
        <xdr:cNvSpPr txBox="1"/>
      </xdr:nvSpPr>
      <xdr:spPr>
        <a:xfrm>
          <a:off x="3530111" y="98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27470</xdr:rowOff>
    </xdr:from>
    <xdr:to>
      <xdr:col>15</xdr:col>
      <xdr:colOff>101600</xdr:colOff>
      <xdr:row>57</xdr:row>
      <xdr:rowOff>129070</xdr:rowOff>
    </xdr:to>
    <xdr:sp macro="" textlink="">
      <xdr:nvSpPr>
        <xdr:cNvPr id="139" name="楕円 138"/>
        <xdr:cNvSpPr/>
      </xdr:nvSpPr>
      <xdr:spPr>
        <a:xfrm>
          <a:off x="2857500" y="98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120197</xdr:rowOff>
    </xdr:from>
    <xdr:ext cx="534377" cy="259045"/>
    <xdr:sp macro="" textlink="">
      <xdr:nvSpPr>
        <xdr:cNvPr id="140" name="テキスト ボックス 139"/>
        <xdr:cNvSpPr txBox="1"/>
      </xdr:nvSpPr>
      <xdr:spPr>
        <a:xfrm>
          <a:off x="2641111" y="98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63950</xdr:rowOff>
    </xdr:from>
    <xdr:to>
      <xdr:col>10</xdr:col>
      <xdr:colOff>165100</xdr:colOff>
      <xdr:row>57</xdr:row>
      <xdr:rowOff>165550</xdr:rowOff>
    </xdr:to>
    <xdr:sp macro="" textlink="">
      <xdr:nvSpPr>
        <xdr:cNvPr id="141" name="楕円 140"/>
        <xdr:cNvSpPr/>
      </xdr:nvSpPr>
      <xdr:spPr>
        <a:xfrm>
          <a:off x="1968500" y="98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156677</xdr:rowOff>
    </xdr:from>
    <xdr:ext cx="534377" cy="259045"/>
    <xdr:sp macro="" textlink="">
      <xdr:nvSpPr>
        <xdr:cNvPr id="142" name="テキスト ボックス 141"/>
        <xdr:cNvSpPr txBox="1"/>
      </xdr:nvSpPr>
      <xdr:spPr>
        <a:xfrm>
          <a:off x="1752111" y="992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67832</xdr:rowOff>
    </xdr:from>
    <xdr:to>
      <xdr:col>6</xdr:col>
      <xdr:colOff>38100</xdr:colOff>
      <xdr:row>57</xdr:row>
      <xdr:rowOff>169432</xdr:rowOff>
    </xdr:to>
    <xdr:sp macro="" textlink="">
      <xdr:nvSpPr>
        <xdr:cNvPr id="143" name="楕円 142"/>
        <xdr:cNvSpPr/>
      </xdr:nvSpPr>
      <xdr:spPr>
        <a:xfrm>
          <a:off x="1079500" y="984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160559</xdr:rowOff>
    </xdr:from>
    <xdr:ext cx="534377" cy="259045"/>
    <xdr:sp macro="" textlink="">
      <xdr:nvSpPr>
        <xdr:cNvPr id="144" name="テキスト ボックス 143"/>
        <xdr:cNvSpPr txBox="1"/>
      </xdr:nvSpPr>
      <xdr:spPr>
        <a:xfrm>
          <a:off x="863111" y="993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95535</xdr:rowOff>
    </xdr:from>
    <xdr:to>
      <xdr:col>24</xdr:col>
      <xdr:colOff>63500</xdr:colOff>
      <xdr:row>78</xdr:row>
      <xdr:rowOff>96997</xdr:rowOff>
    </xdr:to>
    <xdr:cxnSp macro="">
      <xdr:nvCxnSpPr>
        <xdr:cNvPr id="171" name="直線コネクタ 170"/>
        <xdr:cNvCxnSpPr/>
      </xdr:nvCxnSpPr>
      <xdr:spPr>
        <a:xfrm flipV="1">
          <a:off x="3797300" y="13468635"/>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96997</xdr:rowOff>
    </xdr:from>
    <xdr:to>
      <xdr:col>19</xdr:col>
      <xdr:colOff>177800</xdr:colOff>
      <xdr:row>78</xdr:row>
      <xdr:rowOff>99329</xdr:rowOff>
    </xdr:to>
    <xdr:cxnSp macro="">
      <xdr:nvCxnSpPr>
        <xdr:cNvPr id="174" name="直線コネクタ 173"/>
        <xdr:cNvCxnSpPr/>
      </xdr:nvCxnSpPr>
      <xdr:spPr>
        <a:xfrm flipV="1">
          <a:off x="2908300" y="13470097"/>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85065</xdr:rowOff>
    </xdr:from>
    <xdr:to>
      <xdr:col>15</xdr:col>
      <xdr:colOff>50800</xdr:colOff>
      <xdr:row>78</xdr:row>
      <xdr:rowOff>99329</xdr:rowOff>
    </xdr:to>
    <xdr:cxnSp macro="">
      <xdr:nvCxnSpPr>
        <xdr:cNvPr id="177" name="直線コネクタ 176"/>
        <xdr:cNvCxnSpPr/>
      </xdr:nvCxnSpPr>
      <xdr:spPr>
        <a:xfrm>
          <a:off x="2019300" y="13458165"/>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85065</xdr:rowOff>
    </xdr:from>
    <xdr:to>
      <xdr:col>10</xdr:col>
      <xdr:colOff>114300</xdr:colOff>
      <xdr:row>78</xdr:row>
      <xdr:rowOff>86162</xdr:rowOff>
    </xdr:to>
    <xdr:cxnSp macro="">
      <xdr:nvCxnSpPr>
        <xdr:cNvPr id="180" name="直線コネクタ 179"/>
        <xdr:cNvCxnSpPr/>
      </xdr:nvCxnSpPr>
      <xdr:spPr>
        <a:xfrm flipV="1">
          <a:off x="1130300" y="13458165"/>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44735</xdr:rowOff>
    </xdr:from>
    <xdr:to>
      <xdr:col>24</xdr:col>
      <xdr:colOff>114300</xdr:colOff>
      <xdr:row>78</xdr:row>
      <xdr:rowOff>146335</xdr:rowOff>
    </xdr:to>
    <xdr:sp macro="" textlink="">
      <xdr:nvSpPr>
        <xdr:cNvPr id="190" name="楕円 189"/>
        <xdr:cNvSpPr/>
      </xdr:nvSpPr>
      <xdr:spPr>
        <a:xfrm>
          <a:off x="4584700" y="134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131112</xdr:rowOff>
    </xdr:from>
    <xdr:ext cx="378565" cy="259045"/>
    <xdr:sp macro="" textlink="">
      <xdr:nvSpPr>
        <xdr:cNvPr id="191" name="維持補修費該当値テキスト"/>
        <xdr:cNvSpPr txBox="1"/>
      </xdr:nvSpPr>
      <xdr:spPr>
        <a:xfrm>
          <a:off x="4686300" y="1333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46197</xdr:rowOff>
    </xdr:from>
    <xdr:to>
      <xdr:col>20</xdr:col>
      <xdr:colOff>38100</xdr:colOff>
      <xdr:row>78</xdr:row>
      <xdr:rowOff>147797</xdr:rowOff>
    </xdr:to>
    <xdr:sp macro="" textlink="">
      <xdr:nvSpPr>
        <xdr:cNvPr id="192" name="楕円 191"/>
        <xdr:cNvSpPr/>
      </xdr:nvSpPr>
      <xdr:spPr>
        <a:xfrm>
          <a:off x="3746500" y="134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138924</xdr:rowOff>
    </xdr:from>
    <xdr:ext cx="378565" cy="259045"/>
    <xdr:sp macro="" textlink="">
      <xdr:nvSpPr>
        <xdr:cNvPr id="193" name="テキスト ボックス 192"/>
        <xdr:cNvSpPr txBox="1"/>
      </xdr:nvSpPr>
      <xdr:spPr>
        <a:xfrm>
          <a:off x="3608017" y="1351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48529</xdr:rowOff>
    </xdr:from>
    <xdr:to>
      <xdr:col>15</xdr:col>
      <xdr:colOff>101600</xdr:colOff>
      <xdr:row>78</xdr:row>
      <xdr:rowOff>150129</xdr:rowOff>
    </xdr:to>
    <xdr:sp macro="" textlink="">
      <xdr:nvSpPr>
        <xdr:cNvPr id="194" name="楕円 193"/>
        <xdr:cNvSpPr/>
      </xdr:nvSpPr>
      <xdr:spPr>
        <a:xfrm>
          <a:off x="2857500" y="134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141256</xdr:rowOff>
    </xdr:from>
    <xdr:ext cx="378565" cy="259045"/>
    <xdr:sp macro="" textlink="">
      <xdr:nvSpPr>
        <xdr:cNvPr id="195" name="テキスト ボックス 194"/>
        <xdr:cNvSpPr txBox="1"/>
      </xdr:nvSpPr>
      <xdr:spPr>
        <a:xfrm>
          <a:off x="2719017" y="13514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34265</xdr:rowOff>
    </xdr:from>
    <xdr:to>
      <xdr:col>10</xdr:col>
      <xdr:colOff>165100</xdr:colOff>
      <xdr:row>78</xdr:row>
      <xdr:rowOff>135865</xdr:rowOff>
    </xdr:to>
    <xdr:sp macro="" textlink="">
      <xdr:nvSpPr>
        <xdr:cNvPr id="196" name="楕円 195"/>
        <xdr:cNvSpPr/>
      </xdr:nvSpPr>
      <xdr:spPr>
        <a:xfrm>
          <a:off x="19685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126992</xdr:rowOff>
    </xdr:from>
    <xdr:ext cx="469744" cy="259045"/>
    <xdr:sp macro="" textlink="">
      <xdr:nvSpPr>
        <xdr:cNvPr id="197" name="テキスト ボックス 196"/>
        <xdr:cNvSpPr txBox="1"/>
      </xdr:nvSpPr>
      <xdr:spPr>
        <a:xfrm>
          <a:off x="1784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35362</xdr:rowOff>
    </xdr:from>
    <xdr:to>
      <xdr:col>6</xdr:col>
      <xdr:colOff>38100</xdr:colOff>
      <xdr:row>78</xdr:row>
      <xdr:rowOff>136962</xdr:rowOff>
    </xdr:to>
    <xdr:sp macro="" textlink="">
      <xdr:nvSpPr>
        <xdr:cNvPr id="198" name="楕円 197"/>
        <xdr:cNvSpPr/>
      </xdr:nvSpPr>
      <xdr:spPr>
        <a:xfrm>
          <a:off x="1079500" y="134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128089</xdr:rowOff>
    </xdr:from>
    <xdr:ext cx="469744" cy="259045"/>
    <xdr:sp macro="" textlink="">
      <xdr:nvSpPr>
        <xdr:cNvPr id="199" name="テキスト ボックス 198"/>
        <xdr:cNvSpPr txBox="1"/>
      </xdr:nvSpPr>
      <xdr:spPr>
        <a:xfrm>
          <a:off x="895428" y="135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47254</xdr:rowOff>
    </xdr:from>
    <xdr:to>
      <xdr:col>24</xdr:col>
      <xdr:colOff>63500</xdr:colOff>
      <xdr:row>95</xdr:row>
      <xdr:rowOff>109434</xdr:rowOff>
    </xdr:to>
    <xdr:cxnSp macro="">
      <xdr:nvCxnSpPr>
        <xdr:cNvPr id="227" name="直線コネクタ 226"/>
        <xdr:cNvCxnSpPr/>
      </xdr:nvCxnSpPr>
      <xdr:spPr>
        <a:xfrm flipV="1">
          <a:off x="3797300" y="16335004"/>
          <a:ext cx="8382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109434</xdr:rowOff>
    </xdr:from>
    <xdr:to>
      <xdr:col>19</xdr:col>
      <xdr:colOff>177800</xdr:colOff>
      <xdr:row>96</xdr:row>
      <xdr:rowOff>70824</xdr:rowOff>
    </xdr:to>
    <xdr:cxnSp macro="">
      <xdr:nvCxnSpPr>
        <xdr:cNvPr id="230" name="直線コネクタ 229"/>
        <xdr:cNvCxnSpPr/>
      </xdr:nvCxnSpPr>
      <xdr:spPr>
        <a:xfrm flipV="1">
          <a:off x="2908300" y="16397184"/>
          <a:ext cx="889000" cy="13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70824</xdr:rowOff>
    </xdr:from>
    <xdr:to>
      <xdr:col>15</xdr:col>
      <xdr:colOff>50800</xdr:colOff>
      <xdr:row>97</xdr:row>
      <xdr:rowOff>97935</xdr:rowOff>
    </xdr:to>
    <xdr:cxnSp macro="">
      <xdr:nvCxnSpPr>
        <xdr:cNvPr id="233" name="直線コネクタ 232"/>
        <xdr:cNvCxnSpPr/>
      </xdr:nvCxnSpPr>
      <xdr:spPr>
        <a:xfrm flipV="1">
          <a:off x="2019300" y="16530024"/>
          <a:ext cx="889000" cy="19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97935</xdr:rowOff>
    </xdr:from>
    <xdr:to>
      <xdr:col>10</xdr:col>
      <xdr:colOff>114300</xdr:colOff>
      <xdr:row>98</xdr:row>
      <xdr:rowOff>29240</xdr:rowOff>
    </xdr:to>
    <xdr:cxnSp macro="">
      <xdr:nvCxnSpPr>
        <xdr:cNvPr id="236" name="直線コネクタ 235"/>
        <xdr:cNvCxnSpPr/>
      </xdr:nvCxnSpPr>
      <xdr:spPr>
        <a:xfrm flipV="1">
          <a:off x="1130300" y="16728585"/>
          <a:ext cx="8890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62484</xdr:rowOff>
    </xdr:from>
    <xdr:ext cx="534377" cy="259045"/>
    <xdr:sp macro="" textlink="">
      <xdr:nvSpPr>
        <xdr:cNvPr id="238" name="テキスト ボックス 237"/>
        <xdr:cNvSpPr txBox="1"/>
      </xdr:nvSpPr>
      <xdr:spPr>
        <a:xfrm>
          <a:off x="1752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1950</xdr:rowOff>
    </xdr:from>
    <xdr:ext cx="534377" cy="259045"/>
    <xdr:sp macro="" textlink="">
      <xdr:nvSpPr>
        <xdr:cNvPr id="240" name="テキスト ボックス 239"/>
        <xdr:cNvSpPr txBox="1"/>
      </xdr:nvSpPr>
      <xdr:spPr>
        <a:xfrm>
          <a:off x="863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167904</xdr:rowOff>
    </xdr:from>
    <xdr:to>
      <xdr:col>24</xdr:col>
      <xdr:colOff>114300</xdr:colOff>
      <xdr:row>95</xdr:row>
      <xdr:rowOff>98054</xdr:rowOff>
    </xdr:to>
    <xdr:sp macro="" textlink="">
      <xdr:nvSpPr>
        <xdr:cNvPr id="246" name="楕円 245"/>
        <xdr:cNvSpPr/>
      </xdr:nvSpPr>
      <xdr:spPr>
        <a:xfrm>
          <a:off x="4584700" y="1628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19331</xdr:rowOff>
    </xdr:from>
    <xdr:ext cx="534377" cy="259045"/>
    <xdr:sp macro="" textlink="">
      <xdr:nvSpPr>
        <xdr:cNvPr id="247" name="扶助費該当値テキスト"/>
        <xdr:cNvSpPr txBox="1"/>
      </xdr:nvSpPr>
      <xdr:spPr>
        <a:xfrm>
          <a:off x="4686300" y="1613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58634</xdr:rowOff>
    </xdr:from>
    <xdr:to>
      <xdr:col>20</xdr:col>
      <xdr:colOff>38100</xdr:colOff>
      <xdr:row>95</xdr:row>
      <xdr:rowOff>160234</xdr:rowOff>
    </xdr:to>
    <xdr:sp macro="" textlink="">
      <xdr:nvSpPr>
        <xdr:cNvPr id="248" name="楕円 247"/>
        <xdr:cNvSpPr/>
      </xdr:nvSpPr>
      <xdr:spPr>
        <a:xfrm>
          <a:off x="3746500" y="163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5311</xdr:rowOff>
    </xdr:from>
    <xdr:ext cx="534377" cy="259045"/>
    <xdr:sp macro="" textlink="">
      <xdr:nvSpPr>
        <xdr:cNvPr id="249" name="テキスト ボックス 248"/>
        <xdr:cNvSpPr txBox="1"/>
      </xdr:nvSpPr>
      <xdr:spPr>
        <a:xfrm>
          <a:off x="3530111" y="161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20024</xdr:rowOff>
    </xdr:from>
    <xdr:to>
      <xdr:col>15</xdr:col>
      <xdr:colOff>101600</xdr:colOff>
      <xdr:row>96</xdr:row>
      <xdr:rowOff>121624</xdr:rowOff>
    </xdr:to>
    <xdr:sp macro="" textlink="">
      <xdr:nvSpPr>
        <xdr:cNvPr id="250" name="楕円 249"/>
        <xdr:cNvSpPr/>
      </xdr:nvSpPr>
      <xdr:spPr>
        <a:xfrm>
          <a:off x="2857500" y="1647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138151</xdr:rowOff>
    </xdr:from>
    <xdr:ext cx="534377" cy="259045"/>
    <xdr:sp macro="" textlink="">
      <xdr:nvSpPr>
        <xdr:cNvPr id="251" name="テキスト ボックス 250"/>
        <xdr:cNvSpPr txBox="1"/>
      </xdr:nvSpPr>
      <xdr:spPr>
        <a:xfrm>
          <a:off x="2641111" y="1625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47135</xdr:rowOff>
    </xdr:from>
    <xdr:to>
      <xdr:col>10</xdr:col>
      <xdr:colOff>165100</xdr:colOff>
      <xdr:row>97</xdr:row>
      <xdr:rowOff>148735</xdr:rowOff>
    </xdr:to>
    <xdr:sp macro="" textlink="">
      <xdr:nvSpPr>
        <xdr:cNvPr id="252" name="楕円 251"/>
        <xdr:cNvSpPr/>
      </xdr:nvSpPr>
      <xdr:spPr>
        <a:xfrm>
          <a:off x="1968500" y="166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139862</xdr:rowOff>
    </xdr:from>
    <xdr:ext cx="534377" cy="259045"/>
    <xdr:sp macro="" textlink="">
      <xdr:nvSpPr>
        <xdr:cNvPr id="253" name="テキスト ボックス 252"/>
        <xdr:cNvSpPr txBox="1"/>
      </xdr:nvSpPr>
      <xdr:spPr>
        <a:xfrm>
          <a:off x="1752111" y="167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149890</xdr:rowOff>
    </xdr:from>
    <xdr:to>
      <xdr:col>6</xdr:col>
      <xdr:colOff>38100</xdr:colOff>
      <xdr:row>98</xdr:row>
      <xdr:rowOff>80040</xdr:rowOff>
    </xdr:to>
    <xdr:sp macro="" textlink="">
      <xdr:nvSpPr>
        <xdr:cNvPr id="254" name="楕円 253"/>
        <xdr:cNvSpPr/>
      </xdr:nvSpPr>
      <xdr:spPr>
        <a:xfrm>
          <a:off x="1079500" y="167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71167</xdr:rowOff>
    </xdr:from>
    <xdr:ext cx="534377" cy="259045"/>
    <xdr:sp macro="" textlink="">
      <xdr:nvSpPr>
        <xdr:cNvPr id="255" name="テキスト ボックス 254"/>
        <xdr:cNvSpPr txBox="1"/>
      </xdr:nvSpPr>
      <xdr:spPr>
        <a:xfrm>
          <a:off x="863111" y="1687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166522</xdr:rowOff>
    </xdr:from>
    <xdr:to>
      <xdr:col>55</xdr:col>
      <xdr:colOff>0</xdr:colOff>
      <xdr:row>34</xdr:row>
      <xdr:rowOff>47498</xdr:rowOff>
    </xdr:to>
    <xdr:cxnSp macro="">
      <xdr:nvCxnSpPr>
        <xdr:cNvPr id="286" name="直線コネクタ 285"/>
        <xdr:cNvCxnSpPr/>
      </xdr:nvCxnSpPr>
      <xdr:spPr>
        <a:xfrm flipV="1">
          <a:off x="9639300" y="5652922"/>
          <a:ext cx="838200" cy="2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126001</xdr:rowOff>
    </xdr:from>
    <xdr:ext cx="534377" cy="259045"/>
    <xdr:sp macro="" textlink="">
      <xdr:nvSpPr>
        <xdr:cNvPr id="287" name="補助費等平均値テキスト"/>
        <xdr:cNvSpPr txBox="1"/>
      </xdr:nvSpPr>
      <xdr:spPr>
        <a:xfrm>
          <a:off x="10528300" y="61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47498</xdr:rowOff>
    </xdr:from>
    <xdr:to>
      <xdr:col>50</xdr:col>
      <xdr:colOff>114300</xdr:colOff>
      <xdr:row>35</xdr:row>
      <xdr:rowOff>82746</xdr:rowOff>
    </xdr:to>
    <xdr:cxnSp macro="">
      <xdr:nvCxnSpPr>
        <xdr:cNvPr id="289" name="直線コネクタ 288"/>
        <xdr:cNvCxnSpPr/>
      </xdr:nvCxnSpPr>
      <xdr:spPr>
        <a:xfrm flipV="1">
          <a:off x="8750300" y="5876798"/>
          <a:ext cx="889000" cy="20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82746</xdr:rowOff>
    </xdr:from>
    <xdr:to>
      <xdr:col>45</xdr:col>
      <xdr:colOff>177800</xdr:colOff>
      <xdr:row>36</xdr:row>
      <xdr:rowOff>76813</xdr:rowOff>
    </xdr:to>
    <xdr:cxnSp macro="">
      <xdr:nvCxnSpPr>
        <xdr:cNvPr id="292" name="直線コネクタ 291"/>
        <xdr:cNvCxnSpPr/>
      </xdr:nvCxnSpPr>
      <xdr:spPr>
        <a:xfrm flipV="1">
          <a:off x="7861300" y="6083496"/>
          <a:ext cx="889000" cy="1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76813</xdr:rowOff>
    </xdr:from>
    <xdr:to>
      <xdr:col>41</xdr:col>
      <xdr:colOff>50800</xdr:colOff>
      <xdr:row>36</xdr:row>
      <xdr:rowOff>122022</xdr:rowOff>
    </xdr:to>
    <xdr:cxnSp macro="">
      <xdr:nvCxnSpPr>
        <xdr:cNvPr id="295" name="直線コネクタ 294"/>
        <xdr:cNvCxnSpPr/>
      </xdr:nvCxnSpPr>
      <xdr:spPr>
        <a:xfrm flipV="1">
          <a:off x="6972300" y="6249013"/>
          <a:ext cx="889000" cy="4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130446</xdr:rowOff>
    </xdr:from>
    <xdr:ext cx="534377" cy="259045"/>
    <xdr:sp macro="" textlink="">
      <xdr:nvSpPr>
        <xdr:cNvPr id="297" name="テキスト ボックス 296"/>
        <xdr:cNvSpPr txBox="1"/>
      </xdr:nvSpPr>
      <xdr:spPr>
        <a:xfrm>
          <a:off x="7594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147145</xdr:rowOff>
    </xdr:from>
    <xdr:ext cx="534377" cy="259045"/>
    <xdr:sp macro="" textlink="">
      <xdr:nvSpPr>
        <xdr:cNvPr id="299" name="テキスト ボックス 298"/>
        <xdr:cNvSpPr txBox="1"/>
      </xdr:nvSpPr>
      <xdr:spPr>
        <a:xfrm>
          <a:off x="6705111" y="59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115722</xdr:rowOff>
    </xdr:from>
    <xdr:to>
      <xdr:col>55</xdr:col>
      <xdr:colOff>50800</xdr:colOff>
      <xdr:row>33</xdr:row>
      <xdr:rowOff>45872</xdr:rowOff>
    </xdr:to>
    <xdr:sp macro="" textlink="">
      <xdr:nvSpPr>
        <xdr:cNvPr id="305" name="楕円 304"/>
        <xdr:cNvSpPr/>
      </xdr:nvSpPr>
      <xdr:spPr>
        <a:xfrm>
          <a:off x="10426700" y="56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138599</xdr:rowOff>
    </xdr:from>
    <xdr:ext cx="599010" cy="259045"/>
    <xdr:sp macro="" textlink="">
      <xdr:nvSpPr>
        <xdr:cNvPr id="306" name="補助費等該当値テキスト"/>
        <xdr:cNvSpPr txBox="1"/>
      </xdr:nvSpPr>
      <xdr:spPr>
        <a:xfrm>
          <a:off x="10528300" y="545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168148</xdr:rowOff>
    </xdr:from>
    <xdr:to>
      <xdr:col>50</xdr:col>
      <xdr:colOff>165100</xdr:colOff>
      <xdr:row>34</xdr:row>
      <xdr:rowOff>98298</xdr:rowOff>
    </xdr:to>
    <xdr:sp macro="" textlink="">
      <xdr:nvSpPr>
        <xdr:cNvPr id="307" name="楕円 306"/>
        <xdr:cNvSpPr/>
      </xdr:nvSpPr>
      <xdr:spPr>
        <a:xfrm>
          <a:off x="9588500" y="58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114825</xdr:rowOff>
    </xdr:from>
    <xdr:ext cx="534377" cy="259045"/>
    <xdr:sp macro="" textlink="">
      <xdr:nvSpPr>
        <xdr:cNvPr id="308" name="テキスト ボックス 307"/>
        <xdr:cNvSpPr txBox="1"/>
      </xdr:nvSpPr>
      <xdr:spPr>
        <a:xfrm>
          <a:off x="9372111" y="56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31946</xdr:rowOff>
    </xdr:from>
    <xdr:to>
      <xdr:col>46</xdr:col>
      <xdr:colOff>38100</xdr:colOff>
      <xdr:row>35</xdr:row>
      <xdr:rowOff>133546</xdr:rowOff>
    </xdr:to>
    <xdr:sp macro="" textlink="">
      <xdr:nvSpPr>
        <xdr:cNvPr id="309" name="楕円 308"/>
        <xdr:cNvSpPr/>
      </xdr:nvSpPr>
      <xdr:spPr>
        <a:xfrm>
          <a:off x="8699500" y="60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150073</xdr:rowOff>
    </xdr:from>
    <xdr:ext cx="534377" cy="259045"/>
    <xdr:sp macro="" textlink="">
      <xdr:nvSpPr>
        <xdr:cNvPr id="310" name="テキスト ボックス 309"/>
        <xdr:cNvSpPr txBox="1"/>
      </xdr:nvSpPr>
      <xdr:spPr>
        <a:xfrm>
          <a:off x="8483111" y="580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26013</xdr:rowOff>
    </xdr:from>
    <xdr:to>
      <xdr:col>41</xdr:col>
      <xdr:colOff>101600</xdr:colOff>
      <xdr:row>36</xdr:row>
      <xdr:rowOff>127613</xdr:rowOff>
    </xdr:to>
    <xdr:sp macro="" textlink="">
      <xdr:nvSpPr>
        <xdr:cNvPr id="311" name="楕円 310"/>
        <xdr:cNvSpPr/>
      </xdr:nvSpPr>
      <xdr:spPr>
        <a:xfrm>
          <a:off x="7810500" y="61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118740</xdr:rowOff>
    </xdr:from>
    <xdr:ext cx="534377" cy="259045"/>
    <xdr:sp macro="" textlink="">
      <xdr:nvSpPr>
        <xdr:cNvPr id="312" name="テキスト ボックス 311"/>
        <xdr:cNvSpPr txBox="1"/>
      </xdr:nvSpPr>
      <xdr:spPr>
        <a:xfrm>
          <a:off x="7594111" y="62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71222</xdr:rowOff>
    </xdr:from>
    <xdr:to>
      <xdr:col>36</xdr:col>
      <xdr:colOff>165100</xdr:colOff>
      <xdr:row>37</xdr:row>
      <xdr:rowOff>1372</xdr:rowOff>
    </xdr:to>
    <xdr:sp macro="" textlink="">
      <xdr:nvSpPr>
        <xdr:cNvPr id="313" name="楕円 312"/>
        <xdr:cNvSpPr/>
      </xdr:nvSpPr>
      <xdr:spPr>
        <a:xfrm>
          <a:off x="6921500" y="62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163949</xdr:rowOff>
    </xdr:from>
    <xdr:ext cx="534377" cy="259045"/>
    <xdr:sp macro="" textlink="">
      <xdr:nvSpPr>
        <xdr:cNvPr id="314" name="テキスト ボックス 313"/>
        <xdr:cNvSpPr txBox="1"/>
      </xdr:nvSpPr>
      <xdr:spPr>
        <a:xfrm>
          <a:off x="6705111" y="63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164411</xdr:rowOff>
    </xdr:from>
    <xdr:to>
      <xdr:col>55</xdr:col>
      <xdr:colOff>0</xdr:colOff>
      <xdr:row>58</xdr:row>
      <xdr:rowOff>65220</xdr:rowOff>
    </xdr:to>
    <xdr:cxnSp macro="">
      <xdr:nvCxnSpPr>
        <xdr:cNvPr id="345" name="直線コネクタ 344"/>
        <xdr:cNvCxnSpPr/>
      </xdr:nvCxnSpPr>
      <xdr:spPr>
        <a:xfrm flipV="1">
          <a:off x="9639300" y="9594161"/>
          <a:ext cx="838200" cy="4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65220</xdr:rowOff>
    </xdr:from>
    <xdr:to>
      <xdr:col>50</xdr:col>
      <xdr:colOff>114300</xdr:colOff>
      <xdr:row>58</xdr:row>
      <xdr:rowOff>98999</xdr:rowOff>
    </xdr:to>
    <xdr:cxnSp macro="">
      <xdr:nvCxnSpPr>
        <xdr:cNvPr id="348" name="直線コネクタ 347"/>
        <xdr:cNvCxnSpPr/>
      </xdr:nvCxnSpPr>
      <xdr:spPr>
        <a:xfrm flipV="1">
          <a:off x="8750300" y="10009320"/>
          <a:ext cx="889000" cy="3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98999</xdr:rowOff>
    </xdr:from>
    <xdr:to>
      <xdr:col>45</xdr:col>
      <xdr:colOff>177800</xdr:colOff>
      <xdr:row>58</xdr:row>
      <xdr:rowOff>165869</xdr:rowOff>
    </xdr:to>
    <xdr:cxnSp macro="">
      <xdr:nvCxnSpPr>
        <xdr:cNvPr id="351" name="直線コネクタ 350"/>
        <xdr:cNvCxnSpPr/>
      </xdr:nvCxnSpPr>
      <xdr:spPr>
        <a:xfrm flipV="1">
          <a:off x="7861300" y="10043099"/>
          <a:ext cx="889000" cy="6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156660</xdr:rowOff>
    </xdr:from>
    <xdr:to>
      <xdr:col>41</xdr:col>
      <xdr:colOff>50800</xdr:colOff>
      <xdr:row>58</xdr:row>
      <xdr:rowOff>165869</xdr:rowOff>
    </xdr:to>
    <xdr:cxnSp macro="">
      <xdr:nvCxnSpPr>
        <xdr:cNvPr id="354" name="直線コネクタ 353"/>
        <xdr:cNvCxnSpPr/>
      </xdr:nvCxnSpPr>
      <xdr:spPr>
        <a:xfrm>
          <a:off x="6972300" y="9586410"/>
          <a:ext cx="889000" cy="5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31027</xdr:rowOff>
    </xdr:from>
    <xdr:ext cx="534377" cy="259045"/>
    <xdr:sp macro="" textlink="">
      <xdr:nvSpPr>
        <xdr:cNvPr id="356" name="テキスト ボックス 355"/>
        <xdr:cNvSpPr txBox="1"/>
      </xdr:nvSpPr>
      <xdr:spPr>
        <a:xfrm>
          <a:off x="7594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95699</xdr:rowOff>
    </xdr:from>
    <xdr:ext cx="534377" cy="259045"/>
    <xdr:sp macro="" textlink="">
      <xdr:nvSpPr>
        <xdr:cNvPr id="358" name="テキスト ボックス 357"/>
        <xdr:cNvSpPr txBox="1"/>
      </xdr:nvSpPr>
      <xdr:spPr>
        <a:xfrm>
          <a:off x="6705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113611</xdr:rowOff>
    </xdr:from>
    <xdr:to>
      <xdr:col>55</xdr:col>
      <xdr:colOff>50800</xdr:colOff>
      <xdr:row>56</xdr:row>
      <xdr:rowOff>43761</xdr:rowOff>
    </xdr:to>
    <xdr:sp macro="" textlink="">
      <xdr:nvSpPr>
        <xdr:cNvPr id="364" name="楕円 363"/>
        <xdr:cNvSpPr/>
      </xdr:nvSpPr>
      <xdr:spPr>
        <a:xfrm>
          <a:off x="10426700" y="95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136488</xdr:rowOff>
    </xdr:from>
    <xdr:ext cx="534377" cy="259045"/>
    <xdr:sp macro="" textlink="">
      <xdr:nvSpPr>
        <xdr:cNvPr id="365" name="普通建設事業費該当値テキスト"/>
        <xdr:cNvSpPr txBox="1"/>
      </xdr:nvSpPr>
      <xdr:spPr>
        <a:xfrm>
          <a:off x="10528300" y="939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14420</xdr:rowOff>
    </xdr:from>
    <xdr:to>
      <xdr:col>50</xdr:col>
      <xdr:colOff>165100</xdr:colOff>
      <xdr:row>58</xdr:row>
      <xdr:rowOff>116020</xdr:rowOff>
    </xdr:to>
    <xdr:sp macro="" textlink="">
      <xdr:nvSpPr>
        <xdr:cNvPr id="366" name="楕円 365"/>
        <xdr:cNvSpPr/>
      </xdr:nvSpPr>
      <xdr:spPr>
        <a:xfrm>
          <a:off x="9588500" y="99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107147</xdr:rowOff>
    </xdr:from>
    <xdr:ext cx="534377" cy="259045"/>
    <xdr:sp macro="" textlink="">
      <xdr:nvSpPr>
        <xdr:cNvPr id="367" name="テキスト ボックス 366"/>
        <xdr:cNvSpPr txBox="1"/>
      </xdr:nvSpPr>
      <xdr:spPr>
        <a:xfrm>
          <a:off x="9372111" y="1005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48199</xdr:rowOff>
    </xdr:from>
    <xdr:to>
      <xdr:col>46</xdr:col>
      <xdr:colOff>38100</xdr:colOff>
      <xdr:row>58</xdr:row>
      <xdr:rowOff>149799</xdr:rowOff>
    </xdr:to>
    <xdr:sp macro="" textlink="">
      <xdr:nvSpPr>
        <xdr:cNvPr id="368" name="楕円 367"/>
        <xdr:cNvSpPr/>
      </xdr:nvSpPr>
      <xdr:spPr>
        <a:xfrm>
          <a:off x="8699500" y="99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140926</xdr:rowOff>
    </xdr:from>
    <xdr:ext cx="534377" cy="259045"/>
    <xdr:sp macro="" textlink="">
      <xdr:nvSpPr>
        <xdr:cNvPr id="369" name="テキスト ボックス 368"/>
        <xdr:cNvSpPr txBox="1"/>
      </xdr:nvSpPr>
      <xdr:spPr>
        <a:xfrm>
          <a:off x="8483111" y="10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115069</xdr:rowOff>
    </xdr:from>
    <xdr:to>
      <xdr:col>41</xdr:col>
      <xdr:colOff>101600</xdr:colOff>
      <xdr:row>59</xdr:row>
      <xdr:rowOff>45219</xdr:rowOff>
    </xdr:to>
    <xdr:sp macro="" textlink="">
      <xdr:nvSpPr>
        <xdr:cNvPr id="370" name="楕円 369"/>
        <xdr:cNvSpPr/>
      </xdr:nvSpPr>
      <xdr:spPr>
        <a:xfrm>
          <a:off x="7810500" y="100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36346</xdr:rowOff>
    </xdr:from>
    <xdr:ext cx="469744" cy="259045"/>
    <xdr:sp macro="" textlink="">
      <xdr:nvSpPr>
        <xdr:cNvPr id="371" name="テキスト ボックス 370"/>
        <xdr:cNvSpPr txBox="1"/>
      </xdr:nvSpPr>
      <xdr:spPr>
        <a:xfrm>
          <a:off x="7626428" y="101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105860</xdr:rowOff>
    </xdr:from>
    <xdr:to>
      <xdr:col>36</xdr:col>
      <xdr:colOff>165100</xdr:colOff>
      <xdr:row>56</xdr:row>
      <xdr:rowOff>36010</xdr:rowOff>
    </xdr:to>
    <xdr:sp macro="" textlink="">
      <xdr:nvSpPr>
        <xdr:cNvPr id="372" name="楕円 371"/>
        <xdr:cNvSpPr/>
      </xdr:nvSpPr>
      <xdr:spPr>
        <a:xfrm>
          <a:off x="6921500" y="95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27137</xdr:rowOff>
    </xdr:from>
    <xdr:ext cx="534377" cy="259045"/>
    <xdr:sp macro="" textlink="">
      <xdr:nvSpPr>
        <xdr:cNvPr id="373" name="テキスト ボックス 372"/>
        <xdr:cNvSpPr txBox="1"/>
      </xdr:nvSpPr>
      <xdr:spPr>
        <a:xfrm>
          <a:off x="6705111" y="962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112230</xdr:rowOff>
    </xdr:from>
    <xdr:to>
      <xdr:col>55</xdr:col>
      <xdr:colOff>0</xdr:colOff>
      <xdr:row>78</xdr:row>
      <xdr:rowOff>93694</xdr:rowOff>
    </xdr:to>
    <xdr:cxnSp macro="">
      <xdr:nvCxnSpPr>
        <xdr:cNvPr id="402" name="直線コネクタ 401"/>
        <xdr:cNvCxnSpPr/>
      </xdr:nvCxnSpPr>
      <xdr:spPr>
        <a:xfrm flipV="1">
          <a:off x="9639300" y="13313880"/>
          <a:ext cx="838200" cy="1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93694</xdr:rowOff>
    </xdr:from>
    <xdr:to>
      <xdr:col>50</xdr:col>
      <xdr:colOff>114300</xdr:colOff>
      <xdr:row>78</xdr:row>
      <xdr:rowOff>148806</xdr:rowOff>
    </xdr:to>
    <xdr:cxnSp macro="">
      <xdr:nvCxnSpPr>
        <xdr:cNvPr id="405" name="直線コネクタ 404"/>
        <xdr:cNvCxnSpPr/>
      </xdr:nvCxnSpPr>
      <xdr:spPr>
        <a:xfrm flipV="1">
          <a:off x="8750300" y="13466794"/>
          <a:ext cx="889000" cy="5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148806</xdr:rowOff>
    </xdr:from>
    <xdr:to>
      <xdr:col>45</xdr:col>
      <xdr:colOff>177800</xdr:colOff>
      <xdr:row>79</xdr:row>
      <xdr:rowOff>2902</xdr:rowOff>
    </xdr:to>
    <xdr:cxnSp macro="">
      <xdr:nvCxnSpPr>
        <xdr:cNvPr id="408" name="直線コネクタ 407"/>
        <xdr:cNvCxnSpPr/>
      </xdr:nvCxnSpPr>
      <xdr:spPr>
        <a:xfrm flipV="1">
          <a:off x="7861300" y="13521906"/>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52074</xdr:rowOff>
    </xdr:from>
    <xdr:ext cx="534377" cy="259045"/>
    <xdr:sp macro="" textlink="">
      <xdr:nvSpPr>
        <xdr:cNvPr id="412" name="テキスト ボックス 411"/>
        <xdr:cNvSpPr txBox="1"/>
      </xdr:nvSpPr>
      <xdr:spPr>
        <a:xfrm>
          <a:off x="7594111" y="127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61430</xdr:rowOff>
    </xdr:from>
    <xdr:to>
      <xdr:col>55</xdr:col>
      <xdr:colOff>50800</xdr:colOff>
      <xdr:row>77</xdr:row>
      <xdr:rowOff>163030</xdr:rowOff>
    </xdr:to>
    <xdr:sp macro="" textlink="">
      <xdr:nvSpPr>
        <xdr:cNvPr id="418" name="楕円 417"/>
        <xdr:cNvSpPr/>
      </xdr:nvSpPr>
      <xdr:spPr>
        <a:xfrm>
          <a:off x="10426700" y="132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39857</xdr:rowOff>
    </xdr:from>
    <xdr:ext cx="534377" cy="259045"/>
    <xdr:sp macro="" textlink="">
      <xdr:nvSpPr>
        <xdr:cNvPr id="419" name="普通建設事業費 （ うち新規整備　）該当値テキスト"/>
        <xdr:cNvSpPr txBox="1"/>
      </xdr:nvSpPr>
      <xdr:spPr>
        <a:xfrm>
          <a:off x="10528300" y="132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42894</xdr:rowOff>
    </xdr:from>
    <xdr:to>
      <xdr:col>50</xdr:col>
      <xdr:colOff>165100</xdr:colOff>
      <xdr:row>78</xdr:row>
      <xdr:rowOff>144494</xdr:rowOff>
    </xdr:to>
    <xdr:sp macro="" textlink="">
      <xdr:nvSpPr>
        <xdr:cNvPr id="420" name="楕円 419"/>
        <xdr:cNvSpPr/>
      </xdr:nvSpPr>
      <xdr:spPr>
        <a:xfrm>
          <a:off x="9588500" y="134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135621</xdr:rowOff>
    </xdr:from>
    <xdr:ext cx="469744" cy="259045"/>
    <xdr:sp macro="" textlink="">
      <xdr:nvSpPr>
        <xdr:cNvPr id="421" name="テキスト ボックス 420"/>
        <xdr:cNvSpPr txBox="1"/>
      </xdr:nvSpPr>
      <xdr:spPr>
        <a:xfrm>
          <a:off x="9404428" y="1350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98006</xdr:rowOff>
    </xdr:from>
    <xdr:to>
      <xdr:col>46</xdr:col>
      <xdr:colOff>38100</xdr:colOff>
      <xdr:row>79</xdr:row>
      <xdr:rowOff>28156</xdr:rowOff>
    </xdr:to>
    <xdr:sp macro="" textlink="">
      <xdr:nvSpPr>
        <xdr:cNvPr id="422" name="楕円 421"/>
        <xdr:cNvSpPr/>
      </xdr:nvSpPr>
      <xdr:spPr>
        <a:xfrm>
          <a:off x="8699500" y="134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19283</xdr:rowOff>
    </xdr:from>
    <xdr:ext cx="469744" cy="259045"/>
    <xdr:sp macro="" textlink="">
      <xdr:nvSpPr>
        <xdr:cNvPr id="423" name="テキスト ボックス 422"/>
        <xdr:cNvSpPr txBox="1"/>
      </xdr:nvSpPr>
      <xdr:spPr>
        <a:xfrm>
          <a:off x="8515428"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123552</xdr:rowOff>
    </xdr:from>
    <xdr:to>
      <xdr:col>41</xdr:col>
      <xdr:colOff>101600</xdr:colOff>
      <xdr:row>79</xdr:row>
      <xdr:rowOff>53702</xdr:rowOff>
    </xdr:to>
    <xdr:sp macro="" textlink="">
      <xdr:nvSpPr>
        <xdr:cNvPr id="424" name="楕円 423"/>
        <xdr:cNvSpPr/>
      </xdr:nvSpPr>
      <xdr:spPr>
        <a:xfrm>
          <a:off x="7810500" y="134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44829</xdr:rowOff>
    </xdr:from>
    <xdr:ext cx="469744" cy="259045"/>
    <xdr:sp macro="" textlink="">
      <xdr:nvSpPr>
        <xdr:cNvPr id="425" name="テキスト ボックス 424"/>
        <xdr:cNvSpPr txBox="1"/>
      </xdr:nvSpPr>
      <xdr:spPr>
        <a:xfrm>
          <a:off x="7626428" y="1358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133908</xdr:rowOff>
    </xdr:from>
    <xdr:to>
      <xdr:col>55</xdr:col>
      <xdr:colOff>0</xdr:colOff>
      <xdr:row>98</xdr:row>
      <xdr:rowOff>15970</xdr:rowOff>
    </xdr:to>
    <xdr:cxnSp macro="">
      <xdr:nvCxnSpPr>
        <xdr:cNvPr id="454" name="直線コネクタ 453"/>
        <xdr:cNvCxnSpPr/>
      </xdr:nvCxnSpPr>
      <xdr:spPr>
        <a:xfrm flipV="1">
          <a:off x="9639300" y="16593108"/>
          <a:ext cx="838200" cy="22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9246</xdr:rowOff>
    </xdr:from>
    <xdr:to>
      <xdr:col>50</xdr:col>
      <xdr:colOff>114300</xdr:colOff>
      <xdr:row>98</xdr:row>
      <xdr:rowOff>15970</xdr:rowOff>
    </xdr:to>
    <xdr:cxnSp macro="">
      <xdr:nvCxnSpPr>
        <xdr:cNvPr id="457" name="直線コネクタ 456"/>
        <xdr:cNvCxnSpPr/>
      </xdr:nvCxnSpPr>
      <xdr:spPr>
        <a:xfrm>
          <a:off x="8750300" y="16811346"/>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9246</xdr:rowOff>
    </xdr:from>
    <xdr:to>
      <xdr:col>45</xdr:col>
      <xdr:colOff>177800</xdr:colOff>
      <xdr:row>98</xdr:row>
      <xdr:rowOff>98724</xdr:rowOff>
    </xdr:to>
    <xdr:cxnSp macro="">
      <xdr:nvCxnSpPr>
        <xdr:cNvPr id="460" name="直線コネクタ 459"/>
        <xdr:cNvCxnSpPr/>
      </xdr:nvCxnSpPr>
      <xdr:spPr>
        <a:xfrm flipV="1">
          <a:off x="7861300" y="16811346"/>
          <a:ext cx="889000" cy="8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18375</xdr:rowOff>
    </xdr:from>
    <xdr:ext cx="534377" cy="259045"/>
    <xdr:sp macro="" textlink="">
      <xdr:nvSpPr>
        <xdr:cNvPr id="464" name="テキスト ボックス 463"/>
        <xdr:cNvSpPr txBox="1"/>
      </xdr:nvSpPr>
      <xdr:spPr>
        <a:xfrm>
          <a:off x="7594111" y="16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83108</xdr:rowOff>
    </xdr:from>
    <xdr:to>
      <xdr:col>55</xdr:col>
      <xdr:colOff>50800</xdr:colOff>
      <xdr:row>97</xdr:row>
      <xdr:rowOff>13258</xdr:rowOff>
    </xdr:to>
    <xdr:sp macro="" textlink="">
      <xdr:nvSpPr>
        <xdr:cNvPr id="470" name="楕円 469"/>
        <xdr:cNvSpPr/>
      </xdr:nvSpPr>
      <xdr:spPr>
        <a:xfrm>
          <a:off x="10426700" y="165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61535</xdr:rowOff>
    </xdr:from>
    <xdr:ext cx="534377" cy="259045"/>
    <xdr:sp macro="" textlink="">
      <xdr:nvSpPr>
        <xdr:cNvPr id="471" name="普通建設事業費 （ うち更新整備　）該当値テキスト"/>
        <xdr:cNvSpPr txBox="1"/>
      </xdr:nvSpPr>
      <xdr:spPr>
        <a:xfrm>
          <a:off x="10528300" y="165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136620</xdr:rowOff>
    </xdr:from>
    <xdr:to>
      <xdr:col>50</xdr:col>
      <xdr:colOff>165100</xdr:colOff>
      <xdr:row>98</xdr:row>
      <xdr:rowOff>66770</xdr:rowOff>
    </xdr:to>
    <xdr:sp macro="" textlink="">
      <xdr:nvSpPr>
        <xdr:cNvPr id="472" name="楕円 471"/>
        <xdr:cNvSpPr/>
      </xdr:nvSpPr>
      <xdr:spPr>
        <a:xfrm>
          <a:off x="9588500" y="1676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57897</xdr:rowOff>
    </xdr:from>
    <xdr:ext cx="534377" cy="259045"/>
    <xdr:sp macro="" textlink="">
      <xdr:nvSpPr>
        <xdr:cNvPr id="473" name="テキスト ボックス 472"/>
        <xdr:cNvSpPr txBox="1"/>
      </xdr:nvSpPr>
      <xdr:spPr>
        <a:xfrm>
          <a:off x="9372111" y="1685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129896</xdr:rowOff>
    </xdr:from>
    <xdr:to>
      <xdr:col>46</xdr:col>
      <xdr:colOff>38100</xdr:colOff>
      <xdr:row>98</xdr:row>
      <xdr:rowOff>60046</xdr:rowOff>
    </xdr:to>
    <xdr:sp macro="" textlink="">
      <xdr:nvSpPr>
        <xdr:cNvPr id="474" name="楕円 473"/>
        <xdr:cNvSpPr/>
      </xdr:nvSpPr>
      <xdr:spPr>
        <a:xfrm>
          <a:off x="8699500" y="167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51173</xdr:rowOff>
    </xdr:from>
    <xdr:ext cx="534377" cy="259045"/>
    <xdr:sp macro="" textlink="">
      <xdr:nvSpPr>
        <xdr:cNvPr id="475" name="テキスト ボックス 474"/>
        <xdr:cNvSpPr txBox="1"/>
      </xdr:nvSpPr>
      <xdr:spPr>
        <a:xfrm>
          <a:off x="8483111" y="168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47924</xdr:rowOff>
    </xdr:from>
    <xdr:to>
      <xdr:col>41</xdr:col>
      <xdr:colOff>101600</xdr:colOff>
      <xdr:row>98</xdr:row>
      <xdr:rowOff>149524</xdr:rowOff>
    </xdr:to>
    <xdr:sp macro="" textlink="">
      <xdr:nvSpPr>
        <xdr:cNvPr id="476" name="楕円 475"/>
        <xdr:cNvSpPr/>
      </xdr:nvSpPr>
      <xdr:spPr>
        <a:xfrm>
          <a:off x="7810500" y="168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140651</xdr:rowOff>
    </xdr:from>
    <xdr:ext cx="469744" cy="259045"/>
    <xdr:sp macro="" textlink="">
      <xdr:nvSpPr>
        <xdr:cNvPr id="477" name="テキスト ボックス 476"/>
        <xdr:cNvSpPr txBox="1"/>
      </xdr:nvSpPr>
      <xdr:spPr>
        <a:xfrm>
          <a:off x="7626428" y="169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90170</xdr:rowOff>
    </xdr:from>
    <xdr:to>
      <xdr:col>85</xdr:col>
      <xdr:colOff>127000</xdr:colOff>
      <xdr:row>39</xdr:row>
      <xdr:rowOff>44450</xdr:rowOff>
    </xdr:to>
    <xdr:cxnSp macro="">
      <xdr:nvCxnSpPr>
        <xdr:cNvPr id="506" name="直線コネクタ 505"/>
        <xdr:cNvCxnSpPr/>
      </xdr:nvCxnSpPr>
      <xdr:spPr>
        <a:xfrm>
          <a:off x="15481300" y="64338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90170</xdr:rowOff>
    </xdr:from>
    <xdr:to>
      <xdr:col>81</xdr:col>
      <xdr:colOff>50800</xdr:colOff>
      <xdr:row>38</xdr:row>
      <xdr:rowOff>96380</xdr:rowOff>
    </xdr:to>
    <xdr:cxnSp macro="">
      <xdr:nvCxnSpPr>
        <xdr:cNvPr id="509" name="直線コネクタ 508"/>
        <xdr:cNvCxnSpPr/>
      </xdr:nvCxnSpPr>
      <xdr:spPr>
        <a:xfrm flipV="1">
          <a:off x="14592300" y="6433820"/>
          <a:ext cx="889000" cy="1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36237</xdr:rowOff>
    </xdr:from>
    <xdr:ext cx="469744" cy="259045"/>
    <xdr:sp macro="" textlink="">
      <xdr:nvSpPr>
        <xdr:cNvPr id="511" name="テキスト ボックス 510"/>
        <xdr:cNvSpPr txBox="1"/>
      </xdr:nvSpPr>
      <xdr:spPr>
        <a:xfrm>
          <a:off x="15246428" y="67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96380</xdr:rowOff>
    </xdr:from>
    <xdr:to>
      <xdr:col>76</xdr:col>
      <xdr:colOff>114300</xdr:colOff>
      <xdr:row>39</xdr:row>
      <xdr:rowOff>44450</xdr:rowOff>
    </xdr:to>
    <xdr:cxnSp macro="">
      <xdr:nvCxnSpPr>
        <xdr:cNvPr id="512" name="直線コネクタ 511"/>
        <xdr:cNvCxnSpPr/>
      </xdr:nvCxnSpPr>
      <xdr:spPr>
        <a:xfrm flipV="1">
          <a:off x="13703300" y="6611480"/>
          <a:ext cx="889000" cy="1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64203</xdr:rowOff>
    </xdr:from>
    <xdr:ext cx="378565" cy="259045"/>
    <xdr:sp macro="" textlink="">
      <xdr:nvSpPr>
        <xdr:cNvPr id="514" name="テキスト ボックス 513"/>
        <xdr:cNvSpPr txBox="1"/>
      </xdr:nvSpPr>
      <xdr:spPr>
        <a:xfrm>
          <a:off x="14403017" y="675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7" name="テキスト ボックス 516"/>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19" name="テキスト ボックス 518"/>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39370</xdr:rowOff>
    </xdr:from>
    <xdr:to>
      <xdr:col>81</xdr:col>
      <xdr:colOff>101600</xdr:colOff>
      <xdr:row>37</xdr:row>
      <xdr:rowOff>140970</xdr:rowOff>
    </xdr:to>
    <xdr:sp macro="" textlink="">
      <xdr:nvSpPr>
        <xdr:cNvPr id="527" name="楕円 526"/>
        <xdr:cNvSpPr/>
      </xdr:nvSpPr>
      <xdr:spPr>
        <a:xfrm>
          <a:off x="15430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157497</xdr:rowOff>
    </xdr:from>
    <xdr:ext cx="469744" cy="259045"/>
    <xdr:sp macro="" textlink="">
      <xdr:nvSpPr>
        <xdr:cNvPr id="528" name="テキスト ボックス 527"/>
        <xdr:cNvSpPr txBox="1"/>
      </xdr:nvSpPr>
      <xdr:spPr>
        <a:xfrm>
          <a:off x="15246428" y="615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45580</xdr:rowOff>
    </xdr:from>
    <xdr:to>
      <xdr:col>76</xdr:col>
      <xdr:colOff>165100</xdr:colOff>
      <xdr:row>38</xdr:row>
      <xdr:rowOff>147180</xdr:rowOff>
    </xdr:to>
    <xdr:sp macro="" textlink="">
      <xdr:nvSpPr>
        <xdr:cNvPr id="529" name="楕円 528"/>
        <xdr:cNvSpPr/>
      </xdr:nvSpPr>
      <xdr:spPr>
        <a:xfrm>
          <a:off x="14541500" y="65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163707</xdr:rowOff>
    </xdr:from>
    <xdr:ext cx="469744" cy="259045"/>
    <xdr:sp macro="" textlink="">
      <xdr:nvSpPr>
        <xdr:cNvPr id="530" name="テキスト ボックス 529"/>
        <xdr:cNvSpPr txBox="1"/>
      </xdr:nvSpPr>
      <xdr:spPr>
        <a:xfrm>
          <a:off x="14357428" y="633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93474</xdr:rowOff>
    </xdr:from>
    <xdr:to>
      <xdr:col>85</xdr:col>
      <xdr:colOff>127000</xdr:colOff>
      <xdr:row>75</xdr:row>
      <xdr:rowOff>108398</xdr:rowOff>
    </xdr:to>
    <xdr:cxnSp macro="">
      <xdr:nvCxnSpPr>
        <xdr:cNvPr id="614" name="直線コネクタ 613"/>
        <xdr:cNvCxnSpPr/>
      </xdr:nvCxnSpPr>
      <xdr:spPr>
        <a:xfrm>
          <a:off x="15481300" y="12952224"/>
          <a:ext cx="8382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93474</xdr:rowOff>
    </xdr:from>
    <xdr:to>
      <xdr:col>81</xdr:col>
      <xdr:colOff>50800</xdr:colOff>
      <xdr:row>75</xdr:row>
      <xdr:rowOff>135830</xdr:rowOff>
    </xdr:to>
    <xdr:cxnSp macro="">
      <xdr:nvCxnSpPr>
        <xdr:cNvPr id="617" name="直線コネクタ 616"/>
        <xdr:cNvCxnSpPr/>
      </xdr:nvCxnSpPr>
      <xdr:spPr>
        <a:xfrm flipV="1">
          <a:off x="14592300" y="12952224"/>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135830</xdr:rowOff>
    </xdr:from>
    <xdr:to>
      <xdr:col>76</xdr:col>
      <xdr:colOff>114300</xdr:colOff>
      <xdr:row>75</xdr:row>
      <xdr:rowOff>157042</xdr:rowOff>
    </xdr:to>
    <xdr:cxnSp macro="">
      <xdr:nvCxnSpPr>
        <xdr:cNvPr id="620" name="直線コネクタ 619"/>
        <xdr:cNvCxnSpPr/>
      </xdr:nvCxnSpPr>
      <xdr:spPr>
        <a:xfrm flipV="1">
          <a:off x="13703300" y="12994580"/>
          <a:ext cx="889000" cy="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2" name="テキスト ボックス 621"/>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157042</xdr:rowOff>
    </xdr:from>
    <xdr:to>
      <xdr:col>71</xdr:col>
      <xdr:colOff>177800</xdr:colOff>
      <xdr:row>76</xdr:row>
      <xdr:rowOff>9300</xdr:rowOff>
    </xdr:to>
    <xdr:cxnSp macro="">
      <xdr:nvCxnSpPr>
        <xdr:cNvPr id="623" name="直線コネクタ 622"/>
        <xdr:cNvCxnSpPr/>
      </xdr:nvCxnSpPr>
      <xdr:spPr>
        <a:xfrm flipV="1">
          <a:off x="12814300" y="13015792"/>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77925</xdr:rowOff>
    </xdr:from>
    <xdr:ext cx="534377" cy="259045"/>
    <xdr:sp macro="" textlink="">
      <xdr:nvSpPr>
        <xdr:cNvPr id="625" name="テキスト ボックス 624"/>
        <xdr:cNvSpPr txBox="1"/>
      </xdr:nvSpPr>
      <xdr:spPr>
        <a:xfrm>
          <a:off x="13436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7" name="テキスト ボックス 626"/>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57598</xdr:rowOff>
    </xdr:from>
    <xdr:to>
      <xdr:col>85</xdr:col>
      <xdr:colOff>177800</xdr:colOff>
      <xdr:row>75</xdr:row>
      <xdr:rowOff>159198</xdr:rowOff>
    </xdr:to>
    <xdr:sp macro="" textlink="">
      <xdr:nvSpPr>
        <xdr:cNvPr id="633" name="楕円 632"/>
        <xdr:cNvSpPr/>
      </xdr:nvSpPr>
      <xdr:spPr>
        <a:xfrm>
          <a:off x="16268700" y="129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80475</xdr:rowOff>
    </xdr:from>
    <xdr:ext cx="534377" cy="259045"/>
    <xdr:sp macro="" textlink="">
      <xdr:nvSpPr>
        <xdr:cNvPr id="634" name="公債費該当値テキスト"/>
        <xdr:cNvSpPr txBox="1"/>
      </xdr:nvSpPr>
      <xdr:spPr>
        <a:xfrm>
          <a:off x="16370300" y="1276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42674</xdr:rowOff>
    </xdr:from>
    <xdr:to>
      <xdr:col>81</xdr:col>
      <xdr:colOff>101600</xdr:colOff>
      <xdr:row>75</xdr:row>
      <xdr:rowOff>144274</xdr:rowOff>
    </xdr:to>
    <xdr:sp macro="" textlink="">
      <xdr:nvSpPr>
        <xdr:cNvPr id="635" name="楕円 634"/>
        <xdr:cNvSpPr/>
      </xdr:nvSpPr>
      <xdr:spPr>
        <a:xfrm>
          <a:off x="15430500" y="129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160801</xdr:rowOff>
    </xdr:from>
    <xdr:ext cx="534377" cy="259045"/>
    <xdr:sp macro="" textlink="">
      <xdr:nvSpPr>
        <xdr:cNvPr id="636" name="テキスト ボックス 635"/>
        <xdr:cNvSpPr txBox="1"/>
      </xdr:nvSpPr>
      <xdr:spPr>
        <a:xfrm>
          <a:off x="15214111" y="126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85030</xdr:rowOff>
    </xdr:from>
    <xdr:to>
      <xdr:col>76</xdr:col>
      <xdr:colOff>165100</xdr:colOff>
      <xdr:row>76</xdr:row>
      <xdr:rowOff>15180</xdr:rowOff>
    </xdr:to>
    <xdr:sp macro="" textlink="">
      <xdr:nvSpPr>
        <xdr:cNvPr id="637" name="楕円 636"/>
        <xdr:cNvSpPr/>
      </xdr:nvSpPr>
      <xdr:spPr>
        <a:xfrm>
          <a:off x="14541500" y="129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31707</xdr:rowOff>
    </xdr:from>
    <xdr:ext cx="534377" cy="259045"/>
    <xdr:sp macro="" textlink="">
      <xdr:nvSpPr>
        <xdr:cNvPr id="638" name="テキスト ボックス 637"/>
        <xdr:cNvSpPr txBox="1"/>
      </xdr:nvSpPr>
      <xdr:spPr>
        <a:xfrm>
          <a:off x="14325111" y="127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106241</xdr:rowOff>
    </xdr:from>
    <xdr:to>
      <xdr:col>72</xdr:col>
      <xdr:colOff>38100</xdr:colOff>
      <xdr:row>76</xdr:row>
      <xdr:rowOff>36392</xdr:rowOff>
    </xdr:to>
    <xdr:sp macro="" textlink="">
      <xdr:nvSpPr>
        <xdr:cNvPr id="639" name="楕円 638"/>
        <xdr:cNvSpPr/>
      </xdr:nvSpPr>
      <xdr:spPr>
        <a:xfrm>
          <a:off x="13652500" y="12964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52918</xdr:rowOff>
    </xdr:from>
    <xdr:ext cx="534377" cy="259045"/>
    <xdr:sp macro="" textlink="">
      <xdr:nvSpPr>
        <xdr:cNvPr id="640" name="テキスト ボックス 639"/>
        <xdr:cNvSpPr txBox="1"/>
      </xdr:nvSpPr>
      <xdr:spPr>
        <a:xfrm>
          <a:off x="13436111" y="127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129950</xdr:rowOff>
    </xdr:from>
    <xdr:to>
      <xdr:col>67</xdr:col>
      <xdr:colOff>101600</xdr:colOff>
      <xdr:row>76</xdr:row>
      <xdr:rowOff>60100</xdr:rowOff>
    </xdr:to>
    <xdr:sp macro="" textlink="">
      <xdr:nvSpPr>
        <xdr:cNvPr id="641" name="楕円 640"/>
        <xdr:cNvSpPr/>
      </xdr:nvSpPr>
      <xdr:spPr>
        <a:xfrm>
          <a:off x="12763500" y="1298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51227</xdr:rowOff>
    </xdr:from>
    <xdr:ext cx="534377" cy="259045"/>
    <xdr:sp macro="" textlink="">
      <xdr:nvSpPr>
        <xdr:cNvPr id="642" name="テキスト ボックス 641"/>
        <xdr:cNvSpPr txBox="1"/>
      </xdr:nvSpPr>
      <xdr:spPr>
        <a:xfrm>
          <a:off x="12547111" y="1308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39590</xdr:rowOff>
    </xdr:from>
    <xdr:to>
      <xdr:col>85</xdr:col>
      <xdr:colOff>127000</xdr:colOff>
      <xdr:row>96</xdr:row>
      <xdr:rowOff>111060</xdr:rowOff>
    </xdr:to>
    <xdr:cxnSp macro="">
      <xdr:nvCxnSpPr>
        <xdr:cNvPr id="673" name="直線コネクタ 672"/>
        <xdr:cNvCxnSpPr/>
      </xdr:nvCxnSpPr>
      <xdr:spPr>
        <a:xfrm flipV="1">
          <a:off x="15481300" y="15470090"/>
          <a:ext cx="838200" cy="110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111060</xdr:rowOff>
    </xdr:from>
    <xdr:to>
      <xdr:col>81</xdr:col>
      <xdr:colOff>50800</xdr:colOff>
      <xdr:row>98</xdr:row>
      <xdr:rowOff>22036</xdr:rowOff>
    </xdr:to>
    <xdr:cxnSp macro="">
      <xdr:nvCxnSpPr>
        <xdr:cNvPr id="676" name="直線コネクタ 675"/>
        <xdr:cNvCxnSpPr/>
      </xdr:nvCxnSpPr>
      <xdr:spPr>
        <a:xfrm flipV="1">
          <a:off x="14592300" y="16570260"/>
          <a:ext cx="889000" cy="25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78" name="テキスト ボックス 677"/>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22036</xdr:rowOff>
    </xdr:from>
    <xdr:to>
      <xdr:col>76</xdr:col>
      <xdr:colOff>114300</xdr:colOff>
      <xdr:row>99</xdr:row>
      <xdr:rowOff>38430</xdr:rowOff>
    </xdr:to>
    <xdr:cxnSp macro="">
      <xdr:nvCxnSpPr>
        <xdr:cNvPr id="679" name="直線コネクタ 678"/>
        <xdr:cNvCxnSpPr/>
      </xdr:nvCxnSpPr>
      <xdr:spPr>
        <a:xfrm flipV="1">
          <a:off x="13703300" y="16824136"/>
          <a:ext cx="889000" cy="18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89158</xdr:rowOff>
    </xdr:from>
    <xdr:ext cx="534377" cy="259045"/>
    <xdr:sp macro="" textlink="">
      <xdr:nvSpPr>
        <xdr:cNvPr id="681" name="テキスト ボックス 680"/>
        <xdr:cNvSpPr txBox="1"/>
      </xdr:nvSpPr>
      <xdr:spPr>
        <a:xfrm>
          <a:off x="14325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38430</xdr:rowOff>
    </xdr:from>
    <xdr:to>
      <xdr:col>71</xdr:col>
      <xdr:colOff>177800</xdr:colOff>
      <xdr:row>99</xdr:row>
      <xdr:rowOff>77014</xdr:rowOff>
    </xdr:to>
    <xdr:cxnSp macro="">
      <xdr:nvCxnSpPr>
        <xdr:cNvPr id="682" name="直線コネクタ 681"/>
        <xdr:cNvCxnSpPr/>
      </xdr:nvCxnSpPr>
      <xdr:spPr>
        <a:xfrm flipV="1">
          <a:off x="12814300" y="17011980"/>
          <a:ext cx="8890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4" name="テキスト ボックス 683"/>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6" name="テキスト ボックス 685"/>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160240</xdr:rowOff>
    </xdr:from>
    <xdr:to>
      <xdr:col>85</xdr:col>
      <xdr:colOff>177800</xdr:colOff>
      <xdr:row>90</xdr:row>
      <xdr:rowOff>90390</xdr:rowOff>
    </xdr:to>
    <xdr:sp macro="" textlink="">
      <xdr:nvSpPr>
        <xdr:cNvPr id="692" name="楕円 691"/>
        <xdr:cNvSpPr/>
      </xdr:nvSpPr>
      <xdr:spPr>
        <a:xfrm>
          <a:off x="16268700" y="154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113267</xdr:rowOff>
    </xdr:from>
    <xdr:ext cx="534377" cy="259045"/>
    <xdr:sp macro="" textlink="">
      <xdr:nvSpPr>
        <xdr:cNvPr id="693" name="積立金該当値テキスト"/>
        <xdr:cNvSpPr txBox="1"/>
      </xdr:nvSpPr>
      <xdr:spPr>
        <a:xfrm>
          <a:off x="16370300" y="153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60260</xdr:rowOff>
    </xdr:from>
    <xdr:to>
      <xdr:col>81</xdr:col>
      <xdr:colOff>101600</xdr:colOff>
      <xdr:row>96</xdr:row>
      <xdr:rowOff>161860</xdr:rowOff>
    </xdr:to>
    <xdr:sp macro="" textlink="">
      <xdr:nvSpPr>
        <xdr:cNvPr id="694" name="楕円 693"/>
        <xdr:cNvSpPr/>
      </xdr:nvSpPr>
      <xdr:spPr>
        <a:xfrm>
          <a:off x="15430500" y="165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6937</xdr:rowOff>
    </xdr:from>
    <xdr:ext cx="534377" cy="259045"/>
    <xdr:sp macro="" textlink="">
      <xdr:nvSpPr>
        <xdr:cNvPr id="695" name="テキスト ボックス 694"/>
        <xdr:cNvSpPr txBox="1"/>
      </xdr:nvSpPr>
      <xdr:spPr>
        <a:xfrm>
          <a:off x="15214111" y="1629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142686</xdr:rowOff>
    </xdr:from>
    <xdr:to>
      <xdr:col>76</xdr:col>
      <xdr:colOff>165100</xdr:colOff>
      <xdr:row>98</xdr:row>
      <xdr:rowOff>72836</xdr:rowOff>
    </xdr:to>
    <xdr:sp macro="" textlink="">
      <xdr:nvSpPr>
        <xdr:cNvPr id="696" name="楕円 695"/>
        <xdr:cNvSpPr/>
      </xdr:nvSpPr>
      <xdr:spPr>
        <a:xfrm>
          <a:off x="14541500" y="167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89363</xdr:rowOff>
    </xdr:from>
    <xdr:ext cx="534377" cy="259045"/>
    <xdr:sp macro="" textlink="">
      <xdr:nvSpPr>
        <xdr:cNvPr id="697" name="テキスト ボックス 696"/>
        <xdr:cNvSpPr txBox="1"/>
      </xdr:nvSpPr>
      <xdr:spPr>
        <a:xfrm>
          <a:off x="14325111" y="1654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159080</xdr:rowOff>
    </xdr:from>
    <xdr:to>
      <xdr:col>72</xdr:col>
      <xdr:colOff>38100</xdr:colOff>
      <xdr:row>99</xdr:row>
      <xdr:rowOff>89230</xdr:rowOff>
    </xdr:to>
    <xdr:sp macro="" textlink="">
      <xdr:nvSpPr>
        <xdr:cNvPr id="698" name="楕円 697"/>
        <xdr:cNvSpPr/>
      </xdr:nvSpPr>
      <xdr:spPr>
        <a:xfrm>
          <a:off x="13652500" y="169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80357</xdr:rowOff>
    </xdr:from>
    <xdr:ext cx="469744" cy="259045"/>
    <xdr:sp macro="" textlink="">
      <xdr:nvSpPr>
        <xdr:cNvPr id="699" name="テキスト ボックス 698"/>
        <xdr:cNvSpPr txBox="1"/>
      </xdr:nvSpPr>
      <xdr:spPr>
        <a:xfrm>
          <a:off x="13468428" y="1705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26214</xdr:rowOff>
    </xdr:from>
    <xdr:to>
      <xdr:col>67</xdr:col>
      <xdr:colOff>101600</xdr:colOff>
      <xdr:row>99</xdr:row>
      <xdr:rowOff>127814</xdr:rowOff>
    </xdr:to>
    <xdr:sp macro="" textlink="">
      <xdr:nvSpPr>
        <xdr:cNvPr id="700" name="楕円 699"/>
        <xdr:cNvSpPr/>
      </xdr:nvSpPr>
      <xdr:spPr>
        <a:xfrm>
          <a:off x="12763500" y="169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118941</xdr:rowOff>
    </xdr:from>
    <xdr:ext cx="469744" cy="259045"/>
    <xdr:sp macro="" textlink="">
      <xdr:nvSpPr>
        <xdr:cNvPr id="701" name="テキスト ボックス 700"/>
        <xdr:cNvSpPr txBox="1"/>
      </xdr:nvSpPr>
      <xdr:spPr>
        <a:xfrm>
          <a:off x="12579428" y="1709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43688</xdr:rowOff>
    </xdr:from>
    <xdr:to>
      <xdr:col>116</xdr:col>
      <xdr:colOff>63500</xdr:colOff>
      <xdr:row>39</xdr:row>
      <xdr:rowOff>44450</xdr:rowOff>
    </xdr:to>
    <xdr:cxnSp macro="">
      <xdr:nvCxnSpPr>
        <xdr:cNvPr id="730" name="直線コネクタ 729"/>
        <xdr:cNvCxnSpPr/>
      </xdr:nvCxnSpPr>
      <xdr:spPr>
        <a:xfrm>
          <a:off x="21323300" y="67302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43231</xdr:rowOff>
    </xdr:from>
    <xdr:to>
      <xdr:col>111</xdr:col>
      <xdr:colOff>177800</xdr:colOff>
      <xdr:row>39</xdr:row>
      <xdr:rowOff>43688</xdr:rowOff>
    </xdr:to>
    <xdr:cxnSp macro="">
      <xdr:nvCxnSpPr>
        <xdr:cNvPr id="733" name="直線コネクタ 732"/>
        <xdr:cNvCxnSpPr/>
      </xdr:nvCxnSpPr>
      <xdr:spPr>
        <a:xfrm>
          <a:off x="20434300" y="67297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65557</xdr:rowOff>
    </xdr:from>
    <xdr:to>
      <xdr:col>107</xdr:col>
      <xdr:colOff>50800</xdr:colOff>
      <xdr:row>39</xdr:row>
      <xdr:rowOff>43231</xdr:rowOff>
    </xdr:to>
    <xdr:cxnSp macro="">
      <xdr:nvCxnSpPr>
        <xdr:cNvPr id="736" name="直線コネクタ 735"/>
        <xdr:cNvCxnSpPr/>
      </xdr:nvCxnSpPr>
      <xdr:spPr>
        <a:xfrm>
          <a:off x="19545300" y="6580657"/>
          <a:ext cx="889000" cy="14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65557</xdr:rowOff>
    </xdr:from>
    <xdr:to>
      <xdr:col>102</xdr:col>
      <xdr:colOff>114300</xdr:colOff>
      <xdr:row>39</xdr:row>
      <xdr:rowOff>42393</xdr:rowOff>
    </xdr:to>
    <xdr:cxnSp macro="">
      <xdr:nvCxnSpPr>
        <xdr:cNvPr id="739" name="直線コネクタ 738"/>
        <xdr:cNvCxnSpPr/>
      </xdr:nvCxnSpPr>
      <xdr:spPr>
        <a:xfrm flipV="1">
          <a:off x="18656300" y="6580657"/>
          <a:ext cx="889000" cy="1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20311</xdr:rowOff>
    </xdr:from>
    <xdr:ext cx="378565" cy="259045"/>
    <xdr:sp macro="" textlink="">
      <xdr:nvSpPr>
        <xdr:cNvPr id="741" name="テキスト ボックス 740"/>
        <xdr:cNvSpPr txBox="1"/>
      </xdr:nvSpPr>
      <xdr:spPr>
        <a:xfrm>
          <a:off x="19356017" y="6706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3" name="テキスト ボックス 742"/>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164338</xdr:rowOff>
    </xdr:from>
    <xdr:to>
      <xdr:col>112</xdr:col>
      <xdr:colOff>38100</xdr:colOff>
      <xdr:row>39</xdr:row>
      <xdr:rowOff>94488</xdr:rowOff>
    </xdr:to>
    <xdr:sp macro="" textlink="">
      <xdr:nvSpPr>
        <xdr:cNvPr id="751" name="楕円 750"/>
        <xdr:cNvSpPr/>
      </xdr:nvSpPr>
      <xdr:spPr>
        <a:xfrm>
          <a:off x="2127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85615</xdr:rowOff>
    </xdr:from>
    <xdr:ext cx="313932" cy="259045"/>
    <xdr:sp macro="" textlink="">
      <xdr:nvSpPr>
        <xdr:cNvPr id="752" name="テキスト ボックス 751"/>
        <xdr:cNvSpPr txBox="1"/>
      </xdr:nvSpPr>
      <xdr:spPr>
        <a:xfrm>
          <a:off x="21166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163881</xdr:rowOff>
    </xdr:from>
    <xdr:to>
      <xdr:col>107</xdr:col>
      <xdr:colOff>101600</xdr:colOff>
      <xdr:row>39</xdr:row>
      <xdr:rowOff>94031</xdr:rowOff>
    </xdr:to>
    <xdr:sp macro="" textlink="">
      <xdr:nvSpPr>
        <xdr:cNvPr id="753" name="楕円 752"/>
        <xdr:cNvSpPr/>
      </xdr:nvSpPr>
      <xdr:spPr>
        <a:xfrm>
          <a:off x="20383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85158</xdr:rowOff>
    </xdr:from>
    <xdr:ext cx="313932" cy="259045"/>
    <xdr:sp macro="" textlink="">
      <xdr:nvSpPr>
        <xdr:cNvPr id="754" name="テキスト ボックス 753"/>
        <xdr:cNvSpPr txBox="1"/>
      </xdr:nvSpPr>
      <xdr:spPr>
        <a:xfrm>
          <a:off x="20277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14757</xdr:rowOff>
    </xdr:from>
    <xdr:to>
      <xdr:col>102</xdr:col>
      <xdr:colOff>165100</xdr:colOff>
      <xdr:row>38</xdr:row>
      <xdr:rowOff>116357</xdr:rowOff>
    </xdr:to>
    <xdr:sp macro="" textlink="">
      <xdr:nvSpPr>
        <xdr:cNvPr id="755" name="楕円 754"/>
        <xdr:cNvSpPr/>
      </xdr:nvSpPr>
      <xdr:spPr>
        <a:xfrm>
          <a:off x="19494500" y="65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132884</xdr:rowOff>
    </xdr:from>
    <xdr:ext cx="469744" cy="259045"/>
    <xdr:sp macro="" textlink="">
      <xdr:nvSpPr>
        <xdr:cNvPr id="756" name="テキスト ボックス 755"/>
        <xdr:cNvSpPr txBox="1"/>
      </xdr:nvSpPr>
      <xdr:spPr>
        <a:xfrm>
          <a:off x="19310428" y="630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163043</xdr:rowOff>
    </xdr:from>
    <xdr:to>
      <xdr:col>98</xdr:col>
      <xdr:colOff>38100</xdr:colOff>
      <xdr:row>39</xdr:row>
      <xdr:rowOff>93193</xdr:rowOff>
    </xdr:to>
    <xdr:sp macro="" textlink="">
      <xdr:nvSpPr>
        <xdr:cNvPr id="757" name="楕円 756"/>
        <xdr:cNvSpPr/>
      </xdr:nvSpPr>
      <xdr:spPr>
        <a:xfrm>
          <a:off x="18605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84320</xdr:rowOff>
    </xdr:from>
    <xdr:ext cx="313932" cy="259045"/>
    <xdr:sp macro="" textlink="">
      <xdr:nvSpPr>
        <xdr:cNvPr id="758" name="テキスト ボックス 757"/>
        <xdr:cNvSpPr txBox="1"/>
      </xdr:nvSpPr>
      <xdr:spPr>
        <a:xfrm>
          <a:off x="18499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64588</xdr:rowOff>
    </xdr:from>
    <xdr:to>
      <xdr:col>116</xdr:col>
      <xdr:colOff>63500</xdr:colOff>
      <xdr:row>59</xdr:row>
      <xdr:rowOff>70031</xdr:rowOff>
    </xdr:to>
    <xdr:cxnSp macro="">
      <xdr:nvCxnSpPr>
        <xdr:cNvPr id="789" name="直線コネクタ 788"/>
        <xdr:cNvCxnSpPr/>
      </xdr:nvCxnSpPr>
      <xdr:spPr>
        <a:xfrm flipV="1">
          <a:off x="21323300" y="10180138"/>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70031</xdr:rowOff>
    </xdr:from>
    <xdr:to>
      <xdr:col>111</xdr:col>
      <xdr:colOff>177800</xdr:colOff>
      <xdr:row>59</xdr:row>
      <xdr:rowOff>73189</xdr:rowOff>
    </xdr:to>
    <xdr:cxnSp macro="">
      <xdr:nvCxnSpPr>
        <xdr:cNvPr id="792" name="直線コネクタ 791"/>
        <xdr:cNvCxnSpPr/>
      </xdr:nvCxnSpPr>
      <xdr:spPr>
        <a:xfrm flipV="1">
          <a:off x="20434300" y="10185581"/>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73189</xdr:rowOff>
    </xdr:from>
    <xdr:to>
      <xdr:col>107</xdr:col>
      <xdr:colOff>50800</xdr:colOff>
      <xdr:row>59</xdr:row>
      <xdr:rowOff>73515</xdr:rowOff>
    </xdr:to>
    <xdr:cxnSp macro="">
      <xdr:nvCxnSpPr>
        <xdr:cNvPr id="795" name="直線コネクタ 794"/>
        <xdr:cNvCxnSpPr/>
      </xdr:nvCxnSpPr>
      <xdr:spPr>
        <a:xfrm flipV="1">
          <a:off x="19545300" y="1018873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73515</xdr:rowOff>
    </xdr:from>
    <xdr:to>
      <xdr:col>102</xdr:col>
      <xdr:colOff>114300</xdr:colOff>
      <xdr:row>59</xdr:row>
      <xdr:rowOff>73733</xdr:rowOff>
    </xdr:to>
    <xdr:cxnSp macro="">
      <xdr:nvCxnSpPr>
        <xdr:cNvPr id="798" name="直線コネクタ 797"/>
        <xdr:cNvCxnSpPr/>
      </xdr:nvCxnSpPr>
      <xdr:spPr>
        <a:xfrm flipV="1">
          <a:off x="18656300" y="10189065"/>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0" name="テキスト ボックス 799"/>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2" name="テキスト ボックス 801"/>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13788</xdr:rowOff>
    </xdr:from>
    <xdr:to>
      <xdr:col>116</xdr:col>
      <xdr:colOff>114300</xdr:colOff>
      <xdr:row>59</xdr:row>
      <xdr:rowOff>115388</xdr:rowOff>
    </xdr:to>
    <xdr:sp macro="" textlink="">
      <xdr:nvSpPr>
        <xdr:cNvPr id="808" name="楕円 807"/>
        <xdr:cNvSpPr/>
      </xdr:nvSpPr>
      <xdr:spPr>
        <a:xfrm>
          <a:off x="22110700" y="10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100165</xdr:rowOff>
    </xdr:from>
    <xdr:ext cx="378565" cy="259045"/>
    <xdr:sp macro="" textlink="">
      <xdr:nvSpPr>
        <xdr:cNvPr id="809" name="貸付金該当値テキスト"/>
        <xdr:cNvSpPr txBox="1"/>
      </xdr:nvSpPr>
      <xdr:spPr>
        <a:xfrm>
          <a:off x="22212300" y="1004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19231</xdr:rowOff>
    </xdr:from>
    <xdr:to>
      <xdr:col>112</xdr:col>
      <xdr:colOff>38100</xdr:colOff>
      <xdr:row>59</xdr:row>
      <xdr:rowOff>120831</xdr:rowOff>
    </xdr:to>
    <xdr:sp macro="" textlink="">
      <xdr:nvSpPr>
        <xdr:cNvPr id="810" name="楕円 809"/>
        <xdr:cNvSpPr/>
      </xdr:nvSpPr>
      <xdr:spPr>
        <a:xfrm>
          <a:off x="21272500" y="101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111958</xdr:rowOff>
    </xdr:from>
    <xdr:ext cx="378565" cy="259045"/>
    <xdr:sp macro="" textlink="">
      <xdr:nvSpPr>
        <xdr:cNvPr id="811" name="テキスト ボックス 810"/>
        <xdr:cNvSpPr txBox="1"/>
      </xdr:nvSpPr>
      <xdr:spPr>
        <a:xfrm>
          <a:off x="21134017" y="10227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22389</xdr:rowOff>
    </xdr:from>
    <xdr:to>
      <xdr:col>107</xdr:col>
      <xdr:colOff>101600</xdr:colOff>
      <xdr:row>59</xdr:row>
      <xdr:rowOff>123989</xdr:rowOff>
    </xdr:to>
    <xdr:sp macro="" textlink="">
      <xdr:nvSpPr>
        <xdr:cNvPr id="812" name="楕円 811"/>
        <xdr:cNvSpPr/>
      </xdr:nvSpPr>
      <xdr:spPr>
        <a:xfrm>
          <a:off x="20383500" y="101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115116</xdr:rowOff>
    </xdr:from>
    <xdr:ext cx="378565" cy="259045"/>
    <xdr:sp macro="" textlink="">
      <xdr:nvSpPr>
        <xdr:cNvPr id="813" name="テキスト ボックス 812"/>
        <xdr:cNvSpPr txBox="1"/>
      </xdr:nvSpPr>
      <xdr:spPr>
        <a:xfrm>
          <a:off x="20245017" y="10230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22715</xdr:rowOff>
    </xdr:from>
    <xdr:to>
      <xdr:col>102</xdr:col>
      <xdr:colOff>165100</xdr:colOff>
      <xdr:row>59</xdr:row>
      <xdr:rowOff>124315</xdr:rowOff>
    </xdr:to>
    <xdr:sp macro="" textlink="">
      <xdr:nvSpPr>
        <xdr:cNvPr id="814" name="楕円 813"/>
        <xdr:cNvSpPr/>
      </xdr:nvSpPr>
      <xdr:spPr>
        <a:xfrm>
          <a:off x="19494500" y="101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115442</xdr:rowOff>
    </xdr:from>
    <xdr:ext cx="378565" cy="259045"/>
    <xdr:sp macro="" textlink="">
      <xdr:nvSpPr>
        <xdr:cNvPr id="815" name="テキスト ボックス 814"/>
        <xdr:cNvSpPr txBox="1"/>
      </xdr:nvSpPr>
      <xdr:spPr>
        <a:xfrm>
          <a:off x="19356017" y="102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22933</xdr:rowOff>
    </xdr:from>
    <xdr:to>
      <xdr:col>98</xdr:col>
      <xdr:colOff>38100</xdr:colOff>
      <xdr:row>59</xdr:row>
      <xdr:rowOff>124533</xdr:rowOff>
    </xdr:to>
    <xdr:sp macro="" textlink="">
      <xdr:nvSpPr>
        <xdr:cNvPr id="816" name="楕円 815"/>
        <xdr:cNvSpPr/>
      </xdr:nvSpPr>
      <xdr:spPr>
        <a:xfrm>
          <a:off x="18605500" y="1013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115660</xdr:rowOff>
    </xdr:from>
    <xdr:ext cx="378565" cy="259045"/>
    <xdr:sp macro="" textlink="">
      <xdr:nvSpPr>
        <xdr:cNvPr id="817" name="テキスト ボックス 816"/>
        <xdr:cNvSpPr txBox="1"/>
      </xdr:nvSpPr>
      <xdr:spPr>
        <a:xfrm>
          <a:off x="18467017" y="1023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115126</xdr:rowOff>
    </xdr:from>
    <xdr:to>
      <xdr:col>116</xdr:col>
      <xdr:colOff>63500</xdr:colOff>
      <xdr:row>75</xdr:row>
      <xdr:rowOff>123413</xdr:rowOff>
    </xdr:to>
    <xdr:cxnSp macro="">
      <xdr:nvCxnSpPr>
        <xdr:cNvPr id="847" name="直線コネクタ 846"/>
        <xdr:cNvCxnSpPr/>
      </xdr:nvCxnSpPr>
      <xdr:spPr>
        <a:xfrm>
          <a:off x="21323300" y="12973876"/>
          <a:ext cx="8382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115126</xdr:rowOff>
    </xdr:from>
    <xdr:to>
      <xdr:col>111</xdr:col>
      <xdr:colOff>177800</xdr:colOff>
      <xdr:row>75</xdr:row>
      <xdr:rowOff>153473</xdr:rowOff>
    </xdr:to>
    <xdr:cxnSp macro="">
      <xdr:nvCxnSpPr>
        <xdr:cNvPr id="850" name="直線コネクタ 849"/>
        <xdr:cNvCxnSpPr/>
      </xdr:nvCxnSpPr>
      <xdr:spPr>
        <a:xfrm flipV="1">
          <a:off x="20434300" y="12973876"/>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2" name="テキスト ボックス 851"/>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153473</xdr:rowOff>
    </xdr:from>
    <xdr:to>
      <xdr:col>107</xdr:col>
      <xdr:colOff>50800</xdr:colOff>
      <xdr:row>76</xdr:row>
      <xdr:rowOff>13094</xdr:rowOff>
    </xdr:to>
    <xdr:cxnSp macro="">
      <xdr:nvCxnSpPr>
        <xdr:cNvPr id="853" name="直線コネクタ 852"/>
        <xdr:cNvCxnSpPr/>
      </xdr:nvCxnSpPr>
      <xdr:spPr>
        <a:xfrm flipV="1">
          <a:off x="19545300" y="13012223"/>
          <a:ext cx="8890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5" name="テキスト ボックス 854"/>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13094</xdr:rowOff>
    </xdr:from>
    <xdr:to>
      <xdr:col>102</xdr:col>
      <xdr:colOff>114300</xdr:colOff>
      <xdr:row>76</xdr:row>
      <xdr:rowOff>43631</xdr:rowOff>
    </xdr:to>
    <xdr:cxnSp macro="">
      <xdr:nvCxnSpPr>
        <xdr:cNvPr id="856" name="直線コネクタ 855"/>
        <xdr:cNvCxnSpPr/>
      </xdr:nvCxnSpPr>
      <xdr:spPr>
        <a:xfrm flipV="1">
          <a:off x="18656300" y="13043294"/>
          <a:ext cx="889000" cy="3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154576</xdr:rowOff>
    </xdr:from>
    <xdr:ext cx="534377" cy="259045"/>
    <xdr:sp macro="" textlink="">
      <xdr:nvSpPr>
        <xdr:cNvPr id="858" name="テキスト ボックス 857"/>
        <xdr:cNvSpPr txBox="1"/>
      </xdr:nvSpPr>
      <xdr:spPr>
        <a:xfrm>
          <a:off x="19278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158139</xdr:rowOff>
    </xdr:from>
    <xdr:ext cx="534377" cy="259045"/>
    <xdr:sp macro="" textlink="">
      <xdr:nvSpPr>
        <xdr:cNvPr id="860" name="テキスト ボックス 859"/>
        <xdr:cNvSpPr txBox="1"/>
      </xdr:nvSpPr>
      <xdr:spPr>
        <a:xfrm>
          <a:off x="18389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72613</xdr:rowOff>
    </xdr:from>
    <xdr:to>
      <xdr:col>116</xdr:col>
      <xdr:colOff>114300</xdr:colOff>
      <xdr:row>76</xdr:row>
      <xdr:rowOff>2763</xdr:rowOff>
    </xdr:to>
    <xdr:sp macro="" textlink="">
      <xdr:nvSpPr>
        <xdr:cNvPr id="866" name="楕円 865"/>
        <xdr:cNvSpPr/>
      </xdr:nvSpPr>
      <xdr:spPr>
        <a:xfrm>
          <a:off x="22110700" y="129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95490</xdr:rowOff>
    </xdr:from>
    <xdr:ext cx="534377" cy="259045"/>
    <xdr:sp macro="" textlink="">
      <xdr:nvSpPr>
        <xdr:cNvPr id="867" name="繰出金該当値テキスト"/>
        <xdr:cNvSpPr txBox="1"/>
      </xdr:nvSpPr>
      <xdr:spPr>
        <a:xfrm>
          <a:off x="22212300" y="127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64326</xdr:rowOff>
    </xdr:from>
    <xdr:to>
      <xdr:col>112</xdr:col>
      <xdr:colOff>38100</xdr:colOff>
      <xdr:row>75</xdr:row>
      <xdr:rowOff>165925</xdr:rowOff>
    </xdr:to>
    <xdr:sp macro="" textlink="">
      <xdr:nvSpPr>
        <xdr:cNvPr id="868" name="楕円 867"/>
        <xdr:cNvSpPr/>
      </xdr:nvSpPr>
      <xdr:spPr>
        <a:xfrm>
          <a:off x="21272500" y="129230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11003</xdr:rowOff>
    </xdr:from>
    <xdr:ext cx="534377" cy="259045"/>
    <xdr:sp macro="" textlink="">
      <xdr:nvSpPr>
        <xdr:cNvPr id="869" name="テキスト ボックス 868"/>
        <xdr:cNvSpPr txBox="1"/>
      </xdr:nvSpPr>
      <xdr:spPr>
        <a:xfrm>
          <a:off x="21056111" y="126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102673</xdr:rowOff>
    </xdr:from>
    <xdr:to>
      <xdr:col>107</xdr:col>
      <xdr:colOff>101600</xdr:colOff>
      <xdr:row>76</xdr:row>
      <xdr:rowOff>32823</xdr:rowOff>
    </xdr:to>
    <xdr:sp macro="" textlink="">
      <xdr:nvSpPr>
        <xdr:cNvPr id="870" name="楕円 869"/>
        <xdr:cNvSpPr/>
      </xdr:nvSpPr>
      <xdr:spPr>
        <a:xfrm>
          <a:off x="20383500" y="129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49350</xdr:rowOff>
    </xdr:from>
    <xdr:ext cx="534377" cy="259045"/>
    <xdr:sp macro="" textlink="">
      <xdr:nvSpPr>
        <xdr:cNvPr id="871" name="テキスト ボックス 870"/>
        <xdr:cNvSpPr txBox="1"/>
      </xdr:nvSpPr>
      <xdr:spPr>
        <a:xfrm>
          <a:off x="20167111" y="127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133744</xdr:rowOff>
    </xdr:from>
    <xdr:to>
      <xdr:col>102</xdr:col>
      <xdr:colOff>165100</xdr:colOff>
      <xdr:row>76</xdr:row>
      <xdr:rowOff>63894</xdr:rowOff>
    </xdr:to>
    <xdr:sp macro="" textlink="">
      <xdr:nvSpPr>
        <xdr:cNvPr id="872" name="楕円 871"/>
        <xdr:cNvSpPr/>
      </xdr:nvSpPr>
      <xdr:spPr>
        <a:xfrm>
          <a:off x="19494500" y="129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80421</xdr:rowOff>
    </xdr:from>
    <xdr:ext cx="534377" cy="259045"/>
    <xdr:sp macro="" textlink="">
      <xdr:nvSpPr>
        <xdr:cNvPr id="873" name="テキスト ボックス 872"/>
        <xdr:cNvSpPr txBox="1"/>
      </xdr:nvSpPr>
      <xdr:spPr>
        <a:xfrm>
          <a:off x="19278111" y="127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164281</xdr:rowOff>
    </xdr:from>
    <xdr:to>
      <xdr:col>98</xdr:col>
      <xdr:colOff>38100</xdr:colOff>
      <xdr:row>76</xdr:row>
      <xdr:rowOff>94431</xdr:rowOff>
    </xdr:to>
    <xdr:sp macro="" textlink="">
      <xdr:nvSpPr>
        <xdr:cNvPr id="874" name="楕円 873"/>
        <xdr:cNvSpPr/>
      </xdr:nvSpPr>
      <xdr:spPr>
        <a:xfrm>
          <a:off x="18605500" y="130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110958</xdr:rowOff>
    </xdr:from>
    <xdr:ext cx="534377" cy="259045"/>
    <xdr:sp macro="" textlink="">
      <xdr:nvSpPr>
        <xdr:cNvPr id="875" name="テキスト ボックス 874"/>
        <xdr:cNvSpPr txBox="1"/>
      </xdr:nvSpPr>
      <xdr:spPr>
        <a:xfrm>
          <a:off x="18389111" y="127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541,829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主な構成項目として積立金</a:t>
          </a:r>
          <a:r>
            <a:rPr kumimoji="1" lang="en-US" altLang="ja-JP" sz="1300">
              <a:latin typeface="ＭＳ Ｐゴシック" panose="020B0600070205080204" pitchFamily="50" charset="-128"/>
              <a:ea typeface="ＭＳ Ｐゴシック" panose="020B0600070205080204" pitchFamily="50" charset="-128"/>
            </a:rPr>
            <a:t>98,131</a:t>
          </a:r>
          <a:r>
            <a:rPr kumimoji="1" lang="ja-JP" altLang="en-US" sz="1300">
              <a:latin typeface="ＭＳ Ｐゴシック" panose="020B0600070205080204" pitchFamily="50" charset="-128"/>
              <a:ea typeface="ＭＳ Ｐゴシック" panose="020B0600070205080204" pitchFamily="50" charset="-128"/>
            </a:rPr>
            <a:t>円，補助費等</a:t>
          </a:r>
          <a:r>
            <a:rPr kumimoji="1" lang="en-US" altLang="ja-JP" sz="1300">
              <a:latin typeface="ＭＳ Ｐゴシック" panose="020B0600070205080204" pitchFamily="50" charset="-128"/>
              <a:ea typeface="ＭＳ Ｐゴシック" panose="020B0600070205080204" pitchFamily="50" charset="-128"/>
            </a:rPr>
            <a:t>104,036</a:t>
          </a:r>
          <a:r>
            <a:rPr kumimoji="1" lang="ja-JP" altLang="en-US" sz="1300">
              <a:latin typeface="ＭＳ Ｐゴシック" panose="020B0600070205080204" pitchFamily="50" charset="-128"/>
              <a:ea typeface="ＭＳ Ｐゴシック" panose="020B0600070205080204" pitchFamily="50" charset="-128"/>
            </a:rPr>
            <a:t>円，扶助費</a:t>
          </a:r>
          <a:r>
            <a:rPr kumimoji="1" lang="en-US" altLang="ja-JP" sz="1300">
              <a:latin typeface="ＭＳ Ｐゴシック" panose="020B0600070205080204" pitchFamily="50" charset="-128"/>
              <a:ea typeface="ＭＳ Ｐゴシック" panose="020B0600070205080204" pitchFamily="50" charset="-128"/>
            </a:rPr>
            <a:t>66,544</a:t>
          </a:r>
          <a:r>
            <a:rPr kumimoji="1" lang="ja-JP" altLang="en-US" sz="1300">
              <a:latin typeface="ＭＳ Ｐゴシック" panose="020B0600070205080204" pitchFamily="50" charset="-128"/>
              <a:ea typeface="ＭＳ Ｐゴシック" panose="020B0600070205080204" pitchFamily="50" charset="-128"/>
            </a:rPr>
            <a:t>円，人件費</a:t>
          </a:r>
          <a:r>
            <a:rPr kumimoji="1" lang="en-US" altLang="ja-JP" sz="1300">
              <a:latin typeface="ＭＳ Ｐゴシック" panose="020B0600070205080204" pitchFamily="50" charset="-128"/>
              <a:ea typeface="ＭＳ Ｐゴシック" panose="020B0600070205080204" pitchFamily="50" charset="-128"/>
            </a:rPr>
            <a:t>62,714</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積立金が平成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年度から増加しているのは，ふるさとづくり基金積立金によるものであり，前年度決算と比較すると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219.12</a:t>
          </a:r>
          <a:r>
            <a:rPr kumimoji="1" lang="ja-JP" altLang="en-US" sz="1300">
              <a:latin typeface="ＭＳ Ｐゴシック" panose="020B0600070205080204" pitchFamily="50" charset="-128"/>
              <a:ea typeface="ＭＳ Ｐゴシック" panose="020B0600070205080204" pitchFamily="50" charset="-128"/>
            </a:rPr>
            <a:t>％増となっている。補助費等も平成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年度から伸びており，前年度比は</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％増となっている。主な要因は，ふるさとづくり寄付報償費の増加である。扶助費は平成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年度より増加傾向にあり，主な要因として年金生活者等支援臨時福祉給付金や障害者自立支援事業，医療福祉扶助事業（マル福）等がある。人件費は退職手当組合負担金の増等により前年度より</a:t>
          </a:r>
          <a:r>
            <a:rPr kumimoji="1" lang="en-US" altLang="ja-JP" sz="1300">
              <a:latin typeface="ＭＳ Ｐゴシック" panose="020B0600070205080204" pitchFamily="50" charset="-128"/>
              <a:ea typeface="ＭＳ Ｐゴシック" panose="020B0600070205080204" pitchFamily="50" charset="-128"/>
            </a:rPr>
            <a:t>532</a:t>
          </a:r>
          <a:r>
            <a:rPr kumimoji="1" lang="ja-JP" altLang="en-US" sz="1300">
              <a:latin typeface="ＭＳ Ｐゴシック" panose="020B0600070205080204" pitchFamily="50" charset="-128"/>
              <a:ea typeface="ＭＳ Ｐゴシック" panose="020B0600070205080204" pitchFamily="50" charset="-128"/>
            </a:rPr>
            <a:t>円増加した。なお，平成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年度の災害復旧事業費が高いのは，平成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月発生の関東・東北豪雨災害によるものである。</a:t>
          </a:r>
        </a:p>
        <a:p>
          <a:r>
            <a:rPr kumimoji="1" lang="ja-JP" altLang="en-US" sz="1300">
              <a:latin typeface="ＭＳ Ｐゴシック" panose="020B0600070205080204" pitchFamily="50" charset="-128"/>
              <a:ea typeface="ＭＳ Ｐゴシック" panose="020B0600070205080204" pitchFamily="50" charset="-128"/>
            </a:rPr>
            <a:t>　類似団体平均と比較して，補助費等と積立金が増加しているのはふるさと納税制度によるものである。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25,319
24,413
46.59
14,087,914
13,718,565
306,246
5,887,222
9,932,216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63881</xdr:rowOff>
    </xdr:from>
    <xdr:to>
      <xdr:col>24</xdr:col>
      <xdr:colOff>63500</xdr:colOff>
      <xdr:row>34</xdr:row>
      <xdr:rowOff>133985</xdr:rowOff>
    </xdr:to>
    <xdr:cxnSp macro="">
      <xdr:nvCxnSpPr>
        <xdr:cNvPr id="61" name="直線コネクタ 60"/>
        <xdr:cNvCxnSpPr/>
      </xdr:nvCxnSpPr>
      <xdr:spPr>
        <a:xfrm flipV="1">
          <a:off x="3797300" y="5893181"/>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132080</xdr:rowOff>
    </xdr:from>
    <xdr:to>
      <xdr:col>19</xdr:col>
      <xdr:colOff>177800</xdr:colOff>
      <xdr:row>34</xdr:row>
      <xdr:rowOff>133985</xdr:rowOff>
    </xdr:to>
    <xdr:cxnSp macro="">
      <xdr:nvCxnSpPr>
        <xdr:cNvPr id="64" name="直線コネクタ 63"/>
        <xdr:cNvCxnSpPr/>
      </xdr:nvCxnSpPr>
      <xdr:spPr>
        <a:xfrm>
          <a:off x="2908300" y="578993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132080</xdr:rowOff>
    </xdr:from>
    <xdr:to>
      <xdr:col>15</xdr:col>
      <xdr:colOff>50800</xdr:colOff>
      <xdr:row>34</xdr:row>
      <xdr:rowOff>42926</xdr:rowOff>
    </xdr:to>
    <xdr:cxnSp macro="">
      <xdr:nvCxnSpPr>
        <xdr:cNvPr id="67" name="直線コネクタ 66"/>
        <xdr:cNvCxnSpPr/>
      </xdr:nvCxnSpPr>
      <xdr:spPr>
        <a:xfrm flipV="1">
          <a:off x="2019300" y="578993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42926</xdr:rowOff>
    </xdr:from>
    <xdr:to>
      <xdr:col>10</xdr:col>
      <xdr:colOff>114300</xdr:colOff>
      <xdr:row>34</xdr:row>
      <xdr:rowOff>65786</xdr:rowOff>
    </xdr:to>
    <xdr:cxnSp macro="">
      <xdr:nvCxnSpPr>
        <xdr:cNvPr id="70" name="直線コネクタ 69"/>
        <xdr:cNvCxnSpPr/>
      </xdr:nvCxnSpPr>
      <xdr:spPr>
        <a:xfrm flipV="1">
          <a:off x="1130300" y="58722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106951</xdr:rowOff>
    </xdr:from>
    <xdr:ext cx="469744" cy="259045"/>
    <xdr:sp macro="" textlink="">
      <xdr:nvSpPr>
        <xdr:cNvPr id="72" name="テキスト ボックス 71"/>
        <xdr:cNvSpPr txBox="1"/>
      </xdr:nvSpPr>
      <xdr:spPr>
        <a:xfrm>
          <a:off x="1784428"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109618</xdr:rowOff>
    </xdr:from>
    <xdr:ext cx="469744" cy="259045"/>
    <xdr:sp macro="" textlink="">
      <xdr:nvSpPr>
        <xdr:cNvPr id="74" name="テキスト ボックス 73"/>
        <xdr:cNvSpPr txBox="1"/>
      </xdr:nvSpPr>
      <xdr:spPr>
        <a:xfrm>
          <a:off x="895428" y="59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13081</xdr:rowOff>
    </xdr:from>
    <xdr:to>
      <xdr:col>24</xdr:col>
      <xdr:colOff>114300</xdr:colOff>
      <xdr:row>34</xdr:row>
      <xdr:rowOff>114681</xdr:rowOff>
    </xdr:to>
    <xdr:sp macro="" textlink="">
      <xdr:nvSpPr>
        <xdr:cNvPr id="80" name="楕円 79"/>
        <xdr:cNvSpPr/>
      </xdr:nvSpPr>
      <xdr:spPr>
        <a:xfrm>
          <a:off x="4584700" y="5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35958</xdr:rowOff>
    </xdr:from>
    <xdr:ext cx="469744" cy="259045"/>
    <xdr:sp macro="" textlink="">
      <xdr:nvSpPr>
        <xdr:cNvPr id="81" name="議会費該当値テキスト"/>
        <xdr:cNvSpPr txBox="1"/>
      </xdr:nvSpPr>
      <xdr:spPr>
        <a:xfrm>
          <a:off x="4686300" y="569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83185</xdr:rowOff>
    </xdr:from>
    <xdr:to>
      <xdr:col>20</xdr:col>
      <xdr:colOff>38100</xdr:colOff>
      <xdr:row>35</xdr:row>
      <xdr:rowOff>13335</xdr:rowOff>
    </xdr:to>
    <xdr:sp macro="" textlink="">
      <xdr:nvSpPr>
        <xdr:cNvPr id="82" name="楕円 81"/>
        <xdr:cNvSpPr/>
      </xdr:nvSpPr>
      <xdr:spPr>
        <a:xfrm>
          <a:off x="37465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4462</xdr:rowOff>
    </xdr:from>
    <xdr:ext cx="469744" cy="259045"/>
    <xdr:sp macro="" textlink="">
      <xdr:nvSpPr>
        <xdr:cNvPr id="83" name="テキスト ボックス 82"/>
        <xdr:cNvSpPr txBox="1"/>
      </xdr:nvSpPr>
      <xdr:spPr>
        <a:xfrm>
          <a:off x="3562428" y="60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81280</xdr:rowOff>
    </xdr:from>
    <xdr:to>
      <xdr:col>15</xdr:col>
      <xdr:colOff>101600</xdr:colOff>
      <xdr:row>34</xdr:row>
      <xdr:rowOff>11430</xdr:rowOff>
    </xdr:to>
    <xdr:sp macro="" textlink="">
      <xdr:nvSpPr>
        <xdr:cNvPr id="84" name="楕円 83"/>
        <xdr:cNvSpPr/>
      </xdr:nvSpPr>
      <xdr:spPr>
        <a:xfrm>
          <a:off x="2857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27957</xdr:rowOff>
    </xdr:from>
    <xdr:ext cx="469744" cy="259045"/>
    <xdr:sp macro="" textlink="">
      <xdr:nvSpPr>
        <xdr:cNvPr id="85" name="テキスト ボックス 84"/>
        <xdr:cNvSpPr txBox="1"/>
      </xdr:nvSpPr>
      <xdr:spPr>
        <a:xfrm>
          <a:off x="2673428"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163576</xdr:rowOff>
    </xdr:from>
    <xdr:to>
      <xdr:col>10</xdr:col>
      <xdr:colOff>165100</xdr:colOff>
      <xdr:row>34</xdr:row>
      <xdr:rowOff>93726</xdr:rowOff>
    </xdr:to>
    <xdr:sp macro="" textlink="">
      <xdr:nvSpPr>
        <xdr:cNvPr id="86" name="楕円 85"/>
        <xdr:cNvSpPr/>
      </xdr:nvSpPr>
      <xdr:spPr>
        <a:xfrm>
          <a:off x="1968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110253</xdr:rowOff>
    </xdr:from>
    <xdr:ext cx="469744" cy="259045"/>
    <xdr:sp macro="" textlink="">
      <xdr:nvSpPr>
        <xdr:cNvPr id="87" name="テキスト ボックス 86"/>
        <xdr:cNvSpPr txBox="1"/>
      </xdr:nvSpPr>
      <xdr:spPr>
        <a:xfrm>
          <a:off x="1784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14986</xdr:rowOff>
    </xdr:from>
    <xdr:to>
      <xdr:col>6</xdr:col>
      <xdr:colOff>38100</xdr:colOff>
      <xdr:row>34</xdr:row>
      <xdr:rowOff>116586</xdr:rowOff>
    </xdr:to>
    <xdr:sp macro="" textlink="">
      <xdr:nvSpPr>
        <xdr:cNvPr id="88" name="楕円 87"/>
        <xdr:cNvSpPr/>
      </xdr:nvSpPr>
      <xdr:spPr>
        <a:xfrm>
          <a:off x="1079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133113</xdr:rowOff>
    </xdr:from>
    <xdr:ext cx="469744" cy="259045"/>
    <xdr:sp macro="" textlink="">
      <xdr:nvSpPr>
        <xdr:cNvPr id="89" name="テキスト ボックス 88"/>
        <xdr:cNvSpPr txBox="1"/>
      </xdr:nvSpPr>
      <xdr:spPr>
        <a:xfrm>
          <a:off x="895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20584</xdr:rowOff>
    </xdr:from>
    <xdr:to>
      <xdr:col>24</xdr:col>
      <xdr:colOff>63500</xdr:colOff>
      <xdr:row>53</xdr:row>
      <xdr:rowOff>152669</xdr:rowOff>
    </xdr:to>
    <xdr:cxnSp macro="">
      <xdr:nvCxnSpPr>
        <xdr:cNvPr id="118" name="直線コネクタ 117"/>
        <xdr:cNvCxnSpPr/>
      </xdr:nvCxnSpPr>
      <xdr:spPr>
        <a:xfrm flipV="1">
          <a:off x="3797300" y="8593084"/>
          <a:ext cx="838200" cy="64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152669</xdr:rowOff>
    </xdr:from>
    <xdr:to>
      <xdr:col>19</xdr:col>
      <xdr:colOff>177800</xdr:colOff>
      <xdr:row>55</xdr:row>
      <xdr:rowOff>164259</xdr:rowOff>
    </xdr:to>
    <xdr:cxnSp macro="">
      <xdr:nvCxnSpPr>
        <xdr:cNvPr id="121" name="直線コネクタ 120"/>
        <xdr:cNvCxnSpPr/>
      </xdr:nvCxnSpPr>
      <xdr:spPr>
        <a:xfrm flipV="1">
          <a:off x="2908300" y="9239519"/>
          <a:ext cx="889000" cy="35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164259</xdr:rowOff>
    </xdr:from>
    <xdr:to>
      <xdr:col>15</xdr:col>
      <xdr:colOff>50800</xdr:colOff>
      <xdr:row>57</xdr:row>
      <xdr:rowOff>69009</xdr:rowOff>
    </xdr:to>
    <xdr:cxnSp macro="">
      <xdr:nvCxnSpPr>
        <xdr:cNvPr id="124" name="直線コネクタ 123"/>
        <xdr:cNvCxnSpPr/>
      </xdr:nvCxnSpPr>
      <xdr:spPr>
        <a:xfrm flipV="1">
          <a:off x="2019300" y="9594009"/>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6" name="テキスト ボックス 125"/>
        <xdr:cNvSpPr txBox="1"/>
      </xdr:nvSpPr>
      <xdr:spPr>
        <a:xfrm>
          <a:off x="2641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69009</xdr:rowOff>
    </xdr:from>
    <xdr:to>
      <xdr:col>10</xdr:col>
      <xdr:colOff>114300</xdr:colOff>
      <xdr:row>57</xdr:row>
      <xdr:rowOff>96243</xdr:rowOff>
    </xdr:to>
    <xdr:cxnSp macro="">
      <xdr:nvCxnSpPr>
        <xdr:cNvPr id="127" name="直線コネクタ 126"/>
        <xdr:cNvCxnSpPr/>
      </xdr:nvCxnSpPr>
      <xdr:spPr>
        <a:xfrm flipV="1">
          <a:off x="1130300" y="9841659"/>
          <a:ext cx="889000" cy="2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141234</xdr:rowOff>
    </xdr:from>
    <xdr:to>
      <xdr:col>24</xdr:col>
      <xdr:colOff>114300</xdr:colOff>
      <xdr:row>50</xdr:row>
      <xdr:rowOff>71384</xdr:rowOff>
    </xdr:to>
    <xdr:sp macro="" textlink="">
      <xdr:nvSpPr>
        <xdr:cNvPr id="137" name="楕円 136"/>
        <xdr:cNvSpPr/>
      </xdr:nvSpPr>
      <xdr:spPr>
        <a:xfrm>
          <a:off x="4584700" y="854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94261</xdr:rowOff>
    </xdr:from>
    <xdr:ext cx="599010" cy="259045"/>
    <xdr:sp macro="" textlink="">
      <xdr:nvSpPr>
        <xdr:cNvPr id="138" name="総務費該当値テキスト"/>
        <xdr:cNvSpPr txBox="1"/>
      </xdr:nvSpPr>
      <xdr:spPr>
        <a:xfrm>
          <a:off x="4686300" y="849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101869</xdr:rowOff>
    </xdr:from>
    <xdr:to>
      <xdr:col>20</xdr:col>
      <xdr:colOff>38100</xdr:colOff>
      <xdr:row>54</xdr:row>
      <xdr:rowOff>32019</xdr:rowOff>
    </xdr:to>
    <xdr:sp macro="" textlink="">
      <xdr:nvSpPr>
        <xdr:cNvPr id="139" name="楕円 138"/>
        <xdr:cNvSpPr/>
      </xdr:nvSpPr>
      <xdr:spPr>
        <a:xfrm>
          <a:off x="3746500" y="91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48546</xdr:rowOff>
    </xdr:from>
    <xdr:ext cx="599010" cy="259045"/>
    <xdr:sp macro="" textlink="">
      <xdr:nvSpPr>
        <xdr:cNvPr id="140" name="テキスト ボックス 139"/>
        <xdr:cNvSpPr txBox="1"/>
      </xdr:nvSpPr>
      <xdr:spPr>
        <a:xfrm>
          <a:off x="3497795" y="89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113459</xdr:rowOff>
    </xdr:from>
    <xdr:to>
      <xdr:col>15</xdr:col>
      <xdr:colOff>101600</xdr:colOff>
      <xdr:row>56</xdr:row>
      <xdr:rowOff>43609</xdr:rowOff>
    </xdr:to>
    <xdr:sp macro="" textlink="">
      <xdr:nvSpPr>
        <xdr:cNvPr id="141" name="楕円 140"/>
        <xdr:cNvSpPr/>
      </xdr:nvSpPr>
      <xdr:spPr>
        <a:xfrm>
          <a:off x="2857500" y="95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60136</xdr:rowOff>
    </xdr:from>
    <xdr:ext cx="534377" cy="259045"/>
    <xdr:sp macro="" textlink="">
      <xdr:nvSpPr>
        <xdr:cNvPr id="142" name="テキスト ボックス 141"/>
        <xdr:cNvSpPr txBox="1"/>
      </xdr:nvSpPr>
      <xdr:spPr>
        <a:xfrm>
          <a:off x="2641111" y="931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18209</xdr:rowOff>
    </xdr:from>
    <xdr:to>
      <xdr:col>10</xdr:col>
      <xdr:colOff>165100</xdr:colOff>
      <xdr:row>57</xdr:row>
      <xdr:rowOff>119809</xdr:rowOff>
    </xdr:to>
    <xdr:sp macro="" textlink="">
      <xdr:nvSpPr>
        <xdr:cNvPr id="143" name="楕円 142"/>
        <xdr:cNvSpPr/>
      </xdr:nvSpPr>
      <xdr:spPr>
        <a:xfrm>
          <a:off x="1968500" y="97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110936</xdr:rowOff>
    </xdr:from>
    <xdr:ext cx="534377" cy="259045"/>
    <xdr:sp macro="" textlink="">
      <xdr:nvSpPr>
        <xdr:cNvPr id="144" name="テキスト ボックス 143"/>
        <xdr:cNvSpPr txBox="1"/>
      </xdr:nvSpPr>
      <xdr:spPr>
        <a:xfrm>
          <a:off x="1752111" y="988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45443</xdr:rowOff>
    </xdr:from>
    <xdr:to>
      <xdr:col>6</xdr:col>
      <xdr:colOff>38100</xdr:colOff>
      <xdr:row>57</xdr:row>
      <xdr:rowOff>147043</xdr:rowOff>
    </xdr:to>
    <xdr:sp macro="" textlink="">
      <xdr:nvSpPr>
        <xdr:cNvPr id="145" name="楕円 144"/>
        <xdr:cNvSpPr/>
      </xdr:nvSpPr>
      <xdr:spPr>
        <a:xfrm>
          <a:off x="1079500" y="981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138170</xdr:rowOff>
    </xdr:from>
    <xdr:ext cx="534377" cy="259045"/>
    <xdr:sp macro="" textlink="">
      <xdr:nvSpPr>
        <xdr:cNvPr id="146" name="テキスト ボックス 145"/>
        <xdr:cNvSpPr txBox="1"/>
      </xdr:nvSpPr>
      <xdr:spPr>
        <a:xfrm>
          <a:off x="863111" y="99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66201</xdr:rowOff>
    </xdr:from>
    <xdr:to>
      <xdr:col>24</xdr:col>
      <xdr:colOff>63500</xdr:colOff>
      <xdr:row>78</xdr:row>
      <xdr:rowOff>86939</xdr:rowOff>
    </xdr:to>
    <xdr:cxnSp macro="">
      <xdr:nvCxnSpPr>
        <xdr:cNvPr id="174" name="直線コネクタ 173"/>
        <xdr:cNvCxnSpPr/>
      </xdr:nvCxnSpPr>
      <xdr:spPr>
        <a:xfrm flipV="1">
          <a:off x="3797300" y="13439301"/>
          <a:ext cx="8382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86939</xdr:rowOff>
    </xdr:from>
    <xdr:to>
      <xdr:col>19</xdr:col>
      <xdr:colOff>177800</xdr:colOff>
      <xdr:row>78</xdr:row>
      <xdr:rowOff>100211</xdr:rowOff>
    </xdr:to>
    <xdr:cxnSp macro="">
      <xdr:nvCxnSpPr>
        <xdr:cNvPr id="177" name="直線コネクタ 176"/>
        <xdr:cNvCxnSpPr/>
      </xdr:nvCxnSpPr>
      <xdr:spPr>
        <a:xfrm flipV="1">
          <a:off x="2908300" y="13460039"/>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100211</xdr:rowOff>
    </xdr:from>
    <xdr:to>
      <xdr:col>15</xdr:col>
      <xdr:colOff>50800</xdr:colOff>
      <xdr:row>78</xdr:row>
      <xdr:rowOff>157339</xdr:rowOff>
    </xdr:to>
    <xdr:cxnSp macro="">
      <xdr:nvCxnSpPr>
        <xdr:cNvPr id="180" name="直線コネクタ 179"/>
        <xdr:cNvCxnSpPr/>
      </xdr:nvCxnSpPr>
      <xdr:spPr>
        <a:xfrm flipV="1">
          <a:off x="2019300" y="13473311"/>
          <a:ext cx="889000" cy="5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157339</xdr:rowOff>
    </xdr:from>
    <xdr:to>
      <xdr:col>10</xdr:col>
      <xdr:colOff>114300</xdr:colOff>
      <xdr:row>79</xdr:row>
      <xdr:rowOff>13604</xdr:rowOff>
    </xdr:to>
    <xdr:cxnSp macro="">
      <xdr:nvCxnSpPr>
        <xdr:cNvPr id="183" name="直線コネクタ 182"/>
        <xdr:cNvCxnSpPr/>
      </xdr:nvCxnSpPr>
      <xdr:spPr>
        <a:xfrm flipV="1">
          <a:off x="1130300" y="13530439"/>
          <a:ext cx="889000" cy="2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152446</xdr:rowOff>
    </xdr:from>
    <xdr:ext cx="599010" cy="259045"/>
    <xdr:sp macro="" textlink="">
      <xdr:nvSpPr>
        <xdr:cNvPr id="185" name="テキスト ボックス 184"/>
        <xdr:cNvSpPr txBox="1"/>
      </xdr:nvSpPr>
      <xdr:spPr>
        <a:xfrm>
          <a:off x="1719795" y="131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14344</xdr:rowOff>
    </xdr:from>
    <xdr:ext cx="599010" cy="259045"/>
    <xdr:sp macro="" textlink="">
      <xdr:nvSpPr>
        <xdr:cNvPr id="187" name="テキスト ボックス 186"/>
        <xdr:cNvSpPr txBox="1"/>
      </xdr:nvSpPr>
      <xdr:spPr>
        <a:xfrm>
          <a:off x="830795" y="132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15401</xdr:rowOff>
    </xdr:from>
    <xdr:to>
      <xdr:col>24</xdr:col>
      <xdr:colOff>114300</xdr:colOff>
      <xdr:row>78</xdr:row>
      <xdr:rowOff>117001</xdr:rowOff>
    </xdr:to>
    <xdr:sp macro="" textlink="">
      <xdr:nvSpPr>
        <xdr:cNvPr id="193" name="楕円 192"/>
        <xdr:cNvSpPr/>
      </xdr:nvSpPr>
      <xdr:spPr>
        <a:xfrm>
          <a:off x="4584700" y="133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104978</xdr:rowOff>
    </xdr:from>
    <xdr:ext cx="599010" cy="259045"/>
    <xdr:sp macro="" textlink="">
      <xdr:nvSpPr>
        <xdr:cNvPr id="194" name="民生費該当値テキスト"/>
        <xdr:cNvSpPr txBox="1"/>
      </xdr:nvSpPr>
      <xdr:spPr>
        <a:xfrm>
          <a:off x="4686300" y="133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36139</xdr:rowOff>
    </xdr:from>
    <xdr:to>
      <xdr:col>20</xdr:col>
      <xdr:colOff>38100</xdr:colOff>
      <xdr:row>78</xdr:row>
      <xdr:rowOff>137739</xdr:rowOff>
    </xdr:to>
    <xdr:sp macro="" textlink="">
      <xdr:nvSpPr>
        <xdr:cNvPr id="195" name="楕円 194"/>
        <xdr:cNvSpPr/>
      </xdr:nvSpPr>
      <xdr:spPr>
        <a:xfrm>
          <a:off x="3746500" y="134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128866</xdr:rowOff>
    </xdr:from>
    <xdr:ext cx="599010" cy="259045"/>
    <xdr:sp macro="" textlink="">
      <xdr:nvSpPr>
        <xdr:cNvPr id="196" name="テキスト ボックス 195"/>
        <xdr:cNvSpPr txBox="1"/>
      </xdr:nvSpPr>
      <xdr:spPr>
        <a:xfrm>
          <a:off x="3497795" y="1350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49411</xdr:rowOff>
    </xdr:from>
    <xdr:to>
      <xdr:col>15</xdr:col>
      <xdr:colOff>101600</xdr:colOff>
      <xdr:row>78</xdr:row>
      <xdr:rowOff>151011</xdr:rowOff>
    </xdr:to>
    <xdr:sp macro="" textlink="">
      <xdr:nvSpPr>
        <xdr:cNvPr id="197" name="楕円 196"/>
        <xdr:cNvSpPr/>
      </xdr:nvSpPr>
      <xdr:spPr>
        <a:xfrm>
          <a:off x="2857500" y="134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142138</xdr:rowOff>
    </xdr:from>
    <xdr:ext cx="599010" cy="259045"/>
    <xdr:sp macro="" textlink="">
      <xdr:nvSpPr>
        <xdr:cNvPr id="198" name="テキスト ボックス 197"/>
        <xdr:cNvSpPr txBox="1"/>
      </xdr:nvSpPr>
      <xdr:spPr>
        <a:xfrm>
          <a:off x="2608795" y="1351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106539</xdr:rowOff>
    </xdr:from>
    <xdr:to>
      <xdr:col>10</xdr:col>
      <xdr:colOff>165100</xdr:colOff>
      <xdr:row>79</xdr:row>
      <xdr:rowOff>36689</xdr:rowOff>
    </xdr:to>
    <xdr:sp macro="" textlink="">
      <xdr:nvSpPr>
        <xdr:cNvPr id="199" name="楕円 198"/>
        <xdr:cNvSpPr/>
      </xdr:nvSpPr>
      <xdr:spPr>
        <a:xfrm>
          <a:off x="1968500" y="134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27816</xdr:rowOff>
    </xdr:from>
    <xdr:ext cx="534377" cy="259045"/>
    <xdr:sp macro="" textlink="">
      <xdr:nvSpPr>
        <xdr:cNvPr id="200" name="テキスト ボックス 199"/>
        <xdr:cNvSpPr txBox="1"/>
      </xdr:nvSpPr>
      <xdr:spPr>
        <a:xfrm>
          <a:off x="1752111" y="1357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134254</xdr:rowOff>
    </xdr:from>
    <xdr:to>
      <xdr:col>6</xdr:col>
      <xdr:colOff>38100</xdr:colOff>
      <xdr:row>79</xdr:row>
      <xdr:rowOff>64404</xdr:rowOff>
    </xdr:to>
    <xdr:sp macro="" textlink="">
      <xdr:nvSpPr>
        <xdr:cNvPr id="201" name="楕円 200"/>
        <xdr:cNvSpPr/>
      </xdr:nvSpPr>
      <xdr:spPr>
        <a:xfrm>
          <a:off x="1079500" y="135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55531</xdr:rowOff>
    </xdr:from>
    <xdr:ext cx="534377" cy="259045"/>
    <xdr:sp macro="" textlink="">
      <xdr:nvSpPr>
        <xdr:cNvPr id="202" name="テキスト ボックス 201"/>
        <xdr:cNvSpPr txBox="1"/>
      </xdr:nvSpPr>
      <xdr:spPr>
        <a:xfrm>
          <a:off x="863111" y="136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147789</xdr:rowOff>
    </xdr:from>
    <xdr:to>
      <xdr:col>24</xdr:col>
      <xdr:colOff>63500</xdr:colOff>
      <xdr:row>97</xdr:row>
      <xdr:rowOff>66484</xdr:rowOff>
    </xdr:to>
    <xdr:cxnSp macro="">
      <xdr:nvCxnSpPr>
        <xdr:cNvPr id="231" name="直線コネクタ 230"/>
        <xdr:cNvCxnSpPr/>
      </xdr:nvCxnSpPr>
      <xdr:spPr>
        <a:xfrm flipV="1">
          <a:off x="3797300" y="16606989"/>
          <a:ext cx="8382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66484</xdr:rowOff>
    </xdr:from>
    <xdr:to>
      <xdr:col>19</xdr:col>
      <xdr:colOff>177800</xdr:colOff>
      <xdr:row>97</xdr:row>
      <xdr:rowOff>70980</xdr:rowOff>
    </xdr:to>
    <xdr:cxnSp macro="">
      <xdr:nvCxnSpPr>
        <xdr:cNvPr id="234" name="直線コネクタ 233"/>
        <xdr:cNvCxnSpPr/>
      </xdr:nvCxnSpPr>
      <xdr:spPr>
        <a:xfrm flipV="1">
          <a:off x="2908300" y="1669713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59347</xdr:rowOff>
    </xdr:from>
    <xdr:to>
      <xdr:col>15</xdr:col>
      <xdr:colOff>50800</xdr:colOff>
      <xdr:row>97</xdr:row>
      <xdr:rowOff>70980</xdr:rowOff>
    </xdr:to>
    <xdr:cxnSp macro="">
      <xdr:nvCxnSpPr>
        <xdr:cNvPr id="237" name="直線コネクタ 236"/>
        <xdr:cNvCxnSpPr/>
      </xdr:nvCxnSpPr>
      <xdr:spPr>
        <a:xfrm>
          <a:off x="2019300" y="16689997"/>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59347</xdr:rowOff>
    </xdr:from>
    <xdr:to>
      <xdr:col>10</xdr:col>
      <xdr:colOff>114300</xdr:colOff>
      <xdr:row>97</xdr:row>
      <xdr:rowOff>76403</xdr:rowOff>
    </xdr:to>
    <xdr:cxnSp macro="">
      <xdr:nvCxnSpPr>
        <xdr:cNvPr id="240" name="直線コネクタ 239"/>
        <xdr:cNvCxnSpPr/>
      </xdr:nvCxnSpPr>
      <xdr:spPr>
        <a:xfrm flipV="1">
          <a:off x="1130300" y="16689997"/>
          <a:ext cx="8890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96989</xdr:rowOff>
    </xdr:from>
    <xdr:to>
      <xdr:col>24</xdr:col>
      <xdr:colOff>114300</xdr:colOff>
      <xdr:row>97</xdr:row>
      <xdr:rowOff>27139</xdr:rowOff>
    </xdr:to>
    <xdr:sp macro="" textlink="">
      <xdr:nvSpPr>
        <xdr:cNvPr id="250" name="楕円 249"/>
        <xdr:cNvSpPr/>
      </xdr:nvSpPr>
      <xdr:spPr>
        <a:xfrm>
          <a:off x="4584700" y="1655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75416</xdr:rowOff>
    </xdr:from>
    <xdr:ext cx="534377" cy="259045"/>
    <xdr:sp macro="" textlink="">
      <xdr:nvSpPr>
        <xdr:cNvPr id="251" name="衛生費該当値テキスト"/>
        <xdr:cNvSpPr txBox="1"/>
      </xdr:nvSpPr>
      <xdr:spPr>
        <a:xfrm>
          <a:off x="4686300" y="1653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15684</xdr:rowOff>
    </xdr:from>
    <xdr:to>
      <xdr:col>20</xdr:col>
      <xdr:colOff>38100</xdr:colOff>
      <xdr:row>97</xdr:row>
      <xdr:rowOff>117284</xdr:rowOff>
    </xdr:to>
    <xdr:sp macro="" textlink="">
      <xdr:nvSpPr>
        <xdr:cNvPr id="252" name="楕円 251"/>
        <xdr:cNvSpPr/>
      </xdr:nvSpPr>
      <xdr:spPr>
        <a:xfrm>
          <a:off x="3746500" y="166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108411</xdr:rowOff>
    </xdr:from>
    <xdr:ext cx="534377" cy="259045"/>
    <xdr:sp macro="" textlink="">
      <xdr:nvSpPr>
        <xdr:cNvPr id="253" name="テキスト ボックス 252"/>
        <xdr:cNvSpPr txBox="1"/>
      </xdr:nvSpPr>
      <xdr:spPr>
        <a:xfrm>
          <a:off x="3530111" y="167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20180</xdr:rowOff>
    </xdr:from>
    <xdr:to>
      <xdr:col>15</xdr:col>
      <xdr:colOff>101600</xdr:colOff>
      <xdr:row>97</xdr:row>
      <xdr:rowOff>121780</xdr:rowOff>
    </xdr:to>
    <xdr:sp macro="" textlink="">
      <xdr:nvSpPr>
        <xdr:cNvPr id="254" name="楕円 253"/>
        <xdr:cNvSpPr/>
      </xdr:nvSpPr>
      <xdr:spPr>
        <a:xfrm>
          <a:off x="2857500" y="166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112907</xdr:rowOff>
    </xdr:from>
    <xdr:ext cx="534377" cy="259045"/>
    <xdr:sp macro="" textlink="">
      <xdr:nvSpPr>
        <xdr:cNvPr id="255" name="テキスト ボックス 254"/>
        <xdr:cNvSpPr txBox="1"/>
      </xdr:nvSpPr>
      <xdr:spPr>
        <a:xfrm>
          <a:off x="2641111" y="167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8547</xdr:rowOff>
    </xdr:from>
    <xdr:to>
      <xdr:col>10</xdr:col>
      <xdr:colOff>165100</xdr:colOff>
      <xdr:row>97</xdr:row>
      <xdr:rowOff>110147</xdr:rowOff>
    </xdr:to>
    <xdr:sp macro="" textlink="">
      <xdr:nvSpPr>
        <xdr:cNvPr id="256" name="楕円 255"/>
        <xdr:cNvSpPr/>
      </xdr:nvSpPr>
      <xdr:spPr>
        <a:xfrm>
          <a:off x="1968500" y="166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101274</xdr:rowOff>
    </xdr:from>
    <xdr:ext cx="534377" cy="259045"/>
    <xdr:sp macro="" textlink="">
      <xdr:nvSpPr>
        <xdr:cNvPr id="257" name="テキスト ボックス 256"/>
        <xdr:cNvSpPr txBox="1"/>
      </xdr:nvSpPr>
      <xdr:spPr>
        <a:xfrm>
          <a:off x="1752111" y="167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25603</xdr:rowOff>
    </xdr:from>
    <xdr:to>
      <xdr:col>6</xdr:col>
      <xdr:colOff>38100</xdr:colOff>
      <xdr:row>97</xdr:row>
      <xdr:rowOff>127203</xdr:rowOff>
    </xdr:to>
    <xdr:sp macro="" textlink="">
      <xdr:nvSpPr>
        <xdr:cNvPr id="258" name="楕円 257"/>
        <xdr:cNvSpPr/>
      </xdr:nvSpPr>
      <xdr:spPr>
        <a:xfrm>
          <a:off x="1079500" y="16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118330</xdr:rowOff>
    </xdr:from>
    <xdr:ext cx="534377" cy="259045"/>
    <xdr:sp macro="" textlink="">
      <xdr:nvSpPr>
        <xdr:cNvPr id="259" name="テキスト ボックス 258"/>
        <xdr:cNvSpPr txBox="1"/>
      </xdr:nvSpPr>
      <xdr:spPr>
        <a:xfrm>
          <a:off x="863111" y="1674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92021</xdr:rowOff>
    </xdr:from>
    <xdr:to>
      <xdr:col>55</xdr:col>
      <xdr:colOff>0</xdr:colOff>
      <xdr:row>37</xdr:row>
      <xdr:rowOff>116840</xdr:rowOff>
    </xdr:to>
    <xdr:cxnSp macro="">
      <xdr:nvCxnSpPr>
        <xdr:cNvPr id="290" name="直線コネクタ 289"/>
        <xdr:cNvCxnSpPr/>
      </xdr:nvCxnSpPr>
      <xdr:spPr>
        <a:xfrm>
          <a:off x="9639300" y="6435671"/>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105536</xdr:rowOff>
    </xdr:from>
    <xdr:ext cx="378565" cy="259045"/>
    <xdr:sp macro="" textlink="">
      <xdr:nvSpPr>
        <xdr:cNvPr id="291" name="労働費平均値テキスト"/>
        <xdr:cNvSpPr txBox="1"/>
      </xdr:nvSpPr>
      <xdr:spPr>
        <a:xfrm>
          <a:off x="10528300" y="6449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18216</xdr:rowOff>
    </xdr:from>
    <xdr:to>
      <xdr:col>50</xdr:col>
      <xdr:colOff>114300</xdr:colOff>
      <xdr:row>37</xdr:row>
      <xdr:rowOff>92021</xdr:rowOff>
    </xdr:to>
    <xdr:cxnSp macro="">
      <xdr:nvCxnSpPr>
        <xdr:cNvPr id="293" name="直線コネクタ 292"/>
        <xdr:cNvCxnSpPr/>
      </xdr:nvCxnSpPr>
      <xdr:spPr>
        <a:xfrm>
          <a:off x="8750300" y="6190416"/>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25526</xdr:rowOff>
    </xdr:from>
    <xdr:ext cx="378565" cy="259045"/>
    <xdr:sp macro="" textlink="">
      <xdr:nvSpPr>
        <xdr:cNvPr id="295" name="テキスト ボックス 294"/>
        <xdr:cNvSpPr txBox="1"/>
      </xdr:nvSpPr>
      <xdr:spPr>
        <a:xfrm>
          <a:off x="9450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18216</xdr:rowOff>
    </xdr:from>
    <xdr:to>
      <xdr:col>45</xdr:col>
      <xdr:colOff>177800</xdr:colOff>
      <xdr:row>37</xdr:row>
      <xdr:rowOff>23767</xdr:rowOff>
    </xdr:to>
    <xdr:cxnSp macro="">
      <xdr:nvCxnSpPr>
        <xdr:cNvPr id="296" name="直線コネクタ 295"/>
        <xdr:cNvCxnSpPr/>
      </xdr:nvCxnSpPr>
      <xdr:spPr>
        <a:xfrm flipV="1">
          <a:off x="7861300" y="6190416"/>
          <a:ext cx="889000" cy="17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8" name="テキスト ボックス 297"/>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23767</xdr:rowOff>
    </xdr:from>
    <xdr:to>
      <xdr:col>41</xdr:col>
      <xdr:colOff>50800</xdr:colOff>
      <xdr:row>37</xdr:row>
      <xdr:rowOff>93000</xdr:rowOff>
    </xdr:to>
    <xdr:cxnSp macro="">
      <xdr:nvCxnSpPr>
        <xdr:cNvPr id="299" name="直線コネクタ 298"/>
        <xdr:cNvCxnSpPr/>
      </xdr:nvCxnSpPr>
      <xdr:spPr>
        <a:xfrm flipV="1">
          <a:off x="6972300" y="6367417"/>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89207</xdr:rowOff>
    </xdr:from>
    <xdr:ext cx="469744" cy="259045"/>
    <xdr:sp macro="" textlink="">
      <xdr:nvSpPr>
        <xdr:cNvPr id="301" name="テキスト ボックス 300"/>
        <xdr:cNvSpPr txBox="1"/>
      </xdr:nvSpPr>
      <xdr:spPr>
        <a:xfrm>
          <a:off x="7626428" y="64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66040</xdr:rowOff>
    </xdr:from>
    <xdr:to>
      <xdr:col>55</xdr:col>
      <xdr:colOff>50800</xdr:colOff>
      <xdr:row>37</xdr:row>
      <xdr:rowOff>167640</xdr:rowOff>
    </xdr:to>
    <xdr:sp macro="" textlink="">
      <xdr:nvSpPr>
        <xdr:cNvPr id="309" name="楕円 308"/>
        <xdr:cNvSpPr/>
      </xdr:nvSpPr>
      <xdr:spPr>
        <a:xfrm>
          <a:off x="10426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88917</xdr:rowOff>
    </xdr:from>
    <xdr:ext cx="378565" cy="259045"/>
    <xdr:sp macro="" textlink="">
      <xdr:nvSpPr>
        <xdr:cNvPr id="310" name="労働費該当値テキスト"/>
        <xdr:cNvSpPr txBox="1"/>
      </xdr:nvSpPr>
      <xdr:spPr>
        <a:xfrm>
          <a:off x="10528300" y="6261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41221</xdr:rowOff>
    </xdr:from>
    <xdr:to>
      <xdr:col>50</xdr:col>
      <xdr:colOff>165100</xdr:colOff>
      <xdr:row>37</xdr:row>
      <xdr:rowOff>142821</xdr:rowOff>
    </xdr:to>
    <xdr:sp macro="" textlink="">
      <xdr:nvSpPr>
        <xdr:cNvPr id="311" name="楕円 310"/>
        <xdr:cNvSpPr/>
      </xdr:nvSpPr>
      <xdr:spPr>
        <a:xfrm>
          <a:off x="9588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159348</xdr:rowOff>
    </xdr:from>
    <xdr:ext cx="469744" cy="259045"/>
    <xdr:sp macro="" textlink="">
      <xdr:nvSpPr>
        <xdr:cNvPr id="312" name="テキスト ボックス 311"/>
        <xdr:cNvSpPr txBox="1"/>
      </xdr:nvSpPr>
      <xdr:spPr>
        <a:xfrm>
          <a:off x="9404428" y="616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138866</xdr:rowOff>
    </xdr:from>
    <xdr:to>
      <xdr:col>46</xdr:col>
      <xdr:colOff>38100</xdr:colOff>
      <xdr:row>36</xdr:row>
      <xdr:rowOff>69016</xdr:rowOff>
    </xdr:to>
    <xdr:sp macro="" textlink="">
      <xdr:nvSpPr>
        <xdr:cNvPr id="313" name="楕円 312"/>
        <xdr:cNvSpPr/>
      </xdr:nvSpPr>
      <xdr:spPr>
        <a:xfrm>
          <a:off x="8699500" y="613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85543</xdr:rowOff>
    </xdr:from>
    <xdr:ext cx="469744" cy="259045"/>
    <xdr:sp macro="" textlink="">
      <xdr:nvSpPr>
        <xdr:cNvPr id="314" name="テキスト ボックス 313"/>
        <xdr:cNvSpPr txBox="1"/>
      </xdr:nvSpPr>
      <xdr:spPr>
        <a:xfrm>
          <a:off x="8515428" y="591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144417</xdr:rowOff>
    </xdr:from>
    <xdr:to>
      <xdr:col>41</xdr:col>
      <xdr:colOff>101600</xdr:colOff>
      <xdr:row>37</xdr:row>
      <xdr:rowOff>74567</xdr:rowOff>
    </xdr:to>
    <xdr:sp macro="" textlink="">
      <xdr:nvSpPr>
        <xdr:cNvPr id="315" name="楕円 314"/>
        <xdr:cNvSpPr/>
      </xdr:nvSpPr>
      <xdr:spPr>
        <a:xfrm>
          <a:off x="7810500" y="6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91094</xdr:rowOff>
    </xdr:from>
    <xdr:ext cx="469744" cy="259045"/>
    <xdr:sp macro="" textlink="">
      <xdr:nvSpPr>
        <xdr:cNvPr id="316" name="テキスト ボックス 315"/>
        <xdr:cNvSpPr txBox="1"/>
      </xdr:nvSpPr>
      <xdr:spPr>
        <a:xfrm>
          <a:off x="7626428" y="609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42200</xdr:rowOff>
    </xdr:from>
    <xdr:to>
      <xdr:col>36</xdr:col>
      <xdr:colOff>165100</xdr:colOff>
      <xdr:row>37</xdr:row>
      <xdr:rowOff>143800</xdr:rowOff>
    </xdr:to>
    <xdr:sp macro="" textlink="">
      <xdr:nvSpPr>
        <xdr:cNvPr id="317" name="楕円 316"/>
        <xdr:cNvSpPr/>
      </xdr:nvSpPr>
      <xdr:spPr>
        <a:xfrm>
          <a:off x="6921500" y="63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134928</xdr:rowOff>
    </xdr:from>
    <xdr:ext cx="469744" cy="259045"/>
    <xdr:sp macro="" textlink="">
      <xdr:nvSpPr>
        <xdr:cNvPr id="318" name="テキスト ボックス 317"/>
        <xdr:cNvSpPr txBox="1"/>
      </xdr:nvSpPr>
      <xdr:spPr>
        <a:xfrm>
          <a:off x="6737428" y="64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55461</xdr:rowOff>
    </xdr:from>
    <xdr:to>
      <xdr:col>55</xdr:col>
      <xdr:colOff>0</xdr:colOff>
      <xdr:row>57</xdr:row>
      <xdr:rowOff>111296</xdr:rowOff>
    </xdr:to>
    <xdr:cxnSp macro="">
      <xdr:nvCxnSpPr>
        <xdr:cNvPr id="347" name="直線コネクタ 346"/>
        <xdr:cNvCxnSpPr/>
      </xdr:nvCxnSpPr>
      <xdr:spPr>
        <a:xfrm flipV="1">
          <a:off x="9639300" y="9828111"/>
          <a:ext cx="838200" cy="5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81445</xdr:rowOff>
    </xdr:from>
    <xdr:to>
      <xdr:col>50</xdr:col>
      <xdr:colOff>114300</xdr:colOff>
      <xdr:row>57</xdr:row>
      <xdr:rowOff>111296</xdr:rowOff>
    </xdr:to>
    <xdr:cxnSp macro="">
      <xdr:nvCxnSpPr>
        <xdr:cNvPr id="350" name="直線コネクタ 349"/>
        <xdr:cNvCxnSpPr/>
      </xdr:nvCxnSpPr>
      <xdr:spPr>
        <a:xfrm>
          <a:off x="8750300" y="9854095"/>
          <a:ext cx="8890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53442</xdr:rowOff>
    </xdr:from>
    <xdr:to>
      <xdr:col>45</xdr:col>
      <xdr:colOff>177800</xdr:colOff>
      <xdr:row>57</xdr:row>
      <xdr:rowOff>81445</xdr:rowOff>
    </xdr:to>
    <xdr:cxnSp macro="">
      <xdr:nvCxnSpPr>
        <xdr:cNvPr id="353" name="直線コネクタ 352"/>
        <xdr:cNvCxnSpPr/>
      </xdr:nvCxnSpPr>
      <xdr:spPr>
        <a:xfrm>
          <a:off x="7861300" y="9826092"/>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53442</xdr:rowOff>
    </xdr:from>
    <xdr:to>
      <xdr:col>41</xdr:col>
      <xdr:colOff>50800</xdr:colOff>
      <xdr:row>57</xdr:row>
      <xdr:rowOff>93066</xdr:rowOff>
    </xdr:to>
    <xdr:cxnSp macro="">
      <xdr:nvCxnSpPr>
        <xdr:cNvPr id="356" name="直線コネクタ 355"/>
        <xdr:cNvCxnSpPr/>
      </xdr:nvCxnSpPr>
      <xdr:spPr>
        <a:xfrm flipV="1">
          <a:off x="6972300" y="982609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101922</xdr:rowOff>
    </xdr:from>
    <xdr:ext cx="534377" cy="259045"/>
    <xdr:sp macro="" textlink="">
      <xdr:nvSpPr>
        <xdr:cNvPr id="358" name="テキスト ボックス 357"/>
        <xdr:cNvSpPr txBox="1"/>
      </xdr:nvSpPr>
      <xdr:spPr>
        <a:xfrm>
          <a:off x="7594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123836</xdr:rowOff>
    </xdr:from>
    <xdr:ext cx="534377" cy="259045"/>
    <xdr:sp macro="" textlink="">
      <xdr:nvSpPr>
        <xdr:cNvPr id="360" name="テキスト ボックス 359"/>
        <xdr:cNvSpPr txBox="1"/>
      </xdr:nvSpPr>
      <xdr:spPr>
        <a:xfrm>
          <a:off x="6705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4661</xdr:rowOff>
    </xdr:from>
    <xdr:to>
      <xdr:col>55</xdr:col>
      <xdr:colOff>50800</xdr:colOff>
      <xdr:row>57</xdr:row>
      <xdr:rowOff>106261</xdr:rowOff>
    </xdr:to>
    <xdr:sp macro="" textlink="">
      <xdr:nvSpPr>
        <xdr:cNvPr id="366" name="楕円 365"/>
        <xdr:cNvSpPr/>
      </xdr:nvSpPr>
      <xdr:spPr>
        <a:xfrm>
          <a:off x="10426700" y="97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154538</xdr:rowOff>
    </xdr:from>
    <xdr:ext cx="534377" cy="259045"/>
    <xdr:sp macro="" textlink="">
      <xdr:nvSpPr>
        <xdr:cNvPr id="367" name="農林水産業費該当値テキスト"/>
        <xdr:cNvSpPr txBox="1"/>
      </xdr:nvSpPr>
      <xdr:spPr>
        <a:xfrm>
          <a:off x="10528300" y="97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60496</xdr:rowOff>
    </xdr:from>
    <xdr:to>
      <xdr:col>50</xdr:col>
      <xdr:colOff>165100</xdr:colOff>
      <xdr:row>57</xdr:row>
      <xdr:rowOff>162096</xdr:rowOff>
    </xdr:to>
    <xdr:sp macro="" textlink="">
      <xdr:nvSpPr>
        <xdr:cNvPr id="368" name="楕円 367"/>
        <xdr:cNvSpPr/>
      </xdr:nvSpPr>
      <xdr:spPr>
        <a:xfrm>
          <a:off x="9588500" y="98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153223</xdr:rowOff>
    </xdr:from>
    <xdr:ext cx="534377" cy="259045"/>
    <xdr:sp macro="" textlink="">
      <xdr:nvSpPr>
        <xdr:cNvPr id="369" name="テキスト ボックス 368"/>
        <xdr:cNvSpPr txBox="1"/>
      </xdr:nvSpPr>
      <xdr:spPr>
        <a:xfrm>
          <a:off x="9372111" y="99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30645</xdr:rowOff>
    </xdr:from>
    <xdr:to>
      <xdr:col>46</xdr:col>
      <xdr:colOff>38100</xdr:colOff>
      <xdr:row>57</xdr:row>
      <xdr:rowOff>132245</xdr:rowOff>
    </xdr:to>
    <xdr:sp macro="" textlink="">
      <xdr:nvSpPr>
        <xdr:cNvPr id="370" name="楕円 369"/>
        <xdr:cNvSpPr/>
      </xdr:nvSpPr>
      <xdr:spPr>
        <a:xfrm>
          <a:off x="8699500" y="98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123372</xdr:rowOff>
    </xdr:from>
    <xdr:ext cx="534377" cy="259045"/>
    <xdr:sp macro="" textlink="">
      <xdr:nvSpPr>
        <xdr:cNvPr id="371" name="テキスト ボックス 370"/>
        <xdr:cNvSpPr txBox="1"/>
      </xdr:nvSpPr>
      <xdr:spPr>
        <a:xfrm>
          <a:off x="8483111" y="98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2642</xdr:rowOff>
    </xdr:from>
    <xdr:to>
      <xdr:col>41</xdr:col>
      <xdr:colOff>101600</xdr:colOff>
      <xdr:row>57</xdr:row>
      <xdr:rowOff>104242</xdr:rowOff>
    </xdr:to>
    <xdr:sp macro="" textlink="">
      <xdr:nvSpPr>
        <xdr:cNvPr id="372" name="楕円 371"/>
        <xdr:cNvSpPr/>
      </xdr:nvSpPr>
      <xdr:spPr>
        <a:xfrm>
          <a:off x="7810500" y="97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120769</xdr:rowOff>
    </xdr:from>
    <xdr:ext cx="534377" cy="259045"/>
    <xdr:sp macro="" textlink="">
      <xdr:nvSpPr>
        <xdr:cNvPr id="373" name="テキスト ボックス 372"/>
        <xdr:cNvSpPr txBox="1"/>
      </xdr:nvSpPr>
      <xdr:spPr>
        <a:xfrm>
          <a:off x="7594111" y="955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42266</xdr:rowOff>
    </xdr:from>
    <xdr:to>
      <xdr:col>36</xdr:col>
      <xdr:colOff>165100</xdr:colOff>
      <xdr:row>57</xdr:row>
      <xdr:rowOff>143866</xdr:rowOff>
    </xdr:to>
    <xdr:sp macro="" textlink="">
      <xdr:nvSpPr>
        <xdr:cNvPr id="374" name="楕円 373"/>
        <xdr:cNvSpPr/>
      </xdr:nvSpPr>
      <xdr:spPr>
        <a:xfrm>
          <a:off x="6921500" y="98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134993</xdr:rowOff>
    </xdr:from>
    <xdr:ext cx="534377" cy="259045"/>
    <xdr:sp macro="" textlink="">
      <xdr:nvSpPr>
        <xdr:cNvPr id="375" name="テキスト ボックス 374"/>
        <xdr:cNvSpPr txBox="1"/>
      </xdr:nvSpPr>
      <xdr:spPr>
        <a:xfrm>
          <a:off x="6705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92190</xdr:rowOff>
    </xdr:from>
    <xdr:to>
      <xdr:col>55</xdr:col>
      <xdr:colOff>0</xdr:colOff>
      <xdr:row>77</xdr:row>
      <xdr:rowOff>82817</xdr:rowOff>
    </xdr:to>
    <xdr:cxnSp macro="">
      <xdr:nvCxnSpPr>
        <xdr:cNvPr id="404" name="直線コネクタ 403"/>
        <xdr:cNvCxnSpPr/>
      </xdr:nvCxnSpPr>
      <xdr:spPr>
        <a:xfrm flipV="1">
          <a:off x="9639300" y="13122390"/>
          <a:ext cx="838200" cy="1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112513</xdr:rowOff>
    </xdr:from>
    <xdr:ext cx="469744" cy="259045"/>
    <xdr:sp macro="" textlink="">
      <xdr:nvSpPr>
        <xdr:cNvPr id="405" name="商工費平均値テキスト"/>
        <xdr:cNvSpPr txBox="1"/>
      </xdr:nvSpPr>
      <xdr:spPr>
        <a:xfrm>
          <a:off x="10528300" y="13142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82817</xdr:rowOff>
    </xdr:from>
    <xdr:to>
      <xdr:col>50</xdr:col>
      <xdr:colOff>114300</xdr:colOff>
      <xdr:row>77</xdr:row>
      <xdr:rowOff>98400</xdr:rowOff>
    </xdr:to>
    <xdr:cxnSp macro="">
      <xdr:nvCxnSpPr>
        <xdr:cNvPr id="407" name="直線コネクタ 406"/>
        <xdr:cNvCxnSpPr/>
      </xdr:nvCxnSpPr>
      <xdr:spPr>
        <a:xfrm flipV="1">
          <a:off x="8750300" y="13284467"/>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98400</xdr:rowOff>
    </xdr:from>
    <xdr:to>
      <xdr:col>45</xdr:col>
      <xdr:colOff>177800</xdr:colOff>
      <xdr:row>78</xdr:row>
      <xdr:rowOff>35192</xdr:rowOff>
    </xdr:to>
    <xdr:cxnSp macro="">
      <xdr:nvCxnSpPr>
        <xdr:cNvPr id="410" name="直線コネクタ 409"/>
        <xdr:cNvCxnSpPr/>
      </xdr:nvCxnSpPr>
      <xdr:spPr>
        <a:xfrm flipV="1">
          <a:off x="7861300" y="13300050"/>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35192</xdr:rowOff>
    </xdr:from>
    <xdr:to>
      <xdr:col>41</xdr:col>
      <xdr:colOff>50800</xdr:colOff>
      <xdr:row>78</xdr:row>
      <xdr:rowOff>67844</xdr:rowOff>
    </xdr:to>
    <xdr:cxnSp macro="">
      <xdr:nvCxnSpPr>
        <xdr:cNvPr id="413" name="直線コネクタ 412"/>
        <xdr:cNvCxnSpPr/>
      </xdr:nvCxnSpPr>
      <xdr:spPr>
        <a:xfrm flipV="1">
          <a:off x="6972300" y="13408292"/>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49636</xdr:rowOff>
    </xdr:from>
    <xdr:ext cx="534377" cy="259045"/>
    <xdr:sp macro="" textlink="">
      <xdr:nvSpPr>
        <xdr:cNvPr id="415" name="テキスト ボックス 414"/>
        <xdr:cNvSpPr txBox="1"/>
      </xdr:nvSpPr>
      <xdr:spPr>
        <a:xfrm>
          <a:off x="7594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41390</xdr:rowOff>
    </xdr:from>
    <xdr:to>
      <xdr:col>55</xdr:col>
      <xdr:colOff>50800</xdr:colOff>
      <xdr:row>76</xdr:row>
      <xdr:rowOff>142990</xdr:rowOff>
    </xdr:to>
    <xdr:sp macro="" textlink="">
      <xdr:nvSpPr>
        <xdr:cNvPr id="423" name="楕円 422"/>
        <xdr:cNvSpPr/>
      </xdr:nvSpPr>
      <xdr:spPr>
        <a:xfrm>
          <a:off x="10426700" y="130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64266</xdr:rowOff>
    </xdr:from>
    <xdr:ext cx="534377" cy="259045"/>
    <xdr:sp macro="" textlink="">
      <xdr:nvSpPr>
        <xdr:cNvPr id="424" name="商工費該当値テキスト"/>
        <xdr:cNvSpPr txBox="1"/>
      </xdr:nvSpPr>
      <xdr:spPr>
        <a:xfrm>
          <a:off x="10528300" y="129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32017</xdr:rowOff>
    </xdr:from>
    <xdr:to>
      <xdr:col>50</xdr:col>
      <xdr:colOff>165100</xdr:colOff>
      <xdr:row>77</xdr:row>
      <xdr:rowOff>133617</xdr:rowOff>
    </xdr:to>
    <xdr:sp macro="" textlink="">
      <xdr:nvSpPr>
        <xdr:cNvPr id="425" name="楕円 424"/>
        <xdr:cNvSpPr/>
      </xdr:nvSpPr>
      <xdr:spPr>
        <a:xfrm>
          <a:off x="9588500" y="132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124744</xdr:rowOff>
    </xdr:from>
    <xdr:ext cx="469744" cy="259045"/>
    <xdr:sp macro="" textlink="">
      <xdr:nvSpPr>
        <xdr:cNvPr id="426" name="テキスト ボックス 425"/>
        <xdr:cNvSpPr txBox="1"/>
      </xdr:nvSpPr>
      <xdr:spPr>
        <a:xfrm>
          <a:off x="9404428" y="1332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47600</xdr:rowOff>
    </xdr:from>
    <xdr:to>
      <xdr:col>46</xdr:col>
      <xdr:colOff>38100</xdr:colOff>
      <xdr:row>77</xdr:row>
      <xdr:rowOff>149200</xdr:rowOff>
    </xdr:to>
    <xdr:sp macro="" textlink="">
      <xdr:nvSpPr>
        <xdr:cNvPr id="427" name="楕円 426"/>
        <xdr:cNvSpPr/>
      </xdr:nvSpPr>
      <xdr:spPr>
        <a:xfrm>
          <a:off x="8699500" y="132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140327</xdr:rowOff>
    </xdr:from>
    <xdr:ext cx="469744" cy="259045"/>
    <xdr:sp macro="" textlink="">
      <xdr:nvSpPr>
        <xdr:cNvPr id="428" name="テキスト ボックス 427"/>
        <xdr:cNvSpPr txBox="1"/>
      </xdr:nvSpPr>
      <xdr:spPr>
        <a:xfrm>
          <a:off x="8515428" y="133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155842</xdr:rowOff>
    </xdr:from>
    <xdr:to>
      <xdr:col>41</xdr:col>
      <xdr:colOff>101600</xdr:colOff>
      <xdr:row>78</xdr:row>
      <xdr:rowOff>85992</xdr:rowOff>
    </xdr:to>
    <xdr:sp macro="" textlink="">
      <xdr:nvSpPr>
        <xdr:cNvPr id="429" name="楕円 428"/>
        <xdr:cNvSpPr/>
      </xdr:nvSpPr>
      <xdr:spPr>
        <a:xfrm>
          <a:off x="7810500" y="133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77119</xdr:rowOff>
    </xdr:from>
    <xdr:ext cx="469744" cy="259045"/>
    <xdr:sp macro="" textlink="">
      <xdr:nvSpPr>
        <xdr:cNvPr id="430" name="テキスト ボックス 429"/>
        <xdr:cNvSpPr txBox="1"/>
      </xdr:nvSpPr>
      <xdr:spPr>
        <a:xfrm>
          <a:off x="7626428" y="1345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17044</xdr:rowOff>
    </xdr:from>
    <xdr:to>
      <xdr:col>36</xdr:col>
      <xdr:colOff>165100</xdr:colOff>
      <xdr:row>78</xdr:row>
      <xdr:rowOff>118644</xdr:rowOff>
    </xdr:to>
    <xdr:sp macro="" textlink="">
      <xdr:nvSpPr>
        <xdr:cNvPr id="431" name="楕円 430"/>
        <xdr:cNvSpPr/>
      </xdr:nvSpPr>
      <xdr:spPr>
        <a:xfrm>
          <a:off x="6921500" y="13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109771</xdr:rowOff>
    </xdr:from>
    <xdr:ext cx="469744" cy="259045"/>
    <xdr:sp macro="" textlink="">
      <xdr:nvSpPr>
        <xdr:cNvPr id="432" name="テキスト ボックス 431"/>
        <xdr:cNvSpPr txBox="1"/>
      </xdr:nvSpPr>
      <xdr:spPr>
        <a:xfrm>
          <a:off x="6737428" y="13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17094</xdr:rowOff>
    </xdr:from>
    <xdr:to>
      <xdr:col>55</xdr:col>
      <xdr:colOff>0</xdr:colOff>
      <xdr:row>98</xdr:row>
      <xdr:rowOff>17056</xdr:rowOff>
    </xdr:to>
    <xdr:cxnSp macro="">
      <xdr:nvCxnSpPr>
        <xdr:cNvPr id="462" name="直線コネクタ 461"/>
        <xdr:cNvCxnSpPr/>
      </xdr:nvCxnSpPr>
      <xdr:spPr>
        <a:xfrm flipV="1">
          <a:off x="9639300" y="16304844"/>
          <a:ext cx="838200" cy="5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53991</xdr:rowOff>
    </xdr:from>
    <xdr:ext cx="534377" cy="259045"/>
    <xdr:sp macro="" textlink="">
      <xdr:nvSpPr>
        <xdr:cNvPr id="463" name="土木費平均値テキスト"/>
        <xdr:cNvSpPr txBox="1"/>
      </xdr:nvSpPr>
      <xdr:spPr>
        <a:xfrm>
          <a:off x="10528300" y="1651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17056</xdr:rowOff>
    </xdr:from>
    <xdr:to>
      <xdr:col>50</xdr:col>
      <xdr:colOff>114300</xdr:colOff>
      <xdr:row>98</xdr:row>
      <xdr:rowOff>78550</xdr:rowOff>
    </xdr:to>
    <xdr:cxnSp macro="">
      <xdr:nvCxnSpPr>
        <xdr:cNvPr id="465" name="直線コネクタ 464"/>
        <xdr:cNvCxnSpPr/>
      </xdr:nvCxnSpPr>
      <xdr:spPr>
        <a:xfrm flipV="1">
          <a:off x="8750300" y="16819156"/>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29611</xdr:rowOff>
    </xdr:from>
    <xdr:to>
      <xdr:col>45</xdr:col>
      <xdr:colOff>177800</xdr:colOff>
      <xdr:row>98</xdr:row>
      <xdr:rowOff>78550</xdr:rowOff>
    </xdr:to>
    <xdr:cxnSp macro="">
      <xdr:nvCxnSpPr>
        <xdr:cNvPr id="468" name="直線コネクタ 467"/>
        <xdr:cNvCxnSpPr/>
      </xdr:nvCxnSpPr>
      <xdr:spPr>
        <a:xfrm>
          <a:off x="7861300" y="16831711"/>
          <a:ext cx="889000" cy="4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93027</xdr:rowOff>
    </xdr:from>
    <xdr:to>
      <xdr:col>41</xdr:col>
      <xdr:colOff>50800</xdr:colOff>
      <xdr:row>98</xdr:row>
      <xdr:rowOff>29611</xdr:rowOff>
    </xdr:to>
    <xdr:cxnSp macro="">
      <xdr:nvCxnSpPr>
        <xdr:cNvPr id="471" name="直線コネクタ 470"/>
        <xdr:cNvCxnSpPr/>
      </xdr:nvCxnSpPr>
      <xdr:spPr>
        <a:xfrm>
          <a:off x="6972300" y="16723677"/>
          <a:ext cx="889000" cy="10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50455</xdr:rowOff>
    </xdr:from>
    <xdr:ext cx="534377" cy="259045"/>
    <xdr:sp macro="" textlink="">
      <xdr:nvSpPr>
        <xdr:cNvPr id="475" name="テキスト ボックス 474"/>
        <xdr:cNvSpPr txBox="1"/>
      </xdr:nvSpPr>
      <xdr:spPr>
        <a:xfrm>
          <a:off x="6705111" y="16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137744</xdr:rowOff>
    </xdr:from>
    <xdr:to>
      <xdr:col>55</xdr:col>
      <xdr:colOff>50800</xdr:colOff>
      <xdr:row>95</xdr:row>
      <xdr:rowOff>67894</xdr:rowOff>
    </xdr:to>
    <xdr:sp macro="" textlink="">
      <xdr:nvSpPr>
        <xdr:cNvPr id="481" name="楕円 480"/>
        <xdr:cNvSpPr/>
      </xdr:nvSpPr>
      <xdr:spPr>
        <a:xfrm>
          <a:off x="10426700" y="162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160621</xdr:rowOff>
    </xdr:from>
    <xdr:ext cx="534377" cy="259045"/>
    <xdr:sp macro="" textlink="">
      <xdr:nvSpPr>
        <xdr:cNvPr id="482" name="土木費該当値テキスト"/>
        <xdr:cNvSpPr txBox="1"/>
      </xdr:nvSpPr>
      <xdr:spPr>
        <a:xfrm>
          <a:off x="10528300" y="1610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137706</xdr:rowOff>
    </xdr:from>
    <xdr:to>
      <xdr:col>50</xdr:col>
      <xdr:colOff>165100</xdr:colOff>
      <xdr:row>98</xdr:row>
      <xdr:rowOff>67856</xdr:rowOff>
    </xdr:to>
    <xdr:sp macro="" textlink="">
      <xdr:nvSpPr>
        <xdr:cNvPr id="483" name="楕円 482"/>
        <xdr:cNvSpPr/>
      </xdr:nvSpPr>
      <xdr:spPr>
        <a:xfrm>
          <a:off x="9588500" y="167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58983</xdr:rowOff>
    </xdr:from>
    <xdr:ext cx="534377" cy="259045"/>
    <xdr:sp macro="" textlink="">
      <xdr:nvSpPr>
        <xdr:cNvPr id="484" name="テキスト ボックス 483"/>
        <xdr:cNvSpPr txBox="1"/>
      </xdr:nvSpPr>
      <xdr:spPr>
        <a:xfrm>
          <a:off x="9372111" y="168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27750</xdr:rowOff>
    </xdr:from>
    <xdr:to>
      <xdr:col>46</xdr:col>
      <xdr:colOff>38100</xdr:colOff>
      <xdr:row>98</xdr:row>
      <xdr:rowOff>129350</xdr:rowOff>
    </xdr:to>
    <xdr:sp macro="" textlink="">
      <xdr:nvSpPr>
        <xdr:cNvPr id="485" name="楕円 484"/>
        <xdr:cNvSpPr/>
      </xdr:nvSpPr>
      <xdr:spPr>
        <a:xfrm>
          <a:off x="8699500" y="16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120477</xdr:rowOff>
    </xdr:from>
    <xdr:ext cx="534377" cy="259045"/>
    <xdr:sp macro="" textlink="">
      <xdr:nvSpPr>
        <xdr:cNvPr id="486" name="テキスト ボックス 485"/>
        <xdr:cNvSpPr txBox="1"/>
      </xdr:nvSpPr>
      <xdr:spPr>
        <a:xfrm>
          <a:off x="8483111" y="169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150261</xdr:rowOff>
    </xdr:from>
    <xdr:to>
      <xdr:col>41</xdr:col>
      <xdr:colOff>101600</xdr:colOff>
      <xdr:row>98</xdr:row>
      <xdr:rowOff>80411</xdr:rowOff>
    </xdr:to>
    <xdr:sp macro="" textlink="">
      <xdr:nvSpPr>
        <xdr:cNvPr id="487" name="楕円 486"/>
        <xdr:cNvSpPr/>
      </xdr:nvSpPr>
      <xdr:spPr>
        <a:xfrm>
          <a:off x="7810500" y="167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71538</xdr:rowOff>
    </xdr:from>
    <xdr:ext cx="534377" cy="259045"/>
    <xdr:sp macro="" textlink="">
      <xdr:nvSpPr>
        <xdr:cNvPr id="488" name="テキスト ボックス 487"/>
        <xdr:cNvSpPr txBox="1"/>
      </xdr:nvSpPr>
      <xdr:spPr>
        <a:xfrm>
          <a:off x="7594111" y="1687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42227</xdr:rowOff>
    </xdr:from>
    <xdr:to>
      <xdr:col>36</xdr:col>
      <xdr:colOff>165100</xdr:colOff>
      <xdr:row>97</xdr:row>
      <xdr:rowOff>143827</xdr:rowOff>
    </xdr:to>
    <xdr:sp macro="" textlink="">
      <xdr:nvSpPr>
        <xdr:cNvPr id="489" name="楕円 488"/>
        <xdr:cNvSpPr/>
      </xdr:nvSpPr>
      <xdr:spPr>
        <a:xfrm>
          <a:off x="6921500" y="166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134954</xdr:rowOff>
    </xdr:from>
    <xdr:ext cx="534377" cy="259045"/>
    <xdr:sp macro="" textlink="">
      <xdr:nvSpPr>
        <xdr:cNvPr id="490" name="テキスト ボックス 489"/>
        <xdr:cNvSpPr txBox="1"/>
      </xdr:nvSpPr>
      <xdr:spPr>
        <a:xfrm>
          <a:off x="6705111" y="167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129322</xdr:rowOff>
    </xdr:from>
    <xdr:to>
      <xdr:col>85</xdr:col>
      <xdr:colOff>127000</xdr:colOff>
      <xdr:row>37</xdr:row>
      <xdr:rowOff>3272</xdr:rowOff>
    </xdr:to>
    <xdr:cxnSp macro="">
      <xdr:nvCxnSpPr>
        <xdr:cNvPr id="518" name="直線コネクタ 517"/>
        <xdr:cNvCxnSpPr/>
      </xdr:nvCxnSpPr>
      <xdr:spPr>
        <a:xfrm flipV="1">
          <a:off x="15481300" y="6301522"/>
          <a:ext cx="8382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3272</xdr:rowOff>
    </xdr:from>
    <xdr:to>
      <xdr:col>81</xdr:col>
      <xdr:colOff>50800</xdr:colOff>
      <xdr:row>37</xdr:row>
      <xdr:rowOff>92471</xdr:rowOff>
    </xdr:to>
    <xdr:cxnSp macro="">
      <xdr:nvCxnSpPr>
        <xdr:cNvPr id="521" name="直線コネクタ 520"/>
        <xdr:cNvCxnSpPr/>
      </xdr:nvCxnSpPr>
      <xdr:spPr>
        <a:xfrm flipV="1">
          <a:off x="14592300" y="6346922"/>
          <a:ext cx="889000" cy="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92471</xdr:rowOff>
    </xdr:from>
    <xdr:to>
      <xdr:col>76</xdr:col>
      <xdr:colOff>114300</xdr:colOff>
      <xdr:row>37</xdr:row>
      <xdr:rowOff>125756</xdr:rowOff>
    </xdr:to>
    <xdr:cxnSp macro="">
      <xdr:nvCxnSpPr>
        <xdr:cNvPr id="524" name="直線コネクタ 523"/>
        <xdr:cNvCxnSpPr/>
      </xdr:nvCxnSpPr>
      <xdr:spPr>
        <a:xfrm flipV="1">
          <a:off x="13703300" y="6436121"/>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120086</xdr:rowOff>
    </xdr:from>
    <xdr:to>
      <xdr:col>71</xdr:col>
      <xdr:colOff>177800</xdr:colOff>
      <xdr:row>37</xdr:row>
      <xdr:rowOff>125756</xdr:rowOff>
    </xdr:to>
    <xdr:cxnSp macro="">
      <xdr:nvCxnSpPr>
        <xdr:cNvPr id="527" name="直線コネクタ 526"/>
        <xdr:cNvCxnSpPr/>
      </xdr:nvCxnSpPr>
      <xdr:spPr>
        <a:xfrm>
          <a:off x="12814300" y="6463736"/>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78522</xdr:rowOff>
    </xdr:from>
    <xdr:to>
      <xdr:col>85</xdr:col>
      <xdr:colOff>177800</xdr:colOff>
      <xdr:row>37</xdr:row>
      <xdr:rowOff>8672</xdr:rowOff>
    </xdr:to>
    <xdr:sp macro="" textlink="">
      <xdr:nvSpPr>
        <xdr:cNvPr id="537" name="楕円 536"/>
        <xdr:cNvSpPr/>
      </xdr:nvSpPr>
      <xdr:spPr>
        <a:xfrm>
          <a:off x="16268700" y="62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56949</xdr:rowOff>
    </xdr:from>
    <xdr:ext cx="534377" cy="259045"/>
    <xdr:sp macro="" textlink="">
      <xdr:nvSpPr>
        <xdr:cNvPr id="538" name="消防費該当値テキスト"/>
        <xdr:cNvSpPr txBox="1"/>
      </xdr:nvSpPr>
      <xdr:spPr>
        <a:xfrm>
          <a:off x="16370300" y="62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123922</xdr:rowOff>
    </xdr:from>
    <xdr:to>
      <xdr:col>81</xdr:col>
      <xdr:colOff>101600</xdr:colOff>
      <xdr:row>37</xdr:row>
      <xdr:rowOff>54072</xdr:rowOff>
    </xdr:to>
    <xdr:sp macro="" textlink="">
      <xdr:nvSpPr>
        <xdr:cNvPr id="539" name="楕円 538"/>
        <xdr:cNvSpPr/>
      </xdr:nvSpPr>
      <xdr:spPr>
        <a:xfrm>
          <a:off x="15430500" y="62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45199</xdr:rowOff>
    </xdr:from>
    <xdr:ext cx="534377" cy="259045"/>
    <xdr:sp macro="" textlink="">
      <xdr:nvSpPr>
        <xdr:cNvPr id="540" name="テキスト ボックス 539"/>
        <xdr:cNvSpPr txBox="1"/>
      </xdr:nvSpPr>
      <xdr:spPr>
        <a:xfrm>
          <a:off x="15214111" y="63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41671</xdr:rowOff>
    </xdr:from>
    <xdr:to>
      <xdr:col>76</xdr:col>
      <xdr:colOff>165100</xdr:colOff>
      <xdr:row>37</xdr:row>
      <xdr:rowOff>143271</xdr:rowOff>
    </xdr:to>
    <xdr:sp macro="" textlink="">
      <xdr:nvSpPr>
        <xdr:cNvPr id="541" name="楕円 540"/>
        <xdr:cNvSpPr/>
      </xdr:nvSpPr>
      <xdr:spPr>
        <a:xfrm>
          <a:off x="14541500" y="63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134398</xdr:rowOff>
    </xdr:from>
    <xdr:ext cx="534377" cy="259045"/>
    <xdr:sp macro="" textlink="">
      <xdr:nvSpPr>
        <xdr:cNvPr id="542" name="テキスト ボックス 541"/>
        <xdr:cNvSpPr txBox="1"/>
      </xdr:nvSpPr>
      <xdr:spPr>
        <a:xfrm>
          <a:off x="14325111" y="647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74956</xdr:rowOff>
    </xdr:from>
    <xdr:to>
      <xdr:col>72</xdr:col>
      <xdr:colOff>38100</xdr:colOff>
      <xdr:row>38</xdr:row>
      <xdr:rowOff>5105</xdr:rowOff>
    </xdr:to>
    <xdr:sp macro="" textlink="">
      <xdr:nvSpPr>
        <xdr:cNvPr id="543" name="楕円 542"/>
        <xdr:cNvSpPr/>
      </xdr:nvSpPr>
      <xdr:spPr>
        <a:xfrm>
          <a:off x="13652500" y="6418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167682</xdr:rowOff>
    </xdr:from>
    <xdr:ext cx="534377" cy="259045"/>
    <xdr:sp macro="" textlink="">
      <xdr:nvSpPr>
        <xdr:cNvPr id="544" name="テキスト ボックス 543"/>
        <xdr:cNvSpPr txBox="1"/>
      </xdr:nvSpPr>
      <xdr:spPr>
        <a:xfrm>
          <a:off x="13436111" y="65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69286</xdr:rowOff>
    </xdr:from>
    <xdr:to>
      <xdr:col>67</xdr:col>
      <xdr:colOff>101600</xdr:colOff>
      <xdr:row>37</xdr:row>
      <xdr:rowOff>170886</xdr:rowOff>
    </xdr:to>
    <xdr:sp macro="" textlink="">
      <xdr:nvSpPr>
        <xdr:cNvPr id="545" name="楕円 544"/>
        <xdr:cNvSpPr/>
      </xdr:nvSpPr>
      <xdr:spPr>
        <a:xfrm>
          <a:off x="12763500" y="64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162013</xdr:rowOff>
    </xdr:from>
    <xdr:ext cx="534377" cy="259045"/>
    <xdr:sp macro="" textlink="">
      <xdr:nvSpPr>
        <xdr:cNvPr id="546" name="テキスト ボックス 545"/>
        <xdr:cNvSpPr txBox="1"/>
      </xdr:nvSpPr>
      <xdr:spPr>
        <a:xfrm>
          <a:off x="12547111" y="65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3928</xdr:rowOff>
    </xdr:from>
    <xdr:to>
      <xdr:col>85</xdr:col>
      <xdr:colOff>127000</xdr:colOff>
      <xdr:row>58</xdr:row>
      <xdr:rowOff>50023</xdr:rowOff>
    </xdr:to>
    <xdr:cxnSp macro="">
      <xdr:nvCxnSpPr>
        <xdr:cNvPr id="578" name="直線コネクタ 577"/>
        <xdr:cNvCxnSpPr/>
      </xdr:nvCxnSpPr>
      <xdr:spPr>
        <a:xfrm flipV="1">
          <a:off x="15481300" y="9948028"/>
          <a:ext cx="8382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18950</xdr:rowOff>
    </xdr:from>
    <xdr:to>
      <xdr:col>81</xdr:col>
      <xdr:colOff>50800</xdr:colOff>
      <xdr:row>58</xdr:row>
      <xdr:rowOff>50023</xdr:rowOff>
    </xdr:to>
    <xdr:cxnSp macro="">
      <xdr:nvCxnSpPr>
        <xdr:cNvPr id="581" name="直線コネクタ 580"/>
        <xdr:cNvCxnSpPr/>
      </xdr:nvCxnSpPr>
      <xdr:spPr>
        <a:xfrm>
          <a:off x="14592300" y="9963050"/>
          <a:ext cx="889000" cy="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18950</xdr:rowOff>
    </xdr:from>
    <xdr:to>
      <xdr:col>76</xdr:col>
      <xdr:colOff>114300</xdr:colOff>
      <xdr:row>58</xdr:row>
      <xdr:rowOff>80639</xdr:rowOff>
    </xdr:to>
    <xdr:cxnSp macro="">
      <xdr:nvCxnSpPr>
        <xdr:cNvPr id="584" name="直線コネクタ 583"/>
        <xdr:cNvCxnSpPr/>
      </xdr:nvCxnSpPr>
      <xdr:spPr>
        <a:xfrm flipV="1">
          <a:off x="13703300" y="9963050"/>
          <a:ext cx="889000" cy="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98927</xdr:rowOff>
    </xdr:from>
    <xdr:to>
      <xdr:col>71</xdr:col>
      <xdr:colOff>177800</xdr:colOff>
      <xdr:row>58</xdr:row>
      <xdr:rowOff>80639</xdr:rowOff>
    </xdr:to>
    <xdr:cxnSp macro="">
      <xdr:nvCxnSpPr>
        <xdr:cNvPr id="587" name="直線コネクタ 586"/>
        <xdr:cNvCxnSpPr/>
      </xdr:nvCxnSpPr>
      <xdr:spPr>
        <a:xfrm>
          <a:off x="12814300" y="9357227"/>
          <a:ext cx="8890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89" name="テキスト ボックス 588"/>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106777</xdr:rowOff>
    </xdr:from>
    <xdr:ext cx="534377" cy="259045"/>
    <xdr:sp macro="" textlink="">
      <xdr:nvSpPr>
        <xdr:cNvPr id="591" name="テキスト ボックス 590"/>
        <xdr:cNvSpPr txBox="1"/>
      </xdr:nvSpPr>
      <xdr:spPr>
        <a:xfrm>
          <a:off x="12547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124578</xdr:rowOff>
    </xdr:from>
    <xdr:to>
      <xdr:col>85</xdr:col>
      <xdr:colOff>177800</xdr:colOff>
      <xdr:row>58</xdr:row>
      <xdr:rowOff>54728</xdr:rowOff>
    </xdr:to>
    <xdr:sp macro="" textlink="">
      <xdr:nvSpPr>
        <xdr:cNvPr id="597" name="楕円 596"/>
        <xdr:cNvSpPr/>
      </xdr:nvSpPr>
      <xdr:spPr>
        <a:xfrm>
          <a:off x="16268700" y="989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39505</xdr:rowOff>
    </xdr:from>
    <xdr:ext cx="534377" cy="259045"/>
    <xdr:sp macro="" textlink="">
      <xdr:nvSpPr>
        <xdr:cNvPr id="598" name="教育費該当値テキスト"/>
        <xdr:cNvSpPr txBox="1"/>
      </xdr:nvSpPr>
      <xdr:spPr>
        <a:xfrm>
          <a:off x="16370300" y="981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170673</xdr:rowOff>
    </xdr:from>
    <xdr:to>
      <xdr:col>81</xdr:col>
      <xdr:colOff>101600</xdr:colOff>
      <xdr:row>58</xdr:row>
      <xdr:rowOff>100823</xdr:rowOff>
    </xdr:to>
    <xdr:sp macro="" textlink="">
      <xdr:nvSpPr>
        <xdr:cNvPr id="599" name="楕円 598"/>
        <xdr:cNvSpPr/>
      </xdr:nvSpPr>
      <xdr:spPr>
        <a:xfrm>
          <a:off x="15430500" y="994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91950</xdr:rowOff>
    </xdr:from>
    <xdr:ext cx="534377" cy="259045"/>
    <xdr:sp macro="" textlink="">
      <xdr:nvSpPr>
        <xdr:cNvPr id="600" name="テキスト ボックス 599"/>
        <xdr:cNvSpPr txBox="1"/>
      </xdr:nvSpPr>
      <xdr:spPr>
        <a:xfrm>
          <a:off x="15214111" y="1003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139600</xdr:rowOff>
    </xdr:from>
    <xdr:to>
      <xdr:col>76</xdr:col>
      <xdr:colOff>165100</xdr:colOff>
      <xdr:row>58</xdr:row>
      <xdr:rowOff>69750</xdr:rowOff>
    </xdr:to>
    <xdr:sp macro="" textlink="">
      <xdr:nvSpPr>
        <xdr:cNvPr id="601" name="楕円 600"/>
        <xdr:cNvSpPr/>
      </xdr:nvSpPr>
      <xdr:spPr>
        <a:xfrm>
          <a:off x="14541500" y="99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60877</xdr:rowOff>
    </xdr:from>
    <xdr:ext cx="534377" cy="259045"/>
    <xdr:sp macro="" textlink="">
      <xdr:nvSpPr>
        <xdr:cNvPr id="602" name="テキスト ボックス 601"/>
        <xdr:cNvSpPr txBox="1"/>
      </xdr:nvSpPr>
      <xdr:spPr>
        <a:xfrm>
          <a:off x="14325111" y="100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29839</xdr:rowOff>
    </xdr:from>
    <xdr:to>
      <xdr:col>72</xdr:col>
      <xdr:colOff>38100</xdr:colOff>
      <xdr:row>58</xdr:row>
      <xdr:rowOff>131439</xdr:rowOff>
    </xdr:to>
    <xdr:sp macro="" textlink="">
      <xdr:nvSpPr>
        <xdr:cNvPr id="603" name="楕円 602"/>
        <xdr:cNvSpPr/>
      </xdr:nvSpPr>
      <xdr:spPr>
        <a:xfrm>
          <a:off x="13652500" y="99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122566</xdr:rowOff>
    </xdr:from>
    <xdr:ext cx="534377" cy="259045"/>
    <xdr:sp macro="" textlink="">
      <xdr:nvSpPr>
        <xdr:cNvPr id="604" name="テキスト ボックス 603"/>
        <xdr:cNvSpPr txBox="1"/>
      </xdr:nvSpPr>
      <xdr:spPr>
        <a:xfrm>
          <a:off x="13436111" y="100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48127</xdr:rowOff>
    </xdr:from>
    <xdr:to>
      <xdr:col>67</xdr:col>
      <xdr:colOff>101600</xdr:colOff>
      <xdr:row>54</xdr:row>
      <xdr:rowOff>149727</xdr:rowOff>
    </xdr:to>
    <xdr:sp macro="" textlink="">
      <xdr:nvSpPr>
        <xdr:cNvPr id="605" name="楕円 604"/>
        <xdr:cNvSpPr/>
      </xdr:nvSpPr>
      <xdr:spPr>
        <a:xfrm>
          <a:off x="12763500" y="93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166254</xdr:rowOff>
    </xdr:from>
    <xdr:ext cx="534377" cy="259045"/>
    <xdr:sp macro="" textlink="">
      <xdr:nvSpPr>
        <xdr:cNvPr id="606" name="テキスト ボックス 605"/>
        <xdr:cNvSpPr txBox="1"/>
      </xdr:nvSpPr>
      <xdr:spPr>
        <a:xfrm>
          <a:off x="12547111" y="908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90170</xdr:rowOff>
    </xdr:from>
    <xdr:to>
      <xdr:col>85</xdr:col>
      <xdr:colOff>127000</xdr:colOff>
      <xdr:row>79</xdr:row>
      <xdr:rowOff>44450</xdr:rowOff>
    </xdr:to>
    <xdr:cxnSp macro="">
      <xdr:nvCxnSpPr>
        <xdr:cNvPr id="635" name="直線コネクタ 634"/>
        <xdr:cNvCxnSpPr/>
      </xdr:nvCxnSpPr>
      <xdr:spPr>
        <a:xfrm>
          <a:off x="15481300" y="132918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90170</xdr:rowOff>
    </xdr:from>
    <xdr:to>
      <xdr:col>81</xdr:col>
      <xdr:colOff>50800</xdr:colOff>
      <xdr:row>78</xdr:row>
      <xdr:rowOff>96380</xdr:rowOff>
    </xdr:to>
    <xdr:cxnSp macro="">
      <xdr:nvCxnSpPr>
        <xdr:cNvPr id="638" name="直線コネクタ 637"/>
        <xdr:cNvCxnSpPr/>
      </xdr:nvCxnSpPr>
      <xdr:spPr>
        <a:xfrm flipV="1">
          <a:off x="14592300" y="13291820"/>
          <a:ext cx="889000" cy="1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36237</xdr:rowOff>
    </xdr:from>
    <xdr:ext cx="469744" cy="259045"/>
    <xdr:sp macro="" textlink="">
      <xdr:nvSpPr>
        <xdr:cNvPr id="640" name="テキスト ボックス 639"/>
        <xdr:cNvSpPr txBox="1"/>
      </xdr:nvSpPr>
      <xdr:spPr>
        <a:xfrm>
          <a:off x="15246428" y="135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96380</xdr:rowOff>
    </xdr:from>
    <xdr:to>
      <xdr:col>76</xdr:col>
      <xdr:colOff>114300</xdr:colOff>
      <xdr:row>79</xdr:row>
      <xdr:rowOff>44450</xdr:rowOff>
    </xdr:to>
    <xdr:cxnSp macro="">
      <xdr:nvCxnSpPr>
        <xdr:cNvPr id="641" name="直線コネクタ 640"/>
        <xdr:cNvCxnSpPr/>
      </xdr:nvCxnSpPr>
      <xdr:spPr>
        <a:xfrm flipV="1">
          <a:off x="13703300" y="13469480"/>
          <a:ext cx="889000" cy="1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64203</xdr:rowOff>
    </xdr:from>
    <xdr:ext cx="378565" cy="259045"/>
    <xdr:sp macro="" textlink="">
      <xdr:nvSpPr>
        <xdr:cNvPr id="643" name="テキスト ボックス 642"/>
        <xdr:cNvSpPr txBox="1"/>
      </xdr:nvSpPr>
      <xdr:spPr>
        <a:xfrm>
          <a:off x="14403017" y="1360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6" name="テキスト ボックス 645"/>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39370</xdr:rowOff>
    </xdr:from>
    <xdr:to>
      <xdr:col>81</xdr:col>
      <xdr:colOff>101600</xdr:colOff>
      <xdr:row>77</xdr:row>
      <xdr:rowOff>140970</xdr:rowOff>
    </xdr:to>
    <xdr:sp macro="" textlink="">
      <xdr:nvSpPr>
        <xdr:cNvPr id="656" name="楕円 655"/>
        <xdr:cNvSpPr/>
      </xdr:nvSpPr>
      <xdr:spPr>
        <a:xfrm>
          <a:off x="154305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157497</xdr:rowOff>
    </xdr:from>
    <xdr:ext cx="469744" cy="259045"/>
    <xdr:sp macro="" textlink="">
      <xdr:nvSpPr>
        <xdr:cNvPr id="657" name="テキスト ボックス 656"/>
        <xdr:cNvSpPr txBox="1"/>
      </xdr:nvSpPr>
      <xdr:spPr>
        <a:xfrm>
          <a:off x="15246428" y="1301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45580</xdr:rowOff>
    </xdr:from>
    <xdr:to>
      <xdr:col>76</xdr:col>
      <xdr:colOff>165100</xdr:colOff>
      <xdr:row>78</xdr:row>
      <xdr:rowOff>147180</xdr:rowOff>
    </xdr:to>
    <xdr:sp macro="" textlink="">
      <xdr:nvSpPr>
        <xdr:cNvPr id="658" name="楕円 657"/>
        <xdr:cNvSpPr/>
      </xdr:nvSpPr>
      <xdr:spPr>
        <a:xfrm>
          <a:off x="14541500" y="134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163707</xdr:rowOff>
    </xdr:from>
    <xdr:ext cx="469744" cy="259045"/>
    <xdr:sp macro="" textlink="">
      <xdr:nvSpPr>
        <xdr:cNvPr id="659" name="テキスト ボックス 658"/>
        <xdr:cNvSpPr txBox="1"/>
      </xdr:nvSpPr>
      <xdr:spPr>
        <a:xfrm>
          <a:off x="14357428" y="131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93473</xdr:rowOff>
    </xdr:from>
    <xdr:to>
      <xdr:col>85</xdr:col>
      <xdr:colOff>127000</xdr:colOff>
      <xdr:row>95</xdr:row>
      <xdr:rowOff>108398</xdr:rowOff>
    </xdr:to>
    <xdr:cxnSp macro="">
      <xdr:nvCxnSpPr>
        <xdr:cNvPr id="694" name="直線コネクタ 693"/>
        <xdr:cNvCxnSpPr/>
      </xdr:nvCxnSpPr>
      <xdr:spPr>
        <a:xfrm>
          <a:off x="15481300" y="16381223"/>
          <a:ext cx="8382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5"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93473</xdr:rowOff>
    </xdr:from>
    <xdr:to>
      <xdr:col>81</xdr:col>
      <xdr:colOff>50800</xdr:colOff>
      <xdr:row>95</xdr:row>
      <xdr:rowOff>135830</xdr:rowOff>
    </xdr:to>
    <xdr:cxnSp macro="">
      <xdr:nvCxnSpPr>
        <xdr:cNvPr id="697" name="直線コネクタ 696"/>
        <xdr:cNvCxnSpPr/>
      </xdr:nvCxnSpPr>
      <xdr:spPr>
        <a:xfrm flipV="1">
          <a:off x="14592300" y="16381223"/>
          <a:ext cx="889000" cy="4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699" name="テキスト ボックス 698"/>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135830</xdr:rowOff>
    </xdr:from>
    <xdr:to>
      <xdr:col>76</xdr:col>
      <xdr:colOff>114300</xdr:colOff>
      <xdr:row>95</xdr:row>
      <xdr:rowOff>157042</xdr:rowOff>
    </xdr:to>
    <xdr:cxnSp macro="">
      <xdr:nvCxnSpPr>
        <xdr:cNvPr id="700" name="直線コネクタ 699"/>
        <xdr:cNvCxnSpPr/>
      </xdr:nvCxnSpPr>
      <xdr:spPr>
        <a:xfrm flipV="1">
          <a:off x="13703300" y="16423580"/>
          <a:ext cx="889000" cy="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2" name="テキスト ボックス 701"/>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157042</xdr:rowOff>
    </xdr:from>
    <xdr:to>
      <xdr:col>71</xdr:col>
      <xdr:colOff>177800</xdr:colOff>
      <xdr:row>96</xdr:row>
      <xdr:rowOff>9300</xdr:rowOff>
    </xdr:to>
    <xdr:cxnSp macro="">
      <xdr:nvCxnSpPr>
        <xdr:cNvPr id="703" name="直線コネクタ 702"/>
        <xdr:cNvCxnSpPr/>
      </xdr:nvCxnSpPr>
      <xdr:spPr>
        <a:xfrm flipV="1">
          <a:off x="12814300" y="16444792"/>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77925</xdr:rowOff>
    </xdr:from>
    <xdr:ext cx="534377" cy="259045"/>
    <xdr:sp macro="" textlink="">
      <xdr:nvSpPr>
        <xdr:cNvPr id="705" name="テキスト ボックス 704"/>
        <xdr:cNvSpPr txBox="1"/>
      </xdr:nvSpPr>
      <xdr:spPr>
        <a:xfrm>
          <a:off x="13436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57598</xdr:rowOff>
    </xdr:from>
    <xdr:to>
      <xdr:col>85</xdr:col>
      <xdr:colOff>177800</xdr:colOff>
      <xdr:row>95</xdr:row>
      <xdr:rowOff>159198</xdr:rowOff>
    </xdr:to>
    <xdr:sp macro="" textlink="">
      <xdr:nvSpPr>
        <xdr:cNvPr id="713" name="楕円 712"/>
        <xdr:cNvSpPr/>
      </xdr:nvSpPr>
      <xdr:spPr>
        <a:xfrm>
          <a:off x="16268700" y="163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80475</xdr:rowOff>
    </xdr:from>
    <xdr:ext cx="534377" cy="259045"/>
    <xdr:sp macro="" textlink="">
      <xdr:nvSpPr>
        <xdr:cNvPr id="714" name="公債費該当値テキスト"/>
        <xdr:cNvSpPr txBox="1"/>
      </xdr:nvSpPr>
      <xdr:spPr>
        <a:xfrm>
          <a:off x="16370300" y="1619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42673</xdr:rowOff>
    </xdr:from>
    <xdr:to>
      <xdr:col>81</xdr:col>
      <xdr:colOff>101600</xdr:colOff>
      <xdr:row>95</xdr:row>
      <xdr:rowOff>144273</xdr:rowOff>
    </xdr:to>
    <xdr:sp macro="" textlink="">
      <xdr:nvSpPr>
        <xdr:cNvPr id="715" name="楕円 714"/>
        <xdr:cNvSpPr/>
      </xdr:nvSpPr>
      <xdr:spPr>
        <a:xfrm>
          <a:off x="15430500" y="163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160800</xdr:rowOff>
    </xdr:from>
    <xdr:ext cx="534377" cy="259045"/>
    <xdr:sp macro="" textlink="">
      <xdr:nvSpPr>
        <xdr:cNvPr id="716" name="テキスト ボックス 715"/>
        <xdr:cNvSpPr txBox="1"/>
      </xdr:nvSpPr>
      <xdr:spPr>
        <a:xfrm>
          <a:off x="15214111" y="161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85030</xdr:rowOff>
    </xdr:from>
    <xdr:to>
      <xdr:col>76</xdr:col>
      <xdr:colOff>165100</xdr:colOff>
      <xdr:row>96</xdr:row>
      <xdr:rowOff>15180</xdr:rowOff>
    </xdr:to>
    <xdr:sp macro="" textlink="">
      <xdr:nvSpPr>
        <xdr:cNvPr id="717" name="楕円 716"/>
        <xdr:cNvSpPr/>
      </xdr:nvSpPr>
      <xdr:spPr>
        <a:xfrm>
          <a:off x="14541500" y="1637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31707</xdr:rowOff>
    </xdr:from>
    <xdr:ext cx="534377" cy="259045"/>
    <xdr:sp macro="" textlink="">
      <xdr:nvSpPr>
        <xdr:cNvPr id="718" name="テキスト ボックス 717"/>
        <xdr:cNvSpPr txBox="1"/>
      </xdr:nvSpPr>
      <xdr:spPr>
        <a:xfrm>
          <a:off x="14325111" y="1614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106242</xdr:rowOff>
    </xdr:from>
    <xdr:to>
      <xdr:col>72</xdr:col>
      <xdr:colOff>38100</xdr:colOff>
      <xdr:row>96</xdr:row>
      <xdr:rowOff>36392</xdr:rowOff>
    </xdr:to>
    <xdr:sp macro="" textlink="">
      <xdr:nvSpPr>
        <xdr:cNvPr id="719" name="楕円 718"/>
        <xdr:cNvSpPr/>
      </xdr:nvSpPr>
      <xdr:spPr>
        <a:xfrm>
          <a:off x="13652500" y="163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52919</xdr:rowOff>
    </xdr:from>
    <xdr:ext cx="534377" cy="259045"/>
    <xdr:sp macro="" textlink="">
      <xdr:nvSpPr>
        <xdr:cNvPr id="720" name="テキスト ボックス 719"/>
        <xdr:cNvSpPr txBox="1"/>
      </xdr:nvSpPr>
      <xdr:spPr>
        <a:xfrm>
          <a:off x="13436111" y="161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129950</xdr:rowOff>
    </xdr:from>
    <xdr:to>
      <xdr:col>67</xdr:col>
      <xdr:colOff>101600</xdr:colOff>
      <xdr:row>96</xdr:row>
      <xdr:rowOff>60100</xdr:rowOff>
    </xdr:to>
    <xdr:sp macro="" textlink="">
      <xdr:nvSpPr>
        <xdr:cNvPr id="721" name="楕円 720"/>
        <xdr:cNvSpPr/>
      </xdr:nvSpPr>
      <xdr:spPr>
        <a:xfrm>
          <a:off x="12763500" y="164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51227</xdr:rowOff>
    </xdr:from>
    <xdr:ext cx="534377" cy="259045"/>
    <xdr:sp macro="" textlink="">
      <xdr:nvSpPr>
        <xdr:cNvPr id="722" name="テキスト ボックス 721"/>
        <xdr:cNvSpPr txBox="1"/>
      </xdr:nvSpPr>
      <xdr:spPr>
        <a:xfrm>
          <a:off x="12547111" y="1651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541,829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205,632</a:t>
          </a:r>
          <a:r>
            <a:rPr kumimoji="1" lang="ja-JP" altLang="en-US" sz="1300">
              <a:latin typeface="ＭＳ Ｐゴシック" panose="020B0600070205080204" pitchFamily="50" charset="-128"/>
              <a:ea typeface="ＭＳ Ｐゴシック" panose="020B0600070205080204" pitchFamily="50" charset="-128"/>
            </a:rPr>
            <a:t>円となっており，前年度決算と比べ</a:t>
          </a:r>
          <a:r>
            <a:rPr kumimoji="1" lang="en-US" altLang="ja-JP" sz="1300">
              <a:latin typeface="ＭＳ Ｐゴシック" panose="020B0600070205080204" pitchFamily="50" charset="-128"/>
              <a:ea typeface="ＭＳ Ｐゴシック" panose="020B0600070205080204" pitchFamily="50" charset="-128"/>
            </a:rPr>
            <a:t>70.2</a:t>
          </a:r>
          <a:r>
            <a:rPr kumimoji="1" lang="ja-JP" altLang="en-US" sz="1300">
              <a:latin typeface="ＭＳ Ｐゴシック" panose="020B0600070205080204" pitchFamily="50" charset="-128"/>
              <a:ea typeface="ＭＳ Ｐゴシック" panose="020B0600070205080204" pitchFamily="50" charset="-128"/>
            </a:rPr>
            <a:t>％増となっている。これは，ふるさと納税推進事業を重点的に取り組んだことが要因となっている。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116,076</a:t>
          </a:r>
          <a:r>
            <a:rPr kumimoji="1" lang="ja-JP" altLang="en-US" sz="1300">
              <a:latin typeface="ＭＳ Ｐゴシック" panose="020B0600070205080204" pitchFamily="50" charset="-128"/>
              <a:ea typeface="ＭＳ Ｐゴシック" panose="020B0600070205080204" pitchFamily="50" charset="-128"/>
            </a:rPr>
            <a:t>円となっており，決算総額の</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％を構成している。前年度に比べ住民一人当たり</a:t>
          </a:r>
          <a:r>
            <a:rPr kumimoji="1" lang="en-US" altLang="ja-JP" sz="1300">
              <a:latin typeface="ＭＳ Ｐゴシック" panose="020B0600070205080204" pitchFamily="50" charset="-128"/>
              <a:ea typeface="ＭＳ Ｐゴシック" panose="020B0600070205080204" pitchFamily="50" charset="-128"/>
            </a:rPr>
            <a:t>4,536</a:t>
          </a:r>
          <a:r>
            <a:rPr kumimoji="1" lang="ja-JP" altLang="en-US" sz="1300">
              <a:latin typeface="ＭＳ Ｐゴシック" panose="020B0600070205080204" pitchFamily="50" charset="-128"/>
              <a:ea typeface="ＭＳ Ｐゴシック" panose="020B0600070205080204" pitchFamily="50" charset="-128"/>
            </a:rPr>
            <a:t>円増加しており，障害者自立支援事業や，後期高齢者医療事業特別会計繰出金等の増加によるものである。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57,436</a:t>
          </a:r>
          <a:r>
            <a:rPr kumimoji="1" lang="ja-JP" altLang="en-US" sz="1300">
              <a:latin typeface="ＭＳ Ｐゴシック" panose="020B0600070205080204" pitchFamily="50" charset="-128"/>
              <a:ea typeface="ＭＳ Ｐゴシック" panose="020B0600070205080204" pitchFamily="50" charset="-128"/>
            </a:rPr>
            <a:t>円となっており，前年度決算と比べ</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％増となっている。増加の主な要因は，道路改築事業（１－１号線），地域優良賃貸住宅整備事業（ＰＦＩ）等によるものである。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年度の増加は，平成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月発生の関東・東北豪雨災害における河川（染谷川）災害復旧事業，農業用施設災害復旧事業等によるものである。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年度の財政調整基金残高は，適切な財源の確保と歳出の精査により，取崩しをせずに</a:t>
          </a:r>
          <a:r>
            <a:rPr kumimoji="1" lang="en-US" altLang="ja-JP" sz="1200">
              <a:latin typeface="ＭＳ ゴシック" pitchFamily="49" charset="-128"/>
              <a:ea typeface="ＭＳ ゴシック" pitchFamily="49" charset="-128"/>
            </a:rPr>
            <a:t>18.9</a:t>
          </a:r>
          <a:r>
            <a:rPr kumimoji="1" lang="ja-JP" altLang="en-US" sz="1200">
              <a:latin typeface="ＭＳ ゴシック" pitchFamily="49" charset="-128"/>
              <a:ea typeface="ＭＳ ゴシック" pitchFamily="49" charset="-128"/>
            </a:rPr>
            <a:t>百万円の積立ができ，前年度より</a:t>
          </a:r>
          <a:r>
            <a:rPr kumimoji="1" lang="en-US" altLang="ja-JP" sz="1200">
              <a:latin typeface="ＭＳ ゴシック" pitchFamily="49" charset="-128"/>
              <a:ea typeface="ＭＳ ゴシック" pitchFamily="49" charset="-128"/>
            </a:rPr>
            <a:t>0.37</a:t>
          </a:r>
          <a:r>
            <a:rPr kumimoji="1" lang="ja-JP" altLang="en-US" sz="1200">
              <a:latin typeface="ＭＳ ゴシック" pitchFamily="49" charset="-128"/>
              <a:ea typeface="ＭＳ ゴシック" pitchFamily="49" charset="-128"/>
            </a:rPr>
            <a:t>ポイント上昇した。</a:t>
          </a:r>
        </a:p>
        <a:p>
          <a:r>
            <a:rPr kumimoji="1" lang="ja-JP" altLang="en-US" sz="1200">
              <a:latin typeface="ＭＳ ゴシック" pitchFamily="49" charset="-128"/>
              <a:ea typeface="ＭＳ ゴシック" pitchFamily="49" charset="-128"/>
            </a:rPr>
            <a:t>　実質収支額は，平成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年度はふるさとづくり寄付金（前年度比，</a:t>
          </a:r>
          <a:r>
            <a:rPr kumimoji="1" lang="en-US" altLang="ja-JP" sz="1200">
              <a:latin typeface="ＭＳ ゴシック" pitchFamily="49" charset="-128"/>
              <a:ea typeface="ＭＳ ゴシック" pitchFamily="49" charset="-128"/>
            </a:rPr>
            <a:t>631</a:t>
          </a:r>
          <a:r>
            <a:rPr kumimoji="1" lang="ja-JP" altLang="en-US" sz="1200">
              <a:latin typeface="ＭＳ ゴシック" pitchFamily="49" charset="-128"/>
              <a:ea typeface="ＭＳ ゴシック" pitchFamily="49" charset="-128"/>
            </a:rPr>
            <a:t>百万円増），ふるさとづくり基金繰入金（前年度比，</a:t>
          </a:r>
          <a:r>
            <a:rPr kumimoji="1" lang="en-US" altLang="ja-JP" sz="1200">
              <a:latin typeface="ＭＳ ゴシック" pitchFamily="49" charset="-128"/>
              <a:ea typeface="ＭＳ ゴシック" pitchFamily="49" charset="-128"/>
            </a:rPr>
            <a:t>1,931</a:t>
          </a:r>
          <a:r>
            <a:rPr kumimoji="1" lang="ja-JP" altLang="en-US" sz="1200">
              <a:latin typeface="ＭＳ ゴシック" pitchFamily="49" charset="-128"/>
              <a:ea typeface="ＭＳ ゴシック" pitchFamily="49" charset="-128"/>
            </a:rPr>
            <a:t>百万円増）等により，前年度に比べ</a:t>
          </a:r>
          <a:r>
            <a:rPr kumimoji="1" lang="en-US" altLang="ja-JP" sz="1200">
              <a:latin typeface="ＭＳ ゴシック" pitchFamily="49" charset="-128"/>
              <a:ea typeface="ＭＳ ゴシック" pitchFamily="49" charset="-128"/>
            </a:rPr>
            <a:t>1.35</a:t>
          </a:r>
          <a:r>
            <a:rPr kumimoji="1" lang="ja-JP" altLang="en-US" sz="1200">
              <a:latin typeface="ＭＳ ゴシック" pitchFamily="49" charset="-128"/>
              <a:ea typeface="ＭＳ ゴシック" pitchFamily="49" charset="-128"/>
            </a:rPr>
            <a:t>ポイント上昇（</a:t>
          </a:r>
          <a:r>
            <a:rPr kumimoji="1" lang="en-US" altLang="ja-JP" sz="1200">
              <a:latin typeface="ＭＳ ゴシック" pitchFamily="49" charset="-128"/>
              <a:ea typeface="ＭＳ ゴシック" pitchFamily="49" charset="-128"/>
            </a:rPr>
            <a:t>79</a:t>
          </a:r>
          <a:r>
            <a:rPr kumimoji="1" lang="ja-JP" altLang="en-US" sz="1200">
              <a:latin typeface="ＭＳ ゴシック" pitchFamily="49" charset="-128"/>
              <a:ea typeface="ＭＳ ゴシック" pitchFamily="49" charset="-128"/>
            </a:rPr>
            <a:t>百万円増）した。これらの要因により，平成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年度の実質単年度収支は黒字となっており，純剰余金を意味する実質収支も継続的に黒字を確保しているので，おおむね望ましい範囲内で推移しており，財政運営の健全化は維持されている。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連結実質赤字比率については，一般会計及びすべての特別会計において黒字であり赤字比率はない。</a:t>
          </a:r>
        </a:p>
        <a:p>
          <a:r>
            <a:rPr kumimoji="1" lang="ja-JP" altLang="en-US" sz="1400">
              <a:latin typeface="ＭＳ ゴシック" pitchFamily="49" charset="-128"/>
              <a:ea typeface="ＭＳ ゴシック" pitchFamily="49" charset="-128"/>
            </a:rPr>
            <a:t>　今後とも，各会計で適正な財政運営，企業経営を行っていく。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14087914</v>
      </c>
      <c r="BO4" s="410"/>
      <c r="BP4" s="410"/>
      <c r="BQ4" s="410"/>
      <c r="BR4" s="410"/>
      <c r="BS4" s="410"/>
      <c r="BT4" s="410"/>
      <c r="BU4" s="411"/>
      <c r="BV4" s="409">
        <v>10913152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5.2</v>
      </c>
      <c r="CU4" s="416"/>
      <c r="CV4" s="416"/>
      <c r="CW4" s="416"/>
      <c r="CX4" s="416"/>
      <c r="CY4" s="416"/>
      <c r="CZ4" s="416"/>
      <c r="DA4" s="417"/>
      <c r="DB4" s="415">
        <v>3.8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13718565</v>
      </c>
      <c r="BO5" s="447"/>
      <c r="BP5" s="447"/>
      <c r="BQ5" s="447"/>
      <c r="BR5" s="447"/>
      <c r="BS5" s="447"/>
      <c r="BT5" s="447"/>
      <c r="BU5" s="448"/>
      <c r="BV5" s="446">
        <v>10561845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90.6</v>
      </c>
      <c r="CU5" s="444"/>
      <c r="CV5" s="444"/>
      <c r="CW5" s="444"/>
      <c r="CX5" s="444"/>
      <c r="CY5" s="444"/>
      <c r="CZ5" s="444"/>
      <c r="DA5" s="445"/>
      <c r="DB5" s="443">
        <v>90.8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369349</v>
      </c>
      <c r="BO6" s="447"/>
      <c r="BP6" s="447"/>
      <c r="BQ6" s="447"/>
      <c r="BR6" s="447"/>
      <c r="BS6" s="447"/>
      <c r="BT6" s="447"/>
      <c r="BU6" s="448"/>
      <c r="BV6" s="446">
        <v>351307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97.3</v>
      </c>
      <c r="CU6" s="484"/>
      <c r="CV6" s="484"/>
      <c r="CW6" s="484"/>
      <c r="CX6" s="484"/>
      <c r="CY6" s="484"/>
      <c r="CZ6" s="484"/>
      <c r="DA6" s="485"/>
      <c r="DB6" s="483">
        <v>97.3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63103</v>
      </c>
      <c r="BO7" s="447"/>
      <c r="BP7" s="447"/>
      <c r="BQ7" s="447"/>
      <c r="BR7" s="447"/>
      <c r="BS7" s="447"/>
      <c r="BT7" s="447"/>
      <c r="BU7" s="448"/>
      <c r="BV7" s="446">
        <v>124024</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5887222</v>
      </c>
      <c r="CU7" s="447"/>
      <c r="CV7" s="447"/>
      <c r="CW7" s="447"/>
      <c r="CX7" s="447"/>
      <c r="CY7" s="447"/>
      <c r="CZ7" s="447"/>
      <c r="DA7" s="448"/>
      <c r="DB7" s="446">
        <v>5905535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306246</v>
      </c>
      <c r="BO8" s="447"/>
      <c r="BP8" s="447"/>
      <c r="BQ8" s="447"/>
      <c r="BR8" s="447"/>
      <c r="BS8" s="447"/>
      <c r="BT8" s="447"/>
      <c r="BU8" s="448"/>
      <c r="BV8" s="446">
        <v>227283</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0.68</v>
      </c>
      <c r="CU8" s="487"/>
      <c r="CV8" s="487"/>
      <c r="CW8" s="487"/>
      <c r="CX8" s="487"/>
      <c r="CY8" s="487"/>
      <c r="CZ8" s="487"/>
      <c r="DA8" s="488"/>
      <c r="DB8" s="486">
        <v>0.68</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24517</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104</v>
      </c>
      <c r="AV9" s="479"/>
      <c r="AW9" s="479"/>
      <c r="AX9" s="479"/>
      <c r="AY9" s="480" t="s">
        <v>111</v>
      </c>
      <c r="AZ9" s="481"/>
      <c r="BA9" s="481"/>
      <c r="BB9" s="481"/>
      <c r="BC9" s="481"/>
      <c r="BD9" s="481"/>
      <c r="BE9" s="481"/>
      <c r="BF9" s="481"/>
      <c r="BG9" s="481"/>
      <c r="BH9" s="481"/>
      <c r="BI9" s="481"/>
      <c r="BJ9" s="481"/>
      <c r="BK9" s="481"/>
      <c r="BL9" s="481"/>
      <c r="BM9" s="482"/>
      <c r="BN9" s="446">
        <v>78963</v>
      </c>
      <c r="BO9" s="447"/>
      <c r="BP9" s="447"/>
      <c r="BQ9" s="447"/>
      <c r="BR9" s="447"/>
      <c r="BS9" s="447"/>
      <c r="BT9" s="447"/>
      <c r="BU9" s="448"/>
      <c r="BV9" s="446">
        <v>-119396</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15.4</v>
      </c>
      <c r="CU9" s="444"/>
      <c r="CV9" s="444"/>
      <c r="CW9" s="444"/>
      <c r="CX9" s="444"/>
      <c r="CY9" s="444"/>
      <c r="CZ9" s="444"/>
      <c r="DA9" s="445"/>
      <c r="DB9" s="443">
        <v>15.6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25714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18999</v>
      </c>
      <c r="BO10" s="447"/>
      <c r="BP10" s="447"/>
      <c r="BQ10" s="447"/>
      <c r="BR10" s="447"/>
      <c r="BS10" s="447"/>
      <c r="BT10" s="447"/>
      <c r="BU10" s="448"/>
      <c r="BV10" s="446">
        <v>60742</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25319</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115</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125</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24413</v>
      </c>
      <c r="S13" s="528"/>
      <c r="T13" s="528"/>
      <c r="U13" s="528"/>
      <c r="V13" s="529"/>
      <c r="W13" s="462" t="s">
        <v>135</v>
      </c>
      <c r="X13" s="463"/>
      <c r="Y13" s="463"/>
      <c r="Z13" s="463"/>
      <c r="AA13" s="463"/>
      <c r="AB13" s="453"/>
      <c r="AC13" s="497">
        <v>1137</v>
      </c>
      <c r="AD13" s="498"/>
      <c r="AE13" s="498"/>
      <c r="AF13" s="498"/>
      <c r="AG13" s="537"/>
      <c r="AH13" s="497">
        <v>1216</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97962</v>
      </c>
      <c r="BO13" s="447"/>
      <c r="BP13" s="447"/>
      <c r="BQ13" s="447"/>
      <c r="BR13" s="447"/>
      <c r="BS13" s="447"/>
      <c r="BT13" s="447"/>
      <c r="BU13" s="448"/>
      <c r="BV13" s="446">
        <v>-58654</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15.5</v>
      </c>
      <c r="CU13" s="444"/>
      <c r="CV13" s="444"/>
      <c r="CW13" s="444"/>
      <c r="CX13" s="444"/>
      <c r="CY13" s="444"/>
      <c r="CZ13" s="444"/>
      <c r="DA13" s="445"/>
      <c r="DB13" s="443">
        <v>15.7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25391</v>
      </c>
      <c r="S14" s="528"/>
      <c r="T14" s="528"/>
      <c r="U14" s="528"/>
      <c r="V14" s="529"/>
      <c r="W14" s="436"/>
      <c r="X14" s="437"/>
      <c r="Y14" s="437"/>
      <c r="Z14" s="437"/>
      <c r="AA14" s="437"/>
      <c r="AB14" s="426"/>
      <c r="AC14" s="530">
        <v>9.1</v>
      </c>
      <c r="AD14" s="531"/>
      <c r="AE14" s="531"/>
      <c r="AF14" s="531"/>
      <c r="AG14" s="532"/>
      <c r="AH14" s="530">
        <v>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127.6</v>
      </c>
      <c r="CU14" s="542"/>
      <c r="CV14" s="542"/>
      <c r="CW14" s="542"/>
      <c r="CX14" s="542"/>
      <c r="CY14" s="542"/>
      <c r="CZ14" s="542"/>
      <c r="DA14" s="543"/>
      <c r="DB14" s="541">
        <v>136.6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134</v>
      </c>
      <c r="N15" s="535"/>
      <c r="O15" s="535"/>
      <c r="P15" s="535"/>
      <c r="Q15" s="536"/>
      <c r="R15" s="527">
        <v>24593</v>
      </c>
      <c r="S15" s="528"/>
      <c r="T15" s="528"/>
      <c r="U15" s="528"/>
      <c r="V15" s="529"/>
      <c r="W15" s="462" t="s">
        <v>142</v>
      </c>
      <c r="X15" s="463"/>
      <c r="Y15" s="463"/>
      <c r="Z15" s="463"/>
      <c r="AA15" s="463"/>
      <c r="AB15" s="453"/>
      <c r="AC15" s="497">
        <v>4545</v>
      </c>
      <c r="AD15" s="498"/>
      <c r="AE15" s="498"/>
      <c r="AF15" s="498"/>
      <c r="AG15" s="537"/>
      <c r="AH15" s="497">
        <v>4689</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3158272</v>
      </c>
      <c r="BO15" s="410"/>
      <c r="BP15" s="410"/>
      <c r="BQ15" s="410"/>
      <c r="BR15" s="410"/>
      <c r="BS15" s="410"/>
      <c r="BT15" s="410"/>
      <c r="BU15" s="411"/>
      <c r="BV15" s="409">
        <v>3150402</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36.5</v>
      </c>
      <c r="AD16" s="531"/>
      <c r="AE16" s="531"/>
      <c r="AF16" s="531"/>
      <c r="AG16" s="532"/>
      <c r="AH16" s="530">
        <v>37.1</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4603884</v>
      </c>
      <c r="BO16" s="447"/>
      <c r="BP16" s="447"/>
      <c r="BQ16" s="447"/>
      <c r="BR16" s="447"/>
      <c r="BS16" s="447"/>
      <c r="BT16" s="447"/>
      <c r="BU16" s="448"/>
      <c r="BV16" s="446">
        <v>4661465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6755</v>
      </c>
      <c r="AD17" s="498"/>
      <c r="AE17" s="498"/>
      <c r="AF17" s="498"/>
      <c r="AG17" s="537"/>
      <c r="AH17" s="497">
        <v>6720</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4026907</v>
      </c>
      <c r="BO17" s="447"/>
      <c r="BP17" s="447"/>
      <c r="BQ17" s="447"/>
      <c r="BR17" s="447"/>
      <c r="BS17" s="447"/>
      <c r="BT17" s="447"/>
      <c r="BU17" s="448"/>
      <c r="BV17" s="446">
        <v>3997447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46.59</v>
      </c>
      <c r="M18" s="559"/>
      <c r="N18" s="559"/>
      <c r="O18" s="559"/>
      <c r="P18" s="559"/>
      <c r="Q18" s="559"/>
      <c r="R18" s="560"/>
      <c r="S18" s="560"/>
      <c r="T18" s="560"/>
      <c r="U18" s="560"/>
      <c r="V18" s="561"/>
      <c r="W18" s="464"/>
      <c r="X18" s="465"/>
      <c r="Y18" s="465"/>
      <c r="Z18" s="465"/>
      <c r="AA18" s="465"/>
      <c r="AB18" s="456"/>
      <c r="AC18" s="562">
        <v>54.3</v>
      </c>
      <c r="AD18" s="563"/>
      <c r="AE18" s="563"/>
      <c r="AF18" s="563"/>
      <c r="AG18" s="564"/>
      <c r="AH18" s="562">
        <v>53.2</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5496742</v>
      </c>
      <c r="BO18" s="447"/>
      <c r="BP18" s="447"/>
      <c r="BQ18" s="447"/>
      <c r="BR18" s="447"/>
      <c r="BS18" s="447"/>
      <c r="BT18" s="447"/>
      <c r="BU18" s="448"/>
      <c r="BV18" s="446">
        <v>5459681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526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6694215</v>
      </c>
      <c r="BO19" s="447"/>
      <c r="BP19" s="447"/>
      <c r="BQ19" s="447"/>
      <c r="BR19" s="447"/>
      <c r="BS19" s="447"/>
      <c r="BT19" s="447"/>
      <c r="BU19" s="448"/>
      <c r="BV19" s="446">
        <v>6761137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8061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9932216</v>
      </c>
      <c r="BO23" s="447"/>
      <c r="BP23" s="447"/>
      <c r="BQ23" s="447"/>
      <c r="BR23" s="447"/>
      <c r="BS23" s="447"/>
      <c r="BT23" s="447"/>
      <c r="BU23" s="448"/>
      <c r="BV23" s="446">
        <v>10090473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7180</v>
      </c>
      <c r="R24" s="498"/>
      <c r="S24" s="498"/>
      <c r="T24" s="498"/>
      <c r="U24" s="498"/>
      <c r="V24" s="537"/>
      <c r="W24" s="596"/>
      <c r="X24" s="584"/>
      <c r="Y24" s="585"/>
      <c r="Z24" s="496" t="s">
        <v>166</v>
      </c>
      <c r="AA24" s="476"/>
      <c r="AB24" s="476"/>
      <c r="AC24" s="476"/>
      <c r="AD24" s="476"/>
      <c r="AE24" s="476"/>
      <c r="AF24" s="476"/>
      <c r="AG24" s="477"/>
      <c r="AH24" s="497">
        <v>194</v>
      </c>
      <c r="AI24" s="498"/>
      <c r="AJ24" s="498"/>
      <c r="AK24" s="498"/>
      <c r="AL24" s="537"/>
      <c r="AM24" s="497">
        <v>586656</v>
      </c>
      <c r="AN24" s="498"/>
      <c r="AO24" s="498"/>
      <c r="AP24" s="498"/>
      <c r="AQ24" s="498"/>
      <c r="AR24" s="537"/>
      <c r="AS24" s="497">
        <v>3024</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7699627</v>
      </c>
      <c r="BO24" s="447"/>
      <c r="BP24" s="447"/>
      <c r="BQ24" s="447"/>
      <c r="BR24" s="447"/>
      <c r="BS24" s="447"/>
      <c r="BT24" s="447"/>
      <c r="BU24" s="448"/>
      <c r="BV24" s="446">
        <v>7867456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6089</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170</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1548542</v>
      </c>
      <c r="BO25" s="410"/>
      <c r="BP25" s="410"/>
      <c r="BQ25" s="410"/>
      <c r="BR25" s="410"/>
      <c r="BS25" s="410"/>
      <c r="BT25" s="410"/>
      <c r="BU25" s="411"/>
      <c r="BV25" s="409">
        <v>1196991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5472</v>
      </c>
      <c r="R26" s="498"/>
      <c r="S26" s="498"/>
      <c r="T26" s="498"/>
      <c r="U26" s="498"/>
      <c r="V26" s="537"/>
      <c r="W26" s="596"/>
      <c r="X26" s="584"/>
      <c r="Y26" s="585"/>
      <c r="Z26" s="496" t="s">
        <v>173</v>
      </c>
      <c r="AA26" s="606"/>
      <c r="AB26" s="606"/>
      <c r="AC26" s="606"/>
      <c r="AD26" s="606"/>
      <c r="AE26" s="606"/>
      <c r="AF26" s="606"/>
      <c r="AG26" s="607"/>
      <c r="AH26" s="497">
        <v>10</v>
      </c>
      <c r="AI26" s="498"/>
      <c r="AJ26" s="498"/>
      <c r="AK26" s="498"/>
      <c r="AL26" s="537"/>
      <c r="AM26" s="497">
        <v>31840</v>
      </c>
      <c r="AN26" s="498"/>
      <c r="AO26" s="498"/>
      <c r="AP26" s="498"/>
      <c r="AQ26" s="498"/>
      <c r="AR26" s="537"/>
      <c r="AS26" s="497">
        <v>3184</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3229</v>
      </c>
      <c r="R27" s="498"/>
      <c r="S27" s="498"/>
      <c r="T27" s="498"/>
      <c r="U27" s="498"/>
      <c r="V27" s="537"/>
      <c r="W27" s="596"/>
      <c r="X27" s="584"/>
      <c r="Y27" s="585"/>
      <c r="Z27" s="496" t="s">
        <v>176</v>
      </c>
      <c r="AA27" s="476"/>
      <c r="AB27" s="476"/>
      <c r="AC27" s="476"/>
      <c r="AD27" s="476"/>
      <c r="AE27" s="476"/>
      <c r="AF27" s="476"/>
      <c r="AG27" s="477"/>
      <c r="AH27" s="497" t="s">
        <v>170</v>
      </c>
      <c r="AI27" s="498"/>
      <c r="AJ27" s="498"/>
      <c r="AK27" s="498"/>
      <c r="AL27" s="537"/>
      <c r="AM27" s="497" t="s">
        <v>170</v>
      </c>
      <c r="AN27" s="498"/>
      <c r="AO27" s="498"/>
      <c r="AP27" s="498"/>
      <c r="AQ27" s="498"/>
      <c r="AR27" s="537"/>
      <c r="AS27" s="497" t="s">
        <v>133</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272415</v>
      </c>
      <c r="BO27" s="620"/>
      <c r="BP27" s="620"/>
      <c r="BQ27" s="620"/>
      <c r="BR27" s="620"/>
      <c r="BS27" s="620"/>
      <c r="BT27" s="620"/>
      <c r="BU27" s="621"/>
      <c r="BV27" s="619">
        <v>272410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2948</v>
      </c>
      <c r="R28" s="498"/>
      <c r="S28" s="498"/>
      <c r="T28" s="498"/>
      <c r="U28" s="498"/>
      <c r="V28" s="537"/>
      <c r="W28" s="596"/>
      <c r="X28" s="584"/>
      <c r="Y28" s="585"/>
      <c r="Z28" s="496" t="s">
        <v>179</v>
      </c>
      <c r="AA28" s="476"/>
      <c r="AB28" s="476"/>
      <c r="AC28" s="476"/>
      <c r="AD28" s="476"/>
      <c r="AE28" s="476"/>
      <c r="AF28" s="476"/>
      <c r="AG28" s="477"/>
      <c r="AH28" s="497" t="s">
        <v>170</v>
      </c>
      <c r="AI28" s="498"/>
      <c r="AJ28" s="498"/>
      <c r="AK28" s="498"/>
      <c r="AL28" s="537"/>
      <c r="AM28" s="497" t="s">
        <v>170</v>
      </c>
      <c r="AN28" s="498"/>
      <c r="AO28" s="498"/>
      <c r="AP28" s="498"/>
      <c r="AQ28" s="498"/>
      <c r="AR28" s="537"/>
      <c r="AS28" s="497" t="s">
        <v>170</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848125</v>
      </c>
      <c r="BO28" s="410"/>
      <c r="BP28" s="410"/>
      <c r="BQ28" s="410"/>
      <c r="BR28" s="410"/>
      <c r="BS28" s="410"/>
      <c r="BT28" s="410"/>
      <c r="BU28" s="411"/>
      <c r="BV28" s="409">
        <v>829126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12</v>
      </c>
      <c r="M29" s="498"/>
      <c r="N29" s="498"/>
      <c r="O29" s="498"/>
      <c r="P29" s="537"/>
      <c r="Q29" s="497">
        <v>2798</v>
      </c>
      <c r="R29" s="498"/>
      <c r="S29" s="498"/>
      <c r="T29" s="498"/>
      <c r="U29" s="498"/>
      <c r="V29" s="537"/>
      <c r="W29" s="597"/>
      <c r="X29" s="598"/>
      <c r="Y29" s="599"/>
      <c r="Z29" s="496" t="s">
        <v>182</v>
      </c>
      <c r="AA29" s="476"/>
      <c r="AB29" s="476"/>
      <c r="AC29" s="476"/>
      <c r="AD29" s="476"/>
      <c r="AE29" s="476"/>
      <c r="AF29" s="476"/>
      <c r="AG29" s="477"/>
      <c r="AH29" s="497">
        <v>194</v>
      </c>
      <c r="AI29" s="498"/>
      <c r="AJ29" s="498"/>
      <c r="AK29" s="498"/>
      <c r="AL29" s="537"/>
      <c r="AM29" s="497">
        <v>586656</v>
      </c>
      <c r="AN29" s="498"/>
      <c r="AO29" s="498"/>
      <c r="AP29" s="498"/>
      <c r="AQ29" s="498"/>
      <c r="AR29" s="537"/>
      <c r="AS29" s="497">
        <v>3024</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1200</v>
      </c>
      <c r="BO29" s="447"/>
      <c r="BP29" s="447"/>
      <c r="BQ29" s="447"/>
      <c r="BR29" s="447"/>
      <c r="BS29" s="447"/>
      <c r="BT29" s="447"/>
      <c r="BU29" s="448"/>
      <c r="BV29" s="446">
        <v>1200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96.6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1128598</v>
      </c>
      <c r="BO30" s="620"/>
      <c r="BP30" s="620"/>
      <c r="BQ30" s="620"/>
      <c r="BR30" s="620"/>
      <c r="BS30" s="620"/>
      <c r="BT30" s="620"/>
      <c r="BU30" s="621"/>
      <c r="BV30" s="619">
        <v>970488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境町国民健康保険事業特別会計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境町水道事業会計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境町公共下水道事業特別会計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茨城県市町村総合事務組合（一般会計）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境町土地開発公社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坂東市外２か町公平委員会特別会計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境町介護保険事業特別会計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境町農業集落排水事業特別会計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茨城県市町村総合事務組合（県民交通災害共済事業特別会計）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茨城さかいソーラー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境町後期高齢者医療事業特別会計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茨城租税債権管理機構（一般会計）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さかいまちづくり公社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茨城県後期高齢者医療広域連合（一般会計）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茨城県後期高齢者医療広域連合（後期高齢医療特別会計）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さしま環境管理事務組合（一般会計）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さしま環境管理事務組合（清水丘聖地霊園管理事業特別会計）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茨城西南地方広域市町村圏事務組合（一般会計）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茨城西南地方広域市町村圏事務組合（利根老人ホーム事業特別会計）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茨城西南地方広域市町村圏事務組合（特殊湛水防除事業特別会計）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vp/7GsB151YYd8oZn0gVEJMd9TzIW29EhV8o5HgquEknlv9xnSBbejn9HjLth7HBnUHnpX1F/b8oItAbxyHyA==" saltValue="q5jyEk2W/LaZWiH0X69T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9" scale="59"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8"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552</v>
      </c>
      <c r="D34" s="1224"/>
      <c r="E34" s="1225"/>
      <c r="F34" s="32">
        <v>21.08</v>
      </c>
      <c r="G34" s="33">
        <v>19.940000000000001</v>
      </c>
      <c r="H34" s="33">
        <v>20.47</v>
      </c>
      <c r="I34" s="33">
        <v>21.58</v>
      </c>
      <c r="J34" s="34">
        <v>22.29</v>
      </c>
      <c r="K34" s="22"/>
      <c r="L34" s="22"/>
      <c r="M34" s="22"/>
      <c r="N34" s="22"/>
      <c r="O34" s="22"/>
      <c r="P34" s="22"/>
    </row>
    <row r="35" spans="1:16" ht="39" customHeight="1" x14ac:dyDescent="0.15">
      <c r="A35" s="22"/>
      <c r="B35" s="35"/>
      <c r="C35" s="1218" t="s">
        <v>553</v>
      </c>
      <c r="D35" s="1219"/>
      <c r="E35" s="1220"/>
      <c r="F35" s="36">
        <v>5.83</v>
      </c>
      <c r="G35" s="37">
        <v>4.2300000000000004</v>
      </c>
      <c r="H35" s="37">
        <v>5.8</v>
      </c>
      <c r="I35" s="37">
        <v>3.83</v>
      </c>
      <c r="J35" s="38">
        <v>5.19</v>
      </c>
      <c r="K35" s="22"/>
      <c r="L35" s="22"/>
      <c r="M35" s="22"/>
      <c r="N35" s="22"/>
      <c r="O35" s="22"/>
      <c r="P35" s="22"/>
    </row>
    <row r="36" spans="1:16" ht="39" customHeight="1" x14ac:dyDescent="0.15">
      <c r="A36" s="22"/>
      <c r="B36" s="35"/>
      <c r="C36" s="1218" t="s">
        <v>554</v>
      </c>
      <c r="D36" s="1219"/>
      <c r="E36" s="1220"/>
      <c r="F36" s="36">
        <v>1.9</v>
      </c>
      <c r="G36" s="37">
        <v>1.27</v>
      </c>
      <c r="H36" s="37">
        <v>0.86</v>
      </c>
      <c r="I36" s="37">
        <v>2.11</v>
      </c>
      <c r="J36" s="38">
        <v>2.17</v>
      </c>
      <c r="K36" s="22"/>
      <c r="L36" s="22"/>
      <c r="M36" s="22"/>
      <c r="N36" s="22"/>
      <c r="O36" s="22"/>
      <c r="P36" s="22"/>
    </row>
    <row r="37" spans="1:16" ht="39" customHeight="1" x14ac:dyDescent="0.15">
      <c r="A37" s="22"/>
      <c r="B37" s="35"/>
      <c r="C37" s="1218" t="s">
        <v>555</v>
      </c>
      <c r="D37" s="1219"/>
      <c r="E37" s="1220"/>
      <c r="F37" s="36">
        <v>0.8</v>
      </c>
      <c r="G37" s="37">
        <v>0.57999999999999996</v>
      </c>
      <c r="H37" s="37">
        <v>0.81</v>
      </c>
      <c r="I37" s="37">
        <v>0.87</v>
      </c>
      <c r="J37" s="38">
        <v>1.43</v>
      </c>
      <c r="K37" s="22"/>
      <c r="L37" s="22"/>
      <c r="M37" s="22"/>
      <c r="N37" s="22"/>
      <c r="O37" s="22"/>
      <c r="P37" s="22"/>
    </row>
    <row r="38" spans="1:16" ht="39" customHeight="1" x14ac:dyDescent="0.15">
      <c r="A38" s="22"/>
      <c r="B38" s="35"/>
      <c r="C38" s="1218" t="s">
        <v>556</v>
      </c>
      <c r="D38" s="1219"/>
      <c r="E38" s="1220"/>
      <c r="F38" s="36">
        <v>0.55000000000000004</v>
      </c>
      <c r="G38" s="37">
        <v>0.39</v>
      </c>
      <c r="H38" s="37">
        <v>7.0000000000000007E-2</v>
      </c>
      <c r="I38" s="37">
        <v>0.32</v>
      </c>
      <c r="J38" s="38">
        <v>0.26</v>
      </c>
      <c r="K38" s="22"/>
      <c r="L38" s="22"/>
      <c r="M38" s="22"/>
      <c r="N38" s="22"/>
      <c r="O38" s="22"/>
      <c r="P38" s="22"/>
    </row>
    <row r="39" spans="1:16" ht="39" customHeight="1" x14ac:dyDescent="0.15">
      <c r="A39" s="22"/>
      <c r="B39" s="35"/>
      <c r="C39" s="1218" t="s">
        <v>557</v>
      </c>
      <c r="D39" s="1219"/>
      <c r="E39" s="1220"/>
      <c r="F39" s="36">
        <v>0.2</v>
      </c>
      <c r="G39" s="37">
        <v>0.3</v>
      </c>
      <c r="H39" s="37">
        <v>0.35</v>
      </c>
      <c r="I39" s="37">
        <v>0.23</v>
      </c>
      <c r="J39" s="38">
        <v>0.11</v>
      </c>
      <c r="K39" s="22"/>
      <c r="L39" s="22"/>
      <c r="M39" s="22"/>
      <c r="N39" s="22"/>
      <c r="O39" s="22"/>
      <c r="P39" s="22"/>
    </row>
    <row r="40" spans="1:16" ht="39" customHeight="1" x14ac:dyDescent="0.15">
      <c r="A40" s="22"/>
      <c r="B40" s="35"/>
      <c r="C40" s="1218" t="s">
        <v>558</v>
      </c>
      <c r="D40" s="1219"/>
      <c r="E40" s="1220"/>
      <c r="F40" s="36">
        <v>0.03</v>
      </c>
      <c r="G40" s="37">
        <v>0.03</v>
      </c>
      <c r="H40" s="37">
        <v>0.02</v>
      </c>
      <c r="I40" s="37">
        <v>0.02</v>
      </c>
      <c r="J40" s="38">
        <v>0.02</v>
      </c>
      <c r="K40" s="22"/>
      <c r="L40" s="22"/>
      <c r="M40" s="22"/>
      <c r="N40" s="22"/>
      <c r="O40" s="22"/>
      <c r="P40" s="22"/>
    </row>
    <row r="41" spans="1:16" ht="39" customHeight="1" x14ac:dyDescent="0.15">
      <c r="A41" s="22"/>
      <c r="B41" s="35"/>
      <c r="C41" s="1218" t="s">
        <v>559</v>
      </c>
      <c r="D41" s="1219"/>
      <c r="E41" s="1220"/>
      <c r="F41" s="36">
        <v>0</v>
      </c>
      <c r="G41" s="37">
        <v>0</v>
      </c>
      <c r="H41" s="37">
        <v>0</v>
      </c>
      <c r="I41" s="37">
        <v>0.01</v>
      </c>
      <c r="J41" s="38">
        <v>0.01</v>
      </c>
      <c r="K41" s="22"/>
      <c r="L41" s="22"/>
      <c r="M41" s="22"/>
      <c r="N41" s="22"/>
      <c r="O41" s="22"/>
      <c r="P41" s="22"/>
    </row>
    <row r="42" spans="1:16" ht="39" customHeight="1" x14ac:dyDescent="0.15">
      <c r="A42" s="22"/>
      <c r="B42" s="39"/>
      <c r="C42" s="1218" t="s">
        <v>560</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561</v>
      </c>
      <c r="D43" s="1222"/>
      <c r="E43" s="1223"/>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xCWEWkjX7zRluwiBMHhBilBCAMAvwB1MQ4YjpAPpQfDa5ZwhNlC9fXpoHdFOqOblvNNbplbpdHZKGIEERRgfw==" saltValue="d4CYX0u4c8Sb2krMwFE4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3"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962</v>
      </c>
      <c r="L45" s="60">
        <v>988</v>
      </c>
      <c r="M45" s="60">
        <v>1012</v>
      </c>
      <c r="N45" s="60">
        <v>1075</v>
      </c>
      <c r="O45" s="61">
        <v>1049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15</v>
      </c>
      <c r="F48" s="1228"/>
      <c r="G48" s="1228"/>
      <c r="H48" s="1228"/>
      <c r="I48" s="1228"/>
      <c r="J48" s="1229"/>
      <c r="K48" s="63">
        <v>417</v>
      </c>
      <c r="L48" s="64">
        <v>440</v>
      </c>
      <c r="M48" s="64">
        <v>449</v>
      </c>
      <c r="N48" s="64">
        <v>454</v>
      </c>
      <c r="O48" s="65">
        <v>456</v>
      </c>
      <c r="P48" s="48"/>
      <c r="Q48" s="48"/>
      <c r="R48" s="48"/>
      <c r="S48" s="48"/>
      <c r="T48" s="48"/>
      <c r="U48" s="48"/>
    </row>
    <row r="49" spans="1:21" ht="30.75" customHeight="1" x14ac:dyDescent="0.15">
      <c r="A49" s="48"/>
      <c r="B49" s="1236"/>
      <c r="C49" s="1237"/>
      <c r="D49" s="62"/>
      <c r="E49" s="1228" t="s">
        <v>16</v>
      </c>
      <c r="F49" s="1228"/>
      <c r="G49" s="1228"/>
      <c r="H49" s="1228"/>
      <c r="I49" s="1228"/>
      <c r="J49" s="1229"/>
      <c r="K49" s="63">
        <v>131</v>
      </c>
      <c r="L49" s="64">
        <v>119</v>
      </c>
      <c r="M49" s="64">
        <v>118</v>
      </c>
      <c r="N49" s="64">
        <v>121</v>
      </c>
      <c r="O49" s="65">
        <v>120</v>
      </c>
      <c r="P49" s="48"/>
      <c r="Q49" s="48"/>
      <c r="R49" s="48"/>
      <c r="S49" s="48"/>
      <c r="T49" s="48"/>
      <c r="U49" s="48"/>
    </row>
    <row r="50" spans="1:21" ht="30.75" customHeight="1" x14ac:dyDescent="0.15">
      <c r="A50" s="48"/>
      <c r="B50" s="1236"/>
      <c r="C50" s="1237"/>
      <c r="D50" s="62"/>
      <c r="E50" s="1228" t="s">
        <v>17</v>
      </c>
      <c r="F50" s="1228"/>
      <c r="G50" s="1228"/>
      <c r="H50" s="1228"/>
      <c r="I50" s="1228"/>
      <c r="J50" s="1229"/>
      <c r="K50" s="63">
        <v>71</v>
      </c>
      <c r="L50" s="64">
        <v>68</v>
      </c>
      <c r="M50" s="64">
        <v>58</v>
      </c>
      <c r="N50" s="64">
        <v>53</v>
      </c>
      <c r="O50" s="65">
        <v>50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787</v>
      </c>
      <c r="L52" s="64">
        <v>826</v>
      </c>
      <c r="M52" s="64">
        <v>860</v>
      </c>
      <c r="N52" s="64">
        <v>898</v>
      </c>
      <c r="O52" s="65">
        <v>903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794</v>
      </c>
      <c r="L53" s="69">
        <v>789</v>
      </c>
      <c r="M53" s="69">
        <v>777</v>
      </c>
      <c r="N53" s="69">
        <v>805</v>
      </c>
      <c r="O53" s="70">
        <v>772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h1EKewk1yoeVK/QowZI0jGGhMcZ0Fkx6C0TtCO6y1hDcWzUUgBgwZbkopBCg70ZGaTJFtBeF3DkJjEnWk0JSg==" saltValue="UpsWxh70ZHVnJx75pd6OH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5"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42" t="s">
        <v>24</v>
      </c>
      <c r="C41" s="1243"/>
      <c r="D41" s="81"/>
      <c r="E41" s="1248" t="s">
        <v>25</v>
      </c>
      <c r="F41" s="1248"/>
      <c r="G41" s="1248"/>
      <c r="H41" s="1249"/>
      <c r="I41" s="82">
        <v>10961</v>
      </c>
      <c r="J41" s="83">
        <v>10685</v>
      </c>
      <c r="K41" s="83">
        <v>10476</v>
      </c>
      <c r="L41" s="83">
        <v>10090</v>
      </c>
      <c r="M41" s="84">
        <v>9932</v>
      </c>
    </row>
    <row r="42" spans="2:13" ht="27.75" customHeight="1" x14ac:dyDescent="0.15">
      <c r="B42" s="1244"/>
      <c r="C42" s="1245"/>
      <c r="D42" s="85"/>
      <c r="E42" s="1250" t="s">
        <v>26</v>
      </c>
      <c r="F42" s="1250"/>
      <c r="G42" s="1250"/>
      <c r="H42" s="1251"/>
      <c r="I42" s="86">
        <v>529</v>
      </c>
      <c r="J42" s="87">
        <v>471</v>
      </c>
      <c r="K42" s="87">
        <v>407</v>
      </c>
      <c r="L42" s="87">
        <v>648</v>
      </c>
      <c r="M42" s="88">
        <v>1279</v>
      </c>
    </row>
    <row r="43" spans="2:13" ht="27.75" customHeight="1" x14ac:dyDescent="0.15">
      <c r="B43" s="1244"/>
      <c r="C43" s="1245"/>
      <c r="D43" s="85"/>
      <c r="E43" s="1250" t="s">
        <v>27</v>
      </c>
      <c r="F43" s="1250"/>
      <c r="G43" s="1250"/>
      <c r="H43" s="1251"/>
      <c r="I43" s="86">
        <v>6173</v>
      </c>
      <c r="J43" s="87">
        <v>5983</v>
      </c>
      <c r="K43" s="87">
        <v>5872</v>
      </c>
      <c r="L43" s="87">
        <v>5757</v>
      </c>
      <c r="M43" s="88">
        <v>5580</v>
      </c>
    </row>
    <row r="44" spans="2:13" ht="27.75" customHeight="1" x14ac:dyDescent="0.15">
      <c r="B44" s="1244"/>
      <c r="C44" s="1245"/>
      <c r="D44" s="85"/>
      <c r="E44" s="1250" t="s">
        <v>28</v>
      </c>
      <c r="F44" s="1250"/>
      <c r="G44" s="1250"/>
      <c r="H44" s="1251"/>
      <c r="I44" s="86">
        <v>1007</v>
      </c>
      <c r="J44" s="87">
        <v>713</v>
      </c>
      <c r="K44" s="87">
        <v>634</v>
      </c>
      <c r="L44" s="87">
        <v>540</v>
      </c>
      <c r="M44" s="88">
        <v>450</v>
      </c>
    </row>
    <row r="45" spans="2:13" ht="27.75" customHeight="1" x14ac:dyDescent="0.15">
      <c r="B45" s="1244"/>
      <c r="C45" s="1245"/>
      <c r="D45" s="85"/>
      <c r="E45" s="1250" t="s">
        <v>29</v>
      </c>
      <c r="F45" s="1250"/>
      <c r="G45" s="1250"/>
      <c r="H45" s="1251"/>
      <c r="I45" s="86">
        <v>1798</v>
      </c>
      <c r="J45" s="87">
        <v>1768</v>
      </c>
      <c r="K45" s="87">
        <v>1821</v>
      </c>
      <c r="L45" s="87">
        <v>1806</v>
      </c>
      <c r="M45" s="88">
        <v>1900</v>
      </c>
    </row>
    <row r="46" spans="2:13" ht="27.75" customHeight="1" x14ac:dyDescent="0.15">
      <c r="B46" s="1244"/>
      <c r="C46" s="1245"/>
      <c r="D46" s="89"/>
      <c r="E46" s="1250" t="s">
        <v>30</v>
      </c>
      <c r="F46" s="1250"/>
      <c r="G46" s="1250"/>
      <c r="H46" s="1251"/>
      <c r="I46" s="86">
        <v>1</v>
      </c>
      <c r="J46" s="87">
        <v>1</v>
      </c>
      <c r="K46" s="87">
        <v>47</v>
      </c>
      <c r="L46" s="87">
        <v>44</v>
      </c>
      <c r="M46" s="88">
        <v>42</v>
      </c>
    </row>
    <row r="47" spans="2:13" ht="27.75" customHeight="1" x14ac:dyDescent="0.15">
      <c r="B47" s="1244"/>
      <c r="C47" s="1245"/>
      <c r="D47" s="90"/>
      <c r="E47" s="1252" t="s">
        <v>31</v>
      </c>
      <c r="F47" s="1253"/>
      <c r="G47" s="1253"/>
      <c r="H47" s="1254"/>
      <c r="I47" s="86" t="s">
        <v>502</v>
      </c>
      <c r="J47" s="87" t="s">
        <v>502</v>
      </c>
      <c r="K47" s="87" t="s">
        <v>502</v>
      </c>
      <c r="L47" s="87" t="s">
        <v>502</v>
      </c>
      <c r="M47" s="88" t="s">
        <v>502</v>
      </c>
    </row>
    <row r="48" spans="2:13" ht="27.75" customHeight="1" x14ac:dyDescent="0.15">
      <c r="B48" s="1244"/>
      <c r="C48" s="1245"/>
      <c r="D48" s="85"/>
      <c r="E48" s="1250" t="s">
        <v>32</v>
      </c>
      <c r="F48" s="1250"/>
      <c r="G48" s="1250"/>
      <c r="H48" s="1251"/>
      <c r="I48" s="86" t="s">
        <v>502</v>
      </c>
      <c r="J48" s="87" t="s">
        <v>502</v>
      </c>
      <c r="K48" s="87" t="s">
        <v>502</v>
      </c>
      <c r="L48" s="87" t="s">
        <v>502</v>
      </c>
      <c r="M48" s="88" t="s">
        <v>502</v>
      </c>
    </row>
    <row r="49" spans="2:13" ht="27.75" customHeight="1" x14ac:dyDescent="0.15">
      <c r="B49" s="1246"/>
      <c r="C49" s="1247"/>
      <c r="D49" s="85"/>
      <c r="E49" s="1250" t="s">
        <v>33</v>
      </c>
      <c r="F49" s="1250"/>
      <c r="G49" s="1250"/>
      <c r="H49" s="1251"/>
      <c r="I49" s="86" t="s">
        <v>502</v>
      </c>
      <c r="J49" s="87" t="s">
        <v>502</v>
      </c>
      <c r="K49" s="87" t="s">
        <v>502</v>
      </c>
      <c r="L49" s="87" t="s">
        <v>502</v>
      </c>
      <c r="M49" s="88" t="s">
        <v>502</v>
      </c>
    </row>
    <row r="50" spans="2:13" ht="27.75" customHeight="1" x14ac:dyDescent="0.15">
      <c r="B50" s="1255" t="s">
        <v>34</v>
      </c>
      <c r="C50" s="1256"/>
      <c r="D50" s="91"/>
      <c r="E50" s="1250" t="s">
        <v>35</v>
      </c>
      <c r="F50" s="1250"/>
      <c r="G50" s="1250"/>
      <c r="H50" s="1251"/>
      <c r="I50" s="86">
        <v>1205</v>
      </c>
      <c r="J50" s="87">
        <v>1218</v>
      </c>
      <c r="K50" s="87">
        <v>1480</v>
      </c>
      <c r="L50" s="87">
        <v>1891</v>
      </c>
      <c r="M50" s="88">
        <v>2126</v>
      </c>
    </row>
    <row r="51" spans="2:13" ht="27.75" customHeight="1" x14ac:dyDescent="0.15">
      <c r="B51" s="1244"/>
      <c r="C51" s="1245"/>
      <c r="D51" s="85"/>
      <c r="E51" s="1250" t="s">
        <v>36</v>
      </c>
      <c r="F51" s="1250"/>
      <c r="G51" s="1250"/>
      <c r="H51" s="1251"/>
      <c r="I51" s="86">
        <v>203</v>
      </c>
      <c r="J51" s="87">
        <v>162</v>
      </c>
      <c r="K51" s="87">
        <v>149</v>
      </c>
      <c r="L51" s="87">
        <v>430</v>
      </c>
      <c r="M51" s="88">
        <v>1168</v>
      </c>
    </row>
    <row r="52" spans="2:13" ht="27.75" customHeight="1" x14ac:dyDescent="0.15">
      <c r="B52" s="1246"/>
      <c r="C52" s="1247"/>
      <c r="D52" s="85"/>
      <c r="E52" s="1250" t="s">
        <v>37</v>
      </c>
      <c r="F52" s="1250"/>
      <c r="G52" s="1250"/>
      <c r="H52" s="1251"/>
      <c r="I52" s="86">
        <v>9921</v>
      </c>
      <c r="J52" s="87">
        <v>9828</v>
      </c>
      <c r="K52" s="87">
        <v>9801</v>
      </c>
      <c r="L52" s="87">
        <v>9689</v>
      </c>
      <c r="M52" s="88">
        <v>9502</v>
      </c>
    </row>
    <row r="53" spans="2:13" ht="27.75" customHeight="1" thickBot="1" x14ac:dyDescent="0.2">
      <c r="B53" s="1257" t="s">
        <v>38</v>
      </c>
      <c r="C53" s="1258"/>
      <c r="D53" s="92"/>
      <c r="E53" s="1259" t="s">
        <v>39</v>
      </c>
      <c r="F53" s="1259"/>
      <c r="G53" s="1259"/>
      <c r="H53" s="1260"/>
      <c r="I53" s="93">
        <v>9141</v>
      </c>
      <c r="J53" s="94">
        <v>8414</v>
      </c>
      <c r="K53" s="94">
        <v>7826</v>
      </c>
      <c r="L53" s="94">
        <v>6876</v>
      </c>
      <c r="M53" s="95">
        <v>6388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5Z74JGau7JhwmrHTSz/vgMNUiq/B7wct9AbGxdcKCSsfPPHl4h7KqvJierpj6Z9F3jUOVtygRTWY+VvVml4HA==" saltValue="ucyatyjlNya28hthSOW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2"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42</v>
      </c>
      <c r="D55" s="1269"/>
      <c r="E55" s="1270"/>
      <c r="F55" s="107">
        <v>768</v>
      </c>
      <c r="G55" s="107">
        <v>829</v>
      </c>
      <c r="H55" s="108">
        <v>848</v>
      </c>
    </row>
    <row r="56" spans="2:8" ht="52.5" customHeight="1" x14ac:dyDescent="0.15">
      <c r="B56" s="109"/>
      <c r="C56" s="1271" t="s">
        <v>43</v>
      </c>
      <c r="D56" s="1271"/>
      <c r="E56" s="1272"/>
      <c r="F56" s="110">
        <v>1</v>
      </c>
      <c r="G56" s="110">
        <v>1</v>
      </c>
      <c r="H56" s="111">
        <v>1</v>
      </c>
    </row>
    <row r="57" spans="2:8" ht="53.25" customHeight="1" x14ac:dyDescent="0.15">
      <c r="B57" s="109"/>
      <c r="C57" s="1273" t="s">
        <v>44</v>
      </c>
      <c r="D57" s="1273"/>
      <c r="E57" s="1274"/>
      <c r="F57" s="112">
        <v>625</v>
      </c>
      <c r="G57" s="112">
        <v>970</v>
      </c>
      <c r="H57" s="113">
        <v>1129</v>
      </c>
    </row>
    <row r="58" spans="2:8" ht="45.75" customHeight="1" x14ac:dyDescent="0.15">
      <c r="B58" s="114"/>
      <c r="C58" s="1261" t="s">
        <v>581</v>
      </c>
      <c r="D58" s="1262"/>
      <c r="E58" s="1263"/>
      <c r="F58" s="115" t="s">
        <v>586</v>
      </c>
      <c r="G58" s="115" t="s">
        <v>586</v>
      </c>
      <c r="H58" s="116">
        <v>600</v>
      </c>
    </row>
    <row r="59" spans="2:8" ht="45.75" customHeight="1" x14ac:dyDescent="0.15">
      <c r="B59" s="114"/>
      <c r="C59" s="1261" t="s">
        <v>582</v>
      </c>
      <c r="D59" s="1262"/>
      <c r="E59" s="1263"/>
      <c r="F59" s="115">
        <v>267</v>
      </c>
      <c r="G59" s="115">
        <v>267</v>
      </c>
      <c r="H59" s="116">
        <v>267</v>
      </c>
    </row>
    <row r="60" spans="2:8" ht="45.75" customHeight="1" x14ac:dyDescent="0.15">
      <c r="B60" s="114"/>
      <c r="C60" s="1261" t="s">
        <v>583</v>
      </c>
      <c r="D60" s="1262"/>
      <c r="E60" s="1263"/>
      <c r="F60" s="115">
        <v>327</v>
      </c>
      <c r="G60" s="115">
        <v>669</v>
      </c>
      <c r="H60" s="116">
        <v>226</v>
      </c>
    </row>
    <row r="61" spans="2:8" ht="45.75" customHeight="1" x14ac:dyDescent="0.15">
      <c r="B61" s="114"/>
      <c r="C61" s="1261" t="s">
        <v>584</v>
      </c>
      <c r="D61" s="1262"/>
      <c r="E61" s="1263"/>
      <c r="F61" s="115">
        <v>17</v>
      </c>
      <c r="G61" s="115">
        <v>19</v>
      </c>
      <c r="H61" s="116">
        <v>20</v>
      </c>
    </row>
    <row r="62" spans="2:8" ht="45.75" customHeight="1" thickBot="1" x14ac:dyDescent="0.2">
      <c r="B62" s="117"/>
      <c r="C62" s="1264" t="s">
        <v>585</v>
      </c>
      <c r="D62" s="1265"/>
      <c r="E62" s="1266"/>
      <c r="F62" s="118">
        <v>4</v>
      </c>
      <c r="G62" s="118">
        <v>4</v>
      </c>
      <c r="H62" s="119">
        <v>4</v>
      </c>
    </row>
    <row r="63" spans="2:8" ht="52.5" customHeight="1" thickBot="1" x14ac:dyDescent="0.2">
      <c r="B63" s="120"/>
      <c r="C63" s="1267" t="s">
        <v>45</v>
      </c>
      <c r="D63" s="1267"/>
      <c r="E63" s="1268"/>
      <c r="F63" s="121">
        <v>1394</v>
      </c>
      <c r="G63" s="121">
        <v>1801</v>
      </c>
      <c r="H63" s="122">
        <v>1978</v>
      </c>
    </row>
    <row r="64" spans="2:8" ht="15" customHeight="1" x14ac:dyDescent="0.15"/>
    <row r="65" ht="0" hidden="1" customHeight="1" x14ac:dyDescent="0.15"/>
    <row r="66" ht="0" hidden="1" customHeight="1" x14ac:dyDescent="0.15"/>
  </sheetData>
  <sheetProtection algorithmName="SHA-512" hashValue="JxEh6GxmcGSa9MTDy9DtaKoa+OBT/ETyLxdsp7BLYsf+o4Xx7D+NMduHqaaCzubNDcbqKVu3C8J8NpsqPn9t9g==" saltValue="vsiWLS5v5n9QEXpmUegm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52" zoomScale="75" zoomScaleNormal="7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604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591</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545</v>
      </c>
      <c r="BQ50" s="1290"/>
      <c r="BR50" s="1290"/>
      <c r="BS50" s="1290"/>
      <c r="BT50" s="1290"/>
      <c r="BU50" s="1290"/>
      <c r="BV50" s="1290"/>
      <c r="BW50" s="1290"/>
      <c r="BX50" s="1290" t="s">
        <v>546</v>
      </c>
      <c r="BY50" s="1290"/>
      <c r="BZ50" s="1290"/>
      <c r="CA50" s="1290"/>
      <c r="CB50" s="1290"/>
      <c r="CC50" s="1290"/>
      <c r="CD50" s="1290"/>
      <c r="CE50" s="1290"/>
      <c r="CF50" s="1290" t="s">
        <v>547</v>
      </c>
      <c r="CG50" s="1290"/>
      <c r="CH50" s="1290"/>
      <c r="CI50" s="1290"/>
      <c r="CJ50" s="1290"/>
      <c r="CK50" s="1290"/>
      <c r="CL50" s="1290"/>
      <c r="CM50" s="1290"/>
      <c r="CN50" s="1290" t="s">
        <v>548</v>
      </c>
      <c r="CO50" s="1290"/>
      <c r="CP50" s="1290"/>
      <c r="CQ50" s="1290"/>
      <c r="CR50" s="1290"/>
      <c r="CS50" s="1290"/>
      <c r="CT50" s="1290"/>
      <c r="CU50" s="1290"/>
      <c r="CV50" s="1290" t="s">
        <v>549</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592</v>
      </c>
      <c r="AO51" s="1293"/>
      <c r="AP51" s="1293"/>
      <c r="AQ51" s="1293"/>
      <c r="AR51" s="1293"/>
      <c r="AS51" s="1293"/>
      <c r="AT51" s="1293"/>
      <c r="AU51" s="1293"/>
      <c r="AV51" s="1293"/>
      <c r="AW51" s="1293"/>
      <c r="AX51" s="1293"/>
      <c r="AY51" s="1293"/>
      <c r="AZ51" s="1293"/>
      <c r="BA51" s="1293"/>
      <c r="BB51" s="1293" t="s">
        <v>593</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152.4</v>
      </c>
      <c r="CG51" s="1276"/>
      <c r="CH51" s="1276"/>
      <c r="CI51" s="1276"/>
      <c r="CJ51" s="1276"/>
      <c r="CK51" s="1276"/>
      <c r="CL51" s="1276"/>
      <c r="CM51" s="1276"/>
      <c r="CN51" s="1276">
        <v>136.6</v>
      </c>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594</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60.8</v>
      </c>
      <c r="CG53" s="1276"/>
      <c r="CH53" s="1276"/>
      <c r="CI53" s="1276"/>
      <c r="CJ53" s="1276"/>
      <c r="CK53" s="1276"/>
      <c r="CL53" s="1276"/>
      <c r="CM53" s="1276"/>
      <c r="CN53" s="1276">
        <v>62.8</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595</v>
      </c>
      <c r="AO55" s="1290"/>
      <c r="AP55" s="1290"/>
      <c r="AQ55" s="1290"/>
      <c r="AR55" s="1290"/>
      <c r="AS55" s="1290"/>
      <c r="AT55" s="1290"/>
      <c r="AU55" s="1290"/>
      <c r="AV55" s="1290"/>
      <c r="AW55" s="1290"/>
      <c r="AX55" s="1290"/>
      <c r="AY55" s="1290"/>
      <c r="AZ55" s="1290"/>
      <c r="BA55" s="1290"/>
      <c r="BB55" s="1293" t="s">
        <v>596</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20.2</v>
      </c>
      <c r="CG55" s="1276"/>
      <c r="CH55" s="1276"/>
      <c r="CI55" s="1276"/>
      <c r="CJ55" s="1276"/>
      <c r="CK55" s="1276"/>
      <c r="CL55" s="1276"/>
      <c r="CM55" s="1276"/>
      <c r="CN55" s="1276">
        <v>15.5</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597</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54.5</v>
      </c>
      <c r="CG57" s="1276"/>
      <c r="CH57" s="1276"/>
      <c r="CI57" s="1276"/>
      <c r="CJ57" s="1276"/>
      <c r="CK57" s="1276"/>
      <c r="CL57" s="1276"/>
      <c r="CM57" s="1276"/>
      <c r="CN57" s="1276">
        <v>57.7</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598</v>
      </c>
    </row>
    <row r="64" spans="1:109"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6" t="s">
        <v>603</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x14ac:dyDescent="0.15">
      <c r="B66" s="37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x14ac:dyDescent="0.15">
      <c r="B67" s="37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x14ac:dyDescent="0.15">
      <c r="B68" s="37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x14ac:dyDescent="0.15">
      <c r="B69" s="37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591</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545</v>
      </c>
      <c r="BQ72" s="1290"/>
      <c r="BR72" s="1290"/>
      <c r="BS72" s="1290"/>
      <c r="BT72" s="1290"/>
      <c r="BU72" s="1290"/>
      <c r="BV72" s="1290"/>
      <c r="BW72" s="1290"/>
      <c r="BX72" s="1290" t="s">
        <v>546</v>
      </c>
      <c r="BY72" s="1290"/>
      <c r="BZ72" s="1290"/>
      <c r="CA72" s="1290"/>
      <c r="CB72" s="1290"/>
      <c r="CC72" s="1290"/>
      <c r="CD72" s="1290"/>
      <c r="CE72" s="1290"/>
      <c r="CF72" s="1290" t="s">
        <v>547</v>
      </c>
      <c r="CG72" s="1290"/>
      <c r="CH72" s="1290"/>
      <c r="CI72" s="1290"/>
      <c r="CJ72" s="1290"/>
      <c r="CK72" s="1290"/>
      <c r="CL72" s="1290"/>
      <c r="CM72" s="1290"/>
      <c r="CN72" s="1290" t="s">
        <v>548</v>
      </c>
      <c r="CO72" s="1290"/>
      <c r="CP72" s="1290"/>
      <c r="CQ72" s="1290"/>
      <c r="CR72" s="1290"/>
      <c r="CS72" s="1290"/>
      <c r="CT72" s="1290"/>
      <c r="CU72" s="1290"/>
      <c r="CV72" s="1290" t="s">
        <v>549</v>
      </c>
      <c r="CW72" s="1290"/>
      <c r="CX72" s="1290"/>
      <c r="CY72" s="1290"/>
      <c r="CZ72" s="1290"/>
      <c r="DA72" s="1290"/>
      <c r="DB72" s="1290"/>
      <c r="DC72" s="1290"/>
    </row>
    <row r="73" spans="2:107" x14ac:dyDescent="0.15">
      <c r="B73" s="374"/>
      <c r="G73" s="1291"/>
      <c r="H73" s="1291"/>
      <c r="I73" s="1291"/>
      <c r="J73" s="1291"/>
      <c r="K73" s="1305"/>
      <c r="L73" s="1305"/>
      <c r="M73" s="1305"/>
      <c r="N73" s="1305"/>
      <c r="AM73" s="383"/>
      <c r="AN73" s="1293" t="s">
        <v>592</v>
      </c>
      <c r="AO73" s="1293"/>
      <c r="AP73" s="1293"/>
      <c r="AQ73" s="1293"/>
      <c r="AR73" s="1293"/>
      <c r="AS73" s="1293"/>
      <c r="AT73" s="1293"/>
      <c r="AU73" s="1293"/>
      <c r="AV73" s="1293"/>
      <c r="AW73" s="1293"/>
      <c r="AX73" s="1293"/>
      <c r="AY73" s="1293"/>
      <c r="AZ73" s="1293"/>
      <c r="BA73" s="1293"/>
      <c r="BB73" s="1293" t="s">
        <v>593</v>
      </c>
      <c r="BC73" s="1293"/>
      <c r="BD73" s="1293"/>
      <c r="BE73" s="1293"/>
      <c r="BF73" s="1293"/>
      <c r="BG73" s="1293"/>
      <c r="BH73" s="1293"/>
      <c r="BI73" s="1293"/>
      <c r="BJ73" s="1293"/>
      <c r="BK73" s="1293"/>
      <c r="BL73" s="1293"/>
      <c r="BM73" s="1293"/>
      <c r="BN73" s="1293"/>
      <c r="BO73" s="1293"/>
      <c r="BP73" s="1276">
        <v>184.1</v>
      </c>
      <c r="BQ73" s="1276"/>
      <c r="BR73" s="1276"/>
      <c r="BS73" s="1276"/>
      <c r="BT73" s="1276"/>
      <c r="BU73" s="1276"/>
      <c r="BV73" s="1276"/>
      <c r="BW73" s="1276"/>
      <c r="BX73" s="1276">
        <v>171.5</v>
      </c>
      <c r="BY73" s="1276"/>
      <c r="BZ73" s="1276"/>
      <c r="CA73" s="1276"/>
      <c r="CB73" s="1276"/>
      <c r="CC73" s="1276"/>
      <c r="CD73" s="1276"/>
      <c r="CE73" s="1276"/>
      <c r="CF73" s="1276">
        <v>152.4</v>
      </c>
      <c r="CG73" s="1276"/>
      <c r="CH73" s="1276"/>
      <c r="CI73" s="1276"/>
      <c r="CJ73" s="1276"/>
      <c r="CK73" s="1276"/>
      <c r="CL73" s="1276"/>
      <c r="CM73" s="1276"/>
      <c r="CN73" s="1276">
        <v>136.6</v>
      </c>
      <c r="CO73" s="1276"/>
      <c r="CP73" s="1276"/>
      <c r="CQ73" s="1276"/>
      <c r="CR73" s="1276"/>
      <c r="CS73" s="1276"/>
      <c r="CT73" s="1276"/>
      <c r="CU73" s="1276"/>
      <c r="CV73" s="1276">
        <v>127.6</v>
      </c>
      <c r="CW73" s="1276"/>
      <c r="CX73" s="1276"/>
      <c r="CY73" s="1276"/>
      <c r="CZ73" s="1276"/>
      <c r="DA73" s="1276"/>
      <c r="DB73" s="1276"/>
      <c r="DC73" s="1276"/>
    </row>
    <row r="74" spans="2:107" x14ac:dyDescent="0.15">
      <c r="B74" s="374"/>
      <c r="G74" s="1291"/>
      <c r="H74" s="1291"/>
      <c r="I74" s="1291"/>
      <c r="J74" s="1291"/>
      <c r="K74" s="1305"/>
      <c r="L74" s="1305"/>
      <c r="M74" s="1305"/>
      <c r="N74" s="1305"/>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599</v>
      </c>
      <c r="BC75" s="1293"/>
      <c r="BD75" s="1293"/>
      <c r="BE75" s="1293"/>
      <c r="BF75" s="1293"/>
      <c r="BG75" s="1293"/>
      <c r="BH75" s="1293"/>
      <c r="BI75" s="1293"/>
      <c r="BJ75" s="1293"/>
      <c r="BK75" s="1293"/>
      <c r="BL75" s="1293"/>
      <c r="BM75" s="1293"/>
      <c r="BN75" s="1293"/>
      <c r="BO75" s="1293"/>
      <c r="BP75" s="1276">
        <v>16.2</v>
      </c>
      <c r="BQ75" s="1276"/>
      <c r="BR75" s="1276"/>
      <c r="BS75" s="1276"/>
      <c r="BT75" s="1276"/>
      <c r="BU75" s="1276"/>
      <c r="BV75" s="1276"/>
      <c r="BW75" s="1276"/>
      <c r="BX75" s="1276">
        <v>16.100000000000001</v>
      </c>
      <c r="BY75" s="1276"/>
      <c r="BZ75" s="1276"/>
      <c r="CA75" s="1276"/>
      <c r="CB75" s="1276"/>
      <c r="CC75" s="1276"/>
      <c r="CD75" s="1276"/>
      <c r="CE75" s="1276"/>
      <c r="CF75" s="1276">
        <v>15.7</v>
      </c>
      <c r="CG75" s="1276"/>
      <c r="CH75" s="1276"/>
      <c r="CI75" s="1276"/>
      <c r="CJ75" s="1276"/>
      <c r="CK75" s="1276"/>
      <c r="CL75" s="1276"/>
      <c r="CM75" s="1276"/>
      <c r="CN75" s="1276">
        <v>15.7</v>
      </c>
      <c r="CO75" s="1276"/>
      <c r="CP75" s="1276"/>
      <c r="CQ75" s="1276"/>
      <c r="CR75" s="1276"/>
      <c r="CS75" s="1276"/>
      <c r="CT75" s="1276"/>
      <c r="CU75" s="1276"/>
      <c r="CV75" s="1276">
        <v>15.5</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305"/>
      <c r="L77" s="1305"/>
      <c r="M77" s="1305"/>
      <c r="N77" s="1305"/>
      <c r="AN77" s="1290" t="s">
        <v>600</v>
      </c>
      <c r="AO77" s="1290"/>
      <c r="AP77" s="1290"/>
      <c r="AQ77" s="1290"/>
      <c r="AR77" s="1290"/>
      <c r="AS77" s="1290"/>
      <c r="AT77" s="1290"/>
      <c r="AU77" s="1290"/>
      <c r="AV77" s="1290"/>
      <c r="AW77" s="1290"/>
      <c r="AX77" s="1290"/>
      <c r="AY77" s="1290"/>
      <c r="AZ77" s="1290"/>
      <c r="BA77" s="1290"/>
      <c r="BB77" s="1293" t="s">
        <v>593</v>
      </c>
      <c r="BC77" s="1293"/>
      <c r="BD77" s="1293"/>
      <c r="BE77" s="1293"/>
      <c r="BF77" s="1293"/>
      <c r="BG77" s="1293"/>
      <c r="BH77" s="1293"/>
      <c r="BI77" s="1293"/>
      <c r="BJ77" s="1293"/>
      <c r="BK77" s="1293"/>
      <c r="BL77" s="1293"/>
      <c r="BM77" s="1293"/>
      <c r="BN77" s="1293"/>
      <c r="BO77" s="1293"/>
      <c r="BP77" s="1276">
        <v>37</v>
      </c>
      <c r="BQ77" s="1276"/>
      <c r="BR77" s="1276"/>
      <c r="BS77" s="1276"/>
      <c r="BT77" s="1276"/>
      <c r="BU77" s="1276"/>
      <c r="BV77" s="1276"/>
      <c r="BW77" s="1276"/>
      <c r="BX77" s="1276">
        <v>27.8</v>
      </c>
      <c r="BY77" s="1276"/>
      <c r="BZ77" s="1276"/>
      <c r="CA77" s="1276"/>
      <c r="CB77" s="1276"/>
      <c r="CC77" s="1276"/>
      <c r="CD77" s="1276"/>
      <c r="CE77" s="1276"/>
      <c r="CF77" s="1276">
        <v>20.2</v>
      </c>
      <c r="CG77" s="1276"/>
      <c r="CH77" s="1276"/>
      <c r="CI77" s="1276"/>
      <c r="CJ77" s="1276"/>
      <c r="CK77" s="1276"/>
      <c r="CL77" s="1276"/>
      <c r="CM77" s="1276"/>
      <c r="CN77" s="1276">
        <v>15.5</v>
      </c>
      <c r="CO77" s="1276"/>
      <c r="CP77" s="1276"/>
      <c r="CQ77" s="1276"/>
      <c r="CR77" s="1276"/>
      <c r="CS77" s="1276"/>
      <c r="CT77" s="1276"/>
      <c r="CU77" s="1276"/>
      <c r="CV77" s="1276">
        <v>14</v>
      </c>
      <c r="CW77" s="1276"/>
      <c r="CX77" s="1276"/>
      <c r="CY77" s="1276"/>
      <c r="CZ77" s="1276"/>
      <c r="DA77" s="1276"/>
      <c r="DB77" s="1276"/>
      <c r="DC77" s="1276"/>
    </row>
    <row r="78" spans="2:107" x14ac:dyDescent="0.15">
      <c r="B78" s="374"/>
      <c r="G78" s="1286"/>
      <c r="H78" s="1286"/>
      <c r="I78" s="1286"/>
      <c r="J78" s="1286"/>
      <c r="K78" s="1305"/>
      <c r="L78" s="1305"/>
      <c r="M78" s="1305"/>
      <c r="N78" s="1305"/>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306"/>
      <c r="L79" s="1306"/>
      <c r="M79" s="1306"/>
      <c r="N79" s="1306"/>
      <c r="AN79" s="1290"/>
      <c r="AO79" s="1290"/>
      <c r="AP79" s="1290"/>
      <c r="AQ79" s="1290"/>
      <c r="AR79" s="1290"/>
      <c r="AS79" s="1290"/>
      <c r="AT79" s="1290"/>
      <c r="AU79" s="1290"/>
      <c r="AV79" s="1290"/>
      <c r="AW79" s="1290"/>
      <c r="AX79" s="1290"/>
      <c r="AY79" s="1290"/>
      <c r="AZ79" s="1290"/>
      <c r="BA79" s="1290"/>
      <c r="BB79" s="1293" t="s">
        <v>599</v>
      </c>
      <c r="BC79" s="1293"/>
      <c r="BD79" s="1293"/>
      <c r="BE79" s="1293"/>
      <c r="BF79" s="1293"/>
      <c r="BG79" s="1293"/>
      <c r="BH79" s="1293"/>
      <c r="BI79" s="1293"/>
      <c r="BJ79" s="1293"/>
      <c r="BK79" s="1293"/>
      <c r="BL79" s="1293"/>
      <c r="BM79" s="1293"/>
      <c r="BN79" s="1293"/>
      <c r="BO79" s="1293"/>
      <c r="BP79" s="1276">
        <v>9.4</v>
      </c>
      <c r="BQ79" s="1276"/>
      <c r="BR79" s="1276"/>
      <c r="BS79" s="1276"/>
      <c r="BT79" s="1276"/>
      <c r="BU79" s="1276"/>
      <c r="BV79" s="1276"/>
      <c r="BW79" s="1276"/>
      <c r="BX79" s="1276">
        <v>8.1</v>
      </c>
      <c r="BY79" s="1276"/>
      <c r="BZ79" s="1276"/>
      <c r="CA79" s="1276"/>
      <c r="CB79" s="1276"/>
      <c r="CC79" s="1276"/>
      <c r="CD79" s="1276"/>
      <c r="CE79" s="1276"/>
      <c r="CF79" s="1276">
        <v>7.1</v>
      </c>
      <c r="CG79" s="1276"/>
      <c r="CH79" s="1276"/>
      <c r="CI79" s="1276"/>
      <c r="CJ79" s="1276"/>
      <c r="CK79" s="1276"/>
      <c r="CL79" s="1276"/>
      <c r="CM79" s="1276"/>
      <c r="CN79" s="1276">
        <v>6.6</v>
      </c>
      <c r="CO79" s="1276"/>
      <c r="CP79" s="1276"/>
      <c r="CQ79" s="1276"/>
      <c r="CR79" s="1276"/>
      <c r="CS79" s="1276"/>
      <c r="CT79" s="1276"/>
      <c r="CU79" s="1276"/>
      <c r="CV79" s="1276">
        <v>6.5</v>
      </c>
      <c r="CW79" s="1276"/>
      <c r="CX79" s="1276"/>
      <c r="CY79" s="1276"/>
      <c r="CZ79" s="1276"/>
      <c r="DA79" s="1276"/>
      <c r="DB79" s="1276"/>
      <c r="DC79" s="1276"/>
    </row>
    <row r="80" spans="2:107" x14ac:dyDescent="0.15">
      <c r="B80" s="374"/>
      <c r="G80" s="1286"/>
      <c r="H80" s="1286"/>
      <c r="I80" s="1295"/>
      <c r="J80" s="1295"/>
      <c r="K80" s="1306"/>
      <c r="L80" s="1306"/>
      <c r="M80" s="1306"/>
      <c r="N80" s="1306"/>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585pcR08TjKkP8wGfqxCTRBe9r4YMVe6zWmICyBtWX+fy2NxOgUuwRfDF+cuiSteSHb+7NWuImb9ICKu+kyUw==" saltValue="POKSu446O3gGOxfiG9i4p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19685039370078741" bottom="0" header="0"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5" zoomScaleNormal="7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90BDTu/4BT2fcR5MPrdFkjrJRPKKdPt21izlbDi7CzzaUWWCZ7R9No4ByLmkLheGV29QH3fG3GxjXKffU5ihw==" saltValue="fhwa5fWb38ExddG373jiPA==" spinCount="100000" sheet="1" objects="1" scenarios="1"/>
  <dataConsolidate/>
  <phoneticPr fontId="2"/>
  <printOptions horizontalCentered="1"/>
  <pageMargins left="0" right="0" top="0.19685039370078741" bottom="0" header="0"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5" zoomScaleNormal="7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077l0/aBhD2RCMCrrc+VJqxch7P8dTYWIpkIafmaix8sVdp3VR4fltgwoQFL3n7Jvpg7F78RZFJ6zeiLOlRRg==" saltValue="CDQk5pWO6pLI17QkXDrTQA==" spinCount="100000" sheet="1" objects="1" scenarios="1"/>
  <dataConsolidate/>
  <phoneticPr fontId="2"/>
  <printOptions horizontalCentered="1"/>
  <pageMargins left="0" right="0" top="0.19685039370078741" bottom="0" header="0"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57692</v>
      </c>
      <c r="E3" s="141"/>
      <c r="F3" s="142">
        <v>69477</v>
      </c>
      <c r="G3" s="143"/>
      <c r="H3" s="144"/>
    </row>
    <row r="4" spans="1:8" x14ac:dyDescent="0.15">
      <c r="A4" s="145"/>
      <c r="B4" s="146"/>
      <c r="C4" s="147"/>
      <c r="D4" s="148">
        <v>14433</v>
      </c>
      <c r="E4" s="149"/>
      <c r="F4" s="150">
        <v>31528</v>
      </c>
      <c r="G4" s="151"/>
      <c r="H4" s="152"/>
    </row>
    <row r="5" spans="1:8" x14ac:dyDescent="0.15">
      <c r="A5" s="133" t="s">
        <v>537</v>
      </c>
      <c r="B5" s="138"/>
      <c r="C5" s="139"/>
      <c r="D5" s="140">
        <v>9596</v>
      </c>
      <c r="E5" s="141"/>
      <c r="F5" s="142">
        <v>59668</v>
      </c>
      <c r="G5" s="143"/>
      <c r="H5" s="144"/>
    </row>
    <row r="6" spans="1:8" x14ac:dyDescent="0.15">
      <c r="A6" s="145"/>
      <c r="B6" s="146"/>
      <c r="C6" s="147"/>
      <c r="D6" s="148">
        <v>6363</v>
      </c>
      <c r="E6" s="149"/>
      <c r="F6" s="150">
        <v>31515</v>
      </c>
      <c r="G6" s="151"/>
      <c r="H6" s="152"/>
    </row>
    <row r="7" spans="1:8" x14ac:dyDescent="0.15">
      <c r="A7" s="133" t="s">
        <v>538</v>
      </c>
      <c r="B7" s="138"/>
      <c r="C7" s="139"/>
      <c r="D7" s="140">
        <v>15739</v>
      </c>
      <c r="E7" s="141"/>
      <c r="F7" s="142">
        <v>56894</v>
      </c>
      <c r="G7" s="143"/>
      <c r="H7" s="144"/>
    </row>
    <row r="8" spans="1:8" x14ac:dyDescent="0.15">
      <c r="A8" s="145"/>
      <c r="B8" s="146"/>
      <c r="C8" s="147"/>
      <c r="D8" s="148">
        <v>10844</v>
      </c>
      <c r="E8" s="149"/>
      <c r="F8" s="150">
        <v>32548</v>
      </c>
      <c r="G8" s="151"/>
      <c r="H8" s="152"/>
    </row>
    <row r="9" spans="1:8" x14ac:dyDescent="0.15">
      <c r="A9" s="133" t="s">
        <v>539</v>
      </c>
      <c r="B9" s="138"/>
      <c r="C9" s="139"/>
      <c r="D9" s="140">
        <v>18842</v>
      </c>
      <c r="E9" s="141"/>
      <c r="F9" s="142">
        <v>57122</v>
      </c>
      <c r="G9" s="143"/>
      <c r="H9" s="144"/>
    </row>
    <row r="10" spans="1:8" x14ac:dyDescent="0.15">
      <c r="A10" s="145"/>
      <c r="B10" s="146"/>
      <c r="C10" s="147"/>
      <c r="D10" s="148">
        <v>14114</v>
      </c>
      <c r="E10" s="149"/>
      <c r="F10" s="150">
        <v>36191</v>
      </c>
      <c r="G10" s="151"/>
      <c r="H10" s="152"/>
    </row>
    <row r="11" spans="1:8" x14ac:dyDescent="0.15">
      <c r="A11" s="133" t="s">
        <v>540</v>
      </c>
      <c r="B11" s="138"/>
      <c r="C11" s="139"/>
      <c r="D11" s="140">
        <v>56980</v>
      </c>
      <c r="E11" s="141"/>
      <c r="F11" s="142">
        <v>53655</v>
      </c>
      <c r="G11" s="143"/>
      <c r="H11" s="144"/>
    </row>
    <row r="12" spans="1:8" x14ac:dyDescent="0.15">
      <c r="A12" s="145"/>
      <c r="B12" s="146"/>
      <c r="C12" s="153"/>
      <c r="D12" s="148">
        <v>24309</v>
      </c>
      <c r="E12" s="149"/>
      <c r="F12" s="150">
        <v>32719</v>
      </c>
      <c r="G12" s="151"/>
      <c r="H12" s="152"/>
    </row>
    <row r="13" spans="1:8" x14ac:dyDescent="0.15">
      <c r="A13" s="133"/>
      <c r="B13" s="138"/>
      <c r="C13" s="154"/>
      <c r="D13" s="155">
        <v>31770</v>
      </c>
      <c r="E13" s="156"/>
      <c r="F13" s="157">
        <v>59363</v>
      </c>
      <c r="G13" s="158"/>
      <c r="H13" s="144"/>
    </row>
    <row r="14" spans="1:8" x14ac:dyDescent="0.15">
      <c r="A14" s="145"/>
      <c r="B14" s="146"/>
      <c r="C14" s="147"/>
      <c r="D14" s="148">
        <v>14013</v>
      </c>
      <c r="E14" s="149"/>
      <c r="F14" s="150">
        <v>32900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5.84</v>
      </c>
      <c r="C19" s="159">
        <f>ROUND(VALUE(SUBSTITUTE(実質収支比率等に係る経年分析!G$48,"▲","-")),2)</f>
        <v>3.02</v>
      </c>
      <c r="D19" s="159">
        <f>ROUND(VALUE(SUBSTITUTE(実質収支比率等に係る経年分析!H$48,"▲","-")),2)</f>
        <v>5.81</v>
      </c>
      <c r="E19" s="159">
        <f>ROUND(VALUE(SUBSTITUTE(実質収支比率等に係る経年分析!I$48,"▲","-")),2)</f>
        <v>3.85</v>
      </c>
      <c r="F19" s="159">
        <f>ROUND(VALUE(SUBSTITUTE(実質収支比率等に係る経年分析!J$48,"▲","-")),2)</f>
        <v>5.2</v>
      </c>
    </row>
    <row r="20" spans="1:11" x14ac:dyDescent="0.15">
      <c r="A20" s="159" t="s">
        <v>49</v>
      </c>
      <c r="B20" s="159">
        <f>ROUND(VALUE(SUBSTITUTE(実質収支比率等に係る経年分析!F$47,"▲","-")),2)</f>
        <v>11.95</v>
      </c>
      <c r="C20" s="159">
        <f>ROUND(VALUE(SUBSTITUTE(実質収支比率等に係る経年分析!G$47,"▲","-")),2)</f>
        <v>12.78</v>
      </c>
      <c r="D20" s="159">
        <f>ROUND(VALUE(SUBSTITUTE(実質収支比率等に係る経年分析!H$47,"▲","-")),2)</f>
        <v>12.88</v>
      </c>
      <c r="E20" s="159">
        <f>ROUND(VALUE(SUBSTITUTE(実質収支比率等に係る経年分析!I$47,"▲","-")),2)</f>
        <v>14.04</v>
      </c>
      <c r="F20" s="159">
        <f>ROUND(VALUE(SUBSTITUTE(実質収支比率等に係る経年分析!J$47,"▲","-")),2)</f>
        <v>14.41</v>
      </c>
    </row>
    <row r="21" spans="1:11" x14ac:dyDescent="0.15">
      <c r="A21" s="159" t="s">
        <v>50</v>
      </c>
      <c r="B21" s="159">
        <f>IF(ISNUMBER(VALUE(SUBSTITUTE(実質収支比率等に係る経年分析!F$49,"▲","-"))),ROUND(VALUE(SUBSTITUTE(実質収支比率等に係る経年分析!F$49,"▲","-")),2),NA())</f>
        <v>0.94</v>
      </c>
      <c r="C21" s="159">
        <f>IF(ISNUMBER(VALUE(SUBSTITUTE(実質収支比率等に係る経年分析!G$49,"▲","-"))),ROUND(VALUE(SUBSTITUTE(実質収支比率等に係る経年分析!G$49,"▲","-")),2),NA())</f>
        <v>-2.04</v>
      </c>
      <c r="D21" s="159">
        <f>IF(ISNUMBER(VALUE(SUBSTITUTE(実質収支比率等に係る経年分析!H$49,"▲","-"))),ROUND(VALUE(SUBSTITUTE(実質収支比率等に係る経年分析!H$49,"▲","-")),2),NA())</f>
        <v>3.58</v>
      </c>
      <c r="E21" s="159">
        <f>IF(ISNUMBER(VALUE(SUBSTITUTE(実質収支比率等に係る経年分析!I$49,"▲","-"))),ROUND(VALUE(SUBSTITUTE(実質収支比率等に係る経年分析!I$49,"▲","-")),2),NA())</f>
        <v>-0.99</v>
      </c>
      <c r="F21" s="159">
        <f>IF(ISNUMBER(VALUE(SUBSTITUTE(実質収支比率等に係る経年分析!J$49,"▲","-"))),ROUND(VALUE(SUBSTITUTE(実質収支比率等に係る経年分析!J$49,"▲","-")),2),NA())</f>
        <v>1.66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坂東市外２か町公平委員会特別会計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境町後期高齢者医療事業特別会計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境町農業集落排水事業特別会計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境町公共下水道事業特別会計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0.55000000000000004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0.26</v>
      </c>
    </row>
    <row r="33" spans="1:16" x14ac:dyDescent="0.15">
      <c r="A33" s="160" t="str">
        <f>IF(連結実質赤字比率に係る赤字・黒字の構成分析!C$37="",NA(),連結実質赤字比率に係る赤字・黒字の構成分析!C$37)</f>
        <v>境町介護保険事業特別会計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0.57999999999999996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1.43</v>
      </c>
    </row>
    <row r="34" spans="1:16" x14ac:dyDescent="0.15">
      <c r="A34" s="160" t="str">
        <f>IF(連結実質赤字比率に係る赤字・黒字の構成分析!C$36="",NA(),連結実質赤字比率に係る赤字・黒字の構成分析!C$36)</f>
        <v>境町国民健康保険事業特別会計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4.2300000000000004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5.19</v>
      </c>
    </row>
    <row r="36" spans="1:16" x14ac:dyDescent="0.15">
      <c r="A36" s="160" t="str">
        <f>IF(連結実質赤字比率に係る赤字・黒字の構成分析!C$34="",NA(),連結実質赤字比率に係る赤字・黒字の構成分析!C$34)</f>
        <v>境町水道事業会計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21.08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19.940000000000001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20.47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22.29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787</v>
      </c>
      <c r="E42" s="161"/>
      <c r="F42" s="161"/>
      <c r="G42" s="161">
        <f>'実質公債費比率（分子）の構造'!L$52</f>
        <v>826</v>
      </c>
      <c r="H42" s="161"/>
      <c r="I42" s="161"/>
      <c r="J42" s="161">
        <f>'実質公債費比率（分子）の構造'!M$52</f>
        <v>860</v>
      </c>
      <c r="K42" s="161"/>
      <c r="L42" s="161"/>
      <c r="M42" s="161">
        <f>'実質公債費比率（分子）の構造'!N$52</f>
        <v>898</v>
      </c>
      <c r="N42" s="161"/>
      <c r="O42" s="161"/>
      <c r="P42" s="161">
        <f>'実質公債費比率（分子）の構造'!O$52</f>
        <v>903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71</v>
      </c>
      <c r="C44" s="161"/>
      <c r="D44" s="161"/>
      <c r="E44" s="161">
        <f>'実質公債費比率（分子）の構造'!L$50</f>
        <v>68</v>
      </c>
      <c r="F44" s="161"/>
      <c r="G44" s="161"/>
      <c r="H44" s="161">
        <f>'実質公債費比率（分子）の構造'!M$50</f>
        <v>58</v>
      </c>
      <c r="I44" s="161"/>
      <c r="J44" s="161"/>
      <c r="K44" s="161">
        <f>'実質公債費比率（分子）の構造'!N$50</f>
        <v>53</v>
      </c>
      <c r="L44" s="161"/>
      <c r="M44" s="161"/>
      <c r="N44" s="161">
        <f>'実質公債費比率（分子）の構造'!O$50</f>
        <v>50</v>
      </c>
      <c r="O44" s="161"/>
      <c r="P44" s="161"/>
    </row>
    <row r="45" spans="1:16" x14ac:dyDescent="0.15">
      <c r="A45" s="161" t="s">
        <v>60</v>
      </c>
      <c r="B45" s="161">
        <f>'実質公債費比率（分子）の構造'!K$49</f>
        <v>131</v>
      </c>
      <c r="C45" s="161"/>
      <c r="D45" s="161"/>
      <c r="E45" s="161">
        <f>'実質公債費比率（分子）の構造'!L$49</f>
        <v>119</v>
      </c>
      <c r="F45" s="161"/>
      <c r="G45" s="161"/>
      <c r="H45" s="161">
        <f>'実質公債費比率（分子）の構造'!M$49</f>
        <v>118</v>
      </c>
      <c r="I45" s="161"/>
      <c r="J45" s="161"/>
      <c r="K45" s="161">
        <f>'実質公債費比率（分子）の構造'!N$49</f>
        <v>121</v>
      </c>
      <c r="L45" s="161"/>
      <c r="M45" s="161"/>
      <c r="N45" s="161">
        <f>'実質公債費比率（分子）の構造'!O$49</f>
        <v>120</v>
      </c>
      <c r="O45" s="161"/>
      <c r="P45" s="161"/>
    </row>
    <row r="46" spans="1:16" x14ac:dyDescent="0.15">
      <c r="A46" s="161" t="s">
        <v>61</v>
      </c>
      <c r="B46" s="161">
        <f>'実質公債費比率（分子）の構造'!K$48</f>
        <v>417</v>
      </c>
      <c r="C46" s="161"/>
      <c r="D46" s="161"/>
      <c r="E46" s="161">
        <f>'実質公債費比率（分子）の構造'!L$48</f>
        <v>440</v>
      </c>
      <c r="F46" s="161"/>
      <c r="G46" s="161"/>
      <c r="H46" s="161">
        <f>'実質公債費比率（分子）の構造'!M$48</f>
        <v>449</v>
      </c>
      <c r="I46" s="161"/>
      <c r="J46" s="161"/>
      <c r="K46" s="161">
        <f>'実質公債費比率（分子）の構造'!N$48</f>
        <v>454</v>
      </c>
      <c r="L46" s="161"/>
      <c r="M46" s="161"/>
      <c r="N46" s="161">
        <f>'実質公債費比率（分子）の構造'!O$48</f>
        <v>456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962</v>
      </c>
      <c r="C49" s="161"/>
      <c r="D49" s="161"/>
      <c r="E49" s="161">
        <f>'実質公債費比率（分子）の構造'!L$45</f>
        <v>988</v>
      </c>
      <c r="F49" s="161"/>
      <c r="G49" s="161"/>
      <c r="H49" s="161">
        <f>'実質公債費比率（分子）の構造'!M$45</f>
        <v>1012</v>
      </c>
      <c r="I49" s="161"/>
      <c r="J49" s="161"/>
      <c r="K49" s="161">
        <f>'実質公債費比率（分子）の構造'!N$45</f>
        <v>1075</v>
      </c>
      <c r="L49" s="161"/>
      <c r="M49" s="161"/>
      <c r="N49" s="161">
        <f>'実質公債費比率（分子）の構造'!O$45</f>
        <v>1049</v>
      </c>
      <c r="O49" s="161"/>
      <c r="P49" s="161"/>
    </row>
    <row r="50" spans="1:16" x14ac:dyDescent="0.15">
      <c r="A50" s="161" t="s">
        <v>65</v>
      </c>
      <c r="B50" s="161" t="e">
        <f>NA()</f>
        <v>#N/A</v>
      </c>
      <c r="C50" s="161">
        <f>IF(ISNUMBER('実質公債費比率（分子）の構造'!K$53),'実質公債費比率（分子）の構造'!K$53,NA())</f>
        <v>794</v>
      </c>
      <c r="D50" s="161" t="e">
        <f>NA()</f>
        <v>#N/A</v>
      </c>
      <c r="E50" s="161" t="e">
        <f>NA()</f>
        <v>#N/A</v>
      </c>
      <c r="F50" s="161">
        <f>IF(ISNUMBER('実質公債費比率（分子）の構造'!L$53),'実質公債費比率（分子）の構造'!L$53,NA())</f>
        <v>789</v>
      </c>
      <c r="G50" s="161" t="e">
        <f>NA()</f>
        <v>#N/A</v>
      </c>
      <c r="H50" s="161" t="e">
        <f>NA()</f>
        <v>#N/A</v>
      </c>
      <c r="I50" s="161">
        <f>IF(ISNUMBER('実質公債費比率（分子）の構造'!M$53),'実質公債費比率（分子）の構造'!M$53,NA())</f>
        <v>777</v>
      </c>
      <c r="J50" s="161" t="e">
        <f>NA()</f>
        <v>#N/A</v>
      </c>
      <c r="K50" s="161" t="e">
        <f>NA()</f>
        <v>#N/A</v>
      </c>
      <c r="L50" s="161">
        <f>IF(ISNUMBER('実質公債費比率（分子）の構造'!N$53),'実質公債費比率（分子）の構造'!N$53,NA())</f>
        <v>805</v>
      </c>
      <c r="M50" s="161" t="e">
        <f>NA()</f>
        <v>#N/A</v>
      </c>
      <c r="N50" s="161" t="e">
        <f>NA()</f>
        <v>#N/A</v>
      </c>
      <c r="O50" s="161">
        <f>IF(ISNUMBER('実質公債費比率（分子）の構造'!O$53),'実質公債費比率（分子）の構造'!O$53,NA())</f>
        <v>772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9921</v>
      </c>
      <c r="E56" s="160"/>
      <c r="F56" s="160"/>
      <c r="G56" s="160">
        <f>'将来負担比率（分子）の構造'!J$52</f>
        <v>9828</v>
      </c>
      <c r="H56" s="160"/>
      <c r="I56" s="160"/>
      <c r="J56" s="160">
        <f>'将来負担比率（分子）の構造'!K$52</f>
        <v>9801</v>
      </c>
      <c r="K56" s="160"/>
      <c r="L56" s="160"/>
      <c r="M56" s="160">
        <f>'将来負担比率（分子）の構造'!L$52</f>
        <v>9689</v>
      </c>
      <c r="N56" s="160"/>
      <c r="O56" s="160"/>
      <c r="P56" s="160">
        <f>'将来負担比率（分子）の構造'!M$52</f>
        <v>9502</v>
      </c>
    </row>
    <row r="57" spans="1:16" x14ac:dyDescent="0.15">
      <c r="A57" s="160" t="s">
        <v>36</v>
      </c>
      <c r="B57" s="160"/>
      <c r="C57" s="160"/>
      <c r="D57" s="160">
        <f>'将来負担比率（分子）の構造'!I$51</f>
        <v>203</v>
      </c>
      <c r="E57" s="160"/>
      <c r="F57" s="160"/>
      <c r="G57" s="160">
        <f>'将来負担比率（分子）の構造'!J$51</f>
        <v>162</v>
      </c>
      <c r="H57" s="160"/>
      <c r="I57" s="160"/>
      <c r="J57" s="160">
        <f>'将来負担比率（分子）の構造'!K$51</f>
        <v>149</v>
      </c>
      <c r="K57" s="160"/>
      <c r="L57" s="160"/>
      <c r="M57" s="160">
        <f>'将来負担比率（分子）の構造'!L$51</f>
        <v>430</v>
      </c>
      <c r="N57" s="160"/>
      <c r="O57" s="160"/>
      <c r="P57" s="160">
        <f>'将来負担比率（分子）の構造'!M$51</f>
        <v>1168</v>
      </c>
    </row>
    <row r="58" spans="1:16" x14ac:dyDescent="0.15">
      <c r="A58" s="160" t="s">
        <v>35</v>
      </c>
      <c r="B58" s="160"/>
      <c r="C58" s="160"/>
      <c r="D58" s="160">
        <f>'将来負担比率（分子）の構造'!I$50</f>
        <v>1205</v>
      </c>
      <c r="E58" s="160"/>
      <c r="F58" s="160"/>
      <c r="G58" s="160">
        <f>'将来負担比率（分子）の構造'!J$50</f>
        <v>1218</v>
      </c>
      <c r="H58" s="160"/>
      <c r="I58" s="160"/>
      <c r="J58" s="160">
        <f>'将来負担比率（分子）の構造'!K$50</f>
        <v>1480</v>
      </c>
      <c r="K58" s="160"/>
      <c r="L58" s="160"/>
      <c r="M58" s="160">
        <f>'将来負担比率（分子）の構造'!L$50</f>
        <v>1891</v>
      </c>
      <c r="N58" s="160"/>
      <c r="O58" s="160"/>
      <c r="P58" s="160">
        <f>'将来負担比率（分子）の構造'!M$50</f>
        <v>2126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v>
      </c>
      <c r="C61" s="160"/>
      <c r="D61" s="160"/>
      <c r="E61" s="160">
        <f>'将来負担比率（分子）の構造'!J$46</f>
        <v>1</v>
      </c>
      <c r="F61" s="160"/>
      <c r="G61" s="160"/>
      <c r="H61" s="160">
        <f>'将来負担比率（分子）の構造'!K$46</f>
        <v>47</v>
      </c>
      <c r="I61" s="160"/>
      <c r="J61" s="160"/>
      <c r="K61" s="160">
        <f>'将来負担比率（分子）の構造'!L$46</f>
        <v>44</v>
      </c>
      <c r="L61" s="160"/>
      <c r="M61" s="160"/>
      <c r="N61" s="160">
        <f>'将来負担比率（分子）の構造'!M$46</f>
        <v>42</v>
      </c>
      <c r="O61" s="160"/>
      <c r="P61" s="160"/>
    </row>
    <row r="62" spans="1:16" x14ac:dyDescent="0.15">
      <c r="A62" s="160" t="s">
        <v>29</v>
      </c>
      <c r="B62" s="160">
        <f>'将来負担比率（分子）の構造'!I$45</f>
        <v>1798</v>
      </c>
      <c r="C62" s="160"/>
      <c r="D62" s="160"/>
      <c r="E62" s="160">
        <f>'将来負担比率（分子）の構造'!J$45</f>
        <v>1768</v>
      </c>
      <c r="F62" s="160"/>
      <c r="G62" s="160"/>
      <c r="H62" s="160">
        <f>'将来負担比率（分子）の構造'!K$45</f>
        <v>1821</v>
      </c>
      <c r="I62" s="160"/>
      <c r="J62" s="160"/>
      <c r="K62" s="160">
        <f>'将来負担比率（分子）の構造'!L$45</f>
        <v>1806</v>
      </c>
      <c r="L62" s="160"/>
      <c r="M62" s="160"/>
      <c r="N62" s="160">
        <f>'将来負担比率（分子）の構造'!M$45</f>
        <v>1900</v>
      </c>
      <c r="O62" s="160"/>
      <c r="P62" s="160"/>
    </row>
    <row r="63" spans="1:16" x14ac:dyDescent="0.15">
      <c r="A63" s="160" t="s">
        <v>28</v>
      </c>
      <c r="B63" s="160">
        <f>'将来負担比率（分子）の構造'!I$44</f>
        <v>1007</v>
      </c>
      <c r="C63" s="160"/>
      <c r="D63" s="160"/>
      <c r="E63" s="160">
        <f>'将来負担比率（分子）の構造'!J$44</f>
        <v>713</v>
      </c>
      <c r="F63" s="160"/>
      <c r="G63" s="160"/>
      <c r="H63" s="160">
        <f>'将来負担比率（分子）の構造'!K$44</f>
        <v>634</v>
      </c>
      <c r="I63" s="160"/>
      <c r="J63" s="160"/>
      <c r="K63" s="160">
        <f>'将来負担比率（分子）の構造'!L$44</f>
        <v>540</v>
      </c>
      <c r="L63" s="160"/>
      <c r="M63" s="160"/>
      <c r="N63" s="160">
        <f>'将来負担比率（分子）の構造'!M$44</f>
        <v>450</v>
      </c>
      <c r="O63" s="160"/>
      <c r="P63" s="160"/>
    </row>
    <row r="64" spans="1:16" x14ac:dyDescent="0.15">
      <c r="A64" s="160" t="s">
        <v>27</v>
      </c>
      <c r="B64" s="160">
        <f>'将来負担比率（分子）の構造'!I$43</f>
        <v>6173</v>
      </c>
      <c r="C64" s="160"/>
      <c r="D64" s="160"/>
      <c r="E64" s="160">
        <f>'将来負担比率（分子）の構造'!J$43</f>
        <v>5983</v>
      </c>
      <c r="F64" s="160"/>
      <c r="G64" s="160"/>
      <c r="H64" s="160">
        <f>'将来負担比率（分子）の構造'!K$43</f>
        <v>5872</v>
      </c>
      <c r="I64" s="160"/>
      <c r="J64" s="160"/>
      <c r="K64" s="160">
        <f>'将来負担比率（分子）の構造'!L$43</f>
        <v>5757</v>
      </c>
      <c r="L64" s="160"/>
      <c r="M64" s="160"/>
      <c r="N64" s="160">
        <f>'将来負担比率（分子）の構造'!M$43</f>
        <v>5580</v>
      </c>
      <c r="O64" s="160"/>
      <c r="P64" s="160"/>
    </row>
    <row r="65" spans="1:16" x14ac:dyDescent="0.15">
      <c r="A65" s="160" t="s">
        <v>26</v>
      </c>
      <c r="B65" s="160">
        <f>'将来負担比率（分子）の構造'!I$42</f>
        <v>529</v>
      </c>
      <c r="C65" s="160"/>
      <c r="D65" s="160"/>
      <c r="E65" s="160">
        <f>'将来負担比率（分子）の構造'!J$42</f>
        <v>471</v>
      </c>
      <c r="F65" s="160"/>
      <c r="G65" s="160"/>
      <c r="H65" s="160">
        <f>'将来負担比率（分子）の構造'!K$42</f>
        <v>407</v>
      </c>
      <c r="I65" s="160"/>
      <c r="J65" s="160"/>
      <c r="K65" s="160">
        <f>'将来負担比率（分子）の構造'!L$42</f>
        <v>648</v>
      </c>
      <c r="L65" s="160"/>
      <c r="M65" s="160"/>
      <c r="N65" s="160">
        <f>'将来負担比率（分子）の構造'!M$42</f>
        <v>1279</v>
      </c>
      <c r="O65" s="160"/>
      <c r="P65" s="160"/>
    </row>
    <row r="66" spans="1:16" x14ac:dyDescent="0.15">
      <c r="A66" s="160" t="s">
        <v>25</v>
      </c>
      <c r="B66" s="160">
        <f>'将来負担比率（分子）の構造'!I$41</f>
        <v>10961</v>
      </c>
      <c r="C66" s="160"/>
      <c r="D66" s="160"/>
      <c r="E66" s="160">
        <f>'将来負担比率（分子）の構造'!J$41</f>
        <v>10685</v>
      </c>
      <c r="F66" s="160"/>
      <c r="G66" s="160"/>
      <c r="H66" s="160">
        <f>'将来負担比率（分子）の構造'!K$41</f>
        <v>10476</v>
      </c>
      <c r="I66" s="160"/>
      <c r="J66" s="160"/>
      <c r="K66" s="160">
        <f>'将来負担比率（分子）の構造'!L$41</f>
        <v>10090</v>
      </c>
      <c r="L66" s="160"/>
      <c r="M66" s="160"/>
      <c r="N66" s="160">
        <f>'将来負担比率（分子）の構造'!M$41</f>
        <v>9932</v>
      </c>
      <c r="O66" s="160"/>
      <c r="P66" s="160"/>
    </row>
    <row r="67" spans="1:16" x14ac:dyDescent="0.15">
      <c r="A67" s="160" t="s">
        <v>69</v>
      </c>
      <c r="B67" s="160" t="e">
        <f>NA()</f>
        <v>#N/A</v>
      </c>
      <c r="C67" s="160">
        <f>IF(ISNUMBER('将来負担比率（分子）の構造'!I$53), IF('将来負担比率（分子）の構造'!I$53 &lt; 0, 0, '将来負担比率（分子）の構造'!I$53), NA())</f>
        <v>9141</v>
      </c>
      <c r="D67" s="160" t="e">
        <f>NA()</f>
        <v>#N/A</v>
      </c>
      <c r="E67" s="160" t="e">
        <f>NA()</f>
        <v>#N/A</v>
      </c>
      <c r="F67" s="160">
        <f>IF(ISNUMBER('将来負担比率（分子）の構造'!J$53), IF('将来負担比率（分子）の構造'!J$53 &lt; 0, 0, '将来負担比率（分子）の構造'!J$53), NA())</f>
        <v>8414</v>
      </c>
      <c r="G67" s="160" t="e">
        <f>NA()</f>
        <v>#N/A</v>
      </c>
      <c r="H67" s="160" t="e">
        <f>NA()</f>
        <v>#N/A</v>
      </c>
      <c r="I67" s="160">
        <f>IF(ISNUMBER('将来負担比率（分子）の構造'!K$53), IF('将来負担比率（分子）の構造'!K$53 &lt; 0, 0, '将来負担比率（分子）の構造'!K$53), NA())</f>
        <v>7826</v>
      </c>
      <c r="J67" s="160" t="e">
        <f>NA()</f>
        <v>#N/A</v>
      </c>
      <c r="K67" s="160" t="e">
        <f>NA()</f>
        <v>#N/A</v>
      </c>
      <c r="L67" s="160">
        <f>IF(ISNUMBER('将来負担比率（分子）の構造'!L$53), IF('将来負担比率（分子）の構造'!L$53 &lt; 0, 0, '将来負担比率（分子）の構造'!L$53), NA())</f>
        <v>6876</v>
      </c>
      <c r="M67" s="160" t="e">
        <f>NA()</f>
        <v>#N/A</v>
      </c>
      <c r="N67" s="160" t="e">
        <f>NA()</f>
        <v>#N/A</v>
      </c>
      <c r="O67" s="160">
        <f>IF(ISNUMBER('将来負担比率（分子）の構造'!M$53), IF('将来負担比率（分子）の構造'!M$53 &lt; 0, 0, '将来負担比率（分子）の構造'!M$53), NA())</f>
        <v>6388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768</v>
      </c>
      <c r="C72" s="164">
        <f>基金残高に係る経年分析!G55</f>
        <v>829</v>
      </c>
      <c r="D72" s="164">
        <f>基金残高に係る経年分析!H55</f>
        <v>848</v>
      </c>
    </row>
    <row r="73" spans="1:16" x14ac:dyDescent="0.15">
      <c r="A73" s="163" t="s">
        <v>72</v>
      </c>
      <c r="B73" s="164">
        <f>基金残高に係る経年分析!F56</f>
        <v>1</v>
      </c>
      <c r="C73" s="164">
        <f>基金残高に係る経年分析!G56</f>
        <v>1</v>
      </c>
      <c r="D73" s="164">
        <f>基金残高に係る経年分析!H56</f>
        <v>1</v>
      </c>
    </row>
    <row r="74" spans="1:16" x14ac:dyDescent="0.15">
      <c r="A74" s="163" t="s">
        <v>73</v>
      </c>
      <c r="B74" s="164">
        <f>基金残高に係る経年分析!F57</f>
        <v>625</v>
      </c>
      <c r="C74" s="164">
        <f>基金残高に係る経年分析!G57</f>
        <v>970</v>
      </c>
      <c r="D74" s="164">
        <f>基金残高に係る経年分析!H57</f>
        <v>1129</v>
      </c>
    </row>
  </sheetData>
  <sheetProtection algorithmName="SHA-512" hashValue="I3ntZl0qhYzmKxobxCSuaB3AiLWi/sdiIFzXFmBefpigKvApKE14lsipLHg6+igDtW3EJX+HHDikeQHzEjgpPw==" saltValue="HaLzCk198P8/cSV/GmcKu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3542501</v>
      </c>
      <c r="S5" s="649"/>
      <c r="T5" s="649"/>
      <c r="U5" s="649"/>
      <c r="V5" s="649"/>
      <c r="W5" s="649"/>
      <c r="X5" s="649"/>
      <c r="Y5" s="650"/>
      <c r="Z5" s="651">
        <v>25.1</v>
      </c>
      <c r="AA5" s="651"/>
      <c r="AB5" s="651"/>
      <c r="AC5" s="651"/>
      <c r="AD5" s="652">
        <v>3542501</v>
      </c>
      <c r="AE5" s="652"/>
      <c r="AF5" s="652"/>
      <c r="AG5" s="652"/>
      <c r="AH5" s="652"/>
      <c r="AI5" s="652"/>
      <c r="AJ5" s="652"/>
      <c r="AK5" s="652"/>
      <c r="AL5" s="653">
        <v>62.7</v>
      </c>
      <c r="AM5" s="654"/>
      <c r="AN5" s="654"/>
      <c r="AO5" s="655"/>
      <c r="AP5" s="645" t="s">
        <v>221</v>
      </c>
      <c r="AQ5" s="646"/>
      <c r="AR5" s="646"/>
      <c r="AS5" s="646"/>
      <c r="AT5" s="646"/>
      <c r="AU5" s="646"/>
      <c r="AV5" s="646"/>
      <c r="AW5" s="646"/>
      <c r="AX5" s="646"/>
      <c r="AY5" s="646"/>
      <c r="AZ5" s="646"/>
      <c r="BA5" s="646"/>
      <c r="BB5" s="646"/>
      <c r="BC5" s="646"/>
      <c r="BD5" s="646"/>
      <c r="BE5" s="646"/>
      <c r="BF5" s="647"/>
      <c r="BG5" s="659">
        <v>3530766</v>
      </c>
      <c r="BH5" s="660"/>
      <c r="BI5" s="660"/>
      <c r="BJ5" s="660"/>
      <c r="BK5" s="660"/>
      <c r="BL5" s="660"/>
      <c r="BM5" s="660"/>
      <c r="BN5" s="661"/>
      <c r="BO5" s="662">
        <v>99.7</v>
      </c>
      <c r="BP5" s="662"/>
      <c r="BQ5" s="662"/>
      <c r="BR5" s="662"/>
      <c r="BS5" s="663">
        <v>51880</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128713</v>
      </c>
      <c r="S6" s="660"/>
      <c r="T6" s="660"/>
      <c r="U6" s="660"/>
      <c r="V6" s="660"/>
      <c r="W6" s="660"/>
      <c r="X6" s="660"/>
      <c r="Y6" s="661"/>
      <c r="Z6" s="662">
        <v>0.9</v>
      </c>
      <c r="AA6" s="662"/>
      <c r="AB6" s="662"/>
      <c r="AC6" s="662"/>
      <c r="AD6" s="663">
        <v>128713</v>
      </c>
      <c r="AE6" s="663"/>
      <c r="AF6" s="663"/>
      <c r="AG6" s="663"/>
      <c r="AH6" s="663"/>
      <c r="AI6" s="663"/>
      <c r="AJ6" s="663"/>
      <c r="AK6" s="663"/>
      <c r="AL6" s="664">
        <v>2.2999999999999998</v>
      </c>
      <c r="AM6" s="665"/>
      <c r="AN6" s="665"/>
      <c r="AO6" s="666"/>
      <c r="AP6" s="656" t="s">
        <v>226</v>
      </c>
      <c r="AQ6" s="657"/>
      <c r="AR6" s="657"/>
      <c r="AS6" s="657"/>
      <c r="AT6" s="657"/>
      <c r="AU6" s="657"/>
      <c r="AV6" s="657"/>
      <c r="AW6" s="657"/>
      <c r="AX6" s="657"/>
      <c r="AY6" s="657"/>
      <c r="AZ6" s="657"/>
      <c r="BA6" s="657"/>
      <c r="BB6" s="657"/>
      <c r="BC6" s="657"/>
      <c r="BD6" s="657"/>
      <c r="BE6" s="657"/>
      <c r="BF6" s="658"/>
      <c r="BG6" s="659">
        <v>3530766</v>
      </c>
      <c r="BH6" s="660"/>
      <c r="BI6" s="660"/>
      <c r="BJ6" s="660"/>
      <c r="BK6" s="660"/>
      <c r="BL6" s="660"/>
      <c r="BM6" s="660"/>
      <c r="BN6" s="661"/>
      <c r="BO6" s="662">
        <v>99.7</v>
      </c>
      <c r="BP6" s="662"/>
      <c r="BQ6" s="662"/>
      <c r="BR6" s="662"/>
      <c r="BS6" s="663">
        <v>51880</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106316</v>
      </c>
      <c r="CS6" s="660"/>
      <c r="CT6" s="660"/>
      <c r="CU6" s="660"/>
      <c r="CV6" s="660"/>
      <c r="CW6" s="660"/>
      <c r="CX6" s="660"/>
      <c r="CY6" s="661"/>
      <c r="CZ6" s="653">
        <v>0.8</v>
      </c>
      <c r="DA6" s="654"/>
      <c r="DB6" s="654"/>
      <c r="DC6" s="673"/>
      <c r="DD6" s="668" t="s">
        <v>133</v>
      </c>
      <c r="DE6" s="660"/>
      <c r="DF6" s="660"/>
      <c r="DG6" s="660"/>
      <c r="DH6" s="660"/>
      <c r="DI6" s="660"/>
      <c r="DJ6" s="660"/>
      <c r="DK6" s="660"/>
      <c r="DL6" s="660"/>
      <c r="DM6" s="660"/>
      <c r="DN6" s="660"/>
      <c r="DO6" s="660"/>
      <c r="DP6" s="661"/>
      <c r="DQ6" s="668">
        <v>106316</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4312</v>
      </c>
      <c r="S7" s="660"/>
      <c r="T7" s="660"/>
      <c r="U7" s="660"/>
      <c r="V7" s="660"/>
      <c r="W7" s="660"/>
      <c r="X7" s="660"/>
      <c r="Y7" s="661"/>
      <c r="Z7" s="662">
        <v>0</v>
      </c>
      <c r="AA7" s="662"/>
      <c r="AB7" s="662"/>
      <c r="AC7" s="662"/>
      <c r="AD7" s="663">
        <v>4312</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1448694</v>
      </c>
      <c r="BH7" s="660"/>
      <c r="BI7" s="660"/>
      <c r="BJ7" s="660"/>
      <c r="BK7" s="660"/>
      <c r="BL7" s="660"/>
      <c r="BM7" s="660"/>
      <c r="BN7" s="661"/>
      <c r="BO7" s="662">
        <v>40.9</v>
      </c>
      <c r="BP7" s="662"/>
      <c r="BQ7" s="662"/>
      <c r="BR7" s="662"/>
      <c r="BS7" s="663">
        <v>51880</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5206389</v>
      </c>
      <c r="CS7" s="660"/>
      <c r="CT7" s="660"/>
      <c r="CU7" s="660"/>
      <c r="CV7" s="660"/>
      <c r="CW7" s="660"/>
      <c r="CX7" s="660"/>
      <c r="CY7" s="661"/>
      <c r="CZ7" s="662">
        <v>38</v>
      </c>
      <c r="DA7" s="662"/>
      <c r="DB7" s="662"/>
      <c r="DC7" s="662"/>
      <c r="DD7" s="668">
        <v>72650</v>
      </c>
      <c r="DE7" s="660"/>
      <c r="DF7" s="660"/>
      <c r="DG7" s="660"/>
      <c r="DH7" s="660"/>
      <c r="DI7" s="660"/>
      <c r="DJ7" s="660"/>
      <c r="DK7" s="660"/>
      <c r="DL7" s="660"/>
      <c r="DM7" s="660"/>
      <c r="DN7" s="660"/>
      <c r="DO7" s="660"/>
      <c r="DP7" s="661"/>
      <c r="DQ7" s="668">
        <v>1069989</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13067</v>
      </c>
      <c r="S8" s="660"/>
      <c r="T8" s="660"/>
      <c r="U8" s="660"/>
      <c r="V8" s="660"/>
      <c r="W8" s="660"/>
      <c r="X8" s="660"/>
      <c r="Y8" s="661"/>
      <c r="Z8" s="662">
        <v>0.1</v>
      </c>
      <c r="AA8" s="662"/>
      <c r="AB8" s="662"/>
      <c r="AC8" s="662"/>
      <c r="AD8" s="663">
        <v>13067</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44347</v>
      </c>
      <c r="BH8" s="660"/>
      <c r="BI8" s="660"/>
      <c r="BJ8" s="660"/>
      <c r="BK8" s="660"/>
      <c r="BL8" s="660"/>
      <c r="BM8" s="660"/>
      <c r="BN8" s="661"/>
      <c r="BO8" s="662">
        <v>1.3</v>
      </c>
      <c r="BP8" s="662"/>
      <c r="BQ8" s="662"/>
      <c r="BR8" s="662"/>
      <c r="BS8" s="668" t="s">
        <v>233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2938927</v>
      </c>
      <c r="CS8" s="660"/>
      <c r="CT8" s="660"/>
      <c r="CU8" s="660"/>
      <c r="CV8" s="660"/>
      <c r="CW8" s="660"/>
      <c r="CX8" s="660"/>
      <c r="CY8" s="661"/>
      <c r="CZ8" s="662">
        <v>21.4</v>
      </c>
      <c r="DA8" s="662"/>
      <c r="DB8" s="662"/>
      <c r="DC8" s="662"/>
      <c r="DD8" s="668">
        <v>16279</v>
      </c>
      <c r="DE8" s="660"/>
      <c r="DF8" s="660"/>
      <c r="DG8" s="660"/>
      <c r="DH8" s="660"/>
      <c r="DI8" s="660"/>
      <c r="DJ8" s="660"/>
      <c r="DK8" s="660"/>
      <c r="DL8" s="660"/>
      <c r="DM8" s="660"/>
      <c r="DN8" s="660"/>
      <c r="DO8" s="660"/>
      <c r="DP8" s="661"/>
      <c r="DQ8" s="668">
        <v>1501909</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12958</v>
      </c>
      <c r="S9" s="660"/>
      <c r="T9" s="660"/>
      <c r="U9" s="660"/>
      <c r="V9" s="660"/>
      <c r="W9" s="660"/>
      <c r="X9" s="660"/>
      <c r="Y9" s="661"/>
      <c r="Z9" s="662">
        <v>0.1</v>
      </c>
      <c r="AA9" s="662"/>
      <c r="AB9" s="662"/>
      <c r="AC9" s="662"/>
      <c r="AD9" s="663">
        <v>12958</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1130218</v>
      </c>
      <c r="BH9" s="660"/>
      <c r="BI9" s="660"/>
      <c r="BJ9" s="660"/>
      <c r="BK9" s="660"/>
      <c r="BL9" s="660"/>
      <c r="BM9" s="660"/>
      <c r="BN9" s="661"/>
      <c r="BO9" s="662">
        <v>31.9</v>
      </c>
      <c r="BP9" s="662"/>
      <c r="BQ9" s="662"/>
      <c r="BR9" s="662"/>
      <c r="BS9" s="668" t="s">
        <v>133</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819407</v>
      </c>
      <c r="CS9" s="660"/>
      <c r="CT9" s="660"/>
      <c r="CU9" s="660"/>
      <c r="CV9" s="660"/>
      <c r="CW9" s="660"/>
      <c r="CX9" s="660"/>
      <c r="CY9" s="661"/>
      <c r="CZ9" s="662">
        <v>6</v>
      </c>
      <c r="DA9" s="662"/>
      <c r="DB9" s="662"/>
      <c r="DC9" s="662"/>
      <c r="DD9" s="668">
        <v>166142</v>
      </c>
      <c r="DE9" s="660"/>
      <c r="DF9" s="660"/>
      <c r="DG9" s="660"/>
      <c r="DH9" s="660"/>
      <c r="DI9" s="660"/>
      <c r="DJ9" s="660"/>
      <c r="DK9" s="660"/>
      <c r="DL9" s="660"/>
      <c r="DM9" s="660"/>
      <c r="DN9" s="660"/>
      <c r="DO9" s="660"/>
      <c r="DP9" s="661"/>
      <c r="DQ9" s="668">
        <v>556907</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233</v>
      </c>
      <c r="S10" s="660"/>
      <c r="T10" s="660"/>
      <c r="U10" s="660"/>
      <c r="V10" s="660"/>
      <c r="W10" s="660"/>
      <c r="X10" s="660"/>
      <c r="Y10" s="661"/>
      <c r="Z10" s="662" t="s">
        <v>233</v>
      </c>
      <c r="AA10" s="662"/>
      <c r="AB10" s="662"/>
      <c r="AC10" s="662"/>
      <c r="AD10" s="663" t="s">
        <v>133</v>
      </c>
      <c r="AE10" s="663"/>
      <c r="AF10" s="663"/>
      <c r="AG10" s="663"/>
      <c r="AH10" s="663"/>
      <c r="AI10" s="663"/>
      <c r="AJ10" s="663"/>
      <c r="AK10" s="663"/>
      <c r="AL10" s="664" t="s">
        <v>133</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90893</v>
      </c>
      <c r="BH10" s="660"/>
      <c r="BI10" s="660"/>
      <c r="BJ10" s="660"/>
      <c r="BK10" s="660"/>
      <c r="BL10" s="660"/>
      <c r="BM10" s="660"/>
      <c r="BN10" s="661"/>
      <c r="BO10" s="662">
        <v>2.6</v>
      </c>
      <c r="BP10" s="662"/>
      <c r="BQ10" s="662"/>
      <c r="BR10" s="662"/>
      <c r="BS10" s="668">
        <v>15263</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25181</v>
      </c>
      <c r="CS10" s="660"/>
      <c r="CT10" s="660"/>
      <c r="CU10" s="660"/>
      <c r="CV10" s="660"/>
      <c r="CW10" s="660"/>
      <c r="CX10" s="660"/>
      <c r="CY10" s="661"/>
      <c r="CZ10" s="662">
        <v>0.2</v>
      </c>
      <c r="DA10" s="662"/>
      <c r="DB10" s="662"/>
      <c r="DC10" s="662"/>
      <c r="DD10" s="668" t="s">
        <v>133</v>
      </c>
      <c r="DE10" s="660"/>
      <c r="DF10" s="660"/>
      <c r="DG10" s="660"/>
      <c r="DH10" s="660"/>
      <c r="DI10" s="660"/>
      <c r="DJ10" s="660"/>
      <c r="DK10" s="660"/>
      <c r="DL10" s="660"/>
      <c r="DM10" s="660"/>
      <c r="DN10" s="660"/>
      <c r="DO10" s="660"/>
      <c r="DP10" s="661"/>
      <c r="DQ10" s="668">
        <v>24722</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233</v>
      </c>
      <c r="S11" s="660"/>
      <c r="T11" s="660"/>
      <c r="U11" s="660"/>
      <c r="V11" s="660"/>
      <c r="W11" s="660"/>
      <c r="X11" s="660"/>
      <c r="Y11" s="661"/>
      <c r="Z11" s="662" t="s">
        <v>233</v>
      </c>
      <c r="AA11" s="662"/>
      <c r="AB11" s="662"/>
      <c r="AC11" s="662"/>
      <c r="AD11" s="663" t="s">
        <v>133</v>
      </c>
      <c r="AE11" s="663"/>
      <c r="AF11" s="663"/>
      <c r="AG11" s="663"/>
      <c r="AH11" s="663"/>
      <c r="AI11" s="663"/>
      <c r="AJ11" s="663"/>
      <c r="AK11" s="663"/>
      <c r="AL11" s="664" t="s">
        <v>133</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183236</v>
      </c>
      <c r="BH11" s="660"/>
      <c r="BI11" s="660"/>
      <c r="BJ11" s="660"/>
      <c r="BK11" s="660"/>
      <c r="BL11" s="660"/>
      <c r="BM11" s="660"/>
      <c r="BN11" s="661"/>
      <c r="BO11" s="662">
        <v>5.2</v>
      </c>
      <c r="BP11" s="662"/>
      <c r="BQ11" s="662"/>
      <c r="BR11" s="662"/>
      <c r="BS11" s="668">
        <v>36617</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441109</v>
      </c>
      <c r="CS11" s="660"/>
      <c r="CT11" s="660"/>
      <c r="CU11" s="660"/>
      <c r="CV11" s="660"/>
      <c r="CW11" s="660"/>
      <c r="CX11" s="660"/>
      <c r="CY11" s="661"/>
      <c r="CZ11" s="662">
        <v>3.2</v>
      </c>
      <c r="DA11" s="662"/>
      <c r="DB11" s="662"/>
      <c r="DC11" s="662"/>
      <c r="DD11" s="668">
        <v>75696</v>
      </c>
      <c r="DE11" s="660"/>
      <c r="DF11" s="660"/>
      <c r="DG11" s="660"/>
      <c r="DH11" s="660"/>
      <c r="DI11" s="660"/>
      <c r="DJ11" s="660"/>
      <c r="DK11" s="660"/>
      <c r="DL11" s="660"/>
      <c r="DM11" s="660"/>
      <c r="DN11" s="660"/>
      <c r="DO11" s="660"/>
      <c r="DP11" s="661"/>
      <c r="DQ11" s="668">
        <v>322218</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422487</v>
      </c>
      <c r="S12" s="660"/>
      <c r="T12" s="660"/>
      <c r="U12" s="660"/>
      <c r="V12" s="660"/>
      <c r="W12" s="660"/>
      <c r="X12" s="660"/>
      <c r="Y12" s="661"/>
      <c r="Z12" s="662">
        <v>3</v>
      </c>
      <c r="AA12" s="662"/>
      <c r="AB12" s="662"/>
      <c r="AC12" s="662"/>
      <c r="AD12" s="663">
        <v>422487</v>
      </c>
      <c r="AE12" s="663"/>
      <c r="AF12" s="663"/>
      <c r="AG12" s="663"/>
      <c r="AH12" s="663"/>
      <c r="AI12" s="663"/>
      <c r="AJ12" s="663"/>
      <c r="AK12" s="663"/>
      <c r="AL12" s="664">
        <v>7.5</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1771596</v>
      </c>
      <c r="BH12" s="660"/>
      <c r="BI12" s="660"/>
      <c r="BJ12" s="660"/>
      <c r="BK12" s="660"/>
      <c r="BL12" s="660"/>
      <c r="BM12" s="660"/>
      <c r="BN12" s="661"/>
      <c r="BO12" s="662">
        <v>50</v>
      </c>
      <c r="BP12" s="662"/>
      <c r="BQ12" s="662"/>
      <c r="BR12" s="662"/>
      <c r="BS12" s="668" t="s">
        <v>133</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310084</v>
      </c>
      <c r="CS12" s="660"/>
      <c r="CT12" s="660"/>
      <c r="CU12" s="660"/>
      <c r="CV12" s="660"/>
      <c r="CW12" s="660"/>
      <c r="CX12" s="660"/>
      <c r="CY12" s="661"/>
      <c r="CZ12" s="662">
        <v>2.2999999999999998</v>
      </c>
      <c r="DA12" s="662"/>
      <c r="DB12" s="662"/>
      <c r="DC12" s="662"/>
      <c r="DD12" s="668">
        <v>66641</v>
      </c>
      <c r="DE12" s="660"/>
      <c r="DF12" s="660"/>
      <c r="DG12" s="660"/>
      <c r="DH12" s="660"/>
      <c r="DI12" s="660"/>
      <c r="DJ12" s="660"/>
      <c r="DK12" s="660"/>
      <c r="DL12" s="660"/>
      <c r="DM12" s="660"/>
      <c r="DN12" s="660"/>
      <c r="DO12" s="660"/>
      <c r="DP12" s="661"/>
      <c r="DQ12" s="668">
        <v>101690</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3560</v>
      </c>
      <c r="S13" s="660"/>
      <c r="T13" s="660"/>
      <c r="U13" s="660"/>
      <c r="V13" s="660"/>
      <c r="W13" s="660"/>
      <c r="X13" s="660"/>
      <c r="Y13" s="661"/>
      <c r="Z13" s="662">
        <v>0</v>
      </c>
      <c r="AA13" s="662"/>
      <c r="AB13" s="662"/>
      <c r="AC13" s="662"/>
      <c r="AD13" s="663">
        <v>3560</v>
      </c>
      <c r="AE13" s="663"/>
      <c r="AF13" s="663"/>
      <c r="AG13" s="663"/>
      <c r="AH13" s="663"/>
      <c r="AI13" s="663"/>
      <c r="AJ13" s="663"/>
      <c r="AK13" s="663"/>
      <c r="AL13" s="664">
        <v>0.1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1771164</v>
      </c>
      <c r="BH13" s="660"/>
      <c r="BI13" s="660"/>
      <c r="BJ13" s="660"/>
      <c r="BK13" s="660"/>
      <c r="BL13" s="660"/>
      <c r="BM13" s="660"/>
      <c r="BN13" s="661"/>
      <c r="BO13" s="662">
        <v>50</v>
      </c>
      <c r="BP13" s="662"/>
      <c r="BQ13" s="662"/>
      <c r="BR13" s="662"/>
      <c r="BS13" s="668" t="s">
        <v>233</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1454213</v>
      </c>
      <c r="CS13" s="660"/>
      <c r="CT13" s="660"/>
      <c r="CU13" s="660"/>
      <c r="CV13" s="660"/>
      <c r="CW13" s="660"/>
      <c r="CX13" s="660"/>
      <c r="CY13" s="661"/>
      <c r="CZ13" s="662">
        <v>10.6</v>
      </c>
      <c r="DA13" s="662"/>
      <c r="DB13" s="662"/>
      <c r="DC13" s="662"/>
      <c r="DD13" s="668">
        <v>885361</v>
      </c>
      <c r="DE13" s="660"/>
      <c r="DF13" s="660"/>
      <c r="DG13" s="660"/>
      <c r="DH13" s="660"/>
      <c r="DI13" s="660"/>
      <c r="DJ13" s="660"/>
      <c r="DK13" s="660"/>
      <c r="DL13" s="660"/>
      <c r="DM13" s="660"/>
      <c r="DN13" s="660"/>
      <c r="DO13" s="660"/>
      <c r="DP13" s="661"/>
      <c r="DQ13" s="668">
        <v>674559</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133</v>
      </c>
      <c r="S14" s="660"/>
      <c r="T14" s="660"/>
      <c r="U14" s="660"/>
      <c r="V14" s="660"/>
      <c r="W14" s="660"/>
      <c r="X14" s="660"/>
      <c r="Y14" s="661"/>
      <c r="Z14" s="662" t="s">
        <v>133</v>
      </c>
      <c r="AA14" s="662"/>
      <c r="AB14" s="662"/>
      <c r="AC14" s="662"/>
      <c r="AD14" s="663" t="s">
        <v>133</v>
      </c>
      <c r="AE14" s="663"/>
      <c r="AF14" s="663"/>
      <c r="AG14" s="663"/>
      <c r="AH14" s="663"/>
      <c r="AI14" s="663"/>
      <c r="AJ14" s="663"/>
      <c r="AK14" s="663"/>
      <c r="AL14" s="664" t="s">
        <v>233</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79193</v>
      </c>
      <c r="BH14" s="660"/>
      <c r="BI14" s="660"/>
      <c r="BJ14" s="660"/>
      <c r="BK14" s="660"/>
      <c r="BL14" s="660"/>
      <c r="BM14" s="660"/>
      <c r="BN14" s="661"/>
      <c r="BO14" s="662">
        <v>2.2000000000000002</v>
      </c>
      <c r="BP14" s="662"/>
      <c r="BQ14" s="662"/>
      <c r="BR14" s="662"/>
      <c r="BS14" s="668" t="s">
        <v>133</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448837</v>
      </c>
      <c r="CS14" s="660"/>
      <c r="CT14" s="660"/>
      <c r="CU14" s="660"/>
      <c r="CV14" s="660"/>
      <c r="CW14" s="660"/>
      <c r="CX14" s="660"/>
      <c r="CY14" s="661"/>
      <c r="CZ14" s="662">
        <v>3.3</v>
      </c>
      <c r="DA14" s="662"/>
      <c r="DB14" s="662"/>
      <c r="DC14" s="662"/>
      <c r="DD14" s="668">
        <v>69951</v>
      </c>
      <c r="DE14" s="660"/>
      <c r="DF14" s="660"/>
      <c r="DG14" s="660"/>
      <c r="DH14" s="660"/>
      <c r="DI14" s="660"/>
      <c r="DJ14" s="660"/>
      <c r="DK14" s="660"/>
      <c r="DL14" s="660"/>
      <c r="DM14" s="660"/>
      <c r="DN14" s="660"/>
      <c r="DO14" s="660"/>
      <c r="DP14" s="661"/>
      <c r="DQ14" s="668">
        <v>359069</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35095</v>
      </c>
      <c r="S15" s="660"/>
      <c r="T15" s="660"/>
      <c r="U15" s="660"/>
      <c r="V15" s="660"/>
      <c r="W15" s="660"/>
      <c r="X15" s="660"/>
      <c r="Y15" s="661"/>
      <c r="Z15" s="662">
        <v>0.2</v>
      </c>
      <c r="AA15" s="662"/>
      <c r="AB15" s="662"/>
      <c r="AC15" s="662"/>
      <c r="AD15" s="663">
        <v>35095</v>
      </c>
      <c r="AE15" s="663"/>
      <c r="AF15" s="663"/>
      <c r="AG15" s="663"/>
      <c r="AH15" s="663"/>
      <c r="AI15" s="663"/>
      <c r="AJ15" s="663"/>
      <c r="AK15" s="663"/>
      <c r="AL15" s="664">
        <v>0.6</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231283</v>
      </c>
      <c r="BH15" s="660"/>
      <c r="BI15" s="660"/>
      <c r="BJ15" s="660"/>
      <c r="BK15" s="660"/>
      <c r="BL15" s="660"/>
      <c r="BM15" s="660"/>
      <c r="BN15" s="661"/>
      <c r="BO15" s="662">
        <v>6.5</v>
      </c>
      <c r="BP15" s="662"/>
      <c r="BQ15" s="662"/>
      <c r="BR15" s="662"/>
      <c r="BS15" s="668" t="s">
        <v>133</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919466</v>
      </c>
      <c r="CS15" s="660"/>
      <c r="CT15" s="660"/>
      <c r="CU15" s="660"/>
      <c r="CV15" s="660"/>
      <c r="CW15" s="660"/>
      <c r="CX15" s="660"/>
      <c r="CY15" s="661"/>
      <c r="CZ15" s="662">
        <v>6.7</v>
      </c>
      <c r="DA15" s="662"/>
      <c r="DB15" s="662"/>
      <c r="DC15" s="662"/>
      <c r="DD15" s="668">
        <v>89962</v>
      </c>
      <c r="DE15" s="660"/>
      <c r="DF15" s="660"/>
      <c r="DG15" s="660"/>
      <c r="DH15" s="660"/>
      <c r="DI15" s="660"/>
      <c r="DJ15" s="660"/>
      <c r="DK15" s="660"/>
      <c r="DL15" s="660"/>
      <c r="DM15" s="660"/>
      <c r="DN15" s="660"/>
      <c r="DO15" s="660"/>
      <c r="DP15" s="661"/>
      <c r="DQ15" s="668">
        <v>577303</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133</v>
      </c>
      <c r="S16" s="660"/>
      <c r="T16" s="660"/>
      <c r="U16" s="660"/>
      <c r="V16" s="660"/>
      <c r="W16" s="660"/>
      <c r="X16" s="660"/>
      <c r="Y16" s="661"/>
      <c r="Z16" s="662" t="s">
        <v>233</v>
      </c>
      <c r="AA16" s="662"/>
      <c r="AB16" s="662"/>
      <c r="AC16" s="662"/>
      <c r="AD16" s="663" t="s">
        <v>133</v>
      </c>
      <c r="AE16" s="663"/>
      <c r="AF16" s="663"/>
      <c r="AG16" s="663"/>
      <c r="AH16" s="663"/>
      <c r="AI16" s="663"/>
      <c r="AJ16" s="663"/>
      <c r="AK16" s="663"/>
      <c r="AL16" s="664" t="s">
        <v>233</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133</v>
      </c>
      <c r="BH16" s="660"/>
      <c r="BI16" s="660"/>
      <c r="BJ16" s="660"/>
      <c r="BK16" s="660"/>
      <c r="BL16" s="660"/>
      <c r="BM16" s="660"/>
      <c r="BN16" s="661"/>
      <c r="BO16" s="662" t="s">
        <v>133</v>
      </c>
      <c r="BP16" s="662"/>
      <c r="BQ16" s="662"/>
      <c r="BR16" s="662"/>
      <c r="BS16" s="668" t="s">
        <v>133</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233</v>
      </c>
      <c r="CS16" s="660"/>
      <c r="CT16" s="660"/>
      <c r="CU16" s="660"/>
      <c r="CV16" s="660"/>
      <c r="CW16" s="660"/>
      <c r="CX16" s="660"/>
      <c r="CY16" s="661"/>
      <c r="CZ16" s="662" t="s">
        <v>133</v>
      </c>
      <c r="DA16" s="662"/>
      <c r="DB16" s="662"/>
      <c r="DC16" s="662"/>
      <c r="DD16" s="668" t="s">
        <v>233</v>
      </c>
      <c r="DE16" s="660"/>
      <c r="DF16" s="660"/>
      <c r="DG16" s="660"/>
      <c r="DH16" s="660"/>
      <c r="DI16" s="660"/>
      <c r="DJ16" s="660"/>
      <c r="DK16" s="660"/>
      <c r="DL16" s="660"/>
      <c r="DM16" s="660"/>
      <c r="DN16" s="660"/>
      <c r="DO16" s="660"/>
      <c r="DP16" s="661"/>
      <c r="DQ16" s="668" t="s">
        <v>233</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13574</v>
      </c>
      <c r="S17" s="660"/>
      <c r="T17" s="660"/>
      <c r="U17" s="660"/>
      <c r="V17" s="660"/>
      <c r="W17" s="660"/>
      <c r="X17" s="660"/>
      <c r="Y17" s="661"/>
      <c r="Z17" s="662">
        <v>0.1</v>
      </c>
      <c r="AA17" s="662"/>
      <c r="AB17" s="662"/>
      <c r="AC17" s="662"/>
      <c r="AD17" s="663">
        <v>13574</v>
      </c>
      <c r="AE17" s="663"/>
      <c r="AF17" s="663"/>
      <c r="AG17" s="663"/>
      <c r="AH17" s="663"/>
      <c r="AI17" s="663"/>
      <c r="AJ17" s="663"/>
      <c r="AK17" s="663"/>
      <c r="AL17" s="664">
        <v>0.2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133</v>
      </c>
      <c r="BH17" s="660"/>
      <c r="BI17" s="660"/>
      <c r="BJ17" s="660"/>
      <c r="BK17" s="660"/>
      <c r="BL17" s="660"/>
      <c r="BM17" s="660"/>
      <c r="BN17" s="661"/>
      <c r="BO17" s="662" t="s">
        <v>233</v>
      </c>
      <c r="BP17" s="662"/>
      <c r="BQ17" s="662"/>
      <c r="BR17" s="662"/>
      <c r="BS17" s="668" t="s">
        <v>133</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1048636</v>
      </c>
      <c r="CS17" s="660"/>
      <c r="CT17" s="660"/>
      <c r="CU17" s="660"/>
      <c r="CV17" s="660"/>
      <c r="CW17" s="660"/>
      <c r="CX17" s="660"/>
      <c r="CY17" s="661"/>
      <c r="CZ17" s="662">
        <v>7.6</v>
      </c>
      <c r="DA17" s="662"/>
      <c r="DB17" s="662"/>
      <c r="DC17" s="662"/>
      <c r="DD17" s="668" t="s">
        <v>133</v>
      </c>
      <c r="DE17" s="660"/>
      <c r="DF17" s="660"/>
      <c r="DG17" s="660"/>
      <c r="DH17" s="660"/>
      <c r="DI17" s="660"/>
      <c r="DJ17" s="660"/>
      <c r="DK17" s="660"/>
      <c r="DL17" s="660"/>
      <c r="DM17" s="660"/>
      <c r="DN17" s="660"/>
      <c r="DO17" s="660"/>
      <c r="DP17" s="661"/>
      <c r="DQ17" s="668">
        <v>1030184</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1575361</v>
      </c>
      <c r="S18" s="660"/>
      <c r="T18" s="660"/>
      <c r="U18" s="660"/>
      <c r="V18" s="660"/>
      <c r="W18" s="660"/>
      <c r="X18" s="660"/>
      <c r="Y18" s="661"/>
      <c r="Z18" s="662">
        <v>11.2</v>
      </c>
      <c r="AA18" s="662"/>
      <c r="AB18" s="662"/>
      <c r="AC18" s="662"/>
      <c r="AD18" s="663">
        <v>1441980</v>
      </c>
      <c r="AE18" s="663"/>
      <c r="AF18" s="663"/>
      <c r="AG18" s="663"/>
      <c r="AH18" s="663"/>
      <c r="AI18" s="663"/>
      <c r="AJ18" s="663"/>
      <c r="AK18" s="663"/>
      <c r="AL18" s="664">
        <v>25.5</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133</v>
      </c>
      <c r="BH18" s="660"/>
      <c r="BI18" s="660"/>
      <c r="BJ18" s="660"/>
      <c r="BK18" s="660"/>
      <c r="BL18" s="660"/>
      <c r="BM18" s="660"/>
      <c r="BN18" s="661"/>
      <c r="BO18" s="662" t="s">
        <v>133</v>
      </c>
      <c r="BP18" s="662"/>
      <c r="BQ18" s="662"/>
      <c r="BR18" s="662"/>
      <c r="BS18" s="668" t="s">
        <v>133</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133</v>
      </c>
      <c r="CS18" s="660"/>
      <c r="CT18" s="660"/>
      <c r="CU18" s="660"/>
      <c r="CV18" s="660"/>
      <c r="CW18" s="660"/>
      <c r="CX18" s="660"/>
      <c r="CY18" s="661"/>
      <c r="CZ18" s="662" t="s">
        <v>133</v>
      </c>
      <c r="DA18" s="662"/>
      <c r="DB18" s="662"/>
      <c r="DC18" s="662"/>
      <c r="DD18" s="668" t="s">
        <v>233</v>
      </c>
      <c r="DE18" s="660"/>
      <c r="DF18" s="660"/>
      <c r="DG18" s="660"/>
      <c r="DH18" s="660"/>
      <c r="DI18" s="660"/>
      <c r="DJ18" s="660"/>
      <c r="DK18" s="660"/>
      <c r="DL18" s="660"/>
      <c r="DM18" s="660"/>
      <c r="DN18" s="660"/>
      <c r="DO18" s="660"/>
      <c r="DP18" s="661"/>
      <c r="DQ18" s="668" t="s">
        <v>233</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1441980</v>
      </c>
      <c r="S19" s="660"/>
      <c r="T19" s="660"/>
      <c r="U19" s="660"/>
      <c r="V19" s="660"/>
      <c r="W19" s="660"/>
      <c r="X19" s="660"/>
      <c r="Y19" s="661"/>
      <c r="Z19" s="662">
        <v>10.199999999999999</v>
      </c>
      <c r="AA19" s="662"/>
      <c r="AB19" s="662"/>
      <c r="AC19" s="662"/>
      <c r="AD19" s="663">
        <v>1441980</v>
      </c>
      <c r="AE19" s="663"/>
      <c r="AF19" s="663"/>
      <c r="AG19" s="663"/>
      <c r="AH19" s="663"/>
      <c r="AI19" s="663"/>
      <c r="AJ19" s="663"/>
      <c r="AK19" s="663"/>
      <c r="AL19" s="664">
        <v>25.5</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11735</v>
      </c>
      <c r="BH19" s="660"/>
      <c r="BI19" s="660"/>
      <c r="BJ19" s="660"/>
      <c r="BK19" s="660"/>
      <c r="BL19" s="660"/>
      <c r="BM19" s="660"/>
      <c r="BN19" s="661"/>
      <c r="BO19" s="662">
        <v>0.3</v>
      </c>
      <c r="BP19" s="662"/>
      <c r="BQ19" s="662"/>
      <c r="BR19" s="662"/>
      <c r="BS19" s="668" t="s">
        <v>233</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133</v>
      </c>
      <c r="CS19" s="660"/>
      <c r="CT19" s="660"/>
      <c r="CU19" s="660"/>
      <c r="CV19" s="660"/>
      <c r="CW19" s="660"/>
      <c r="CX19" s="660"/>
      <c r="CY19" s="661"/>
      <c r="CZ19" s="662" t="s">
        <v>133</v>
      </c>
      <c r="DA19" s="662"/>
      <c r="DB19" s="662"/>
      <c r="DC19" s="662"/>
      <c r="DD19" s="668" t="s">
        <v>133</v>
      </c>
      <c r="DE19" s="660"/>
      <c r="DF19" s="660"/>
      <c r="DG19" s="660"/>
      <c r="DH19" s="660"/>
      <c r="DI19" s="660"/>
      <c r="DJ19" s="660"/>
      <c r="DK19" s="660"/>
      <c r="DL19" s="660"/>
      <c r="DM19" s="660"/>
      <c r="DN19" s="660"/>
      <c r="DO19" s="660"/>
      <c r="DP19" s="661"/>
      <c r="DQ19" s="668" t="s">
        <v>133</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133381</v>
      </c>
      <c r="S20" s="660"/>
      <c r="T20" s="660"/>
      <c r="U20" s="660"/>
      <c r="V20" s="660"/>
      <c r="W20" s="660"/>
      <c r="X20" s="660"/>
      <c r="Y20" s="661"/>
      <c r="Z20" s="662">
        <v>0.9</v>
      </c>
      <c r="AA20" s="662"/>
      <c r="AB20" s="662"/>
      <c r="AC20" s="662"/>
      <c r="AD20" s="663" t="s">
        <v>133</v>
      </c>
      <c r="AE20" s="663"/>
      <c r="AF20" s="663"/>
      <c r="AG20" s="663"/>
      <c r="AH20" s="663"/>
      <c r="AI20" s="663"/>
      <c r="AJ20" s="663"/>
      <c r="AK20" s="663"/>
      <c r="AL20" s="664" t="s">
        <v>133</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11735</v>
      </c>
      <c r="BH20" s="660"/>
      <c r="BI20" s="660"/>
      <c r="BJ20" s="660"/>
      <c r="BK20" s="660"/>
      <c r="BL20" s="660"/>
      <c r="BM20" s="660"/>
      <c r="BN20" s="661"/>
      <c r="BO20" s="662">
        <v>0.3</v>
      </c>
      <c r="BP20" s="662"/>
      <c r="BQ20" s="662"/>
      <c r="BR20" s="662"/>
      <c r="BS20" s="668" t="s">
        <v>233</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13718565</v>
      </c>
      <c r="CS20" s="660"/>
      <c r="CT20" s="660"/>
      <c r="CU20" s="660"/>
      <c r="CV20" s="660"/>
      <c r="CW20" s="660"/>
      <c r="CX20" s="660"/>
      <c r="CY20" s="661"/>
      <c r="CZ20" s="662">
        <v>100</v>
      </c>
      <c r="DA20" s="662"/>
      <c r="DB20" s="662"/>
      <c r="DC20" s="662"/>
      <c r="DD20" s="668">
        <v>1442682</v>
      </c>
      <c r="DE20" s="660"/>
      <c r="DF20" s="660"/>
      <c r="DG20" s="660"/>
      <c r="DH20" s="660"/>
      <c r="DI20" s="660"/>
      <c r="DJ20" s="660"/>
      <c r="DK20" s="660"/>
      <c r="DL20" s="660"/>
      <c r="DM20" s="660"/>
      <c r="DN20" s="660"/>
      <c r="DO20" s="660"/>
      <c r="DP20" s="661"/>
      <c r="DQ20" s="668">
        <v>6324866</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133</v>
      </c>
      <c r="S21" s="660"/>
      <c r="T21" s="660"/>
      <c r="U21" s="660"/>
      <c r="V21" s="660"/>
      <c r="W21" s="660"/>
      <c r="X21" s="660"/>
      <c r="Y21" s="661"/>
      <c r="Z21" s="662" t="s">
        <v>233</v>
      </c>
      <c r="AA21" s="662"/>
      <c r="AB21" s="662"/>
      <c r="AC21" s="662"/>
      <c r="AD21" s="663" t="s">
        <v>233</v>
      </c>
      <c r="AE21" s="663"/>
      <c r="AF21" s="663"/>
      <c r="AG21" s="663"/>
      <c r="AH21" s="663"/>
      <c r="AI21" s="663"/>
      <c r="AJ21" s="663"/>
      <c r="AK21" s="663"/>
      <c r="AL21" s="664" t="s">
        <v>133</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11735</v>
      </c>
      <c r="BH21" s="660"/>
      <c r="BI21" s="660"/>
      <c r="BJ21" s="660"/>
      <c r="BK21" s="660"/>
      <c r="BL21" s="660"/>
      <c r="BM21" s="660"/>
      <c r="BN21" s="661"/>
      <c r="BO21" s="662">
        <v>0.3</v>
      </c>
      <c r="BP21" s="662"/>
      <c r="BQ21" s="662"/>
      <c r="BR21" s="662"/>
      <c r="BS21" s="668" t="s">
        <v>133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5751628</v>
      </c>
      <c r="S22" s="660"/>
      <c r="T22" s="660"/>
      <c r="U22" s="660"/>
      <c r="V22" s="660"/>
      <c r="W22" s="660"/>
      <c r="X22" s="660"/>
      <c r="Y22" s="661"/>
      <c r="Z22" s="662">
        <v>40.799999999999997</v>
      </c>
      <c r="AA22" s="662"/>
      <c r="AB22" s="662"/>
      <c r="AC22" s="662"/>
      <c r="AD22" s="663">
        <v>5618247</v>
      </c>
      <c r="AE22" s="663"/>
      <c r="AF22" s="663"/>
      <c r="AG22" s="663"/>
      <c r="AH22" s="663"/>
      <c r="AI22" s="663"/>
      <c r="AJ22" s="663"/>
      <c r="AK22" s="663"/>
      <c r="AL22" s="664">
        <v>99.4</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133</v>
      </c>
      <c r="BH22" s="660"/>
      <c r="BI22" s="660"/>
      <c r="BJ22" s="660"/>
      <c r="BK22" s="660"/>
      <c r="BL22" s="660"/>
      <c r="BM22" s="660"/>
      <c r="BN22" s="661"/>
      <c r="BO22" s="662" t="s">
        <v>133</v>
      </c>
      <c r="BP22" s="662"/>
      <c r="BQ22" s="662"/>
      <c r="BR22" s="662"/>
      <c r="BS22" s="668" t="s">
        <v>133</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3433</v>
      </c>
      <c r="S23" s="660"/>
      <c r="T23" s="660"/>
      <c r="U23" s="660"/>
      <c r="V23" s="660"/>
      <c r="W23" s="660"/>
      <c r="X23" s="660"/>
      <c r="Y23" s="661"/>
      <c r="Z23" s="662">
        <v>0</v>
      </c>
      <c r="AA23" s="662"/>
      <c r="AB23" s="662"/>
      <c r="AC23" s="662"/>
      <c r="AD23" s="663">
        <v>3433</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133</v>
      </c>
      <c r="BH23" s="660"/>
      <c r="BI23" s="660"/>
      <c r="BJ23" s="660"/>
      <c r="BK23" s="660"/>
      <c r="BL23" s="660"/>
      <c r="BM23" s="660"/>
      <c r="BN23" s="661"/>
      <c r="BO23" s="662" t="s">
        <v>133</v>
      </c>
      <c r="BP23" s="662"/>
      <c r="BQ23" s="662"/>
      <c r="BR23" s="662"/>
      <c r="BS23" s="668" t="s">
        <v>133</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29587</v>
      </c>
      <c r="S24" s="660"/>
      <c r="T24" s="660"/>
      <c r="U24" s="660"/>
      <c r="V24" s="660"/>
      <c r="W24" s="660"/>
      <c r="X24" s="660"/>
      <c r="Y24" s="661"/>
      <c r="Z24" s="662">
        <v>0.2</v>
      </c>
      <c r="AA24" s="662"/>
      <c r="AB24" s="662"/>
      <c r="AC24" s="662"/>
      <c r="AD24" s="663" t="s">
        <v>233</v>
      </c>
      <c r="AE24" s="663"/>
      <c r="AF24" s="663"/>
      <c r="AG24" s="663"/>
      <c r="AH24" s="663"/>
      <c r="AI24" s="663"/>
      <c r="AJ24" s="663"/>
      <c r="AK24" s="663"/>
      <c r="AL24" s="664" t="s">
        <v>133</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133</v>
      </c>
      <c r="BH24" s="660"/>
      <c r="BI24" s="660"/>
      <c r="BJ24" s="660"/>
      <c r="BK24" s="660"/>
      <c r="BL24" s="660"/>
      <c r="BM24" s="660"/>
      <c r="BN24" s="661"/>
      <c r="BO24" s="662" t="s">
        <v>133</v>
      </c>
      <c r="BP24" s="662"/>
      <c r="BQ24" s="662"/>
      <c r="BR24" s="662"/>
      <c r="BS24" s="668" t="s">
        <v>133</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4321332</v>
      </c>
      <c r="CS24" s="649"/>
      <c r="CT24" s="649"/>
      <c r="CU24" s="649"/>
      <c r="CV24" s="649"/>
      <c r="CW24" s="649"/>
      <c r="CX24" s="649"/>
      <c r="CY24" s="650"/>
      <c r="CZ24" s="653">
        <v>31.5</v>
      </c>
      <c r="DA24" s="654"/>
      <c r="DB24" s="654"/>
      <c r="DC24" s="673"/>
      <c r="DD24" s="692">
        <v>3048916</v>
      </c>
      <c r="DE24" s="649"/>
      <c r="DF24" s="649"/>
      <c r="DG24" s="649"/>
      <c r="DH24" s="649"/>
      <c r="DI24" s="649"/>
      <c r="DJ24" s="649"/>
      <c r="DK24" s="650"/>
      <c r="DL24" s="692">
        <v>3015616</v>
      </c>
      <c r="DM24" s="649"/>
      <c r="DN24" s="649"/>
      <c r="DO24" s="649"/>
      <c r="DP24" s="649"/>
      <c r="DQ24" s="649"/>
      <c r="DR24" s="649"/>
      <c r="DS24" s="649"/>
      <c r="DT24" s="649"/>
      <c r="DU24" s="649"/>
      <c r="DV24" s="650"/>
      <c r="DW24" s="653">
        <v>49.7</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92526</v>
      </c>
      <c r="S25" s="660"/>
      <c r="T25" s="660"/>
      <c r="U25" s="660"/>
      <c r="V25" s="660"/>
      <c r="W25" s="660"/>
      <c r="X25" s="660"/>
      <c r="Y25" s="661"/>
      <c r="Z25" s="662">
        <v>0.7</v>
      </c>
      <c r="AA25" s="662"/>
      <c r="AB25" s="662"/>
      <c r="AC25" s="662"/>
      <c r="AD25" s="663">
        <v>15552</v>
      </c>
      <c r="AE25" s="663"/>
      <c r="AF25" s="663"/>
      <c r="AG25" s="663"/>
      <c r="AH25" s="663"/>
      <c r="AI25" s="663"/>
      <c r="AJ25" s="663"/>
      <c r="AK25" s="663"/>
      <c r="AL25" s="664">
        <v>0.3</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133</v>
      </c>
      <c r="BH25" s="660"/>
      <c r="BI25" s="660"/>
      <c r="BJ25" s="660"/>
      <c r="BK25" s="660"/>
      <c r="BL25" s="660"/>
      <c r="BM25" s="660"/>
      <c r="BN25" s="661"/>
      <c r="BO25" s="662" t="s">
        <v>133</v>
      </c>
      <c r="BP25" s="662"/>
      <c r="BQ25" s="662"/>
      <c r="BR25" s="662"/>
      <c r="BS25" s="668" t="s">
        <v>233</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1587868</v>
      </c>
      <c r="CS25" s="695"/>
      <c r="CT25" s="695"/>
      <c r="CU25" s="695"/>
      <c r="CV25" s="695"/>
      <c r="CW25" s="695"/>
      <c r="CX25" s="695"/>
      <c r="CY25" s="696"/>
      <c r="CZ25" s="664">
        <v>11.6</v>
      </c>
      <c r="DA25" s="693"/>
      <c r="DB25" s="693"/>
      <c r="DC25" s="697"/>
      <c r="DD25" s="668">
        <v>1554636</v>
      </c>
      <c r="DE25" s="695"/>
      <c r="DF25" s="695"/>
      <c r="DG25" s="695"/>
      <c r="DH25" s="695"/>
      <c r="DI25" s="695"/>
      <c r="DJ25" s="695"/>
      <c r="DK25" s="696"/>
      <c r="DL25" s="668">
        <v>1521336</v>
      </c>
      <c r="DM25" s="695"/>
      <c r="DN25" s="695"/>
      <c r="DO25" s="695"/>
      <c r="DP25" s="695"/>
      <c r="DQ25" s="695"/>
      <c r="DR25" s="695"/>
      <c r="DS25" s="695"/>
      <c r="DT25" s="695"/>
      <c r="DU25" s="695"/>
      <c r="DV25" s="696"/>
      <c r="DW25" s="664">
        <v>25.1</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15535</v>
      </c>
      <c r="S26" s="660"/>
      <c r="T26" s="660"/>
      <c r="U26" s="660"/>
      <c r="V26" s="660"/>
      <c r="W26" s="660"/>
      <c r="X26" s="660"/>
      <c r="Y26" s="661"/>
      <c r="Z26" s="662">
        <v>0.1</v>
      </c>
      <c r="AA26" s="662"/>
      <c r="AB26" s="662"/>
      <c r="AC26" s="662"/>
      <c r="AD26" s="663" t="s">
        <v>133</v>
      </c>
      <c r="AE26" s="663"/>
      <c r="AF26" s="663"/>
      <c r="AG26" s="663"/>
      <c r="AH26" s="663"/>
      <c r="AI26" s="663"/>
      <c r="AJ26" s="663"/>
      <c r="AK26" s="663"/>
      <c r="AL26" s="664" t="s">
        <v>133</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233</v>
      </c>
      <c r="BH26" s="660"/>
      <c r="BI26" s="660"/>
      <c r="BJ26" s="660"/>
      <c r="BK26" s="660"/>
      <c r="BL26" s="660"/>
      <c r="BM26" s="660"/>
      <c r="BN26" s="661"/>
      <c r="BO26" s="662" t="s">
        <v>133</v>
      </c>
      <c r="BP26" s="662"/>
      <c r="BQ26" s="662"/>
      <c r="BR26" s="662"/>
      <c r="BS26" s="668" t="s">
        <v>233</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1053888</v>
      </c>
      <c r="CS26" s="660"/>
      <c r="CT26" s="660"/>
      <c r="CU26" s="660"/>
      <c r="CV26" s="660"/>
      <c r="CW26" s="660"/>
      <c r="CX26" s="660"/>
      <c r="CY26" s="661"/>
      <c r="CZ26" s="664">
        <v>7.7</v>
      </c>
      <c r="DA26" s="693"/>
      <c r="DB26" s="693"/>
      <c r="DC26" s="697"/>
      <c r="DD26" s="668">
        <v>1032174</v>
      </c>
      <c r="DE26" s="660"/>
      <c r="DF26" s="660"/>
      <c r="DG26" s="660"/>
      <c r="DH26" s="660"/>
      <c r="DI26" s="660"/>
      <c r="DJ26" s="660"/>
      <c r="DK26" s="661"/>
      <c r="DL26" s="668" t="s">
        <v>233</v>
      </c>
      <c r="DM26" s="660"/>
      <c r="DN26" s="660"/>
      <c r="DO26" s="660"/>
      <c r="DP26" s="660"/>
      <c r="DQ26" s="660"/>
      <c r="DR26" s="660"/>
      <c r="DS26" s="660"/>
      <c r="DT26" s="660"/>
      <c r="DU26" s="660"/>
      <c r="DV26" s="661"/>
      <c r="DW26" s="664" t="s">
        <v>133</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1473207</v>
      </c>
      <c r="S27" s="660"/>
      <c r="T27" s="660"/>
      <c r="U27" s="660"/>
      <c r="V27" s="660"/>
      <c r="W27" s="660"/>
      <c r="X27" s="660"/>
      <c r="Y27" s="661"/>
      <c r="Z27" s="662">
        <v>10.5</v>
      </c>
      <c r="AA27" s="662"/>
      <c r="AB27" s="662"/>
      <c r="AC27" s="662"/>
      <c r="AD27" s="663" t="s">
        <v>133</v>
      </c>
      <c r="AE27" s="663"/>
      <c r="AF27" s="663"/>
      <c r="AG27" s="663"/>
      <c r="AH27" s="663"/>
      <c r="AI27" s="663"/>
      <c r="AJ27" s="663"/>
      <c r="AK27" s="663"/>
      <c r="AL27" s="664" t="s">
        <v>233</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3542501</v>
      </c>
      <c r="BH27" s="660"/>
      <c r="BI27" s="660"/>
      <c r="BJ27" s="660"/>
      <c r="BK27" s="660"/>
      <c r="BL27" s="660"/>
      <c r="BM27" s="660"/>
      <c r="BN27" s="661"/>
      <c r="BO27" s="662">
        <v>100</v>
      </c>
      <c r="BP27" s="662"/>
      <c r="BQ27" s="662"/>
      <c r="BR27" s="662"/>
      <c r="BS27" s="668">
        <v>51880</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1684828</v>
      </c>
      <c r="CS27" s="695"/>
      <c r="CT27" s="695"/>
      <c r="CU27" s="695"/>
      <c r="CV27" s="695"/>
      <c r="CW27" s="695"/>
      <c r="CX27" s="695"/>
      <c r="CY27" s="696"/>
      <c r="CZ27" s="664">
        <v>12.3</v>
      </c>
      <c r="DA27" s="693"/>
      <c r="DB27" s="693"/>
      <c r="DC27" s="697"/>
      <c r="DD27" s="668">
        <v>464096</v>
      </c>
      <c r="DE27" s="695"/>
      <c r="DF27" s="695"/>
      <c r="DG27" s="695"/>
      <c r="DH27" s="695"/>
      <c r="DI27" s="695"/>
      <c r="DJ27" s="695"/>
      <c r="DK27" s="696"/>
      <c r="DL27" s="668">
        <v>464096</v>
      </c>
      <c r="DM27" s="695"/>
      <c r="DN27" s="695"/>
      <c r="DO27" s="695"/>
      <c r="DP27" s="695"/>
      <c r="DQ27" s="695"/>
      <c r="DR27" s="695"/>
      <c r="DS27" s="695"/>
      <c r="DT27" s="695"/>
      <c r="DU27" s="695"/>
      <c r="DV27" s="696"/>
      <c r="DW27" s="664">
        <v>7.6</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133</v>
      </c>
      <c r="S28" s="660"/>
      <c r="T28" s="660"/>
      <c r="U28" s="660"/>
      <c r="V28" s="660"/>
      <c r="W28" s="660"/>
      <c r="X28" s="660"/>
      <c r="Y28" s="661"/>
      <c r="Z28" s="662" t="s">
        <v>133</v>
      </c>
      <c r="AA28" s="662"/>
      <c r="AB28" s="662"/>
      <c r="AC28" s="662"/>
      <c r="AD28" s="663" t="s">
        <v>233</v>
      </c>
      <c r="AE28" s="663"/>
      <c r="AF28" s="663"/>
      <c r="AG28" s="663"/>
      <c r="AH28" s="663"/>
      <c r="AI28" s="663"/>
      <c r="AJ28" s="663"/>
      <c r="AK28" s="663"/>
      <c r="AL28" s="664" t="s">
        <v>133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1048636</v>
      </c>
      <c r="CS28" s="660"/>
      <c r="CT28" s="660"/>
      <c r="CU28" s="660"/>
      <c r="CV28" s="660"/>
      <c r="CW28" s="660"/>
      <c r="CX28" s="660"/>
      <c r="CY28" s="661"/>
      <c r="CZ28" s="664">
        <v>7.6</v>
      </c>
      <c r="DA28" s="693"/>
      <c r="DB28" s="693"/>
      <c r="DC28" s="697"/>
      <c r="DD28" s="668">
        <v>1030184</v>
      </c>
      <c r="DE28" s="660"/>
      <c r="DF28" s="660"/>
      <c r="DG28" s="660"/>
      <c r="DH28" s="660"/>
      <c r="DI28" s="660"/>
      <c r="DJ28" s="660"/>
      <c r="DK28" s="661"/>
      <c r="DL28" s="668">
        <v>1030184</v>
      </c>
      <c r="DM28" s="660"/>
      <c r="DN28" s="660"/>
      <c r="DO28" s="660"/>
      <c r="DP28" s="660"/>
      <c r="DQ28" s="660"/>
      <c r="DR28" s="660"/>
      <c r="DS28" s="660"/>
      <c r="DT28" s="660"/>
      <c r="DU28" s="660"/>
      <c r="DV28" s="661"/>
      <c r="DW28" s="664">
        <v>17</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674591</v>
      </c>
      <c r="S29" s="660"/>
      <c r="T29" s="660"/>
      <c r="U29" s="660"/>
      <c r="V29" s="660"/>
      <c r="W29" s="660"/>
      <c r="X29" s="660"/>
      <c r="Y29" s="661"/>
      <c r="Z29" s="662">
        <v>4.8</v>
      </c>
      <c r="AA29" s="662"/>
      <c r="AB29" s="662"/>
      <c r="AC29" s="662"/>
      <c r="AD29" s="663" t="s">
        <v>133</v>
      </c>
      <c r="AE29" s="663"/>
      <c r="AF29" s="663"/>
      <c r="AG29" s="663"/>
      <c r="AH29" s="663"/>
      <c r="AI29" s="663"/>
      <c r="AJ29" s="663"/>
      <c r="AK29" s="663"/>
      <c r="AL29" s="664" t="s">
        <v>133</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1048636</v>
      </c>
      <c r="CS29" s="695"/>
      <c r="CT29" s="695"/>
      <c r="CU29" s="695"/>
      <c r="CV29" s="695"/>
      <c r="CW29" s="695"/>
      <c r="CX29" s="695"/>
      <c r="CY29" s="696"/>
      <c r="CZ29" s="664">
        <v>7.6</v>
      </c>
      <c r="DA29" s="693"/>
      <c r="DB29" s="693"/>
      <c r="DC29" s="697"/>
      <c r="DD29" s="668">
        <v>1030184</v>
      </c>
      <c r="DE29" s="695"/>
      <c r="DF29" s="695"/>
      <c r="DG29" s="695"/>
      <c r="DH29" s="695"/>
      <c r="DI29" s="695"/>
      <c r="DJ29" s="695"/>
      <c r="DK29" s="696"/>
      <c r="DL29" s="668">
        <v>1030184</v>
      </c>
      <c r="DM29" s="695"/>
      <c r="DN29" s="695"/>
      <c r="DO29" s="695"/>
      <c r="DP29" s="695"/>
      <c r="DQ29" s="695"/>
      <c r="DR29" s="695"/>
      <c r="DS29" s="695"/>
      <c r="DT29" s="695"/>
      <c r="DU29" s="695"/>
      <c r="DV29" s="696"/>
      <c r="DW29" s="664">
        <v>17</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11682</v>
      </c>
      <c r="S30" s="660"/>
      <c r="T30" s="660"/>
      <c r="U30" s="660"/>
      <c r="V30" s="660"/>
      <c r="W30" s="660"/>
      <c r="X30" s="660"/>
      <c r="Y30" s="661"/>
      <c r="Z30" s="662">
        <v>0.1</v>
      </c>
      <c r="AA30" s="662"/>
      <c r="AB30" s="662"/>
      <c r="AC30" s="662"/>
      <c r="AD30" s="663">
        <v>4627</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182</v>
      </c>
      <c r="AY30" s="646"/>
      <c r="AZ30" s="646"/>
      <c r="BA30" s="646"/>
      <c r="BB30" s="646"/>
      <c r="BC30" s="646"/>
      <c r="BD30" s="646"/>
      <c r="BE30" s="646"/>
      <c r="BF30" s="647"/>
      <c r="BG30" s="719">
        <v>98.9</v>
      </c>
      <c r="BH30" s="720"/>
      <c r="BI30" s="720"/>
      <c r="BJ30" s="720"/>
      <c r="BK30" s="720"/>
      <c r="BL30" s="720"/>
      <c r="BM30" s="654">
        <v>97.4</v>
      </c>
      <c r="BN30" s="720"/>
      <c r="BO30" s="720"/>
      <c r="BP30" s="720"/>
      <c r="BQ30" s="721"/>
      <c r="BR30" s="719">
        <v>98.9</v>
      </c>
      <c r="BS30" s="720"/>
      <c r="BT30" s="720"/>
      <c r="BU30" s="720"/>
      <c r="BV30" s="720"/>
      <c r="BW30" s="720"/>
      <c r="BX30" s="654">
        <v>96.9</v>
      </c>
      <c r="BY30" s="720"/>
      <c r="BZ30" s="720"/>
      <c r="CA30" s="720"/>
      <c r="CB30" s="721"/>
      <c r="CD30" s="724"/>
      <c r="CE30" s="725"/>
      <c r="CF30" s="674" t="s">
        <v>305</v>
      </c>
      <c r="CG30" s="675"/>
      <c r="CH30" s="675"/>
      <c r="CI30" s="675"/>
      <c r="CJ30" s="675"/>
      <c r="CK30" s="675"/>
      <c r="CL30" s="675"/>
      <c r="CM30" s="675"/>
      <c r="CN30" s="675"/>
      <c r="CO30" s="675"/>
      <c r="CP30" s="675"/>
      <c r="CQ30" s="676"/>
      <c r="CR30" s="659">
        <v>952192</v>
      </c>
      <c r="CS30" s="660"/>
      <c r="CT30" s="660"/>
      <c r="CU30" s="660"/>
      <c r="CV30" s="660"/>
      <c r="CW30" s="660"/>
      <c r="CX30" s="660"/>
      <c r="CY30" s="661"/>
      <c r="CZ30" s="664">
        <v>6.9</v>
      </c>
      <c r="DA30" s="693"/>
      <c r="DB30" s="693"/>
      <c r="DC30" s="697"/>
      <c r="DD30" s="668">
        <v>936508</v>
      </c>
      <c r="DE30" s="660"/>
      <c r="DF30" s="660"/>
      <c r="DG30" s="660"/>
      <c r="DH30" s="660"/>
      <c r="DI30" s="660"/>
      <c r="DJ30" s="660"/>
      <c r="DK30" s="661"/>
      <c r="DL30" s="668">
        <v>936508</v>
      </c>
      <c r="DM30" s="660"/>
      <c r="DN30" s="660"/>
      <c r="DO30" s="660"/>
      <c r="DP30" s="660"/>
      <c r="DQ30" s="660"/>
      <c r="DR30" s="660"/>
      <c r="DS30" s="660"/>
      <c r="DT30" s="660"/>
      <c r="DU30" s="660"/>
      <c r="DV30" s="661"/>
      <c r="DW30" s="664">
        <v>15.4</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2325357</v>
      </c>
      <c r="S31" s="660"/>
      <c r="T31" s="660"/>
      <c r="U31" s="660"/>
      <c r="V31" s="660"/>
      <c r="W31" s="660"/>
      <c r="X31" s="660"/>
      <c r="Y31" s="661"/>
      <c r="Z31" s="662">
        <v>16.5</v>
      </c>
      <c r="AA31" s="662"/>
      <c r="AB31" s="662"/>
      <c r="AC31" s="662"/>
      <c r="AD31" s="663" t="s">
        <v>233</v>
      </c>
      <c r="AE31" s="663"/>
      <c r="AF31" s="663"/>
      <c r="AG31" s="663"/>
      <c r="AH31" s="663"/>
      <c r="AI31" s="663"/>
      <c r="AJ31" s="663"/>
      <c r="AK31" s="663"/>
      <c r="AL31" s="664" t="s">
        <v>233</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98.8</v>
      </c>
      <c r="BH31" s="695"/>
      <c r="BI31" s="695"/>
      <c r="BJ31" s="695"/>
      <c r="BK31" s="695"/>
      <c r="BL31" s="695"/>
      <c r="BM31" s="665">
        <v>97.3</v>
      </c>
      <c r="BN31" s="717"/>
      <c r="BO31" s="717"/>
      <c r="BP31" s="717"/>
      <c r="BQ31" s="718"/>
      <c r="BR31" s="716">
        <v>98.6</v>
      </c>
      <c r="BS31" s="695"/>
      <c r="BT31" s="695"/>
      <c r="BU31" s="695"/>
      <c r="BV31" s="695"/>
      <c r="BW31" s="695"/>
      <c r="BX31" s="665">
        <v>96.6</v>
      </c>
      <c r="BY31" s="717"/>
      <c r="BZ31" s="717"/>
      <c r="CA31" s="717"/>
      <c r="CB31" s="718"/>
      <c r="CD31" s="724"/>
      <c r="CE31" s="725"/>
      <c r="CF31" s="674" t="s">
        <v>309</v>
      </c>
      <c r="CG31" s="675"/>
      <c r="CH31" s="675"/>
      <c r="CI31" s="675"/>
      <c r="CJ31" s="675"/>
      <c r="CK31" s="675"/>
      <c r="CL31" s="675"/>
      <c r="CM31" s="675"/>
      <c r="CN31" s="675"/>
      <c r="CO31" s="675"/>
      <c r="CP31" s="675"/>
      <c r="CQ31" s="676"/>
      <c r="CR31" s="659">
        <v>96444</v>
      </c>
      <c r="CS31" s="695"/>
      <c r="CT31" s="695"/>
      <c r="CU31" s="695"/>
      <c r="CV31" s="695"/>
      <c r="CW31" s="695"/>
      <c r="CX31" s="695"/>
      <c r="CY31" s="696"/>
      <c r="CZ31" s="664">
        <v>0.7</v>
      </c>
      <c r="DA31" s="693"/>
      <c r="DB31" s="693"/>
      <c r="DC31" s="697"/>
      <c r="DD31" s="668">
        <v>93676</v>
      </c>
      <c r="DE31" s="695"/>
      <c r="DF31" s="695"/>
      <c r="DG31" s="695"/>
      <c r="DH31" s="695"/>
      <c r="DI31" s="695"/>
      <c r="DJ31" s="695"/>
      <c r="DK31" s="696"/>
      <c r="DL31" s="668">
        <v>93676</v>
      </c>
      <c r="DM31" s="695"/>
      <c r="DN31" s="695"/>
      <c r="DO31" s="695"/>
      <c r="DP31" s="695"/>
      <c r="DQ31" s="695"/>
      <c r="DR31" s="695"/>
      <c r="DS31" s="695"/>
      <c r="DT31" s="695"/>
      <c r="DU31" s="695"/>
      <c r="DV31" s="696"/>
      <c r="DW31" s="664">
        <v>1.5</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2314957</v>
      </c>
      <c r="S32" s="660"/>
      <c r="T32" s="660"/>
      <c r="U32" s="660"/>
      <c r="V32" s="660"/>
      <c r="W32" s="660"/>
      <c r="X32" s="660"/>
      <c r="Y32" s="661"/>
      <c r="Z32" s="662">
        <v>16.399999999999999</v>
      </c>
      <c r="AA32" s="662"/>
      <c r="AB32" s="662"/>
      <c r="AC32" s="662"/>
      <c r="AD32" s="663" t="s">
        <v>133</v>
      </c>
      <c r="AE32" s="663"/>
      <c r="AF32" s="663"/>
      <c r="AG32" s="663"/>
      <c r="AH32" s="663"/>
      <c r="AI32" s="663"/>
      <c r="AJ32" s="663"/>
      <c r="AK32" s="663"/>
      <c r="AL32" s="664" t="s">
        <v>133</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v>
      </c>
      <c r="BH32" s="729"/>
      <c r="BI32" s="729"/>
      <c r="BJ32" s="729"/>
      <c r="BK32" s="729"/>
      <c r="BL32" s="729"/>
      <c r="BM32" s="730">
        <v>97.3</v>
      </c>
      <c r="BN32" s="729"/>
      <c r="BO32" s="729"/>
      <c r="BP32" s="729"/>
      <c r="BQ32" s="731"/>
      <c r="BR32" s="728">
        <v>99</v>
      </c>
      <c r="BS32" s="729"/>
      <c r="BT32" s="729"/>
      <c r="BU32" s="729"/>
      <c r="BV32" s="729"/>
      <c r="BW32" s="729"/>
      <c r="BX32" s="730">
        <v>96.9</v>
      </c>
      <c r="BY32" s="729"/>
      <c r="BZ32" s="729"/>
      <c r="CA32" s="729"/>
      <c r="CB32" s="731"/>
      <c r="CD32" s="726"/>
      <c r="CE32" s="727"/>
      <c r="CF32" s="674" t="s">
        <v>312</v>
      </c>
      <c r="CG32" s="675"/>
      <c r="CH32" s="675"/>
      <c r="CI32" s="675"/>
      <c r="CJ32" s="675"/>
      <c r="CK32" s="675"/>
      <c r="CL32" s="675"/>
      <c r="CM32" s="675"/>
      <c r="CN32" s="675"/>
      <c r="CO32" s="675"/>
      <c r="CP32" s="675"/>
      <c r="CQ32" s="676"/>
      <c r="CR32" s="659" t="s">
        <v>133</v>
      </c>
      <c r="CS32" s="660"/>
      <c r="CT32" s="660"/>
      <c r="CU32" s="660"/>
      <c r="CV32" s="660"/>
      <c r="CW32" s="660"/>
      <c r="CX32" s="660"/>
      <c r="CY32" s="661"/>
      <c r="CZ32" s="664" t="s">
        <v>133</v>
      </c>
      <c r="DA32" s="693"/>
      <c r="DB32" s="693"/>
      <c r="DC32" s="697"/>
      <c r="DD32" s="668" t="s">
        <v>133</v>
      </c>
      <c r="DE32" s="660"/>
      <c r="DF32" s="660"/>
      <c r="DG32" s="660"/>
      <c r="DH32" s="660"/>
      <c r="DI32" s="660"/>
      <c r="DJ32" s="660"/>
      <c r="DK32" s="661"/>
      <c r="DL32" s="668" t="s">
        <v>133</v>
      </c>
      <c r="DM32" s="660"/>
      <c r="DN32" s="660"/>
      <c r="DO32" s="660"/>
      <c r="DP32" s="660"/>
      <c r="DQ32" s="660"/>
      <c r="DR32" s="660"/>
      <c r="DS32" s="660"/>
      <c r="DT32" s="660"/>
      <c r="DU32" s="660"/>
      <c r="DV32" s="661"/>
      <c r="DW32" s="664" t="s">
        <v>233</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351307</v>
      </c>
      <c r="S33" s="660"/>
      <c r="T33" s="660"/>
      <c r="U33" s="660"/>
      <c r="V33" s="660"/>
      <c r="W33" s="660"/>
      <c r="X33" s="660"/>
      <c r="Y33" s="661"/>
      <c r="Z33" s="662">
        <v>2.5</v>
      </c>
      <c r="AA33" s="662"/>
      <c r="AB33" s="662"/>
      <c r="AC33" s="662"/>
      <c r="AD33" s="663" t="s">
        <v>133</v>
      </c>
      <c r="AE33" s="663"/>
      <c r="AF33" s="663"/>
      <c r="AG33" s="663"/>
      <c r="AH33" s="663"/>
      <c r="AI33" s="663"/>
      <c r="AJ33" s="663"/>
      <c r="AK33" s="663"/>
      <c r="AL33" s="664" t="s">
        <v>133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7954551</v>
      </c>
      <c r="CS33" s="695"/>
      <c r="CT33" s="695"/>
      <c r="CU33" s="695"/>
      <c r="CV33" s="695"/>
      <c r="CW33" s="695"/>
      <c r="CX33" s="695"/>
      <c r="CY33" s="696"/>
      <c r="CZ33" s="664">
        <v>58</v>
      </c>
      <c r="DA33" s="693"/>
      <c r="DB33" s="693"/>
      <c r="DC33" s="697"/>
      <c r="DD33" s="668">
        <v>3080755</v>
      </c>
      <c r="DE33" s="695"/>
      <c r="DF33" s="695"/>
      <c r="DG33" s="695"/>
      <c r="DH33" s="695"/>
      <c r="DI33" s="695"/>
      <c r="DJ33" s="695"/>
      <c r="DK33" s="696"/>
      <c r="DL33" s="668">
        <v>2481126</v>
      </c>
      <c r="DM33" s="695"/>
      <c r="DN33" s="695"/>
      <c r="DO33" s="695"/>
      <c r="DP33" s="695"/>
      <c r="DQ33" s="695"/>
      <c r="DR33" s="695"/>
      <c r="DS33" s="695"/>
      <c r="DT33" s="695"/>
      <c r="DU33" s="695"/>
      <c r="DV33" s="696"/>
      <c r="DW33" s="664">
        <v>40.9</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250169</v>
      </c>
      <c r="S34" s="660"/>
      <c r="T34" s="660"/>
      <c r="U34" s="660"/>
      <c r="V34" s="660"/>
      <c r="W34" s="660"/>
      <c r="X34" s="660"/>
      <c r="Y34" s="661"/>
      <c r="Z34" s="662">
        <v>1.8</v>
      </c>
      <c r="AA34" s="662"/>
      <c r="AB34" s="662"/>
      <c r="AC34" s="662"/>
      <c r="AD34" s="663">
        <v>9892</v>
      </c>
      <c r="AE34" s="663"/>
      <c r="AF34" s="663"/>
      <c r="AG34" s="663"/>
      <c r="AH34" s="663"/>
      <c r="AI34" s="663"/>
      <c r="AJ34" s="663"/>
      <c r="AK34" s="663"/>
      <c r="AL34" s="664">
        <v>0.2</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1490524</v>
      </c>
      <c r="CS34" s="660"/>
      <c r="CT34" s="660"/>
      <c r="CU34" s="660"/>
      <c r="CV34" s="660"/>
      <c r="CW34" s="660"/>
      <c r="CX34" s="660"/>
      <c r="CY34" s="661"/>
      <c r="CZ34" s="664">
        <v>10.9</v>
      </c>
      <c r="DA34" s="693"/>
      <c r="DB34" s="693"/>
      <c r="DC34" s="697"/>
      <c r="DD34" s="668">
        <v>768207</v>
      </c>
      <c r="DE34" s="660"/>
      <c r="DF34" s="660"/>
      <c r="DG34" s="660"/>
      <c r="DH34" s="660"/>
      <c r="DI34" s="660"/>
      <c r="DJ34" s="660"/>
      <c r="DK34" s="661"/>
      <c r="DL34" s="668">
        <v>640746</v>
      </c>
      <c r="DM34" s="660"/>
      <c r="DN34" s="660"/>
      <c r="DO34" s="660"/>
      <c r="DP34" s="660"/>
      <c r="DQ34" s="660"/>
      <c r="DR34" s="660"/>
      <c r="DS34" s="660"/>
      <c r="DT34" s="660"/>
      <c r="DU34" s="660"/>
      <c r="DV34" s="661"/>
      <c r="DW34" s="664">
        <v>10.6</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793935</v>
      </c>
      <c r="S35" s="660"/>
      <c r="T35" s="660"/>
      <c r="U35" s="660"/>
      <c r="V35" s="660"/>
      <c r="W35" s="660"/>
      <c r="X35" s="660"/>
      <c r="Y35" s="661"/>
      <c r="Z35" s="662">
        <v>5.6</v>
      </c>
      <c r="AA35" s="662"/>
      <c r="AB35" s="662"/>
      <c r="AC35" s="662"/>
      <c r="AD35" s="663" t="s">
        <v>233</v>
      </c>
      <c r="AE35" s="663"/>
      <c r="AF35" s="663"/>
      <c r="AG35" s="663"/>
      <c r="AH35" s="663"/>
      <c r="AI35" s="663"/>
      <c r="AJ35" s="663"/>
      <c r="AK35" s="663"/>
      <c r="AL35" s="664" t="s">
        <v>133</v>
      </c>
      <c r="AM35" s="665"/>
      <c r="AN35" s="665"/>
      <c r="AO35" s="666"/>
      <c r="AP35" s="214"/>
      <c r="AQ35" s="732" t="s">
        <v>320</v>
      </c>
      <c r="AR35" s="733"/>
      <c r="AS35" s="733"/>
      <c r="AT35" s="733"/>
      <c r="AU35" s="733"/>
      <c r="AV35" s="733"/>
      <c r="AW35" s="733"/>
      <c r="AX35" s="733"/>
      <c r="AY35" s="734"/>
      <c r="AZ35" s="648">
        <v>1319338</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127848</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24464</v>
      </c>
      <c r="CS35" s="695"/>
      <c r="CT35" s="695"/>
      <c r="CU35" s="695"/>
      <c r="CV35" s="695"/>
      <c r="CW35" s="695"/>
      <c r="CX35" s="695"/>
      <c r="CY35" s="696"/>
      <c r="CZ35" s="664">
        <v>0.2</v>
      </c>
      <c r="DA35" s="693"/>
      <c r="DB35" s="693"/>
      <c r="DC35" s="697"/>
      <c r="DD35" s="668">
        <v>12620</v>
      </c>
      <c r="DE35" s="695"/>
      <c r="DF35" s="695"/>
      <c r="DG35" s="695"/>
      <c r="DH35" s="695"/>
      <c r="DI35" s="695"/>
      <c r="DJ35" s="695"/>
      <c r="DK35" s="696"/>
      <c r="DL35" s="668">
        <v>12620</v>
      </c>
      <c r="DM35" s="695"/>
      <c r="DN35" s="695"/>
      <c r="DO35" s="695"/>
      <c r="DP35" s="695"/>
      <c r="DQ35" s="695"/>
      <c r="DR35" s="695"/>
      <c r="DS35" s="695"/>
      <c r="DT35" s="695"/>
      <c r="DU35" s="695"/>
      <c r="DV35" s="696"/>
      <c r="DW35" s="664">
        <v>0.2</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233</v>
      </c>
      <c r="S36" s="660"/>
      <c r="T36" s="660"/>
      <c r="U36" s="660"/>
      <c r="V36" s="660"/>
      <c r="W36" s="660"/>
      <c r="X36" s="660"/>
      <c r="Y36" s="661"/>
      <c r="Z36" s="662" t="s">
        <v>233</v>
      </c>
      <c r="AA36" s="662"/>
      <c r="AB36" s="662"/>
      <c r="AC36" s="662"/>
      <c r="AD36" s="663" t="s">
        <v>233</v>
      </c>
      <c r="AE36" s="663"/>
      <c r="AF36" s="663"/>
      <c r="AG36" s="663"/>
      <c r="AH36" s="663"/>
      <c r="AI36" s="663"/>
      <c r="AJ36" s="663"/>
      <c r="AK36" s="663"/>
      <c r="AL36" s="664" t="s">
        <v>133</v>
      </c>
      <c r="AM36" s="665"/>
      <c r="AN36" s="665"/>
      <c r="AO36" s="666"/>
      <c r="AQ36" s="736" t="s">
        <v>324</v>
      </c>
      <c r="AR36" s="737"/>
      <c r="AS36" s="737"/>
      <c r="AT36" s="737"/>
      <c r="AU36" s="737"/>
      <c r="AV36" s="737"/>
      <c r="AW36" s="737"/>
      <c r="AX36" s="737"/>
      <c r="AY36" s="738"/>
      <c r="AZ36" s="659">
        <v>523877</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109776</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2634096</v>
      </c>
      <c r="CS36" s="660"/>
      <c r="CT36" s="660"/>
      <c r="CU36" s="660"/>
      <c r="CV36" s="660"/>
      <c r="CW36" s="660"/>
      <c r="CX36" s="660"/>
      <c r="CY36" s="661"/>
      <c r="CZ36" s="664">
        <v>19.2</v>
      </c>
      <c r="DA36" s="693"/>
      <c r="DB36" s="693"/>
      <c r="DC36" s="697"/>
      <c r="DD36" s="668">
        <v>1130231</v>
      </c>
      <c r="DE36" s="660"/>
      <c r="DF36" s="660"/>
      <c r="DG36" s="660"/>
      <c r="DH36" s="660"/>
      <c r="DI36" s="660"/>
      <c r="DJ36" s="660"/>
      <c r="DK36" s="661"/>
      <c r="DL36" s="668">
        <v>798366</v>
      </c>
      <c r="DM36" s="660"/>
      <c r="DN36" s="660"/>
      <c r="DO36" s="660"/>
      <c r="DP36" s="660"/>
      <c r="DQ36" s="660"/>
      <c r="DR36" s="660"/>
      <c r="DS36" s="660"/>
      <c r="DT36" s="660"/>
      <c r="DU36" s="660"/>
      <c r="DV36" s="661"/>
      <c r="DW36" s="664">
        <v>13.2</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418335</v>
      </c>
      <c r="S37" s="660"/>
      <c r="T37" s="660"/>
      <c r="U37" s="660"/>
      <c r="V37" s="660"/>
      <c r="W37" s="660"/>
      <c r="X37" s="660"/>
      <c r="Y37" s="661"/>
      <c r="Z37" s="662">
        <v>3</v>
      </c>
      <c r="AA37" s="662"/>
      <c r="AB37" s="662"/>
      <c r="AC37" s="662"/>
      <c r="AD37" s="663" t="s">
        <v>233</v>
      </c>
      <c r="AE37" s="663"/>
      <c r="AF37" s="663"/>
      <c r="AG37" s="663"/>
      <c r="AH37" s="663"/>
      <c r="AI37" s="663"/>
      <c r="AJ37" s="663"/>
      <c r="AK37" s="663"/>
      <c r="AL37" s="664" t="s">
        <v>233</v>
      </c>
      <c r="AM37" s="665"/>
      <c r="AN37" s="665"/>
      <c r="AO37" s="666"/>
      <c r="AQ37" s="736" t="s">
        <v>328</v>
      </c>
      <c r="AR37" s="737"/>
      <c r="AS37" s="737"/>
      <c r="AT37" s="737"/>
      <c r="AU37" s="737"/>
      <c r="AV37" s="737"/>
      <c r="AW37" s="737"/>
      <c r="AX37" s="737"/>
      <c r="AY37" s="738"/>
      <c r="AZ37" s="659">
        <v>6424</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4076</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677881</v>
      </c>
      <c r="CS37" s="695"/>
      <c r="CT37" s="695"/>
      <c r="CU37" s="695"/>
      <c r="CV37" s="695"/>
      <c r="CW37" s="695"/>
      <c r="CX37" s="695"/>
      <c r="CY37" s="696"/>
      <c r="CZ37" s="664">
        <v>4.9000000000000004</v>
      </c>
      <c r="DA37" s="693"/>
      <c r="DB37" s="693"/>
      <c r="DC37" s="697"/>
      <c r="DD37" s="668">
        <v>677881</v>
      </c>
      <c r="DE37" s="695"/>
      <c r="DF37" s="695"/>
      <c r="DG37" s="695"/>
      <c r="DH37" s="695"/>
      <c r="DI37" s="695"/>
      <c r="DJ37" s="695"/>
      <c r="DK37" s="696"/>
      <c r="DL37" s="668">
        <v>621699</v>
      </c>
      <c r="DM37" s="695"/>
      <c r="DN37" s="695"/>
      <c r="DO37" s="695"/>
      <c r="DP37" s="695"/>
      <c r="DQ37" s="695"/>
      <c r="DR37" s="695"/>
      <c r="DS37" s="695"/>
      <c r="DT37" s="695"/>
      <c r="DU37" s="695"/>
      <c r="DV37" s="696"/>
      <c r="DW37" s="664">
        <v>10.199999999999999</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14087914</v>
      </c>
      <c r="S38" s="740"/>
      <c r="T38" s="740"/>
      <c r="U38" s="740"/>
      <c r="V38" s="740"/>
      <c r="W38" s="740"/>
      <c r="X38" s="740"/>
      <c r="Y38" s="741"/>
      <c r="Z38" s="742">
        <v>100</v>
      </c>
      <c r="AA38" s="742"/>
      <c r="AB38" s="742"/>
      <c r="AC38" s="742"/>
      <c r="AD38" s="743">
        <v>5651751</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133</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7696</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1312914</v>
      </c>
      <c r="CS38" s="660"/>
      <c r="CT38" s="660"/>
      <c r="CU38" s="660"/>
      <c r="CV38" s="660"/>
      <c r="CW38" s="660"/>
      <c r="CX38" s="660"/>
      <c r="CY38" s="661"/>
      <c r="CZ38" s="664">
        <v>9.6</v>
      </c>
      <c r="DA38" s="693"/>
      <c r="DB38" s="693"/>
      <c r="DC38" s="697"/>
      <c r="DD38" s="668">
        <v>1168772</v>
      </c>
      <c r="DE38" s="660"/>
      <c r="DF38" s="660"/>
      <c r="DG38" s="660"/>
      <c r="DH38" s="660"/>
      <c r="DI38" s="660"/>
      <c r="DJ38" s="660"/>
      <c r="DK38" s="661"/>
      <c r="DL38" s="668">
        <v>1029394</v>
      </c>
      <c r="DM38" s="660"/>
      <c r="DN38" s="660"/>
      <c r="DO38" s="660"/>
      <c r="DP38" s="660"/>
      <c r="DQ38" s="660"/>
      <c r="DR38" s="660"/>
      <c r="DS38" s="660"/>
      <c r="DT38" s="660"/>
      <c r="DU38" s="660"/>
      <c r="DV38" s="661"/>
      <c r="DW38" s="664">
        <v>17</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233</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117</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2484567</v>
      </c>
      <c r="CS39" s="695"/>
      <c r="CT39" s="695"/>
      <c r="CU39" s="695"/>
      <c r="CV39" s="695"/>
      <c r="CW39" s="695"/>
      <c r="CX39" s="695"/>
      <c r="CY39" s="696"/>
      <c r="CZ39" s="664">
        <v>18.100000000000001</v>
      </c>
      <c r="DA39" s="693"/>
      <c r="DB39" s="693"/>
      <c r="DC39" s="697"/>
      <c r="DD39" s="668">
        <v>925</v>
      </c>
      <c r="DE39" s="695"/>
      <c r="DF39" s="695"/>
      <c r="DG39" s="695"/>
      <c r="DH39" s="695"/>
      <c r="DI39" s="695"/>
      <c r="DJ39" s="695"/>
      <c r="DK39" s="696"/>
      <c r="DL39" s="668" t="s">
        <v>133</v>
      </c>
      <c r="DM39" s="695"/>
      <c r="DN39" s="695"/>
      <c r="DO39" s="695"/>
      <c r="DP39" s="695"/>
      <c r="DQ39" s="695"/>
      <c r="DR39" s="695"/>
      <c r="DS39" s="695"/>
      <c r="DT39" s="695"/>
      <c r="DU39" s="695"/>
      <c r="DV39" s="696"/>
      <c r="DW39" s="664" t="s">
        <v>133</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194234</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94</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7986</v>
      </c>
      <c r="CS40" s="660"/>
      <c r="CT40" s="660"/>
      <c r="CU40" s="660"/>
      <c r="CV40" s="660"/>
      <c r="CW40" s="660"/>
      <c r="CX40" s="660"/>
      <c r="CY40" s="661"/>
      <c r="CZ40" s="664">
        <v>0.1</v>
      </c>
      <c r="DA40" s="693"/>
      <c r="DB40" s="693"/>
      <c r="DC40" s="697"/>
      <c r="DD40" s="668" t="s">
        <v>233</v>
      </c>
      <c r="DE40" s="660"/>
      <c r="DF40" s="660"/>
      <c r="DG40" s="660"/>
      <c r="DH40" s="660"/>
      <c r="DI40" s="660"/>
      <c r="DJ40" s="660"/>
      <c r="DK40" s="661"/>
      <c r="DL40" s="668" t="s">
        <v>133</v>
      </c>
      <c r="DM40" s="660"/>
      <c r="DN40" s="660"/>
      <c r="DO40" s="660"/>
      <c r="DP40" s="660"/>
      <c r="DQ40" s="660"/>
      <c r="DR40" s="660"/>
      <c r="DS40" s="660"/>
      <c r="DT40" s="660"/>
      <c r="DU40" s="660"/>
      <c r="DV40" s="661"/>
      <c r="DW40" s="664" t="s">
        <v>233</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594803</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243</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233</v>
      </c>
      <c r="CS41" s="695"/>
      <c r="CT41" s="695"/>
      <c r="CU41" s="695"/>
      <c r="CV41" s="695"/>
      <c r="CW41" s="695"/>
      <c r="CX41" s="695"/>
      <c r="CY41" s="696"/>
      <c r="CZ41" s="664" t="s">
        <v>133</v>
      </c>
      <c r="DA41" s="693"/>
      <c r="DB41" s="693"/>
      <c r="DC41" s="697"/>
      <c r="DD41" s="668" t="s">
        <v>133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1442682</v>
      </c>
      <c r="CS42" s="660"/>
      <c r="CT42" s="660"/>
      <c r="CU42" s="660"/>
      <c r="CV42" s="660"/>
      <c r="CW42" s="660"/>
      <c r="CX42" s="660"/>
      <c r="CY42" s="661"/>
      <c r="CZ42" s="664">
        <v>10.5</v>
      </c>
      <c r="DA42" s="665"/>
      <c r="DB42" s="665"/>
      <c r="DC42" s="760"/>
      <c r="DD42" s="668">
        <v>195195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17822</v>
      </c>
      <c r="CS43" s="695"/>
      <c r="CT43" s="695"/>
      <c r="CU43" s="695"/>
      <c r="CV43" s="695"/>
      <c r="CW43" s="695"/>
      <c r="CX43" s="695"/>
      <c r="CY43" s="696"/>
      <c r="CZ43" s="664">
        <v>0.1</v>
      </c>
      <c r="DA43" s="693"/>
      <c r="DB43" s="693"/>
      <c r="DC43" s="697"/>
      <c r="DD43" s="668">
        <v>16767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1442682</v>
      </c>
      <c r="CS44" s="660"/>
      <c r="CT44" s="660"/>
      <c r="CU44" s="660"/>
      <c r="CV44" s="660"/>
      <c r="CW44" s="660"/>
      <c r="CX44" s="660"/>
      <c r="CY44" s="661"/>
      <c r="CZ44" s="664">
        <v>10.5</v>
      </c>
      <c r="DA44" s="665"/>
      <c r="DB44" s="665"/>
      <c r="DC44" s="760"/>
      <c r="DD44" s="668">
        <v>195195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819250</v>
      </c>
      <c r="CS45" s="695"/>
      <c r="CT45" s="695"/>
      <c r="CU45" s="695"/>
      <c r="CV45" s="695"/>
      <c r="CW45" s="695"/>
      <c r="CX45" s="695"/>
      <c r="CY45" s="696"/>
      <c r="CZ45" s="664">
        <v>6</v>
      </c>
      <c r="DA45" s="693"/>
      <c r="DB45" s="693"/>
      <c r="DC45" s="697"/>
      <c r="DD45" s="668">
        <v>3737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615468</v>
      </c>
      <c r="CS46" s="660"/>
      <c r="CT46" s="660"/>
      <c r="CU46" s="660"/>
      <c r="CV46" s="660"/>
      <c r="CW46" s="660"/>
      <c r="CX46" s="660"/>
      <c r="CY46" s="661"/>
      <c r="CZ46" s="664">
        <v>4.5</v>
      </c>
      <c r="DA46" s="665"/>
      <c r="DB46" s="665"/>
      <c r="DC46" s="760"/>
      <c r="DD46" s="668">
        <v>185694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t="s">
        <v>233</v>
      </c>
      <c r="CS47" s="695"/>
      <c r="CT47" s="695"/>
      <c r="CU47" s="695"/>
      <c r="CV47" s="695"/>
      <c r="CW47" s="695"/>
      <c r="CX47" s="695"/>
      <c r="CY47" s="696"/>
      <c r="CZ47" s="664" t="s">
        <v>133</v>
      </c>
      <c r="DA47" s="693"/>
      <c r="DB47" s="693"/>
      <c r="DC47" s="697"/>
      <c r="DD47" s="668" t="s">
        <v>233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133</v>
      </c>
      <c r="CS48" s="660"/>
      <c r="CT48" s="660"/>
      <c r="CU48" s="660"/>
      <c r="CV48" s="660"/>
      <c r="CW48" s="660"/>
      <c r="CX48" s="660"/>
      <c r="CY48" s="661"/>
      <c r="CZ48" s="664" t="s">
        <v>133</v>
      </c>
      <c r="DA48" s="665"/>
      <c r="DB48" s="665"/>
      <c r="DC48" s="760"/>
      <c r="DD48" s="668" t="s">
        <v>233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13718565</v>
      </c>
      <c r="CS49" s="729"/>
      <c r="CT49" s="729"/>
      <c r="CU49" s="729"/>
      <c r="CV49" s="729"/>
      <c r="CW49" s="729"/>
      <c r="CX49" s="729"/>
      <c r="CY49" s="761"/>
      <c r="CZ49" s="744">
        <v>100</v>
      </c>
      <c r="DA49" s="762"/>
      <c r="DB49" s="762"/>
      <c r="DC49" s="763"/>
      <c r="DD49" s="764">
        <v>6324866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0dlUECAa8RTbrRzLrE8ZK16Yuq8ex9/GlfIZ5FYzcf+DJBdR11ws2xTCpp8qwNZjhHfD0gTGMdKLWdSJ+emGA==" saltValue="Mb7fkuxpm9ODA5wGCdgYv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14089</v>
      </c>
      <c r="R7" s="795"/>
      <c r="S7" s="795"/>
      <c r="T7" s="795"/>
      <c r="U7" s="795"/>
      <c r="V7" s="795">
        <v>13721</v>
      </c>
      <c r="W7" s="795"/>
      <c r="X7" s="795"/>
      <c r="Y7" s="795"/>
      <c r="Z7" s="795"/>
      <c r="AA7" s="795">
        <v>369</v>
      </c>
      <c r="AB7" s="795"/>
      <c r="AC7" s="795"/>
      <c r="AD7" s="795"/>
      <c r="AE7" s="796"/>
      <c r="AF7" s="797">
        <v>306</v>
      </c>
      <c r="AG7" s="798"/>
      <c r="AH7" s="798"/>
      <c r="AI7" s="798"/>
      <c r="AJ7" s="799"/>
      <c r="AK7" s="834">
        <v>2314</v>
      </c>
      <c r="AL7" s="835"/>
      <c r="AM7" s="835"/>
      <c r="AN7" s="835"/>
      <c r="AO7" s="835"/>
      <c r="AP7" s="835">
        <v>9932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562</v>
      </c>
      <c r="BT7" s="839"/>
      <c r="BU7" s="839"/>
      <c r="BV7" s="839"/>
      <c r="BW7" s="839"/>
      <c r="BX7" s="839"/>
      <c r="BY7" s="839"/>
      <c r="BZ7" s="839"/>
      <c r="CA7" s="839"/>
      <c r="CB7" s="839"/>
      <c r="CC7" s="839"/>
      <c r="CD7" s="839"/>
      <c r="CE7" s="839"/>
      <c r="CF7" s="839"/>
      <c r="CG7" s="840"/>
      <c r="CH7" s="831">
        <v>0</v>
      </c>
      <c r="CI7" s="832"/>
      <c r="CJ7" s="832"/>
      <c r="CK7" s="832"/>
      <c r="CL7" s="833"/>
      <c r="CM7" s="831">
        <v>5</v>
      </c>
      <c r="CN7" s="832"/>
      <c r="CO7" s="832"/>
      <c r="CP7" s="832"/>
      <c r="CQ7" s="833"/>
      <c r="CR7" s="831">
        <v>2</v>
      </c>
      <c r="CS7" s="832"/>
      <c r="CT7" s="832"/>
      <c r="CU7" s="832"/>
      <c r="CV7" s="833"/>
      <c r="CW7" s="831">
        <v>30</v>
      </c>
      <c r="CX7" s="832"/>
      <c r="CY7" s="832"/>
      <c r="CZ7" s="832"/>
      <c r="DA7" s="833"/>
      <c r="DB7" s="831" t="s">
        <v>576</v>
      </c>
      <c r="DC7" s="832"/>
      <c r="DD7" s="832"/>
      <c r="DE7" s="832"/>
      <c r="DF7" s="833"/>
      <c r="DG7" s="831">
        <v>130</v>
      </c>
      <c r="DH7" s="832"/>
      <c r="DI7" s="832"/>
      <c r="DJ7" s="832"/>
      <c r="DK7" s="833"/>
      <c r="DL7" s="831" t="s">
        <v>576</v>
      </c>
      <c r="DM7" s="832"/>
      <c r="DN7" s="832"/>
      <c r="DO7" s="832"/>
      <c r="DP7" s="833"/>
      <c r="DQ7" s="831" t="s">
        <v>576</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1</v>
      </c>
      <c r="R8" s="819"/>
      <c r="S8" s="819"/>
      <c r="T8" s="819"/>
      <c r="U8" s="819"/>
      <c r="V8" s="819">
        <v>0</v>
      </c>
      <c r="W8" s="819"/>
      <c r="X8" s="819"/>
      <c r="Y8" s="819"/>
      <c r="Z8" s="819"/>
      <c r="AA8" s="819">
        <v>1</v>
      </c>
      <c r="AB8" s="819"/>
      <c r="AC8" s="819"/>
      <c r="AD8" s="819"/>
      <c r="AE8" s="820"/>
      <c r="AF8" s="821">
        <v>1</v>
      </c>
      <c r="AG8" s="822"/>
      <c r="AH8" s="822"/>
      <c r="AI8" s="822"/>
      <c r="AJ8" s="823"/>
      <c r="AK8" s="824" t="s">
        <v>575</v>
      </c>
      <c r="AL8" s="825"/>
      <c r="AM8" s="825"/>
      <c r="AN8" s="825"/>
      <c r="AO8" s="825"/>
      <c r="AP8" s="825" t="s">
        <v>575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563</v>
      </c>
      <c r="BT8" s="829"/>
      <c r="BU8" s="829"/>
      <c r="BV8" s="829"/>
      <c r="BW8" s="829"/>
      <c r="BX8" s="829"/>
      <c r="BY8" s="829"/>
      <c r="BZ8" s="829"/>
      <c r="CA8" s="829"/>
      <c r="CB8" s="829"/>
      <c r="CC8" s="829"/>
      <c r="CD8" s="829"/>
      <c r="CE8" s="829"/>
      <c r="CF8" s="829"/>
      <c r="CG8" s="830"/>
      <c r="CH8" s="841">
        <v>1</v>
      </c>
      <c r="CI8" s="842"/>
      <c r="CJ8" s="842"/>
      <c r="CK8" s="842"/>
      <c r="CL8" s="843"/>
      <c r="CM8" s="841">
        <v>49</v>
      </c>
      <c r="CN8" s="842"/>
      <c r="CO8" s="842"/>
      <c r="CP8" s="842"/>
      <c r="CQ8" s="843"/>
      <c r="CR8" s="841">
        <v>50</v>
      </c>
      <c r="CS8" s="842"/>
      <c r="CT8" s="842"/>
      <c r="CU8" s="842"/>
      <c r="CV8" s="843"/>
      <c r="CW8" s="841" t="s">
        <v>580</v>
      </c>
      <c r="CX8" s="842"/>
      <c r="CY8" s="842"/>
      <c r="CZ8" s="842"/>
      <c r="DA8" s="843"/>
      <c r="DB8" s="841" t="s">
        <v>576</v>
      </c>
      <c r="DC8" s="842"/>
      <c r="DD8" s="842"/>
      <c r="DE8" s="842"/>
      <c r="DF8" s="843"/>
      <c r="DG8" s="841" t="s">
        <v>578</v>
      </c>
      <c r="DH8" s="842"/>
      <c r="DI8" s="842"/>
      <c r="DJ8" s="842"/>
      <c r="DK8" s="843"/>
      <c r="DL8" s="841">
        <v>397</v>
      </c>
      <c r="DM8" s="842"/>
      <c r="DN8" s="842"/>
      <c r="DO8" s="842"/>
      <c r="DP8" s="843"/>
      <c r="DQ8" s="841">
        <v>42</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564</v>
      </c>
      <c r="BT9" s="829"/>
      <c r="BU9" s="829"/>
      <c r="BV9" s="829"/>
      <c r="BW9" s="829"/>
      <c r="BX9" s="829"/>
      <c r="BY9" s="829"/>
      <c r="BZ9" s="829"/>
      <c r="CA9" s="829"/>
      <c r="CB9" s="829"/>
      <c r="CC9" s="829"/>
      <c r="CD9" s="829"/>
      <c r="CE9" s="829"/>
      <c r="CF9" s="829"/>
      <c r="CG9" s="830"/>
      <c r="CH9" s="841">
        <v>12</v>
      </c>
      <c r="CI9" s="842"/>
      <c r="CJ9" s="842"/>
      <c r="CK9" s="842"/>
      <c r="CL9" s="843"/>
      <c r="CM9" s="841">
        <v>9</v>
      </c>
      <c r="CN9" s="842"/>
      <c r="CO9" s="842"/>
      <c r="CP9" s="842"/>
      <c r="CQ9" s="843"/>
      <c r="CR9" s="841">
        <v>0</v>
      </c>
      <c r="CS9" s="842"/>
      <c r="CT9" s="842"/>
      <c r="CU9" s="842"/>
      <c r="CV9" s="843"/>
      <c r="CW9" s="841" t="s">
        <v>576</v>
      </c>
      <c r="CX9" s="842"/>
      <c r="CY9" s="842"/>
      <c r="CZ9" s="842"/>
      <c r="DA9" s="843"/>
      <c r="DB9" s="841" t="s">
        <v>576</v>
      </c>
      <c r="DC9" s="842"/>
      <c r="DD9" s="842"/>
      <c r="DE9" s="842"/>
      <c r="DF9" s="843"/>
      <c r="DG9" s="841" t="s">
        <v>576</v>
      </c>
      <c r="DH9" s="842"/>
      <c r="DI9" s="842"/>
      <c r="DJ9" s="842"/>
      <c r="DK9" s="843"/>
      <c r="DL9" s="841" t="s">
        <v>576</v>
      </c>
      <c r="DM9" s="842"/>
      <c r="DN9" s="842"/>
      <c r="DO9" s="842"/>
      <c r="DP9" s="843"/>
      <c r="DQ9" s="841" t="s">
        <v>576</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14088</v>
      </c>
      <c r="R23" s="854"/>
      <c r="S23" s="854"/>
      <c r="T23" s="854"/>
      <c r="U23" s="854"/>
      <c r="V23" s="854">
        <v>13719</v>
      </c>
      <c r="W23" s="854"/>
      <c r="X23" s="854"/>
      <c r="Y23" s="854"/>
      <c r="Z23" s="854"/>
      <c r="AA23" s="854">
        <v>369</v>
      </c>
      <c r="AB23" s="854"/>
      <c r="AC23" s="854"/>
      <c r="AD23" s="854"/>
      <c r="AE23" s="855"/>
      <c r="AF23" s="856">
        <v>306</v>
      </c>
      <c r="AG23" s="854"/>
      <c r="AH23" s="854"/>
      <c r="AI23" s="854"/>
      <c r="AJ23" s="857"/>
      <c r="AK23" s="858"/>
      <c r="AL23" s="859"/>
      <c r="AM23" s="859"/>
      <c r="AN23" s="859"/>
      <c r="AO23" s="859"/>
      <c r="AP23" s="854">
        <v>9932</v>
      </c>
      <c r="AQ23" s="854"/>
      <c r="AR23" s="854"/>
      <c r="AS23" s="854"/>
      <c r="AT23" s="854"/>
      <c r="AU23" s="860"/>
      <c r="AV23" s="860"/>
      <c r="AW23" s="860"/>
      <c r="AX23" s="860"/>
      <c r="AY23" s="861"/>
      <c r="AZ23" s="869" t="s">
        <v>133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587</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3548</v>
      </c>
      <c r="R28" s="883"/>
      <c r="S28" s="883"/>
      <c r="T28" s="883"/>
      <c r="U28" s="883"/>
      <c r="V28" s="883">
        <v>3420</v>
      </c>
      <c r="W28" s="883"/>
      <c r="X28" s="883"/>
      <c r="Y28" s="883"/>
      <c r="Z28" s="883"/>
      <c r="AA28" s="883">
        <v>128</v>
      </c>
      <c r="AB28" s="883"/>
      <c r="AC28" s="883"/>
      <c r="AD28" s="883"/>
      <c r="AE28" s="884"/>
      <c r="AF28" s="885">
        <v>128</v>
      </c>
      <c r="AG28" s="883"/>
      <c r="AH28" s="883"/>
      <c r="AI28" s="883"/>
      <c r="AJ28" s="886"/>
      <c r="AK28" s="887">
        <v>194</v>
      </c>
      <c r="AL28" s="878"/>
      <c r="AM28" s="878"/>
      <c r="AN28" s="878"/>
      <c r="AO28" s="878"/>
      <c r="AP28" s="878" t="s">
        <v>502</v>
      </c>
      <c r="AQ28" s="878"/>
      <c r="AR28" s="878"/>
      <c r="AS28" s="878"/>
      <c r="AT28" s="878"/>
      <c r="AU28" s="878" t="s">
        <v>575</v>
      </c>
      <c r="AV28" s="878"/>
      <c r="AW28" s="878"/>
      <c r="AX28" s="878"/>
      <c r="AY28" s="878"/>
      <c r="AZ28" s="879" t="s">
        <v>502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1914</v>
      </c>
      <c r="R29" s="819"/>
      <c r="S29" s="819"/>
      <c r="T29" s="819"/>
      <c r="U29" s="819"/>
      <c r="V29" s="819">
        <v>1830</v>
      </c>
      <c r="W29" s="819"/>
      <c r="X29" s="819"/>
      <c r="Y29" s="819"/>
      <c r="Z29" s="819"/>
      <c r="AA29" s="819">
        <v>84</v>
      </c>
      <c r="AB29" s="819"/>
      <c r="AC29" s="819"/>
      <c r="AD29" s="819"/>
      <c r="AE29" s="820"/>
      <c r="AF29" s="821">
        <v>84</v>
      </c>
      <c r="AG29" s="822"/>
      <c r="AH29" s="822"/>
      <c r="AI29" s="822"/>
      <c r="AJ29" s="823"/>
      <c r="AK29" s="890">
        <v>320</v>
      </c>
      <c r="AL29" s="891"/>
      <c r="AM29" s="891"/>
      <c r="AN29" s="891"/>
      <c r="AO29" s="891"/>
      <c r="AP29" s="891" t="s">
        <v>502</v>
      </c>
      <c r="AQ29" s="891"/>
      <c r="AR29" s="891"/>
      <c r="AS29" s="891"/>
      <c r="AT29" s="891"/>
      <c r="AU29" s="891" t="s">
        <v>575</v>
      </c>
      <c r="AV29" s="891"/>
      <c r="AW29" s="891"/>
      <c r="AX29" s="891"/>
      <c r="AY29" s="891"/>
      <c r="AZ29" s="892" t="s">
        <v>502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440</v>
      </c>
      <c r="R30" s="819"/>
      <c r="S30" s="819"/>
      <c r="T30" s="819"/>
      <c r="U30" s="819"/>
      <c r="V30" s="819">
        <v>438</v>
      </c>
      <c r="W30" s="819"/>
      <c r="X30" s="819"/>
      <c r="Y30" s="819"/>
      <c r="Z30" s="819"/>
      <c r="AA30" s="819">
        <v>2</v>
      </c>
      <c r="AB30" s="819"/>
      <c r="AC30" s="819"/>
      <c r="AD30" s="819"/>
      <c r="AE30" s="820"/>
      <c r="AF30" s="821">
        <v>2</v>
      </c>
      <c r="AG30" s="822"/>
      <c r="AH30" s="822"/>
      <c r="AI30" s="822"/>
      <c r="AJ30" s="823"/>
      <c r="AK30" s="890">
        <v>267</v>
      </c>
      <c r="AL30" s="891"/>
      <c r="AM30" s="891"/>
      <c r="AN30" s="891"/>
      <c r="AO30" s="891"/>
      <c r="AP30" s="891" t="s">
        <v>502</v>
      </c>
      <c r="AQ30" s="891"/>
      <c r="AR30" s="891"/>
      <c r="AS30" s="891"/>
      <c r="AT30" s="891"/>
      <c r="AU30" s="891" t="s">
        <v>575</v>
      </c>
      <c r="AV30" s="891"/>
      <c r="AW30" s="891"/>
      <c r="AX30" s="891"/>
      <c r="AY30" s="891"/>
      <c r="AZ30" s="892" t="s">
        <v>502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540</v>
      </c>
      <c r="R31" s="819"/>
      <c r="S31" s="819"/>
      <c r="T31" s="819"/>
      <c r="U31" s="819"/>
      <c r="V31" s="819">
        <v>539</v>
      </c>
      <c r="W31" s="819"/>
      <c r="X31" s="819"/>
      <c r="Y31" s="819"/>
      <c r="Z31" s="819"/>
      <c r="AA31" s="819">
        <v>1</v>
      </c>
      <c r="AB31" s="819"/>
      <c r="AC31" s="819"/>
      <c r="AD31" s="819"/>
      <c r="AE31" s="820"/>
      <c r="AF31" s="821">
        <v>1313</v>
      </c>
      <c r="AG31" s="822"/>
      <c r="AH31" s="822"/>
      <c r="AI31" s="822"/>
      <c r="AJ31" s="823"/>
      <c r="AK31" s="890">
        <v>5</v>
      </c>
      <c r="AL31" s="891"/>
      <c r="AM31" s="891"/>
      <c r="AN31" s="891"/>
      <c r="AO31" s="891"/>
      <c r="AP31" s="891">
        <v>219</v>
      </c>
      <c r="AQ31" s="891"/>
      <c r="AR31" s="891"/>
      <c r="AS31" s="891"/>
      <c r="AT31" s="891"/>
      <c r="AU31" s="891" t="s">
        <v>575</v>
      </c>
      <c r="AV31" s="891"/>
      <c r="AW31" s="891"/>
      <c r="AX31" s="891"/>
      <c r="AY31" s="891"/>
      <c r="AZ31" s="892" t="s">
        <v>575</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1007</v>
      </c>
      <c r="R32" s="819"/>
      <c r="S32" s="819"/>
      <c r="T32" s="819"/>
      <c r="U32" s="819"/>
      <c r="V32" s="819">
        <v>991</v>
      </c>
      <c r="W32" s="819"/>
      <c r="X32" s="819"/>
      <c r="Y32" s="819"/>
      <c r="Z32" s="819"/>
      <c r="AA32" s="819">
        <v>16</v>
      </c>
      <c r="AB32" s="819"/>
      <c r="AC32" s="819"/>
      <c r="AD32" s="819"/>
      <c r="AE32" s="820"/>
      <c r="AF32" s="821">
        <v>16</v>
      </c>
      <c r="AG32" s="822"/>
      <c r="AH32" s="822"/>
      <c r="AI32" s="822"/>
      <c r="AJ32" s="823"/>
      <c r="AK32" s="890">
        <v>400</v>
      </c>
      <c r="AL32" s="891"/>
      <c r="AM32" s="891"/>
      <c r="AN32" s="891"/>
      <c r="AO32" s="891"/>
      <c r="AP32" s="891">
        <v>4141</v>
      </c>
      <c r="AQ32" s="891"/>
      <c r="AR32" s="891"/>
      <c r="AS32" s="891"/>
      <c r="AT32" s="891"/>
      <c r="AU32" s="891">
        <v>4116</v>
      </c>
      <c r="AV32" s="891"/>
      <c r="AW32" s="891"/>
      <c r="AX32" s="891"/>
      <c r="AY32" s="891"/>
      <c r="AZ32" s="892" t="s">
        <v>575</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220</v>
      </c>
      <c r="R33" s="819"/>
      <c r="S33" s="819"/>
      <c r="T33" s="819"/>
      <c r="U33" s="819"/>
      <c r="V33" s="819">
        <v>213</v>
      </c>
      <c r="W33" s="819"/>
      <c r="X33" s="819"/>
      <c r="Y33" s="819"/>
      <c r="Z33" s="819"/>
      <c r="AA33" s="819">
        <v>7</v>
      </c>
      <c r="AB33" s="819"/>
      <c r="AC33" s="819"/>
      <c r="AD33" s="819"/>
      <c r="AE33" s="820"/>
      <c r="AF33" s="821">
        <v>7</v>
      </c>
      <c r="AG33" s="822"/>
      <c r="AH33" s="822"/>
      <c r="AI33" s="822"/>
      <c r="AJ33" s="823"/>
      <c r="AK33" s="890">
        <v>149</v>
      </c>
      <c r="AL33" s="891"/>
      <c r="AM33" s="891"/>
      <c r="AN33" s="891"/>
      <c r="AO33" s="891"/>
      <c r="AP33" s="891">
        <v>1479</v>
      </c>
      <c r="AQ33" s="891"/>
      <c r="AR33" s="891"/>
      <c r="AS33" s="891"/>
      <c r="AT33" s="891"/>
      <c r="AU33" s="891">
        <v>1464</v>
      </c>
      <c r="AV33" s="891"/>
      <c r="AW33" s="891"/>
      <c r="AX33" s="891"/>
      <c r="AY33" s="891"/>
      <c r="AZ33" s="892" t="s">
        <v>575</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1549</v>
      </c>
      <c r="AG63" s="902"/>
      <c r="AH63" s="902"/>
      <c r="AI63" s="902"/>
      <c r="AJ63" s="903"/>
      <c r="AK63" s="904"/>
      <c r="AL63" s="899"/>
      <c r="AM63" s="899"/>
      <c r="AN63" s="899"/>
      <c r="AO63" s="899"/>
      <c r="AP63" s="902">
        <v>5839</v>
      </c>
      <c r="AQ63" s="902"/>
      <c r="AR63" s="902"/>
      <c r="AS63" s="902"/>
      <c r="AT63" s="902"/>
      <c r="AU63" s="902">
        <v>5580</v>
      </c>
      <c r="AV63" s="902"/>
      <c r="AW63" s="902"/>
      <c r="AX63" s="902"/>
      <c r="AY63" s="902"/>
      <c r="AZ63" s="906"/>
      <c r="BA63" s="906"/>
      <c r="BB63" s="906"/>
      <c r="BC63" s="906"/>
      <c r="BD63" s="906"/>
      <c r="BE63" s="907"/>
      <c r="BF63" s="907"/>
      <c r="BG63" s="907"/>
      <c r="BH63" s="907"/>
      <c r="BI63" s="908"/>
      <c r="BJ63" s="909" t="s">
        <v>133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386</v>
      </c>
      <c r="W66" s="778"/>
      <c r="X66" s="778"/>
      <c r="Y66" s="778"/>
      <c r="Z66" s="779"/>
      <c r="AA66" s="777" t="s">
        <v>387</v>
      </c>
      <c r="AB66" s="778"/>
      <c r="AC66" s="778"/>
      <c r="AD66" s="778"/>
      <c r="AE66" s="779"/>
      <c r="AF66" s="912" t="s">
        <v>405</v>
      </c>
      <c r="AG66" s="873"/>
      <c r="AH66" s="873"/>
      <c r="AI66" s="873"/>
      <c r="AJ66" s="913"/>
      <c r="AK66" s="777" t="s">
        <v>406</v>
      </c>
      <c r="AL66" s="801"/>
      <c r="AM66" s="801"/>
      <c r="AN66" s="801"/>
      <c r="AO66" s="802"/>
      <c r="AP66" s="777" t="s">
        <v>390</v>
      </c>
      <c r="AQ66" s="778"/>
      <c r="AR66" s="778"/>
      <c r="AS66" s="778"/>
      <c r="AT66" s="779"/>
      <c r="AU66" s="777" t="s">
        <v>407</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565</v>
      </c>
      <c r="C68" s="930"/>
      <c r="D68" s="930"/>
      <c r="E68" s="930"/>
      <c r="F68" s="930"/>
      <c r="G68" s="930"/>
      <c r="H68" s="930"/>
      <c r="I68" s="930"/>
      <c r="J68" s="930"/>
      <c r="K68" s="930"/>
      <c r="L68" s="930"/>
      <c r="M68" s="930"/>
      <c r="N68" s="930"/>
      <c r="O68" s="930"/>
      <c r="P68" s="931"/>
      <c r="Q68" s="932">
        <v>19891</v>
      </c>
      <c r="R68" s="926"/>
      <c r="S68" s="926"/>
      <c r="T68" s="926"/>
      <c r="U68" s="926"/>
      <c r="V68" s="926">
        <v>19869</v>
      </c>
      <c r="W68" s="926"/>
      <c r="X68" s="926"/>
      <c r="Y68" s="926"/>
      <c r="Z68" s="926"/>
      <c r="AA68" s="926">
        <v>21</v>
      </c>
      <c r="AB68" s="926"/>
      <c r="AC68" s="926"/>
      <c r="AD68" s="926"/>
      <c r="AE68" s="926"/>
      <c r="AF68" s="926">
        <v>21</v>
      </c>
      <c r="AG68" s="926"/>
      <c r="AH68" s="926"/>
      <c r="AI68" s="926"/>
      <c r="AJ68" s="926"/>
      <c r="AK68" s="926">
        <v>3109</v>
      </c>
      <c r="AL68" s="926"/>
      <c r="AM68" s="926"/>
      <c r="AN68" s="926"/>
      <c r="AO68" s="926"/>
      <c r="AP68" s="926" t="s">
        <v>576</v>
      </c>
      <c r="AQ68" s="926"/>
      <c r="AR68" s="926"/>
      <c r="AS68" s="926"/>
      <c r="AT68" s="926"/>
      <c r="AU68" s="926" t="s">
        <v>576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566</v>
      </c>
      <c r="C69" s="934"/>
      <c r="D69" s="934"/>
      <c r="E69" s="934"/>
      <c r="F69" s="934"/>
      <c r="G69" s="934"/>
      <c r="H69" s="934"/>
      <c r="I69" s="934"/>
      <c r="J69" s="934"/>
      <c r="K69" s="934"/>
      <c r="L69" s="934"/>
      <c r="M69" s="934"/>
      <c r="N69" s="934"/>
      <c r="O69" s="934"/>
      <c r="P69" s="935"/>
      <c r="Q69" s="936">
        <v>169</v>
      </c>
      <c r="R69" s="891"/>
      <c r="S69" s="891"/>
      <c r="T69" s="891"/>
      <c r="U69" s="891"/>
      <c r="V69" s="891">
        <v>169</v>
      </c>
      <c r="W69" s="891"/>
      <c r="X69" s="891"/>
      <c r="Y69" s="891"/>
      <c r="Z69" s="891"/>
      <c r="AA69" s="891">
        <v>1</v>
      </c>
      <c r="AB69" s="891"/>
      <c r="AC69" s="891"/>
      <c r="AD69" s="891"/>
      <c r="AE69" s="891"/>
      <c r="AF69" s="891">
        <v>1</v>
      </c>
      <c r="AG69" s="891"/>
      <c r="AH69" s="891"/>
      <c r="AI69" s="891"/>
      <c r="AJ69" s="891"/>
      <c r="AK69" s="891">
        <v>36</v>
      </c>
      <c r="AL69" s="891"/>
      <c r="AM69" s="891"/>
      <c r="AN69" s="891"/>
      <c r="AO69" s="891"/>
      <c r="AP69" s="891" t="s">
        <v>577</v>
      </c>
      <c r="AQ69" s="891"/>
      <c r="AR69" s="891"/>
      <c r="AS69" s="891"/>
      <c r="AT69" s="891"/>
      <c r="AU69" s="891" t="s">
        <v>578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567</v>
      </c>
      <c r="C70" s="934"/>
      <c r="D70" s="934"/>
      <c r="E70" s="934"/>
      <c r="F70" s="934"/>
      <c r="G70" s="934"/>
      <c r="H70" s="934"/>
      <c r="I70" s="934"/>
      <c r="J70" s="934"/>
      <c r="K70" s="934"/>
      <c r="L70" s="934"/>
      <c r="M70" s="934"/>
      <c r="N70" s="934"/>
      <c r="O70" s="934"/>
      <c r="P70" s="935"/>
      <c r="Q70" s="936">
        <v>555</v>
      </c>
      <c r="R70" s="891"/>
      <c r="S70" s="891"/>
      <c r="T70" s="891"/>
      <c r="U70" s="891"/>
      <c r="V70" s="891">
        <v>345</v>
      </c>
      <c r="W70" s="891"/>
      <c r="X70" s="891"/>
      <c r="Y70" s="891"/>
      <c r="Z70" s="891"/>
      <c r="AA70" s="891">
        <v>211</v>
      </c>
      <c r="AB70" s="891"/>
      <c r="AC70" s="891"/>
      <c r="AD70" s="891"/>
      <c r="AE70" s="891"/>
      <c r="AF70" s="891">
        <v>211</v>
      </c>
      <c r="AG70" s="891"/>
      <c r="AH70" s="891"/>
      <c r="AI70" s="891"/>
      <c r="AJ70" s="891"/>
      <c r="AK70" s="891" t="s">
        <v>577</v>
      </c>
      <c r="AL70" s="891"/>
      <c r="AM70" s="891"/>
      <c r="AN70" s="891"/>
      <c r="AO70" s="891"/>
      <c r="AP70" s="891" t="s">
        <v>576</v>
      </c>
      <c r="AQ70" s="891"/>
      <c r="AR70" s="891"/>
      <c r="AS70" s="891"/>
      <c r="AT70" s="891"/>
      <c r="AU70" s="891" t="s">
        <v>576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568</v>
      </c>
      <c r="C71" s="934"/>
      <c r="D71" s="934"/>
      <c r="E71" s="934"/>
      <c r="F71" s="934"/>
      <c r="G71" s="934"/>
      <c r="H71" s="934"/>
      <c r="I71" s="934"/>
      <c r="J71" s="934"/>
      <c r="K71" s="934"/>
      <c r="L71" s="934"/>
      <c r="M71" s="934"/>
      <c r="N71" s="934"/>
      <c r="O71" s="934"/>
      <c r="P71" s="935"/>
      <c r="Q71" s="936">
        <v>908</v>
      </c>
      <c r="R71" s="891"/>
      <c r="S71" s="891"/>
      <c r="T71" s="891"/>
      <c r="U71" s="891"/>
      <c r="V71" s="891">
        <v>902</v>
      </c>
      <c r="W71" s="891"/>
      <c r="X71" s="891"/>
      <c r="Y71" s="891"/>
      <c r="Z71" s="891"/>
      <c r="AA71" s="891">
        <v>5</v>
      </c>
      <c r="AB71" s="891"/>
      <c r="AC71" s="891"/>
      <c r="AD71" s="891"/>
      <c r="AE71" s="891"/>
      <c r="AF71" s="891">
        <v>5</v>
      </c>
      <c r="AG71" s="891"/>
      <c r="AH71" s="891"/>
      <c r="AI71" s="891"/>
      <c r="AJ71" s="891"/>
      <c r="AK71" s="891" t="s">
        <v>576</v>
      </c>
      <c r="AL71" s="891"/>
      <c r="AM71" s="891"/>
      <c r="AN71" s="891"/>
      <c r="AO71" s="891"/>
      <c r="AP71" s="891" t="s">
        <v>576</v>
      </c>
      <c r="AQ71" s="891"/>
      <c r="AR71" s="891"/>
      <c r="AS71" s="891"/>
      <c r="AT71" s="891"/>
      <c r="AU71" s="891" t="s">
        <v>576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569</v>
      </c>
      <c r="C72" s="934"/>
      <c r="D72" s="934"/>
      <c r="E72" s="934"/>
      <c r="F72" s="934"/>
      <c r="G72" s="934"/>
      <c r="H72" s="934"/>
      <c r="I72" s="934"/>
      <c r="J72" s="934"/>
      <c r="K72" s="934"/>
      <c r="L72" s="934"/>
      <c r="M72" s="934"/>
      <c r="N72" s="934"/>
      <c r="O72" s="934"/>
      <c r="P72" s="935"/>
      <c r="Q72" s="936">
        <v>325083</v>
      </c>
      <c r="R72" s="891"/>
      <c r="S72" s="891"/>
      <c r="T72" s="891"/>
      <c r="U72" s="891"/>
      <c r="V72" s="891">
        <v>319922</v>
      </c>
      <c r="W72" s="891"/>
      <c r="X72" s="891"/>
      <c r="Y72" s="891"/>
      <c r="Z72" s="891"/>
      <c r="AA72" s="891">
        <v>5161</v>
      </c>
      <c r="AB72" s="891"/>
      <c r="AC72" s="891"/>
      <c r="AD72" s="891"/>
      <c r="AE72" s="891"/>
      <c r="AF72" s="891">
        <v>5161</v>
      </c>
      <c r="AG72" s="891"/>
      <c r="AH72" s="891"/>
      <c r="AI72" s="891"/>
      <c r="AJ72" s="891"/>
      <c r="AK72" s="891">
        <v>2069</v>
      </c>
      <c r="AL72" s="891"/>
      <c r="AM72" s="891"/>
      <c r="AN72" s="891"/>
      <c r="AO72" s="891"/>
      <c r="AP72" s="891" t="s">
        <v>578</v>
      </c>
      <c r="AQ72" s="891"/>
      <c r="AR72" s="891"/>
      <c r="AS72" s="891"/>
      <c r="AT72" s="891"/>
      <c r="AU72" s="891" t="s">
        <v>576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570</v>
      </c>
      <c r="C73" s="934"/>
      <c r="D73" s="934"/>
      <c r="E73" s="934"/>
      <c r="F73" s="934"/>
      <c r="G73" s="934"/>
      <c r="H73" s="934"/>
      <c r="I73" s="934"/>
      <c r="J73" s="934"/>
      <c r="K73" s="934"/>
      <c r="L73" s="934"/>
      <c r="M73" s="934"/>
      <c r="N73" s="934"/>
      <c r="O73" s="934"/>
      <c r="P73" s="935"/>
      <c r="Q73" s="936">
        <v>2800</v>
      </c>
      <c r="R73" s="891"/>
      <c r="S73" s="891"/>
      <c r="T73" s="891"/>
      <c r="U73" s="891"/>
      <c r="V73" s="891">
        <v>2688</v>
      </c>
      <c r="W73" s="891"/>
      <c r="X73" s="891"/>
      <c r="Y73" s="891"/>
      <c r="Z73" s="891"/>
      <c r="AA73" s="891">
        <v>112</v>
      </c>
      <c r="AB73" s="891"/>
      <c r="AC73" s="891"/>
      <c r="AD73" s="891"/>
      <c r="AE73" s="891"/>
      <c r="AF73" s="891">
        <v>93</v>
      </c>
      <c r="AG73" s="891"/>
      <c r="AH73" s="891"/>
      <c r="AI73" s="891"/>
      <c r="AJ73" s="891"/>
      <c r="AK73" s="891" t="s">
        <v>576</v>
      </c>
      <c r="AL73" s="891"/>
      <c r="AM73" s="891"/>
      <c r="AN73" s="891"/>
      <c r="AO73" s="891"/>
      <c r="AP73" s="891">
        <v>2829</v>
      </c>
      <c r="AQ73" s="891"/>
      <c r="AR73" s="891"/>
      <c r="AS73" s="891"/>
      <c r="AT73" s="891"/>
      <c r="AU73" s="891">
        <v>365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571</v>
      </c>
      <c r="C74" s="934"/>
      <c r="D74" s="934"/>
      <c r="E74" s="934"/>
      <c r="F74" s="934"/>
      <c r="G74" s="934"/>
      <c r="H74" s="934"/>
      <c r="I74" s="934"/>
      <c r="J74" s="934"/>
      <c r="K74" s="934"/>
      <c r="L74" s="934"/>
      <c r="M74" s="934"/>
      <c r="N74" s="934"/>
      <c r="O74" s="934"/>
      <c r="P74" s="935"/>
      <c r="Q74" s="936">
        <v>36</v>
      </c>
      <c r="R74" s="891"/>
      <c r="S74" s="891"/>
      <c r="T74" s="891"/>
      <c r="U74" s="891"/>
      <c r="V74" s="891">
        <v>7</v>
      </c>
      <c r="W74" s="891"/>
      <c r="X74" s="891"/>
      <c r="Y74" s="891"/>
      <c r="Z74" s="891"/>
      <c r="AA74" s="891">
        <v>29</v>
      </c>
      <c r="AB74" s="891"/>
      <c r="AC74" s="891"/>
      <c r="AD74" s="891"/>
      <c r="AE74" s="891"/>
      <c r="AF74" s="891">
        <v>1</v>
      </c>
      <c r="AG74" s="891"/>
      <c r="AH74" s="891"/>
      <c r="AI74" s="891"/>
      <c r="AJ74" s="891"/>
      <c r="AK74" s="891">
        <v>30</v>
      </c>
      <c r="AL74" s="891"/>
      <c r="AM74" s="891"/>
      <c r="AN74" s="891"/>
      <c r="AO74" s="891"/>
      <c r="AP74" s="891" t="s">
        <v>576</v>
      </c>
      <c r="AQ74" s="891"/>
      <c r="AR74" s="891"/>
      <c r="AS74" s="891"/>
      <c r="AT74" s="891"/>
      <c r="AU74" s="891" t="s">
        <v>576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572</v>
      </c>
      <c r="C75" s="934"/>
      <c r="D75" s="934"/>
      <c r="E75" s="934"/>
      <c r="F75" s="934"/>
      <c r="G75" s="934"/>
      <c r="H75" s="934"/>
      <c r="I75" s="934"/>
      <c r="J75" s="934"/>
      <c r="K75" s="934"/>
      <c r="L75" s="934"/>
      <c r="M75" s="934"/>
      <c r="N75" s="934"/>
      <c r="O75" s="934"/>
      <c r="P75" s="935"/>
      <c r="Q75" s="939">
        <v>4268</v>
      </c>
      <c r="R75" s="940"/>
      <c r="S75" s="940"/>
      <c r="T75" s="940"/>
      <c r="U75" s="890"/>
      <c r="V75" s="941">
        <v>4183</v>
      </c>
      <c r="W75" s="940"/>
      <c r="X75" s="940"/>
      <c r="Y75" s="940"/>
      <c r="Z75" s="890"/>
      <c r="AA75" s="941">
        <v>84</v>
      </c>
      <c r="AB75" s="940"/>
      <c r="AC75" s="940"/>
      <c r="AD75" s="940"/>
      <c r="AE75" s="890"/>
      <c r="AF75" s="941">
        <v>84</v>
      </c>
      <c r="AG75" s="940"/>
      <c r="AH75" s="940"/>
      <c r="AI75" s="940"/>
      <c r="AJ75" s="890"/>
      <c r="AK75" s="941" t="s">
        <v>576</v>
      </c>
      <c r="AL75" s="940"/>
      <c r="AM75" s="940"/>
      <c r="AN75" s="940"/>
      <c r="AO75" s="890"/>
      <c r="AP75" s="941">
        <v>933</v>
      </c>
      <c r="AQ75" s="940"/>
      <c r="AR75" s="940"/>
      <c r="AS75" s="940"/>
      <c r="AT75" s="890"/>
      <c r="AU75" s="941">
        <v>76</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573</v>
      </c>
      <c r="C76" s="934"/>
      <c r="D76" s="934"/>
      <c r="E76" s="934"/>
      <c r="F76" s="934"/>
      <c r="G76" s="934"/>
      <c r="H76" s="934"/>
      <c r="I76" s="934"/>
      <c r="J76" s="934"/>
      <c r="K76" s="934"/>
      <c r="L76" s="934"/>
      <c r="M76" s="934"/>
      <c r="N76" s="934"/>
      <c r="O76" s="934"/>
      <c r="P76" s="935"/>
      <c r="Q76" s="939">
        <v>199</v>
      </c>
      <c r="R76" s="940"/>
      <c r="S76" s="940"/>
      <c r="T76" s="940"/>
      <c r="U76" s="890"/>
      <c r="V76" s="941">
        <v>191</v>
      </c>
      <c r="W76" s="940"/>
      <c r="X76" s="940"/>
      <c r="Y76" s="940"/>
      <c r="Z76" s="890"/>
      <c r="AA76" s="941">
        <v>8</v>
      </c>
      <c r="AB76" s="940"/>
      <c r="AC76" s="940"/>
      <c r="AD76" s="940"/>
      <c r="AE76" s="890"/>
      <c r="AF76" s="941">
        <v>8</v>
      </c>
      <c r="AG76" s="940"/>
      <c r="AH76" s="940"/>
      <c r="AI76" s="940"/>
      <c r="AJ76" s="890"/>
      <c r="AK76" s="941">
        <v>2</v>
      </c>
      <c r="AL76" s="940"/>
      <c r="AM76" s="940"/>
      <c r="AN76" s="940"/>
      <c r="AO76" s="890"/>
      <c r="AP76" s="941">
        <v>280</v>
      </c>
      <c r="AQ76" s="940"/>
      <c r="AR76" s="940"/>
      <c r="AS76" s="940"/>
      <c r="AT76" s="890"/>
      <c r="AU76" s="941">
        <v>10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574</v>
      </c>
      <c r="C77" s="934"/>
      <c r="D77" s="934"/>
      <c r="E77" s="934"/>
      <c r="F77" s="934"/>
      <c r="G77" s="934"/>
      <c r="H77" s="934"/>
      <c r="I77" s="934"/>
      <c r="J77" s="934"/>
      <c r="K77" s="934"/>
      <c r="L77" s="934"/>
      <c r="M77" s="934"/>
      <c r="N77" s="934"/>
      <c r="O77" s="934"/>
      <c r="P77" s="935"/>
      <c r="Q77" s="939">
        <v>5</v>
      </c>
      <c r="R77" s="940"/>
      <c r="S77" s="940"/>
      <c r="T77" s="940"/>
      <c r="U77" s="890"/>
      <c r="V77" s="941">
        <v>5</v>
      </c>
      <c r="W77" s="940"/>
      <c r="X77" s="940"/>
      <c r="Y77" s="940"/>
      <c r="Z77" s="890"/>
      <c r="AA77" s="941">
        <v>0</v>
      </c>
      <c r="AB77" s="940"/>
      <c r="AC77" s="940"/>
      <c r="AD77" s="940"/>
      <c r="AE77" s="890"/>
      <c r="AF77" s="941">
        <v>0</v>
      </c>
      <c r="AG77" s="940"/>
      <c r="AH77" s="940"/>
      <c r="AI77" s="940"/>
      <c r="AJ77" s="890"/>
      <c r="AK77" s="941" t="s">
        <v>579</v>
      </c>
      <c r="AL77" s="940"/>
      <c r="AM77" s="940"/>
      <c r="AN77" s="940"/>
      <c r="AO77" s="890"/>
      <c r="AP77" s="941" t="s">
        <v>576</v>
      </c>
      <c r="AQ77" s="940"/>
      <c r="AR77" s="940"/>
      <c r="AS77" s="940"/>
      <c r="AT77" s="890"/>
      <c r="AU77" s="941" t="s">
        <v>576</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5585</v>
      </c>
      <c r="AG88" s="902"/>
      <c r="AH88" s="902"/>
      <c r="AI88" s="902"/>
      <c r="AJ88" s="902"/>
      <c r="AK88" s="899"/>
      <c r="AL88" s="899"/>
      <c r="AM88" s="899"/>
      <c r="AN88" s="899"/>
      <c r="AO88" s="899"/>
      <c r="AP88" s="902">
        <v>4042</v>
      </c>
      <c r="AQ88" s="902"/>
      <c r="AR88" s="902"/>
      <c r="AS88" s="902"/>
      <c r="AT88" s="902"/>
      <c r="AU88" s="902">
        <v>450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52</v>
      </c>
      <c r="CS102" s="910"/>
      <c r="CT102" s="910"/>
      <c r="CU102" s="910"/>
      <c r="CV102" s="953"/>
      <c r="CW102" s="952">
        <v>30</v>
      </c>
      <c r="CX102" s="910"/>
      <c r="CY102" s="910"/>
      <c r="CZ102" s="910"/>
      <c r="DA102" s="953"/>
      <c r="DB102" s="952" t="s">
        <v>576</v>
      </c>
      <c r="DC102" s="910"/>
      <c r="DD102" s="910"/>
      <c r="DE102" s="910"/>
      <c r="DF102" s="953"/>
      <c r="DG102" s="952">
        <v>130</v>
      </c>
      <c r="DH102" s="910"/>
      <c r="DI102" s="910"/>
      <c r="DJ102" s="910"/>
      <c r="DK102" s="953"/>
      <c r="DL102" s="952">
        <v>397</v>
      </c>
      <c r="DM102" s="910"/>
      <c r="DN102" s="910"/>
      <c r="DO102" s="910"/>
      <c r="DP102" s="953"/>
      <c r="DQ102" s="952">
        <v>42</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299</v>
      </c>
      <c r="AG109" s="955"/>
      <c r="AH109" s="955"/>
      <c r="AI109" s="955"/>
      <c r="AJ109" s="956"/>
      <c r="AK109" s="954" t="s">
        <v>298</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299</v>
      </c>
      <c r="BW109" s="955"/>
      <c r="BX109" s="955"/>
      <c r="BY109" s="955"/>
      <c r="BZ109" s="956"/>
      <c r="CA109" s="954" t="s">
        <v>298</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299</v>
      </c>
      <c r="DM109" s="955"/>
      <c r="DN109" s="955"/>
      <c r="DO109" s="955"/>
      <c r="DP109" s="956"/>
      <c r="DQ109" s="954" t="s">
        <v>298</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1012388</v>
      </c>
      <c r="AB110" s="962"/>
      <c r="AC110" s="962"/>
      <c r="AD110" s="962"/>
      <c r="AE110" s="963"/>
      <c r="AF110" s="964">
        <v>1074814</v>
      </c>
      <c r="AG110" s="962"/>
      <c r="AH110" s="962"/>
      <c r="AI110" s="962"/>
      <c r="AJ110" s="963"/>
      <c r="AK110" s="964">
        <v>1048636</v>
      </c>
      <c r="AL110" s="962"/>
      <c r="AM110" s="962"/>
      <c r="AN110" s="962"/>
      <c r="AO110" s="963"/>
      <c r="AP110" s="965">
        <v>21</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10475528</v>
      </c>
      <c r="BR110" s="997"/>
      <c r="BS110" s="997"/>
      <c r="BT110" s="997"/>
      <c r="BU110" s="997"/>
      <c r="BV110" s="997">
        <v>10090472</v>
      </c>
      <c r="BW110" s="997"/>
      <c r="BX110" s="997"/>
      <c r="BY110" s="997"/>
      <c r="BZ110" s="997"/>
      <c r="CA110" s="997">
        <v>9932216</v>
      </c>
      <c r="CB110" s="997"/>
      <c r="CC110" s="997"/>
      <c r="CD110" s="997"/>
      <c r="CE110" s="997"/>
      <c r="CF110" s="1011">
        <v>198.5</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424</v>
      </c>
      <c r="DH110" s="997"/>
      <c r="DI110" s="997"/>
      <c r="DJ110" s="997"/>
      <c r="DK110" s="997"/>
      <c r="DL110" s="997">
        <v>287585</v>
      </c>
      <c r="DM110" s="997"/>
      <c r="DN110" s="997"/>
      <c r="DO110" s="997"/>
      <c r="DP110" s="997"/>
      <c r="DQ110" s="997">
        <v>993753</v>
      </c>
      <c r="DR110" s="997"/>
      <c r="DS110" s="997"/>
      <c r="DT110" s="997"/>
      <c r="DU110" s="997"/>
      <c r="DV110" s="998">
        <v>19.899999999999999</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133</v>
      </c>
      <c r="AB111" s="1004"/>
      <c r="AC111" s="1004"/>
      <c r="AD111" s="1004"/>
      <c r="AE111" s="1005"/>
      <c r="AF111" s="1006" t="s">
        <v>133</v>
      </c>
      <c r="AG111" s="1004"/>
      <c r="AH111" s="1004"/>
      <c r="AI111" s="1004"/>
      <c r="AJ111" s="1005"/>
      <c r="AK111" s="1006" t="s">
        <v>424</v>
      </c>
      <c r="AL111" s="1004"/>
      <c r="AM111" s="1004"/>
      <c r="AN111" s="1004"/>
      <c r="AO111" s="1005"/>
      <c r="AP111" s="1007" t="s">
        <v>133</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406848</v>
      </c>
      <c r="BR111" s="990"/>
      <c r="BS111" s="990"/>
      <c r="BT111" s="990"/>
      <c r="BU111" s="990"/>
      <c r="BV111" s="990">
        <v>647895</v>
      </c>
      <c r="BW111" s="990"/>
      <c r="BX111" s="990"/>
      <c r="BY111" s="990"/>
      <c r="BZ111" s="990"/>
      <c r="CA111" s="990">
        <v>1279060</v>
      </c>
      <c r="CB111" s="990"/>
      <c r="CC111" s="990"/>
      <c r="CD111" s="990"/>
      <c r="CE111" s="990"/>
      <c r="CF111" s="984">
        <v>25.6</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424</v>
      </c>
      <c r="DH111" s="990"/>
      <c r="DI111" s="990"/>
      <c r="DJ111" s="990"/>
      <c r="DK111" s="990"/>
      <c r="DL111" s="990" t="s">
        <v>133</v>
      </c>
      <c r="DM111" s="990"/>
      <c r="DN111" s="990"/>
      <c r="DO111" s="990"/>
      <c r="DP111" s="990"/>
      <c r="DQ111" s="990" t="s">
        <v>133</v>
      </c>
      <c r="DR111" s="990"/>
      <c r="DS111" s="990"/>
      <c r="DT111" s="990"/>
      <c r="DU111" s="990"/>
      <c r="DV111" s="991" t="s">
        <v>428</v>
      </c>
      <c r="DW111" s="991"/>
      <c r="DX111" s="991"/>
      <c r="DY111" s="991"/>
      <c r="DZ111" s="992"/>
    </row>
    <row r="112" spans="1:131" s="226" customFormat="1" ht="26.25" customHeight="1" x14ac:dyDescent="0.15">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431</v>
      </c>
      <c r="AB112" s="1029"/>
      <c r="AC112" s="1029"/>
      <c r="AD112" s="1029"/>
      <c r="AE112" s="1030"/>
      <c r="AF112" s="1031" t="s">
        <v>428</v>
      </c>
      <c r="AG112" s="1029"/>
      <c r="AH112" s="1029"/>
      <c r="AI112" s="1029"/>
      <c r="AJ112" s="1030"/>
      <c r="AK112" s="1031" t="s">
        <v>133</v>
      </c>
      <c r="AL112" s="1029"/>
      <c r="AM112" s="1029"/>
      <c r="AN112" s="1029"/>
      <c r="AO112" s="1030"/>
      <c r="AP112" s="1032" t="s">
        <v>133</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5872482</v>
      </c>
      <c r="BR112" s="990"/>
      <c r="BS112" s="990"/>
      <c r="BT112" s="990"/>
      <c r="BU112" s="990"/>
      <c r="BV112" s="990">
        <v>5757099</v>
      </c>
      <c r="BW112" s="990"/>
      <c r="BX112" s="990"/>
      <c r="BY112" s="990"/>
      <c r="BZ112" s="990"/>
      <c r="CA112" s="990">
        <v>5580128</v>
      </c>
      <c r="CB112" s="990"/>
      <c r="CC112" s="990"/>
      <c r="CD112" s="990"/>
      <c r="CE112" s="990"/>
      <c r="CF112" s="984">
        <v>111.5</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2969</v>
      </c>
      <c r="DH112" s="990"/>
      <c r="DI112" s="990"/>
      <c r="DJ112" s="990"/>
      <c r="DK112" s="990"/>
      <c r="DL112" s="990">
        <v>959</v>
      </c>
      <c r="DM112" s="990"/>
      <c r="DN112" s="990"/>
      <c r="DO112" s="990"/>
      <c r="DP112" s="990"/>
      <c r="DQ112" s="990" t="s">
        <v>133</v>
      </c>
      <c r="DR112" s="990"/>
      <c r="DS112" s="990"/>
      <c r="DT112" s="990"/>
      <c r="DU112" s="990"/>
      <c r="DV112" s="991" t="s">
        <v>133</v>
      </c>
      <c r="DW112" s="991"/>
      <c r="DX112" s="991"/>
      <c r="DY112" s="991"/>
      <c r="DZ112" s="992"/>
    </row>
    <row r="113" spans="1:130" s="226" customFormat="1" ht="26.25" customHeight="1" x14ac:dyDescent="0.15">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448571</v>
      </c>
      <c r="AB113" s="1004"/>
      <c r="AC113" s="1004"/>
      <c r="AD113" s="1004"/>
      <c r="AE113" s="1005"/>
      <c r="AF113" s="1006">
        <v>454093</v>
      </c>
      <c r="AG113" s="1004"/>
      <c r="AH113" s="1004"/>
      <c r="AI113" s="1004"/>
      <c r="AJ113" s="1005"/>
      <c r="AK113" s="1006">
        <v>456482</v>
      </c>
      <c r="AL113" s="1004"/>
      <c r="AM113" s="1004"/>
      <c r="AN113" s="1004"/>
      <c r="AO113" s="1005"/>
      <c r="AP113" s="1007">
        <v>9.1</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634260</v>
      </c>
      <c r="BR113" s="990"/>
      <c r="BS113" s="990"/>
      <c r="BT113" s="990"/>
      <c r="BU113" s="990"/>
      <c r="BV113" s="990">
        <v>539637</v>
      </c>
      <c r="BW113" s="990"/>
      <c r="BX113" s="990"/>
      <c r="BY113" s="990"/>
      <c r="BZ113" s="990"/>
      <c r="CA113" s="990">
        <v>449965</v>
      </c>
      <c r="CB113" s="990"/>
      <c r="CC113" s="990"/>
      <c r="CD113" s="990"/>
      <c r="CE113" s="990"/>
      <c r="CF113" s="984">
        <v>9</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928</v>
      </c>
      <c r="DH113" s="1029"/>
      <c r="DI113" s="1029"/>
      <c r="DJ113" s="1029"/>
      <c r="DK113" s="1030"/>
      <c r="DL113" s="1031" t="s">
        <v>428</v>
      </c>
      <c r="DM113" s="1029"/>
      <c r="DN113" s="1029"/>
      <c r="DO113" s="1029"/>
      <c r="DP113" s="1030"/>
      <c r="DQ113" s="1031" t="s">
        <v>428</v>
      </c>
      <c r="DR113" s="1029"/>
      <c r="DS113" s="1029"/>
      <c r="DT113" s="1029"/>
      <c r="DU113" s="1030"/>
      <c r="DV113" s="1032" t="s">
        <v>424</v>
      </c>
      <c r="DW113" s="1033"/>
      <c r="DX113" s="1033"/>
      <c r="DY113" s="1033"/>
      <c r="DZ113" s="1034"/>
    </row>
    <row r="114" spans="1:130" s="226" customFormat="1" ht="26.25" customHeight="1" x14ac:dyDescent="0.15">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117867</v>
      </c>
      <c r="AB114" s="1029"/>
      <c r="AC114" s="1029"/>
      <c r="AD114" s="1029"/>
      <c r="AE114" s="1030"/>
      <c r="AF114" s="1031">
        <v>121390</v>
      </c>
      <c r="AG114" s="1029"/>
      <c r="AH114" s="1029"/>
      <c r="AI114" s="1029"/>
      <c r="AJ114" s="1030"/>
      <c r="AK114" s="1031">
        <v>119561</v>
      </c>
      <c r="AL114" s="1029"/>
      <c r="AM114" s="1029"/>
      <c r="AN114" s="1029"/>
      <c r="AO114" s="1030"/>
      <c r="AP114" s="1032">
        <v>2.4</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1820588</v>
      </c>
      <c r="BR114" s="990"/>
      <c r="BS114" s="990"/>
      <c r="BT114" s="990"/>
      <c r="BU114" s="990"/>
      <c r="BV114" s="990">
        <v>1806155</v>
      </c>
      <c r="BW114" s="990"/>
      <c r="BX114" s="990"/>
      <c r="BY114" s="990"/>
      <c r="BZ114" s="990"/>
      <c r="CA114" s="990">
        <v>1899888</v>
      </c>
      <c r="CB114" s="990"/>
      <c r="CC114" s="990"/>
      <c r="CD114" s="990"/>
      <c r="CE114" s="990"/>
      <c r="CF114" s="984">
        <v>38</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133</v>
      </c>
      <c r="DH114" s="1029"/>
      <c r="DI114" s="1029"/>
      <c r="DJ114" s="1029"/>
      <c r="DK114" s="1030"/>
      <c r="DL114" s="1031" t="s">
        <v>133</v>
      </c>
      <c r="DM114" s="1029"/>
      <c r="DN114" s="1029"/>
      <c r="DO114" s="1029"/>
      <c r="DP114" s="1030"/>
      <c r="DQ114" s="1031" t="s">
        <v>431</v>
      </c>
      <c r="DR114" s="1029"/>
      <c r="DS114" s="1029"/>
      <c r="DT114" s="1029"/>
      <c r="DU114" s="1030"/>
      <c r="DV114" s="1032" t="s">
        <v>428</v>
      </c>
      <c r="DW114" s="1033"/>
      <c r="DX114" s="1033"/>
      <c r="DY114" s="1033"/>
      <c r="DZ114" s="1034"/>
    </row>
    <row r="115" spans="1:130" s="226" customFormat="1" ht="26.25" customHeight="1" x14ac:dyDescent="0.15">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58154</v>
      </c>
      <c r="AB115" s="1004"/>
      <c r="AC115" s="1004"/>
      <c r="AD115" s="1004"/>
      <c r="AE115" s="1005"/>
      <c r="AF115" s="1006">
        <v>53009</v>
      </c>
      <c r="AG115" s="1004"/>
      <c r="AH115" s="1004"/>
      <c r="AI115" s="1004"/>
      <c r="AJ115" s="1005"/>
      <c r="AK115" s="1006">
        <v>50490</v>
      </c>
      <c r="AL115" s="1004"/>
      <c r="AM115" s="1004"/>
      <c r="AN115" s="1004"/>
      <c r="AO115" s="1005"/>
      <c r="AP115" s="1007">
        <v>1</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v>46984</v>
      </c>
      <c r="BR115" s="990"/>
      <c r="BS115" s="990"/>
      <c r="BT115" s="990"/>
      <c r="BU115" s="990"/>
      <c r="BV115" s="990">
        <v>44489</v>
      </c>
      <c r="BW115" s="990"/>
      <c r="BX115" s="990"/>
      <c r="BY115" s="990"/>
      <c r="BZ115" s="990"/>
      <c r="CA115" s="990">
        <v>42203</v>
      </c>
      <c r="CB115" s="990"/>
      <c r="CC115" s="990"/>
      <c r="CD115" s="990"/>
      <c r="CE115" s="990"/>
      <c r="CF115" s="984">
        <v>0.8</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159561</v>
      </c>
      <c r="DH115" s="1029"/>
      <c r="DI115" s="1029"/>
      <c r="DJ115" s="1029"/>
      <c r="DK115" s="1030"/>
      <c r="DL115" s="1031">
        <v>159561</v>
      </c>
      <c r="DM115" s="1029"/>
      <c r="DN115" s="1029"/>
      <c r="DO115" s="1029"/>
      <c r="DP115" s="1030"/>
      <c r="DQ115" s="1031">
        <v>130013</v>
      </c>
      <c r="DR115" s="1029"/>
      <c r="DS115" s="1029"/>
      <c r="DT115" s="1029"/>
      <c r="DU115" s="1030"/>
      <c r="DV115" s="1032">
        <v>2.6</v>
      </c>
      <c r="DW115" s="1033"/>
      <c r="DX115" s="1033"/>
      <c r="DY115" s="1033"/>
      <c r="DZ115" s="1034"/>
    </row>
    <row r="116" spans="1:130" s="226" customFormat="1" ht="26.25" customHeight="1" x14ac:dyDescent="0.15">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428</v>
      </c>
      <c r="AB116" s="1029"/>
      <c r="AC116" s="1029"/>
      <c r="AD116" s="1029"/>
      <c r="AE116" s="1030"/>
      <c r="AF116" s="1031" t="s">
        <v>133</v>
      </c>
      <c r="AG116" s="1029"/>
      <c r="AH116" s="1029"/>
      <c r="AI116" s="1029"/>
      <c r="AJ116" s="1030"/>
      <c r="AK116" s="1031" t="s">
        <v>431</v>
      </c>
      <c r="AL116" s="1029"/>
      <c r="AM116" s="1029"/>
      <c r="AN116" s="1029"/>
      <c r="AO116" s="1030"/>
      <c r="AP116" s="1032" t="s">
        <v>133</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133</v>
      </c>
      <c r="BR116" s="990"/>
      <c r="BS116" s="990"/>
      <c r="BT116" s="990"/>
      <c r="BU116" s="990"/>
      <c r="BV116" s="990" t="s">
        <v>133</v>
      </c>
      <c r="BW116" s="990"/>
      <c r="BX116" s="990"/>
      <c r="BY116" s="990"/>
      <c r="BZ116" s="990"/>
      <c r="CA116" s="990" t="s">
        <v>133</v>
      </c>
      <c r="CB116" s="990"/>
      <c r="CC116" s="990"/>
      <c r="CD116" s="990"/>
      <c r="CE116" s="990"/>
      <c r="CF116" s="984" t="s">
        <v>428</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424</v>
      </c>
      <c r="DH116" s="1029"/>
      <c r="DI116" s="1029"/>
      <c r="DJ116" s="1029"/>
      <c r="DK116" s="1030"/>
      <c r="DL116" s="1031" t="s">
        <v>428</v>
      </c>
      <c r="DM116" s="1029"/>
      <c r="DN116" s="1029"/>
      <c r="DO116" s="1029"/>
      <c r="DP116" s="1030"/>
      <c r="DQ116" s="1031" t="s">
        <v>446</v>
      </c>
      <c r="DR116" s="1029"/>
      <c r="DS116" s="1029"/>
      <c r="DT116" s="1029"/>
      <c r="DU116" s="1030"/>
      <c r="DV116" s="1032" t="s">
        <v>133</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1636980</v>
      </c>
      <c r="AB117" s="1047"/>
      <c r="AC117" s="1047"/>
      <c r="AD117" s="1047"/>
      <c r="AE117" s="1048"/>
      <c r="AF117" s="1049">
        <v>1703306</v>
      </c>
      <c r="AG117" s="1047"/>
      <c r="AH117" s="1047"/>
      <c r="AI117" s="1047"/>
      <c r="AJ117" s="1048"/>
      <c r="AK117" s="1049">
        <v>1675169</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446</v>
      </c>
      <c r="BR117" s="990"/>
      <c r="BS117" s="990"/>
      <c r="BT117" s="990"/>
      <c r="BU117" s="990"/>
      <c r="BV117" s="990" t="s">
        <v>133</v>
      </c>
      <c r="BW117" s="990"/>
      <c r="BX117" s="990"/>
      <c r="BY117" s="990"/>
      <c r="BZ117" s="990"/>
      <c r="CA117" s="990" t="s">
        <v>133</v>
      </c>
      <c r="CB117" s="990"/>
      <c r="CC117" s="990"/>
      <c r="CD117" s="990"/>
      <c r="CE117" s="990"/>
      <c r="CF117" s="984" t="s">
        <v>424</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424</v>
      </c>
      <c r="DH117" s="1029"/>
      <c r="DI117" s="1029"/>
      <c r="DJ117" s="1029"/>
      <c r="DK117" s="1030"/>
      <c r="DL117" s="1031" t="s">
        <v>446</v>
      </c>
      <c r="DM117" s="1029"/>
      <c r="DN117" s="1029"/>
      <c r="DO117" s="1029"/>
      <c r="DP117" s="1030"/>
      <c r="DQ117" s="1031" t="s">
        <v>133</v>
      </c>
      <c r="DR117" s="1029"/>
      <c r="DS117" s="1029"/>
      <c r="DT117" s="1029"/>
      <c r="DU117" s="1030"/>
      <c r="DV117" s="1032" t="s">
        <v>428</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299</v>
      </c>
      <c r="AG118" s="955"/>
      <c r="AH118" s="955"/>
      <c r="AI118" s="955"/>
      <c r="AJ118" s="956"/>
      <c r="AK118" s="954" t="s">
        <v>298</v>
      </c>
      <c r="AL118" s="955"/>
      <c r="AM118" s="955"/>
      <c r="AN118" s="955"/>
      <c r="AO118" s="956"/>
      <c r="AP118" s="1041" t="s">
        <v>418</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428</v>
      </c>
      <c r="BR118" s="1068"/>
      <c r="BS118" s="1068"/>
      <c r="BT118" s="1068"/>
      <c r="BU118" s="1068"/>
      <c r="BV118" s="1068" t="s">
        <v>428</v>
      </c>
      <c r="BW118" s="1068"/>
      <c r="BX118" s="1068"/>
      <c r="BY118" s="1068"/>
      <c r="BZ118" s="1068"/>
      <c r="CA118" s="1068" t="s">
        <v>424</v>
      </c>
      <c r="CB118" s="1068"/>
      <c r="CC118" s="1068"/>
      <c r="CD118" s="1068"/>
      <c r="CE118" s="1068"/>
      <c r="CF118" s="984" t="s">
        <v>428</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428</v>
      </c>
      <c r="DH118" s="1029"/>
      <c r="DI118" s="1029"/>
      <c r="DJ118" s="1029"/>
      <c r="DK118" s="1030"/>
      <c r="DL118" s="1031" t="s">
        <v>133</v>
      </c>
      <c r="DM118" s="1029"/>
      <c r="DN118" s="1029"/>
      <c r="DO118" s="1029"/>
      <c r="DP118" s="1030"/>
      <c r="DQ118" s="1031" t="s">
        <v>424</v>
      </c>
      <c r="DR118" s="1029"/>
      <c r="DS118" s="1029"/>
      <c r="DT118" s="1029"/>
      <c r="DU118" s="1030"/>
      <c r="DV118" s="1032" t="s">
        <v>424</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446</v>
      </c>
      <c r="AB119" s="962"/>
      <c r="AC119" s="962"/>
      <c r="AD119" s="962"/>
      <c r="AE119" s="963"/>
      <c r="AF119" s="964" t="s">
        <v>133</v>
      </c>
      <c r="AG119" s="962"/>
      <c r="AH119" s="962"/>
      <c r="AI119" s="962"/>
      <c r="AJ119" s="963"/>
      <c r="AK119" s="964" t="s">
        <v>133</v>
      </c>
      <c r="AL119" s="962"/>
      <c r="AM119" s="962"/>
      <c r="AN119" s="962"/>
      <c r="AO119" s="963"/>
      <c r="AP119" s="965" t="s">
        <v>428</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452</v>
      </c>
      <c r="BP119" s="1076"/>
      <c r="BQ119" s="1067">
        <v>19256690</v>
      </c>
      <c r="BR119" s="1068"/>
      <c r="BS119" s="1068"/>
      <c r="BT119" s="1068"/>
      <c r="BU119" s="1068"/>
      <c r="BV119" s="1068">
        <v>18885747</v>
      </c>
      <c r="BW119" s="1068"/>
      <c r="BX119" s="1068"/>
      <c r="BY119" s="1068"/>
      <c r="BZ119" s="1068"/>
      <c r="CA119" s="1068">
        <v>19183460</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243390</v>
      </c>
      <c r="DH119" s="1054"/>
      <c r="DI119" s="1054"/>
      <c r="DJ119" s="1054"/>
      <c r="DK119" s="1055"/>
      <c r="DL119" s="1053">
        <v>199790</v>
      </c>
      <c r="DM119" s="1054"/>
      <c r="DN119" s="1054"/>
      <c r="DO119" s="1054"/>
      <c r="DP119" s="1055"/>
      <c r="DQ119" s="1053">
        <v>155294</v>
      </c>
      <c r="DR119" s="1054"/>
      <c r="DS119" s="1054"/>
      <c r="DT119" s="1054"/>
      <c r="DU119" s="1055"/>
      <c r="DV119" s="1056">
        <v>3.1</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133</v>
      </c>
      <c r="AB120" s="1029"/>
      <c r="AC120" s="1029"/>
      <c r="AD120" s="1029"/>
      <c r="AE120" s="1030"/>
      <c r="AF120" s="1031" t="s">
        <v>428</v>
      </c>
      <c r="AG120" s="1029"/>
      <c r="AH120" s="1029"/>
      <c r="AI120" s="1029"/>
      <c r="AJ120" s="1030"/>
      <c r="AK120" s="1031" t="s">
        <v>133</v>
      </c>
      <c r="AL120" s="1029"/>
      <c r="AM120" s="1029"/>
      <c r="AN120" s="1029"/>
      <c r="AO120" s="1030"/>
      <c r="AP120" s="1032" t="s">
        <v>133</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1480031</v>
      </c>
      <c r="BR120" s="997"/>
      <c r="BS120" s="997"/>
      <c r="BT120" s="997"/>
      <c r="BU120" s="997"/>
      <c r="BV120" s="997">
        <v>1891082</v>
      </c>
      <c r="BW120" s="997"/>
      <c r="BX120" s="997"/>
      <c r="BY120" s="997"/>
      <c r="BZ120" s="997"/>
      <c r="CA120" s="997">
        <v>2126232</v>
      </c>
      <c r="CB120" s="997"/>
      <c r="CC120" s="997"/>
      <c r="CD120" s="997"/>
      <c r="CE120" s="997"/>
      <c r="CF120" s="1011">
        <v>42.5</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4252431</v>
      </c>
      <c r="DH120" s="997"/>
      <c r="DI120" s="997"/>
      <c r="DJ120" s="997"/>
      <c r="DK120" s="997"/>
      <c r="DL120" s="997">
        <v>4169791</v>
      </c>
      <c r="DM120" s="997"/>
      <c r="DN120" s="997"/>
      <c r="DO120" s="997"/>
      <c r="DP120" s="997"/>
      <c r="DQ120" s="997">
        <v>4115994</v>
      </c>
      <c r="DR120" s="997"/>
      <c r="DS120" s="997"/>
      <c r="DT120" s="997"/>
      <c r="DU120" s="997"/>
      <c r="DV120" s="998">
        <v>82.3</v>
      </c>
      <c r="DW120" s="998"/>
      <c r="DX120" s="998"/>
      <c r="DY120" s="998"/>
      <c r="DZ120" s="999"/>
    </row>
    <row r="121" spans="1:130" s="226" customFormat="1" ht="26.25" customHeight="1" x14ac:dyDescent="0.15">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424</v>
      </c>
      <c r="AB121" s="1029"/>
      <c r="AC121" s="1029"/>
      <c r="AD121" s="1029"/>
      <c r="AE121" s="1030"/>
      <c r="AF121" s="1031" t="s">
        <v>133</v>
      </c>
      <c r="AG121" s="1029"/>
      <c r="AH121" s="1029"/>
      <c r="AI121" s="1029"/>
      <c r="AJ121" s="1030"/>
      <c r="AK121" s="1031" t="s">
        <v>424</v>
      </c>
      <c r="AL121" s="1029"/>
      <c r="AM121" s="1029"/>
      <c r="AN121" s="1029"/>
      <c r="AO121" s="1030"/>
      <c r="AP121" s="1032" t="s">
        <v>424</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149399</v>
      </c>
      <c r="BR121" s="990"/>
      <c r="BS121" s="990"/>
      <c r="BT121" s="990"/>
      <c r="BU121" s="990"/>
      <c r="BV121" s="990">
        <v>429928</v>
      </c>
      <c r="BW121" s="990"/>
      <c r="BX121" s="990"/>
      <c r="BY121" s="990"/>
      <c r="BZ121" s="990"/>
      <c r="CA121" s="990">
        <v>1167635</v>
      </c>
      <c r="CB121" s="990"/>
      <c r="CC121" s="990"/>
      <c r="CD121" s="990"/>
      <c r="CE121" s="990"/>
      <c r="CF121" s="984">
        <v>23.3</v>
      </c>
      <c r="CG121" s="985"/>
      <c r="CH121" s="985"/>
      <c r="CI121" s="985"/>
      <c r="CJ121" s="985"/>
      <c r="CK121" s="1080"/>
      <c r="CL121" s="1081"/>
      <c r="CM121" s="1081"/>
      <c r="CN121" s="1081"/>
      <c r="CO121" s="1082"/>
      <c r="CP121" s="1090" t="s">
        <v>460</v>
      </c>
      <c r="CQ121" s="1091"/>
      <c r="CR121" s="1091"/>
      <c r="CS121" s="1091"/>
      <c r="CT121" s="1091"/>
      <c r="CU121" s="1091"/>
      <c r="CV121" s="1091"/>
      <c r="CW121" s="1091"/>
      <c r="CX121" s="1091"/>
      <c r="CY121" s="1091"/>
      <c r="CZ121" s="1091"/>
      <c r="DA121" s="1091"/>
      <c r="DB121" s="1091"/>
      <c r="DC121" s="1091"/>
      <c r="DD121" s="1091"/>
      <c r="DE121" s="1091"/>
      <c r="DF121" s="1092"/>
      <c r="DG121" s="989">
        <v>1603938</v>
      </c>
      <c r="DH121" s="990"/>
      <c r="DI121" s="990"/>
      <c r="DJ121" s="990"/>
      <c r="DK121" s="990"/>
      <c r="DL121" s="990">
        <v>1572418</v>
      </c>
      <c r="DM121" s="990"/>
      <c r="DN121" s="990"/>
      <c r="DO121" s="990"/>
      <c r="DP121" s="990"/>
      <c r="DQ121" s="990">
        <v>1464134</v>
      </c>
      <c r="DR121" s="990"/>
      <c r="DS121" s="990"/>
      <c r="DT121" s="990"/>
      <c r="DU121" s="990"/>
      <c r="DV121" s="991">
        <v>29.3</v>
      </c>
      <c r="DW121" s="991"/>
      <c r="DX121" s="991"/>
      <c r="DY121" s="991"/>
      <c r="DZ121" s="992"/>
    </row>
    <row r="122" spans="1:130" s="226" customFormat="1" ht="26.25" customHeight="1" x14ac:dyDescent="0.15">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424</v>
      </c>
      <c r="AB122" s="1029"/>
      <c r="AC122" s="1029"/>
      <c r="AD122" s="1029"/>
      <c r="AE122" s="1030"/>
      <c r="AF122" s="1031" t="s">
        <v>133</v>
      </c>
      <c r="AG122" s="1029"/>
      <c r="AH122" s="1029"/>
      <c r="AI122" s="1029"/>
      <c r="AJ122" s="1030"/>
      <c r="AK122" s="1031" t="s">
        <v>133</v>
      </c>
      <c r="AL122" s="1029"/>
      <c r="AM122" s="1029"/>
      <c r="AN122" s="1029"/>
      <c r="AO122" s="1030"/>
      <c r="AP122" s="1032" t="s">
        <v>424</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9801393</v>
      </c>
      <c r="BR122" s="1068"/>
      <c r="BS122" s="1068"/>
      <c r="BT122" s="1068"/>
      <c r="BU122" s="1068"/>
      <c r="BV122" s="1068">
        <v>9688563</v>
      </c>
      <c r="BW122" s="1068"/>
      <c r="BX122" s="1068"/>
      <c r="BY122" s="1068"/>
      <c r="BZ122" s="1068"/>
      <c r="CA122" s="1068">
        <v>9501827</v>
      </c>
      <c r="CB122" s="1068"/>
      <c r="CC122" s="1068"/>
      <c r="CD122" s="1068"/>
      <c r="CE122" s="1068"/>
      <c r="CF122" s="1088">
        <v>189.9</v>
      </c>
      <c r="CG122" s="1089"/>
      <c r="CH122" s="1089"/>
      <c r="CI122" s="1089"/>
      <c r="CJ122" s="1089"/>
      <c r="CK122" s="1080"/>
      <c r="CL122" s="1081"/>
      <c r="CM122" s="1081"/>
      <c r="CN122" s="1081"/>
      <c r="CO122" s="1082"/>
      <c r="CP122" s="1090" t="s">
        <v>462</v>
      </c>
      <c r="CQ122" s="1091"/>
      <c r="CR122" s="1091"/>
      <c r="CS122" s="1091"/>
      <c r="CT122" s="1091"/>
      <c r="CU122" s="1091"/>
      <c r="CV122" s="1091"/>
      <c r="CW122" s="1091"/>
      <c r="CX122" s="1091"/>
      <c r="CY122" s="1091"/>
      <c r="CZ122" s="1091"/>
      <c r="DA122" s="1091"/>
      <c r="DB122" s="1091"/>
      <c r="DC122" s="1091"/>
      <c r="DD122" s="1091"/>
      <c r="DE122" s="1091"/>
      <c r="DF122" s="1092"/>
      <c r="DG122" s="989" t="s">
        <v>428</v>
      </c>
      <c r="DH122" s="990"/>
      <c r="DI122" s="990"/>
      <c r="DJ122" s="990"/>
      <c r="DK122" s="990"/>
      <c r="DL122" s="990" t="s">
        <v>133</v>
      </c>
      <c r="DM122" s="990"/>
      <c r="DN122" s="990"/>
      <c r="DO122" s="990"/>
      <c r="DP122" s="990"/>
      <c r="DQ122" s="990" t="s">
        <v>446</v>
      </c>
      <c r="DR122" s="990"/>
      <c r="DS122" s="990"/>
      <c r="DT122" s="990"/>
      <c r="DU122" s="990"/>
      <c r="DV122" s="991" t="s">
        <v>428</v>
      </c>
      <c r="DW122" s="991"/>
      <c r="DX122" s="991"/>
      <c r="DY122" s="991"/>
      <c r="DZ122" s="992"/>
    </row>
    <row r="123" spans="1:130" s="226" customFormat="1" ht="26.25" customHeight="1" x14ac:dyDescent="0.15">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428</v>
      </c>
      <c r="AB123" s="1029"/>
      <c r="AC123" s="1029"/>
      <c r="AD123" s="1029"/>
      <c r="AE123" s="1030"/>
      <c r="AF123" s="1031" t="s">
        <v>133</v>
      </c>
      <c r="AG123" s="1029"/>
      <c r="AH123" s="1029"/>
      <c r="AI123" s="1029"/>
      <c r="AJ123" s="1030"/>
      <c r="AK123" s="1031" t="s">
        <v>133</v>
      </c>
      <c r="AL123" s="1029"/>
      <c r="AM123" s="1029"/>
      <c r="AN123" s="1029"/>
      <c r="AO123" s="1030"/>
      <c r="AP123" s="1032" t="s">
        <v>446</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463</v>
      </c>
      <c r="BP123" s="1076"/>
      <c r="BQ123" s="1135">
        <v>11430823</v>
      </c>
      <c r="BR123" s="1136"/>
      <c r="BS123" s="1136"/>
      <c r="BT123" s="1136"/>
      <c r="BU123" s="1136"/>
      <c r="BV123" s="1136">
        <v>12009573</v>
      </c>
      <c r="BW123" s="1136"/>
      <c r="BX123" s="1136"/>
      <c r="BY123" s="1136"/>
      <c r="BZ123" s="1136"/>
      <c r="CA123" s="1136">
        <v>12795694</v>
      </c>
      <c r="CB123" s="1136"/>
      <c r="CC123" s="1136"/>
      <c r="CD123" s="1136"/>
      <c r="CE123" s="1136"/>
      <c r="CF123" s="1069"/>
      <c r="CG123" s="1070"/>
      <c r="CH123" s="1070"/>
      <c r="CI123" s="1070"/>
      <c r="CJ123" s="1071"/>
      <c r="CK123" s="1080"/>
      <c r="CL123" s="1081"/>
      <c r="CM123" s="1081"/>
      <c r="CN123" s="1081"/>
      <c r="CO123" s="1082"/>
      <c r="CP123" s="1090" t="s">
        <v>394</v>
      </c>
      <c r="CQ123" s="1091"/>
      <c r="CR123" s="1091"/>
      <c r="CS123" s="1091"/>
      <c r="CT123" s="1091"/>
      <c r="CU123" s="1091"/>
      <c r="CV123" s="1091"/>
      <c r="CW123" s="1091"/>
      <c r="CX123" s="1091"/>
      <c r="CY123" s="1091"/>
      <c r="CZ123" s="1091"/>
      <c r="DA123" s="1091"/>
      <c r="DB123" s="1091"/>
      <c r="DC123" s="1091"/>
      <c r="DD123" s="1091"/>
      <c r="DE123" s="1091"/>
      <c r="DF123" s="1092"/>
      <c r="DG123" s="1028" t="s">
        <v>428</v>
      </c>
      <c r="DH123" s="1029"/>
      <c r="DI123" s="1029"/>
      <c r="DJ123" s="1029"/>
      <c r="DK123" s="1030"/>
      <c r="DL123" s="1031" t="s">
        <v>446</v>
      </c>
      <c r="DM123" s="1029"/>
      <c r="DN123" s="1029"/>
      <c r="DO123" s="1029"/>
      <c r="DP123" s="1030"/>
      <c r="DQ123" s="1031" t="s">
        <v>428</v>
      </c>
      <c r="DR123" s="1029"/>
      <c r="DS123" s="1029"/>
      <c r="DT123" s="1029"/>
      <c r="DU123" s="1030"/>
      <c r="DV123" s="1032" t="s">
        <v>428</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446</v>
      </c>
      <c r="AB124" s="1029"/>
      <c r="AC124" s="1029"/>
      <c r="AD124" s="1029"/>
      <c r="AE124" s="1030"/>
      <c r="AF124" s="1031" t="s">
        <v>133</v>
      </c>
      <c r="AG124" s="1029"/>
      <c r="AH124" s="1029"/>
      <c r="AI124" s="1029"/>
      <c r="AJ124" s="1030"/>
      <c r="AK124" s="1031" t="s">
        <v>428</v>
      </c>
      <c r="AL124" s="1029"/>
      <c r="AM124" s="1029"/>
      <c r="AN124" s="1029"/>
      <c r="AO124" s="1030"/>
      <c r="AP124" s="1032" t="s">
        <v>133</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152.4</v>
      </c>
      <c r="BR124" s="1098"/>
      <c r="BS124" s="1098"/>
      <c r="BT124" s="1098"/>
      <c r="BU124" s="1098"/>
      <c r="BV124" s="1098">
        <v>136.6</v>
      </c>
      <c r="BW124" s="1098"/>
      <c r="BX124" s="1098"/>
      <c r="BY124" s="1098"/>
      <c r="BZ124" s="1098"/>
      <c r="CA124" s="1098">
        <v>127.6</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v>16113</v>
      </c>
      <c r="DH124" s="1054"/>
      <c r="DI124" s="1054"/>
      <c r="DJ124" s="1054"/>
      <c r="DK124" s="1055"/>
      <c r="DL124" s="1053">
        <v>14890</v>
      </c>
      <c r="DM124" s="1054"/>
      <c r="DN124" s="1054"/>
      <c r="DO124" s="1054"/>
      <c r="DP124" s="1055"/>
      <c r="DQ124" s="1053" t="s">
        <v>133</v>
      </c>
      <c r="DR124" s="1054"/>
      <c r="DS124" s="1054"/>
      <c r="DT124" s="1054"/>
      <c r="DU124" s="1055"/>
      <c r="DV124" s="1056" t="s">
        <v>424</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133</v>
      </c>
      <c r="AB125" s="1029"/>
      <c r="AC125" s="1029"/>
      <c r="AD125" s="1029"/>
      <c r="AE125" s="1030"/>
      <c r="AF125" s="1031" t="s">
        <v>133</v>
      </c>
      <c r="AG125" s="1029"/>
      <c r="AH125" s="1029"/>
      <c r="AI125" s="1029"/>
      <c r="AJ125" s="1030"/>
      <c r="AK125" s="1031" t="s">
        <v>424</v>
      </c>
      <c r="AL125" s="1029"/>
      <c r="AM125" s="1029"/>
      <c r="AN125" s="1029"/>
      <c r="AO125" s="1030"/>
      <c r="AP125" s="1032" t="s">
        <v>424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133</v>
      </c>
      <c r="DH125" s="997"/>
      <c r="DI125" s="997"/>
      <c r="DJ125" s="997"/>
      <c r="DK125" s="997"/>
      <c r="DL125" s="997" t="s">
        <v>133</v>
      </c>
      <c r="DM125" s="997"/>
      <c r="DN125" s="997"/>
      <c r="DO125" s="997"/>
      <c r="DP125" s="997"/>
      <c r="DQ125" s="997" t="s">
        <v>133</v>
      </c>
      <c r="DR125" s="997"/>
      <c r="DS125" s="997"/>
      <c r="DT125" s="997"/>
      <c r="DU125" s="997"/>
      <c r="DV125" s="998" t="s">
        <v>424</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5703</v>
      </c>
      <c r="AB126" s="1029"/>
      <c r="AC126" s="1029"/>
      <c r="AD126" s="1029"/>
      <c r="AE126" s="1030"/>
      <c r="AF126" s="1031">
        <v>3160</v>
      </c>
      <c r="AG126" s="1029"/>
      <c r="AH126" s="1029"/>
      <c r="AI126" s="1029"/>
      <c r="AJ126" s="1030"/>
      <c r="AK126" s="1031">
        <v>1013</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424</v>
      </c>
      <c r="DH126" s="990"/>
      <c r="DI126" s="990"/>
      <c r="DJ126" s="990"/>
      <c r="DK126" s="990"/>
      <c r="DL126" s="990" t="s">
        <v>424</v>
      </c>
      <c r="DM126" s="990"/>
      <c r="DN126" s="990"/>
      <c r="DO126" s="990"/>
      <c r="DP126" s="990"/>
      <c r="DQ126" s="990" t="s">
        <v>133</v>
      </c>
      <c r="DR126" s="990"/>
      <c r="DS126" s="990"/>
      <c r="DT126" s="990"/>
      <c r="DU126" s="990"/>
      <c r="DV126" s="991" t="s">
        <v>133</v>
      </c>
      <c r="DW126" s="991"/>
      <c r="DX126" s="991"/>
      <c r="DY126" s="991"/>
      <c r="DZ126" s="992"/>
    </row>
    <row r="127" spans="1:130" s="226" customFormat="1" ht="26.25" customHeight="1" x14ac:dyDescent="0.15">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52451</v>
      </c>
      <c r="AB127" s="1029"/>
      <c r="AC127" s="1029"/>
      <c r="AD127" s="1029"/>
      <c r="AE127" s="1030"/>
      <c r="AF127" s="1031">
        <v>49849</v>
      </c>
      <c r="AG127" s="1029"/>
      <c r="AH127" s="1029"/>
      <c r="AI127" s="1029"/>
      <c r="AJ127" s="1030"/>
      <c r="AK127" s="1031">
        <v>49477</v>
      </c>
      <c r="AL127" s="1029"/>
      <c r="AM127" s="1029"/>
      <c r="AN127" s="1029"/>
      <c r="AO127" s="1030"/>
      <c r="AP127" s="1032">
        <v>1</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424</v>
      </c>
      <c r="DH127" s="990"/>
      <c r="DI127" s="990"/>
      <c r="DJ127" s="990"/>
      <c r="DK127" s="990"/>
      <c r="DL127" s="990" t="s">
        <v>424</v>
      </c>
      <c r="DM127" s="990"/>
      <c r="DN127" s="990"/>
      <c r="DO127" s="990"/>
      <c r="DP127" s="990"/>
      <c r="DQ127" s="990" t="s">
        <v>133</v>
      </c>
      <c r="DR127" s="990"/>
      <c r="DS127" s="990"/>
      <c r="DT127" s="990"/>
      <c r="DU127" s="990"/>
      <c r="DV127" s="991" t="s">
        <v>424</v>
      </c>
      <c r="DW127" s="991"/>
      <c r="DX127" s="991"/>
      <c r="DY127" s="991"/>
      <c r="DZ127" s="992"/>
    </row>
    <row r="128" spans="1:130" s="226" customFormat="1" ht="26.25" customHeight="1" thickBot="1" x14ac:dyDescent="0.2">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26746</v>
      </c>
      <c r="AB128" s="1118"/>
      <c r="AC128" s="1118"/>
      <c r="AD128" s="1118"/>
      <c r="AE128" s="1119"/>
      <c r="AF128" s="1120">
        <v>23124</v>
      </c>
      <c r="AG128" s="1118"/>
      <c r="AH128" s="1118"/>
      <c r="AI128" s="1118"/>
      <c r="AJ128" s="1119"/>
      <c r="AK128" s="1120">
        <v>18452</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478</v>
      </c>
      <c r="BG128" s="1125"/>
      <c r="BH128" s="1125"/>
      <c r="BI128" s="1125"/>
      <c r="BJ128" s="1125"/>
      <c r="BK128" s="1125"/>
      <c r="BL128" s="1126"/>
      <c r="BM128" s="1124">
        <v>14.5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v>46984</v>
      </c>
      <c r="DH128" s="1110"/>
      <c r="DI128" s="1110"/>
      <c r="DJ128" s="1110"/>
      <c r="DK128" s="1110"/>
      <c r="DL128" s="1110">
        <v>44489</v>
      </c>
      <c r="DM128" s="1110"/>
      <c r="DN128" s="1110"/>
      <c r="DO128" s="1110"/>
      <c r="DP128" s="1110"/>
      <c r="DQ128" s="1110">
        <v>42203</v>
      </c>
      <c r="DR128" s="1110"/>
      <c r="DS128" s="1110"/>
      <c r="DT128" s="1110"/>
      <c r="DU128" s="1110"/>
      <c r="DV128" s="1111">
        <v>0.8</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5966658</v>
      </c>
      <c r="AB129" s="1029"/>
      <c r="AC129" s="1029"/>
      <c r="AD129" s="1029"/>
      <c r="AE129" s="1030"/>
      <c r="AF129" s="1031">
        <v>5905535</v>
      </c>
      <c r="AG129" s="1029"/>
      <c r="AH129" s="1029"/>
      <c r="AI129" s="1029"/>
      <c r="AJ129" s="1030"/>
      <c r="AK129" s="1031">
        <v>5887222</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133</v>
      </c>
      <c r="BG129" s="1139"/>
      <c r="BH129" s="1139"/>
      <c r="BI129" s="1139"/>
      <c r="BJ129" s="1139"/>
      <c r="BK129" s="1139"/>
      <c r="BL129" s="1140"/>
      <c r="BM129" s="1138">
        <v>19.5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832663</v>
      </c>
      <c r="AB130" s="1029"/>
      <c r="AC130" s="1029"/>
      <c r="AD130" s="1029"/>
      <c r="AE130" s="1030"/>
      <c r="AF130" s="1031">
        <v>874370</v>
      </c>
      <c r="AG130" s="1029"/>
      <c r="AH130" s="1029"/>
      <c r="AI130" s="1029"/>
      <c r="AJ130" s="1030"/>
      <c r="AK130" s="1031">
        <v>884068</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15.5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5133995</v>
      </c>
      <c r="AB131" s="1054"/>
      <c r="AC131" s="1054"/>
      <c r="AD131" s="1054"/>
      <c r="AE131" s="1055"/>
      <c r="AF131" s="1053">
        <v>5031165</v>
      </c>
      <c r="AG131" s="1054"/>
      <c r="AH131" s="1054"/>
      <c r="AI131" s="1054"/>
      <c r="AJ131" s="1055"/>
      <c r="AK131" s="1053">
        <v>5003154</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v>127.6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15.145534809999999</v>
      </c>
      <c r="AB132" s="1170"/>
      <c r="AC132" s="1170"/>
      <c r="AD132" s="1170"/>
      <c r="AE132" s="1171"/>
      <c r="AF132" s="1172">
        <v>16.016409719999999</v>
      </c>
      <c r="AG132" s="1170"/>
      <c r="AH132" s="1170"/>
      <c r="AI132" s="1170"/>
      <c r="AJ132" s="1171"/>
      <c r="AK132" s="1172">
        <v>15.443238409999999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15.7</v>
      </c>
      <c r="AB133" s="1153"/>
      <c r="AC133" s="1153"/>
      <c r="AD133" s="1153"/>
      <c r="AE133" s="1154"/>
      <c r="AF133" s="1152">
        <v>15.7</v>
      </c>
      <c r="AG133" s="1153"/>
      <c r="AH133" s="1153"/>
      <c r="AI133" s="1153"/>
      <c r="AJ133" s="1154"/>
      <c r="AK133" s="1152">
        <v>15.5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4a3UTVNFPITSkTBhMKK/nRor8lPyQsPHwK1OwtaHFwedjUVE45B+sumpayd0cREUVRWfI+6Al3zyU47xp+1mg==" saltValue="xFoUC6xINmSp7QW87gY9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D19"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jFN0B7j8KXEB+rwTtAIXh74QR21zBTWaJZRW1PXn1tdFLhoEi9slHlq/Za7Gq7o95p+FLYDS6NDDlBM2tIJQ==" saltValue="JFK2vgg/fSZYgaTlLyxIiw==" spinCount="100000" sheet="1" objects="1" scenarios="1"/>
  <dataConsolidate/>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dMbQLA8tqWRs71SnypUmSjKLo50i1RxQ80oGIy/YLj+08rZqrl4pRiJ50MKf/tQJTp62ZXaYKMFz2Q05Rtidw==" saltValue="WvOHtIZ2GMQoKv75L9n93g==" spinCount="100000" sheet="1" objects="1" scenarios="1"/>
  <dataConsolidate/>
  <phoneticPr fontId="2"/>
  <printOptions horizontalCentered="1"/>
  <pageMargins left="0" right="0" top="0.19685039370078741"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1587868</v>
      </c>
      <c r="AP9" s="292">
        <v>62714</v>
      </c>
      <c r="AQ9" s="293">
        <v>63745</v>
      </c>
      <c r="AR9" s="294">
        <v>-1.6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199394</v>
      </c>
      <c r="AP10" s="295">
        <v>7875</v>
      </c>
      <c r="AQ10" s="296">
        <v>6933</v>
      </c>
      <c r="AR10" s="297">
        <v>13.6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316269</v>
      </c>
      <c r="AP11" s="295">
        <v>12491</v>
      </c>
      <c r="AQ11" s="296">
        <v>8657</v>
      </c>
      <c r="AR11" s="297">
        <v>44.3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t="s">
        <v>502</v>
      </c>
      <c r="AP12" s="295" t="s">
        <v>502</v>
      </c>
      <c r="AQ12" s="296">
        <v>309</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177710</v>
      </c>
      <c r="AP14" s="295">
        <v>7019</v>
      </c>
      <c r="AQ14" s="296">
        <v>2823</v>
      </c>
      <c r="AR14" s="297">
        <v>148.6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17822</v>
      </c>
      <c r="AP15" s="295">
        <v>704</v>
      </c>
      <c r="AQ15" s="296">
        <v>1311</v>
      </c>
      <c r="AR15" s="297">
        <v>-46.3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-144001</v>
      </c>
      <c r="AP16" s="295">
        <v>-5687</v>
      </c>
      <c r="AQ16" s="296">
        <v>-5769</v>
      </c>
      <c r="AR16" s="297">
        <v>-1.4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2155062</v>
      </c>
      <c r="AP17" s="295">
        <v>85116</v>
      </c>
      <c r="AQ17" s="296">
        <v>78008</v>
      </c>
      <c r="AR17" s="297">
        <v>9.1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7.66</v>
      </c>
      <c r="AP21" s="308">
        <v>7.6</v>
      </c>
      <c r="AQ21" s="309">
        <v>0.06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96.6</v>
      </c>
      <c r="AP22" s="313">
        <v>97</v>
      </c>
      <c r="AQ22" s="314">
        <v>-0.4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1048636</v>
      </c>
      <c r="AP32" s="322">
        <v>41417</v>
      </c>
      <c r="AQ32" s="323">
        <v>35085</v>
      </c>
      <c r="AR32" s="324">
        <v>18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502</v>
      </c>
      <c r="AP34" s="322" t="s">
        <v>502</v>
      </c>
      <c r="AQ34" s="323" t="s">
        <v>502</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456482</v>
      </c>
      <c r="AP35" s="322">
        <v>18029</v>
      </c>
      <c r="AQ35" s="323">
        <v>14585</v>
      </c>
      <c r="AR35" s="324">
        <v>23.6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119561</v>
      </c>
      <c r="AP36" s="322">
        <v>4722</v>
      </c>
      <c r="AQ36" s="323">
        <v>2514</v>
      </c>
      <c r="AR36" s="324">
        <v>87.8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50490</v>
      </c>
      <c r="AP37" s="322">
        <v>1994</v>
      </c>
      <c r="AQ37" s="323">
        <v>688</v>
      </c>
      <c r="AR37" s="324">
        <v>189.8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502</v>
      </c>
      <c r="AP38" s="325" t="s">
        <v>502</v>
      </c>
      <c r="AQ38" s="326">
        <v>1</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-18452</v>
      </c>
      <c r="AP39" s="322">
        <v>-729</v>
      </c>
      <c r="AQ39" s="323">
        <v>-3106</v>
      </c>
      <c r="AR39" s="324">
        <v>-76.5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-884068</v>
      </c>
      <c r="AP40" s="322">
        <v>-34917</v>
      </c>
      <c r="AQ40" s="323">
        <v>-35380</v>
      </c>
      <c r="AR40" s="324">
        <v>-1.3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772649</v>
      </c>
      <c r="AP41" s="322">
        <v>30517</v>
      </c>
      <c r="AQ41" s="323">
        <v>14388</v>
      </c>
      <c r="AR41" s="324">
        <v>112.1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1499868</v>
      </c>
      <c r="AN51" s="344">
        <v>57692</v>
      </c>
      <c r="AO51" s="345">
        <v>89.8</v>
      </c>
      <c r="AP51" s="346">
        <v>69477</v>
      </c>
      <c r="AQ51" s="347">
        <v>43.5</v>
      </c>
      <c r="AR51" s="348">
        <v>46.3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375227</v>
      </c>
      <c r="AN52" s="352">
        <v>14433</v>
      </c>
      <c r="AO52" s="353">
        <v>66.2</v>
      </c>
      <c r="AP52" s="354">
        <v>31528</v>
      </c>
      <c r="AQ52" s="355">
        <v>31.8</v>
      </c>
      <c r="AR52" s="356">
        <v>34.4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246579</v>
      </c>
      <c r="AN53" s="344">
        <v>9596</v>
      </c>
      <c r="AO53" s="345">
        <v>-83.4</v>
      </c>
      <c r="AP53" s="346">
        <v>59668</v>
      </c>
      <c r="AQ53" s="347">
        <v>-14.1</v>
      </c>
      <c r="AR53" s="348">
        <v>-69.3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163495</v>
      </c>
      <c r="AN54" s="352">
        <v>6363</v>
      </c>
      <c r="AO54" s="353">
        <v>-55.9</v>
      </c>
      <c r="AP54" s="354">
        <v>31515</v>
      </c>
      <c r="AQ54" s="355">
        <v>0</v>
      </c>
      <c r="AR54" s="356">
        <v>-55.9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400988</v>
      </c>
      <c r="AN55" s="344">
        <v>15739</v>
      </c>
      <c r="AO55" s="345">
        <v>64</v>
      </c>
      <c r="AP55" s="346">
        <v>56894</v>
      </c>
      <c r="AQ55" s="347">
        <v>-4.5999999999999996</v>
      </c>
      <c r="AR55" s="348">
        <v>68.599999999999994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276276</v>
      </c>
      <c r="AN56" s="352">
        <v>10844</v>
      </c>
      <c r="AO56" s="353">
        <v>70.400000000000006</v>
      </c>
      <c r="AP56" s="354">
        <v>32548</v>
      </c>
      <c r="AQ56" s="355">
        <v>3.3</v>
      </c>
      <c r="AR56" s="356">
        <v>67.099999999999994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478417</v>
      </c>
      <c r="AN57" s="344">
        <v>18842</v>
      </c>
      <c r="AO57" s="345">
        <v>19.7</v>
      </c>
      <c r="AP57" s="346">
        <v>57122</v>
      </c>
      <c r="AQ57" s="347">
        <v>0.4</v>
      </c>
      <c r="AR57" s="348">
        <v>19.3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358381</v>
      </c>
      <c r="AN58" s="352">
        <v>14114</v>
      </c>
      <c r="AO58" s="353">
        <v>30.2</v>
      </c>
      <c r="AP58" s="354">
        <v>36191</v>
      </c>
      <c r="AQ58" s="355">
        <v>11.2</v>
      </c>
      <c r="AR58" s="356">
        <v>19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1442682</v>
      </c>
      <c r="AN59" s="344">
        <v>56980</v>
      </c>
      <c r="AO59" s="345">
        <v>202.4</v>
      </c>
      <c r="AP59" s="346">
        <v>53655</v>
      </c>
      <c r="AQ59" s="347">
        <v>-6.1</v>
      </c>
      <c r="AR59" s="348">
        <v>208.5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615468</v>
      </c>
      <c r="AN60" s="352">
        <v>24309</v>
      </c>
      <c r="AO60" s="353">
        <v>72.2</v>
      </c>
      <c r="AP60" s="354">
        <v>32719</v>
      </c>
      <c r="AQ60" s="355">
        <v>-9.6</v>
      </c>
      <c r="AR60" s="356">
        <v>81.8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813707</v>
      </c>
      <c r="AN61" s="359">
        <v>31770</v>
      </c>
      <c r="AO61" s="360">
        <v>58.5</v>
      </c>
      <c r="AP61" s="361">
        <v>59363</v>
      </c>
      <c r="AQ61" s="362">
        <v>3.8</v>
      </c>
      <c r="AR61" s="348">
        <v>54.7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357769</v>
      </c>
      <c r="AN62" s="352">
        <v>14013</v>
      </c>
      <c r="AO62" s="353">
        <v>36.6</v>
      </c>
      <c r="AP62" s="354">
        <v>32900</v>
      </c>
      <c r="AQ62" s="355">
        <v>7.3</v>
      </c>
      <c r="AR62" s="356">
        <v>29.3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RVvdUHJTgD/B3UMMvYRPKZR2rofEh7DQGQ9mi4T5DedWEdLuHqgPK2pHVCf/ZfS3w7Mvn4JOrLKfzNakucTQA==" saltValue="BPJYnTNFEo31lRdrdyhf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MvsC+lpzCOM7vnziO0mswOIoPOuzG8391/SloS0T9EmQnTjfjYQ9uMSr7aoNgT/YPFl2AWL763K4cOJTefRDQ==" saltValue="kikrw39XAGGeCn8kAodz7A==" spinCount="100000" sheet="1" objects="1" scenarios="1"/>
  <dataConsolidate/>
  <phoneticPr fontId="2"/>
  <printOptions horizontalCentered="1"/>
  <pageMargins left="0" right="0" top="0.19685039370078741" bottom="0" header="0"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2"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U9A+IR4Ygx/+ZuBVcqgat3cX3RJJrQ/7bWZVBi+rl98Bimgc5cWsk/jqHD1GPDIJTLcm0AW1BAlbwVN3QRH2w==" saltValue="QO9ua9FJpUDBZTg1XpAH/Q==" spinCount="100000" sheet="1" objects="1" scenarios="1"/>
  <dataConsolidate/>
  <phoneticPr fontId="2"/>
  <printOptions horizontalCentered="1"/>
  <pageMargins left="0" right="0" top="0.19685039370078741" bottom="0" header="0"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11.95</v>
      </c>
      <c r="G47" s="12">
        <v>12.78</v>
      </c>
      <c r="H47" s="12">
        <v>12.88</v>
      </c>
      <c r="I47" s="12">
        <v>14.04</v>
      </c>
      <c r="J47" s="13">
        <v>14.41</v>
      </c>
    </row>
    <row r="48" spans="2:10" ht="57.75" customHeight="1" x14ac:dyDescent="0.15">
      <c r="B48" s="14"/>
      <c r="C48" s="1214" t="s">
        <v>4</v>
      </c>
      <c r="D48" s="1214"/>
      <c r="E48" s="1215"/>
      <c r="F48" s="15">
        <v>5.84</v>
      </c>
      <c r="G48" s="16">
        <v>3.02</v>
      </c>
      <c r="H48" s="16">
        <v>5.81</v>
      </c>
      <c r="I48" s="16">
        <v>3.85</v>
      </c>
      <c r="J48" s="17">
        <v>5.2</v>
      </c>
    </row>
    <row r="49" spans="2:10" ht="57.75" customHeight="1" thickBot="1" x14ac:dyDescent="0.2">
      <c r="B49" s="18"/>
      <c r="C49" s="1216" t="s">
        <v>5</v>
      </c>
      <c r="D49" s="1216"/>
      <c r="E49" s="1217"/>
      <c r="F49" s="19">
        <v>0.94</v>
      </c>
      <c r="G49" s="20" t="s">
        <v>550</v>
      </c>
      <c r="H49" s="20">
        <v>3.58</v>
      </c>
      <c r="I49" s="20" t="s">
        <v>551</v>
      </c>
      <c r="J49" s="21">
        <v>1.66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oj0Ax7CzWyantxhSXs7xl0hAyNggiQDidH3/Zk0urC3gJOYOIWgRyaQknUNOqH3XnBUz0XSHdrUIqoSMmR80Q==" saltValue="3GSxYb0E5Y/EWCJe1R/W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2019-10-31T06:19:07Z</cp:lastPrinted>
  <dcterms:created xsi:type="dcterms:W3CDTF">2019-02-14T01:52:09Z</dcterms:created>
  <dcterms:modified xsi:type="dcterms:W3CDTF">2019-10-31T06:19:19Z</dcterms:modified>
  <cp:category/>
</cp:coreProperties>
</file>